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40.xml" ContentType="application/vnd.ms-office.chartcolorstyle+xml"/>
  <Override PartName="/xl/charts/style4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120" yWindow="-120" windowWidth="20730" windowHeight="11160"/>
  </bookViews>
  <sheets>
    <sheet name="Sheet11" sheetId="12" r:id="rId1"/>
    <sheet name="Sheet1" sheetId="16" r:id="rId2"/>
    <sheet name="amazon" sheetId="1" r:id="rId3"/>
  </sheets>
  <definedNames>
    <definedName name="_xlchart.v1.0" hidden="1">Sheet11!$K$8:$K$1129</definedName>
    <definedName name="_xlchart.v1.1" hidden="1">Sheet11!$L$7</definedName>
    <definedName name="_xlchart.v1.2" hidden="1">Sheet11!$L$8:$L$1129</definedName>
    <definedName name="_xlchart.v1.3" hidden="1">Sheet11!$K$8:$K$1129</definedName>
    <definedName name="_xlchart.v1.4" hidden="1">Sheet11!$L$7</definedName>
    <definedName name="_xlchart.v1.5" hidden="1">Sheet11!$L$8:$L$1129</definedName>
  </definedNames>
  <calcPr calcId="162913"/>
  <pivotCaches>
    <pivotCache cacheId="0" r:id="rId4"/>
  </pivotCaches>
</workbook>
</file>

<file path=xl/calcChain.xml><?xml version="1.0" encoding="utf-8"?>
<calcChain xmlns="http://schemas.openxmlformats.org/spreadsheetml/2006/main">
  <c r="T3" i="1" l="1"/>
  <c r="T2"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S1352" i="1" l="1"/>
  <c r="R1352" i="1"/>
  <c r="Q1352" i="1"/>
  <c r="P1352" i="1"/>
  <c r="O1352" i="1"/>
  <c r="L1352" i="1"/>
  <c r="C1352" i="1"/>
  <c r="D1352" i="1" s="1"/>
  <c r="S1351" i="1"/>
  <c r="R1351" i="1"/>
  <c r="Q1351" i="1"/>
  <c r="P1351" i="1"/>
  <c r="O1351" i="1"/>
  <c r="L1351" i="1"/>
  <c r="C1351" i="1"/>
  <c r="D1351" i="1" s="1"/>
  <c r="S1350" i="1"/>
  <c r="R1350" i="1"/>
  <c r="Q1350" i="1"/>
  <c r="P1350" i="1"/>
  <c r="O1350" i="1"/>
  <c r="L1350" i="1"/>
  <c r="C1350" i="1"/>
  <c r="D1350" i="1" s="1"/>
  <c r="S1349" i="1"/>
  <c r="R1349" i="1"/>
  <c r="Q1349" i="1"/>
  <c r="P1349" i="1"/>
  <c r="O1349" i="1"/>
  <c r="L1349" i="1"/>
  <c r="C1349" i="1"/>
  <c r="D1349" i="1" s="1"/>
  <c r="S1348" i="1"/>
  <c r="R1348" i="1"/>
  <c r="Q1348" i="1"/>
  <c r="P1348" i="1"/>
  <c r="O1348" i="1"/>
  <c r="L1348" i="1"/>
  <c r="C1348" i="1"/>
  <c r="D1348" i="1" s="1"/>
  <c r="S1347" i="1"/>
  <c r="R1347" i="1"/>
  <c r="Q1347" i="1"/>
  <c r="P1347" i="1"/>
  <c r="O1347" i="1"/>
  <c r="L1347" i="1"/>
  <c r="C1347" i="1"/>
  <c r="D1347" i="1" s="1"/>
  <c r="S1346" i="1"/>
  <c r="R1346" i="1"/>
  <c r="Q1346" i="1"/>
  <c r="P1346" i="1"/>
  <c r="O1346" i="1"/>
  <c r="L1346" i="1"/>
  <c r="C1346" i="1"/>
  <c r="D1346" i="1" s="1"/>
  <c r="S1345" i="1"/>
  <c r="R1345" i="1"/>
  <c r="Q1345" i="1"/>
  <c r="P1345" i="1"/>
  <c r="O1345" i="1"/>
  <c r="L1345" i="1"/>
  <c r="C1345" i="1"/>
  <c r="D1345" i="1" s="1"/>
  <c r="S1344" i="1"/>
  <c r="R1344" i="1"/>
  <c r="Q1344" i="1"/>
  <c r="P1344" i="1"/>
  <c r="O1344" i="1"/>
  <c r="L1344" i="1"/>
  <c r="C1344" i="1"/>
  <c r="D1344" i="1" s="1"/>
  <c r="S1343" i="1"/>
  <c r="R1343" i="1"/>
  <c r="Q1343" i="1"/>
  <c r="P1343" i="1"/>
  <c r="O1343" i="1"/>
  <c r="L1343" i="1"/>
  <c r="C1343" i="1"/>
  <c r="D1343" i="1" s="1"/>
  <c r="S1342" i="1"/>
  <c r="R1342" i="1"/>
  <c r="Q1342" i="1"/>
  <c r="P1342" i="1"/>
  <c r="O1342" i="1"/>
  <c r="L1342" i="1"/>
  <c r="C1342" i="1"/>
  <c r="D1342" i="1" s="1"/>
  <c r="S1341" i="1"/>
  <c r="R1341" i="1"/>
  <c r="Q1341" i="1"/>
  <c r="P1341" i="1"/>
  <c r="O1341" i="1"/>
  <c r="L1341" i="1"/>
  <c r="C1341" i="1"/>
  <c r="D1341" i="1" s="1"/>
  <c r="S1340" i="1"/>
  <c r="R1340" i="1"/>
  <c r="Q1340" i="1"/>
  <c r="P1340" i="1"/>
  <c r="O1340" i="1"/>
  <c r="L1340" i="1"/>
  <c r="C1340" i="1"/>
  <c r="D1340" i="1" s="1"/>
  <c r="S1339" i="1"/>
  <c r="R1339" i="1"/>
  <c r="Q1339" i="1"/>
  <c r="P1339" i="1"/>
  <c r="O1339" i="1"/>
  <c r="L1339" i="1"/>
  <c r="C1339" i="1"/>
  <c r="D1339" i="1" s="1"/>
  <c r="S1338" i="1"/>
  <c r="R1338" i="1"/>
  <c r="Q1338" i="1"/>
  <c r="P1338" i="1"/>
  <c r="O1338" i="1"/>
  <c r="L1338" i="1"/>
  <c r="C1338" i="1"/>
  <c r="D1338" i="1" s="1"/>
  <c r="S1337" i="1"/>
  <c r="R1337" i="1"/>
  <c r="Q1337" i="1"/>
  <c r="P1337" i="1"/>
  <c r="O1337" i="1"/>
  <c r="L1337" i="1"/>
  <c r="C1337" i="1"/>
  <c r="D1337" i="1" s="1"/>
  <c r="S1336" i="1"/>
  <c r="R1336" i="1"/>
  <c r="Q1336" i="1"/>
  <c r="P1336" i="1"/>
  <c r="O1336" i="1"/>
  <c r="L1336" i="1"/>
  <c r="C1336" i="1"/>
  <c r="D1336" i="1" s="1"/>
  <c r="S1335" i="1"/>
  <c r="R1335" i="1"/>
  <c r="Q1335" i="1"/>
  <c r="P1335" i="1"/>
  <c r="O1335" i="1"/>
  <c r="L1335" i="1"/>
  <c r="C1335" i="1"/>
  <c r="D1335" i="1" s="1"/>
  <c r="S1334" i="1"/>
  <c r="R1334" i="1"/>
  <c r="Q1334" i="1"/>
  <c r="P1334" i="1"/>
  <c r="O1334" i="1"/>
  <c r="L1334" i="1"/>
  <c r="C1334" i="1"/>
  <c r="D1334" i="1" s="1"/>
  <c r="S1333" i="1"/>
  <c r="R1333" i="1"/>
  <c r="Q1333" i="1"/>
  <c r="P1333" i="1"/>
  <c r="O1333" i="1"/>
  <c r="L1333" i="1"/>
  <c r="C1333" i="1"/>
  <c r="D1333" i="1" s="1"/>
  <c r="S1332" i="1"/>
  <c r="R1332" i="1"/>
  <c r="Q1332" i="1"/>
  <c r="P1332" i="1"/>
  <c r="O1332" i="1"/>
  <c r="L1332" i="1"/>
  <c r="C1332" i="1"/>
  <c r="D1332" i="1" s="1"/>
  <c r="S1331" i="1"/>
  <c r="R1331" i="1"/>
  <c r="Q1331" i="1"/>
  <c r="P1331" i="1"/>
  <c r="O1331" i="1"/>
  <c r="L1331" i="1"/>
  <c r="C1331" i="1"/>
  <c r="D1331" i="1" s="1"/>
  <c r="S1330" i="1"/>
  <c r="R1330" i="1"/>
  <c r="Q1330" i="1"/>
  <c r="P1330" i="1"/>
  <c r="O1330" i="1"/>
  <c r="L1330" i="1"/>
  <c r="C1330" i="1"/>
  <c r="D1330" i="1" s="1"/>
  <c r="S1329" i="1"/>
  <c r="R1329" i="1"/>
  <c r="Q1329" i="1"/>
  <c r="P1329" i="1"/>
  <c r="O1329" i="1"/>
  <c r="L1329" i="1"/>
  <c r="C1329" i="1"/>
  <c r="D1329" i="1" s="1"/>
  <c r="S1328" i="1"/>
  <c r="R1328" i="1"/>
  <c r="Q1328" i="1"/>
  <c r="P1328" i="1"/>
  <c r="O1328" i="1"/>
  <c r="L1328" i="1"/>
  <c r="C1328" i="1"/>
  <c r="D1328" i="1" s="1"/>
  <c r="S1327" i="1"/>
  <c r="R1327" i="1"/>
  <c r="Q1327" i="1"/>
  <c r="P1327" i="1"/>
  <c r="O1327" i="1"/>
  <c r="L1327" i="1"/>
  <c r="C1327" i="1"/>
  <c r="D1327" i="1" s="1"/>
  <c r="S1326" i="1"/>
  <c r="R1326" i="1"/>
  <c r="Q1326" i="1"/>
  <c r="P1326" i="1"/>
  <c r="O1326" i="1"/>
  <c r="L1326" i="1"/>
  <c r="C1326" i="1"/>
  <c r="D1326" i="1" s="1"/>
  <c r="S1325" i="1"/>
  <c r="R1325" i="1"/>
  <c r="Q1325" i="1"/>
  <c r="P1325" i="1"/>
  <c r="O1325" i="1"/>
  <c r="L1325" i="1"/>
  <c r="C1325" i="1"/>
  <c r="D1325" i="1" s="1"/>
  <c r="S1324" i="1"/>
  <c r="R1324" i="1"/>
  <c r="Q1324" i="1"/>
  <c r="P1324" i="1"/>
  <c r="O1324" i="1"/>
  <c r="L1324" i="1"/>
  <c r="C1324" i="1"/>
  <c r="D1324" i="1" s="1"/>
  <c r="S1323" i="1"/>
  <c r="R1323" i="1"/>
  <c r="Q1323" i="1"/>
  <c r="P1323" i="1"/>
  <c r="O1323" i="1"/>
  <c r="L1323" i="1"/>
  <c r="C1323" i="1"/>
  <c r="D1323" i="1" s="1"/>
  <c r="S1322" i="1"/>
  <c r="R1322" i="1"/>
  <c r="Q1322" i="1"/>
  <c r="P1322" i="1"/>
  <c r="O1322" i="1"/>
  <c r="L1322" i="1"/>
  <c r="C1322" i="1"/>
  <c r="D1322" i="1" s="1"/>
  <c r="S1321" i="1"/>
  <c r="R1321" i="1"/>
  <c r="Q1321" i="1"/>
  <c r="P1321" i="1"/>
  <c r="O1321" i="1"/>
  <c r="L1321" i="1"/>
  <c r="C1321" i="1"/>
  <c r="D1321" i="1" s="1"/>
  <c r="S1320" i="1"/>
  <c r="R1320" i="1"/>
  <c r="Q1320" i="1"/>
  <c r="P1320" i="1"/>
  <c r="O1320" i="1"/>
  <c r="L1320" i="1"/>
  <c r="C1320" i="1"/>
  <c r="D1320" i="1" s="1"/>
  <c r="S1319" i="1"/>
  <c r="R1319" i="1"/>
  <c r="Q1319" i="1"/>
  <c r="P1319" i="1"/>
  <c r="O1319" i="1"/>
  <c r="L1319" i="1"/>
  <c r="C1319" i="1"/>
  <c r="D1319" i="1" s="1"/>
  <c r="S1318" i="1"/>
  <c r="R1318" i="1"/>
  <c r="Q1318" i="1"/>
  <c r="P1318" i="1"/>
  <c r="O1318" i="1"/>
  <c r="L1318" i="1"/>
  <c r="C1318" i="1"/>
  <c r="D1318" i="1" s="1"/>
  <c r="S1317" i="1"/>
  <c r="R1317" i="1"/>
  <c r="Q1317" i="1"/>
  <c r="P1317" i="1"/>
  <c r="O1317" i="1"/>
  <c r="L1317" i="1"/>
  <c r="C1317" i="1"/>
  <c r="D1317" i="1" s="1"/>
  <c r="S1316" i="1"/>
  <c r="R1316" i="1"/>
  <c r="Q1316" i="1"/>
  <c r="P1316" i="1"/>
  <c r="O1316" i="1"/>
  <c r="L1316" i="1"/>
  <c r="C1316" i="1"/>
  <c r="D1316" i="1" s="1"/>
  <c r="S1315" i="1"/>
  <c r="R1315" i="1"/>
  <c r="Q1315" i="1"/>
  <c r="P1315" i="1"/>
  <c r="O1315" i="1"/>
  <c r="L1315" i="1"/>
  <c r="C1315" i="1"/>
  <c r="D1315" i="1" s="1"/>
  <c r="S1314" i="1"/>
  <c r="R1314" i="1"/>
  <c r="Q1314" i="1"/>
  <c r="P1314" i="1"/>
  <c r="O1314" i="1"/>
  <c r="L1314" i="1"/>
  <c r="C1314" i="1"/>
  <c r="D1314" i="1" s="1"/>
  <c r="S1313" i="1"/>
  <c r="R1313" i="1"/>
  <c r="Q1313" i="1"/>
  <c r="P1313" i="1"/>
  <c r="O1313" i="1"/>
  <c r="L1313" i="1"/>
  <c r="C1313" i="1"/>
  <c r="D1313" i="1" s="1"/>
  <c r="S1312" i="1"/>
  <c r="R1312" i="1"/>
  <c r="Q1312" i="1"/>
  <c r="P1312" i="1"/>
  <c r="O1312" i="1"/>
  <c r="L1312" i="1"/>
  <c r="C1312" i="1"/>
  <c r="D1312" i="1" s="1"/>
  <c r="S1311" i="1"/>
  <c r="R1311" i="1"/>
  <c r="Q1311" i="1"/>
  <c r="P1311" i="1"/>
  <c r="O1311" i="1"/>
  <c r="L1311" i="1"/>
  <c r="C1311" i="1"/>
  <c r="D1311" i="1" s="1"/>
  <c r="S1310" i="1"/>
  <c r="R1310" i="1"/>
  <c r="Q1310" i="1"/>
  <c r="P1310" i="1"/>
  <c r="O1310" i="1"/>
  <c r="L1310" i="1"/>
  <c r="C1310" i="1"/>
  <c r="D1310" i="1" s="1"/>
  <c r="S1309" i="1"/>
  <c r="R1309" i="1"/>
  <c r="Q1309" i="1"/>
  <c r="P1309" i="1"/>
  <c r="O1309" i="1"/>
  <c r="L1309" i="1"/>
  <c r="C1309" i="1"/>
  <c r="D1309" i="1" s="1"/>
  <c r="S1308" i="1"/>
  <c r="R1308" i="1"/>
  <c r="Q1308" i="1"/>
  <c r="P1308" i="1"/>
  <c r="O1308" i="1"/>
  <c r="L1308" i="1"/>
  <c r="C1308" i="1"/>
  <c r="D1308" i="1" s="1"/>
  <c r="S1307" i="1"/>
  <c r="R1307" i="1"/>
  <c r="Q1307" i="1"/>
  <c r="P1307" i="1"/>
  <c r="O1307" i="1"/>
  <c r="L1307" i="1"/>
  <c r="C1307" i="1"/>
  <c r="D1307" i="1" s="1"/>
  <c r="S1306" i="1"/>
  <c r="R1306" i="1"/>
  <c r="Q1306" i="1"/>
  <c r="P1306" i="1"/>
  <c r="O1306" i="1"/>
  <c r="L1306" i="1"/>
  <c r="C1306" i="1"/>
  <c r="D1306" i="1" s="1"/>
  <c r="S1305" i="1"/>
  <c r="R1305" i="1"/>
  <c r="Q1305" i="1"/>
  <c r="P1305" i="1"/>
  <c r="O1305" i="1"/>
  <c r="L1305" i="1"/>
  <c r="C1305" i="1"/>
  <c r="D1305" i="1" s="1"/>
  <c r="S1304" i="1"/>
  <c r="R1304" i="1"/>
  <c r="Q1304" i="1"/>
  <c r="P1304" i="1"/>
  <c r="O1304" i="1"/>
  <c r="L1304" i="1"/>
  <c r="C1304" i="1"/>
  <c r="D1304" i="1" s="1"/>
  <c r="S1303" i="1"/>
  <c r="R1303" i="1"/>
  <c r="Q1303" i="1"/>
  <c r="P1303" i="1"/>
  <c r="O1303" i="1"/>
  <c r="L1303" i="1"/>
  <c r="C1303" i="1"/>
  <c r="D1303" i="1" s="1"/>
  <c r="S1302" i="1"/>
  <c r="R1302" i="1"/>
  <c r="Q1302" i="1"/>
  <c r="P1302" i="1"/>
  <c r="O1302" i="1"/>
  <c r="L1302" i="1"/>
  <c r="C1302" i="1"/>
  <c r="D1302" i="1" s="1"/>
  <c r="S1301" i="1"/>
  <c r="R1301" i="1"/>
  <c r="Q1301" i="1"/>
  <c r="P1301" i="1"/>
  <c r="O1301" i="1"/>
  <c r="L1301" i="1"/>
  <c r="C1301" i="1"/>
  <c r="D1301" i="1" s="1"/>
  <c r="S1300" i="1"/>
  <c r="R1300" i="1"/>
  <c r="Q1300" i="1"/>
  <c r="P1300" i="1"/>
  <c r="O1300" i="1"/>
  <c r="L1300" i="1"/>
  <c r="C1300" i="1"/>
  <c r="D1300" i="1" s="1"/>
  <c r="S1299" i="1"/>
  <c r="R1299" i="1"/>
  <c r="Q1299" i="1"/>
  <c r="P1299" i="1"/>
  <c r="O1299" i="1"/>
  <c r="L1299" i="1"/>
  <c r="C1299" i="1"/>
  <c r="D1299" i="1" s="1"/>
  <c r="S1298" i="1"/>
  <c r="R1298" i="1"/>
  <c r="Q1298" i="1"/>
  <c r="P1298" i="1"/>
  <c r="O1298" i="1"/>
  <c r="L1298" i="1"/>
  <c r="C1298" i="1"/>
  <c r="D1298" i="1" s="1"/>
  <c r="S1297" i="1"/>
  <c r="R1297" i="1"/>
  <c r="Q1297" i="1"/>
  <c r="P1297" i="1"/>
  <c r="O1297" i="1"/>
  <c r="L1297" i="1"/>
  <c r="C1297" i="1"/>
  <c r="D1297" i="1" s="1"/>
  <c r="S1296" i="1"/>
  <c r="R1296" i="1"/>
  <c r="Q1296" i="1"/>
  <c r="P1296" i="1"/>
  <c r="O1296" i="1"/>
  <c r="L1296" i="1"/>
  <c r="C1296" i="1"/>
  <c r="D1296" i="1" s="1"/>
  <c r="S1295" i="1"/>
  <c r="R1295" i="1"/>
  <c r="Q1295" i="1"/>
  <c r="P1295" i="1"/>
  <c r="O1295" i="1"/>
  <c r="L1295" i="1"/>
  <c r="C1295" i="1"/>
  <c r="D1295" i="1" s="1"/>
  <c r="S1294" i="1"/>
  <c r="R1294" i="1"/>
  <c r="Q1294" i="1"/>
  <c r="P1294" i="1"/>
  <c r="O1294" i="1"/>
  <c r="L1294" i="1"/>
  <c r="C1294" i="1"/>
  <c r="D1294" i="1" s="1"/>
  <c r="S1293" i="1"/>
  <c r="R1293" i="1"/>
  <c r="Q1293" i="1"/>
  <c r="P1293" i="1"/>
  <c r="O1293" i="1"/>
  <c r="L1293" i="1"/>
  <c r="C1293" i="1"/>
  <c r="D1293" i="1" s="1"/>
  <c r="S1292" i="1"/>
  <c r="R1292" i="1"/>
  <c r="Q1292" i="1"/>
  <c r="P1292" i="1"/>
  <c r="O1292" i="1"/>
  <c r="L1292" i="1"/>
  <c r="C1292" i="1"/>
  <c r="D1292" i="1" s="1"/>
  <c r="S1291" i="1"/>
  <c r="R1291" i="1"/>
  <c r="Q1291" i="1"/>
  <c r="P1291" i="1"/>
  <c r="O1291" i="1"/>
  <c r="L1291" i="1"/>
  <c r="C1291" i="1"/>
  <c r="D1291" i="1" s="1"/>
  <c r="S1290" i="1"/>
  <c r="R1290" i="1"/>
  <c r="Q1290" i="1"/>
  <c r="P1290" i="1"/>
  <c r="O1290" i="1"/>
  <c r="L1290" i="1"/>
  <c r="C1290" i="1"/>
  <c r="D1290" i="1" s="1"/>
  <c r="S1289" i="1"/>
  <c r="R1289" i="1"/>
  <c r="Q1289" i="1"/>
  <c r="P1289" i="1"/>
  <c r="O1289" i="1"/>
  <c r="L1289" i="1"/>
  <c r="C1289" i="1"/>
  <c r="D1289" i="1" s="1"/>
  <c r="S1288" i="1"/>
  <c r="R1288" i="1"/>
  <c r="Q1288" i="1"/>
  <c r="P1288" i="1"/>
  <c r="O1288" i="1"/>
  <c r="L1288" i="1"/>
  <c r="C1288" i="1"/>
  <c r="D1288" i="1" s="1"/>
  <c r="S1287" i="1"/>
  <c r="R1287" i="1"/>
  <c r="Q1287" i="1"/>
  <c r="P1287" i="1"/>
  <c r="O1287" i="1"/>
  <c r="L1287" i="1"/>
  <c r="C1287" i="1"/>
  <c r="D1287" i="1" s="1"/>
  <c r="S1286" i="1"/>
  <c r="R1286" i="1"/>
  <c r="Q1286" i="1"/>
  <c r="P1286" i="1"/>
  <c r="O1286" i="1"/>
  <c r="L1286" i="1"/>
  <c r="C1286" i="1"/>
  <c r="D1286" i="1" s="1"/>
  <c r="S1285" i="1"/>
  <c r="R1285" i="1"/>
  <c r="Q1285" i="1"/>
  <c r="P1285" i="1"/>
  <c r="O1285" i="1"/>
  <c r="L1285" i="1"/>
  <c r="C1285" i="1"/>
  <c r="D1285" i="1" s="1"/>
  <c r="S1284" i="1"/>
  <c r="R1284" i="1"/>
  <c r="Q1284" i="1"/>
  <c r="P1284" i="1"/>
  <c r="O1284" i="1"/>
  <c r="L1284" i="1"/>
  <c r="C1284" i="1"/>
  <c r="D1284" i="1" s="1"/>
  <c r="S1283" i="1"/>
  <c r="R1283" i="1"/>
  <c r="Q1283" i="1"/>
  <c r="P1283" i="1"/>
  <c r="O1283" i="1"/>
  <c r="L1283" i="1"/>
  <c r="C1283" i="1"/>
  <c r="D1283" i="1" s="1"/>
  <c r="S1282" i="1"/>
  <c r="R1282" i="1"/>
  <c r="Q1282" i="1"/>
  <c r="P1282" i="1"/>
  <c r="O1282" i="1"/>
  <c r="L1282" i="1"/>
  <c r="C1282" i="1"/>
  <c r="D1282" i="1" s="1"/>
  <c r="S1281" i="1"/>
  <c r="R1281" i="1"/>
  <c r="Q1281" i="1"/>
  <c r="P1281" i="1"/>
  <c r="O1281" i="1"/>
  <c r="L1281" i="1"/>
  <c r="C1281" i="1"/>
  <c r="D1281" i="1" s="1"/>
  <c r="S1280" i="1"/>
  <c r="R1280" i="1"/>
  <c r="Q1280" i="1"/>
  <c r="P1280" i="1"/>
  <c r="O1280" i="1"/>
  <c r="L1280" i="1"/>
  <c r="C1280" i="1"/>
  <c r="D1280" i="1" s="1"/>
  <c r="S1279" i="1"/>
  <c r="R1279" i="1"/>
  <c r="Q1279" i="1"/>
  <c r="P1279" i="1"/>
  <c r="O1279" i="1"/>
  <c r="L1279" i="1"/>
  <c r="C1279" i="1"/>
  <c r="D1279" i="1" s="1"/>
  <c r="S1278" i="1"/>
  <c r="R1278" i="1"/>
  <c r="Q1278" i="1"/>
  <c r="P1278" i="1"/>
  <c r="O1278" i="1"/>
  <c r="L1278" i="1"/>
  <c r="C1278" i="1"/>
  <c r="D1278" i="1" s="1"/>
  <c r="S1277" i="1"/>
  <c r="R1277" i="1"/>
  <c r="Q1277" i="1"/>
  <c r="P1277" i="1"/>
  <c r="O1277" i="1"/>
  <c r="L1277" i="1"/>
  <c r="C1277" i="1"/>
  <c r="D1277" i="1" s="1"/>
  <c r="S1276" i="1"/>
  <c r="R1276" i="1"/>
  <c r="Q1276" i="1"/>
  <c r="P1276" i="1"/>
  <c r="O1276" i="1"/>
  <c r="L1276" i="1"/>
  <c r="C1276" i="1"/>
  <c r="D1276" i="1" s="1"/>
  <c r="S1275" i="1"/>
  <c r="R1275" i="1"/>
  <c r="Q1275" i="1"/>
  <c r="P1275" i="1"/>
  <c r="O1275" i="1"/>
  <c r="L1275" i="1"/>
  <c r="C1275" i="1"/>
  <c r="D1275" i="1" s="1"/>
  <c r="S1274" i="1"/>
  <c r="R1274" i="1"/>
  <c r="Q1274" i="1"/>
  <c r="P1274" i="1"/>
  <c r="O1274" i="1"/>
  <c r="L1274" i="1"/>
  <c r="C1274" i="1"/>
  <c r="D1274" i="1" s="1"/>
  <c r="S1273" i="1"/>
  <c r="R1273" i="1"/>
  <c r="Q1273" i="1"/>
  <c r="P1273" i="1"/>
  <c r="O1273" i="1"/>
  <c r="L1273" i="1"/>
  <c r="C1273" i="1"/>
  <c r="D1273" i="1" s="1"/>
  <c r="S1272" i="1"/>
  <c r="R1272" i="1"/>
  <c r="Q1272" i="1"/>
  <c r="P1272" i="1"/>
  <c r="O1272" i="1"/>
  <c r="L1272" i="1"/>
  <c r="C1272" i="1"/>
  <c r="D1272" i="1" s="1"/>
  <c r="S1271" i="1"/>
  <c r="R1271" i="1"/>
  <c r="Q1271" i="1"/>
  <c r="P1271" i="1"/>
  <c r="O1271" i="1"/>
  <c r="L1271" i="1"/>
  <c r="C1271" i="1"/>
  <c r="D1271" i="1" s="1"/>
  <c r="S1270" i="1"/>
  <c r="R1270" i="1"/>
  <c r="Q1270" i="1"/>
  <c r="P1270" i="1"/>
  <c r="O1270" i="1"/>
  <c r="L1270" i="1"/>
  <c r="C1270" i="1"/>
  <c r="D1270" i="1" s="1"/>
  <c r="S1269" i="1"/>
  <c r="R1269" i="1"/>
  <c r="Q1269" i="1"/>
  <c r="P1269" i="1"/>
  <c r="O1269" i="1"/>
  <c r="L1269" i="1"/>
  <c r="C1269" i="1"/>
  <c r="D1269" i="1" s="1"/>
  <c r="S1268" i="1"/>
  <c r="R1268" i="1"/>
  <c r="Q1268" i="1"/>
  <c r="P1268" i="1"/>
  <c r="O1268" i="1"/>
  <c r="L1268" i="1"/>
  <c r="C1268" i="1"/>
  <c r="D1268" i="1" s="1"/>
  <c r="S1267" i="1"/>
  <c r="R1267" i="1"/>
  <c r="Q1267" i="1"/>
  <c r="P1267" i="1"/>
  <c r="O1267" i="1"/>
  <c r="L1267" i="1"/>
  <c r="C1267" i="1"/>
  <c r="D1267" i="1" s="1"/>
  <c r="S1266" i="1"/>
  <c r="R1266" i="1"/>
  <c r="Q1266" i="1"/>
  <c r="P1266" i="1"/>
  <c r="O1266" i="1"/>
  <c r="L1266" i="1"/>
  <c r="C1266" i="1"/>
  <c r="D1266" i="1" s="1"/>
  <c r="S1265" i="1"/>
  <c r="R1265" i="1"/>
  <c r="Q1265" i="1"/>
  <c r="P1265" i="1"/>
  <c r="O1265" i="1"/>
  <c r="L1265" i="1"/>
  <c r="C1265" i="1"/>
  <c r="D1265" i="1" s="1"/>
  <c r="S1264" i="1"/>
  <c r="R1264" i="1"/>
  <c r="Q1264" i="1"/>
  <c r="P1264" i="1"/>
  <c r="O1264" i="1"/>
  <c r="L1264" i="1"/>
  <c r="C1264" i="1"/>
  <c r="D1264" i="1" s="1"/>
  <c r="S1263" i="1"/>
  <c r="R1263" i="1"/>
  <c r="Q1263" i="1"/>
  <c r="P1263" i="1"/>
  <c r="O1263" i="1"/>
  <c r="L1263" i="1"/>
  <c r="C1263" i="1"/>
  <c r="D1263" i="1" s="1"/>
  <c r="S1262" i="1"/>
  <c r="R1262" i="1"/>
  <c r="Q1262" i="1"/>
  <c r="P1262" i="1"/>
  <c r="O1262" i="1"/>
  <c r="L1262" i="1"/>
  <c r="C1262" i="1"/>
  <c r="D1262" i="1" s="1"/>
  <c r="S1261" i="1"/>
  <c r="R1261" i="1"/>
  <c r="Q1261" i="1"/>
  <c r="P1261" i="1"/>
  <c r="O1261" i="1"/>
  <c r="L1261" i="1"/>
  <c r="C1261" i="1"/>
  <c r="D1261" i="1" s="1"/>
  <c r="S1260" i="1"/>
  <c r="R1260" i="1"/>
  <c r="Q1260" i="1"/>
  <c r="P1260" i="1"/>
  <c r="O1260" i="1"/>
  <c r="L1260" i="1"/>
  <c r="C1260" i="1"/>
  <c r="D1260" i="1" s="1"/>
  <c r="S1259" i="1"/>
  <c r="R1259" i="1"/>
  <c r="Q1259" i="1"/>
  <c r="P1259" i="1"/>
  <c r="O1259" i="1"/>
  <c r="L1259" i="1"/>
  <c r="C1259" i="1"/>
  <c r="D1259" i="1" s="1"/>
  <c r="S1258" i="1"/>
  <c r="R1258" i="1"/>
  <c r="Q1258" i="1"/>
  <c r="P1258" i="1"/>
  <c r="O1258" i="1"/>
  <c r="L1258" i="1"/>
  <c r="C1258" i="1"/>
  <c r="D1258" i="1" s="1"/>
  <c r="S1257" i="1"/>
  <c r="R1257" i="1"/>
  <c r="Q1257" i="1"/>
  <c r="P1257" i="1"/>
  <c r="O1257" i="1"/>
  <c r="L1257" i="1"/>
  <c r="C1257" i="1"/>
  <c r="D1257" i="1" s="1"/>
  <c r="S1256" i="1"/>
  <c r="R1256" i="1"/>
  <c r="Q1256" i="1"/>
  <c r="P1256" i="1"/>
  <c r="O1256" i="1"/>
  <c r="L1256" i="1"/>
  <c r="C1256" i="1"/>
  <c r="D1256" i="1" s="1"/>
  <c r="S1255" i="1"/>
  <c r="R1255" i="1"/>
  <c r="Q1255" i="1"/>
  <c r="P1255" i="1"/>
  <c r="O1255" i="1"/>
  <c r="L1255" i="1"/>
  <c r="C1255" i="1"/>
  <c r="D1255" i="1" s="1"/>
  <c r="S1254" i="1"/>
  <c r="R1254" i="1"/>
  <c r="Q1254" i="1"/>
  <c r="P1254" i="1"/>
  <c r="O1254" i="1"/>
  <c r="L1254" i="1"/>
  <c r="C1254" i="1"/>
  <c r="D1254" i="1" s="1"/>
  <c r="S1253" i="1"/>
  <c r="R1253" i="1"/>
  <c r="Q1253" i="1"/>
  <c r="P1253" i="1"/>
  <c r="O1253" i="1"/>
  <c r="L1253" i="1"/>
  <c r="C1253" i="1"/>
  <c r="D1253" i="1" s="1"/>
  <c r="S1252" i="1"/>
  <c r="R1252" i="1"/>
  <c r="Q1252" i="1"/>
  <c r="P1252" i="1"/>
  <c r="O1252" i="1"/>
  <c r="L1252" i="1"/>
  <c r="C1252" i="1"/>
  <c r="D1252" i="1" s="1"/>
  <c r="S1251" i="1"/>
  <c r="R1251" i="1"/>
  <c r="Q1251" i="1"/>
  <c r="P1251" i="1"/>
  <c r="O1251" i="1"/>
  <c r="L1251" i="1"/>
  <c r="C1251" i="1"/>
  <c r="D1251" i="1" s="1"/>
  <c r="S1250" i="1"/>
  <c r="R1250" i="1"/>
  <c r="Q1250" i="1"/>
  <c r="P1250" i="1"/>
  <c r="O1250" i="1"/>
  <c r="L1250" i="1"/>
  <c r="C1250" i="1"/>
  <c r="D1250" i="1" s="1"/>
  <c r="S1249" i="1"/>
  <c r="R1249" i="1"/>
  <c r="Q1249" i="1"/>
  <c r="P1249" i="1"/>
  <c r="O1249" i="1"/>
  <c r="L1249" i="1"/>
  <c r="C1249" i="1"/>
  <c r="D1249" i="1" s="1"/>
  <c r="S1248" i="1"/>
  <c r="R1248" i="1"/>
  <c r="Q1248" i="1"/>
  <c r="P1248" i="1"/>
  <c r="O1248" i="1"/>
  <c r="L1248" i="1"/>
  <c r="C1248" i="1"/>
  <c r="D1248" i="1" s="1"/>
  <c r="S1247" i="1"/>
  <c r="R1247" i="1"/>
  <c r="Q1247" i="1"/>
  <c r="P1247" i="1"/>
  <c r="O1247" i="1"/>
  <c r="L1247" i="1"/>
  <c r="C1247" i="1"/>
  <c r="D1247" i="1" s="1"/>
  <c r="S1246" i="1"/>
  <c r="R1246" i="1"/>
  <c r="Q1246" i="1"/>
  <c r="P1246" i="1"/>
  <c r="O1246" i="1"/>
  <c r="L1246" i="1"/>
  <c r="C1246" i="1"/>
  <c r="D1246" i="1" s="1"/>
  <c r="S1245" i="1"/>
  <c r="R1245" i="1"/>
  <c r="Q1245" i="1"/>
  <c r="P1245" i="1"/>
  <c r="O1245" i="1"/>
  <c r="L1245" i="1"/>
  <c r="C1245" i="1"/>
  <c r="D1245" i="1" s="1"/>
  <c r="S1244" i="1"/>
  <c r="R1244" i="1"/>
  <c r="Q1244" i="1"/>
  <c r="P1244" i="1"/>
  <c r="O1244" i="1"/>
  <c r="L1244" i="1"/>
  <c r="C1244" i="1"/>
  <c r="D1244" i="1" s="1"/>
  <c r="S1243" i="1"/>
  <c r="R1243" i="1"/>
  <c r="Q1243" i="1"/>
  <c r="P1243" i="1"/>
  <c r="O1243" i="1"/>
  <c r="L1243" i="1"/>
  <c r="C1243" i="1"/>
  <c r="D1243" i="1" s="1"/>
  <c r="S1242" i="1"/>
  <c r="R1242" i="1"/>
  <c r="Q1242" i="1"/>
  <c r="P1242" i="1"/>
  <c r="O1242" i="1"/>
  <c r="L1242" i="1"/>
  <c r="C1242" i="1"/>
  <c r="D1242" i="1" s="1"/>
  <c r="S1241" i="1"/>
  <c r="R1241" i="1"/>
  <c r="Q1241" i="1"/>
  <c r="P1241" i="1"/>
  <c r="O1241" i="1"/>
  <c r="L1241" i="1"/>
  <c r="C1241" i="1"/>
  <c r="D1241" i="1" s="1"/>
  <c r="S1240" i="1"/>
  <c r="R1240" i="1"/>
  <c r="Q1240" i="1"/>
  <c r="P1240" i="1"/>
  <c r="O1240" i="1"/>
  <c r="L1240" i="1"/>
  <c r="C1240" i="1"/>
  <c r="D1240" i="1" s="1"/>
  <c r="S1239" i="1"/>
  <c r="R1239" i="1"/>
  <c r="Q1239" i="1"/>
  <c r="P1239" i="1"/>
  <c r="O1239" i="1"/>
  <c r="L1239" i="1"/>
  <c r="C1239" i="1"/>
  <c r="D1239" i="1" s="1"/>
  <c r="S1238" i="1"/>
  <c r="R1238" i="1"/>
  <c r="Q1238" i="1"/>
  <c r="P1238" i="1"/>
  <c r="O1238" i="1"/>
  <c r="L1238" i="1"/>
  <c r="C1238" i="1"/>
  <c r="D1238" i="1" s="1"/>
  <c r="S1237" i="1"/>
  <c r="R1237" i="1"/>
  <c r="Q1237" i="1"/>
  <c r="P1237" i="1"/>
  <c r="O1237" i="1"/>
  <c r="L1237" i="1"/>
  <c r="C1237" i="1"/>
  <c r="D1237" i="1" s="1"/>
  <c r="S1236" i="1"/>
  <c r="R1236" i="1"/>
  <c r="Q1236" i="1"/>
  <c r="P1236" i="1"/>
  <c r="O1236" i="1"/>
  <c r="L1236" i="1"/>
  <c r="C1236" i="1"/>
  <c r="D1236" i="1" s="1"/>
  <c r="S1235" i="1"/>
  <c r="R1235" i="1"/>
  <c r="Q1235" i="1"/>
  <c r="P1235" i="1"/>
  <c r="O1235" i="1"/>
  <c r="L1235" i="1"/>
  <c r="C1235" i="1"/>
  <c r="D1235" i="1" s="1"/>
  <c r="S1234" i="1"/>
  <c r="R1234" i="1"/>
  <c r="Q1234" i="1"/>
  <c r="P1234" i="1"/>
  <c r="O1234" i="1"/>
  <c r="L1234" i="1"/>
  <c r="C1234" i="1"/>
  <c r="D1234" i="1" s="1"/>
  <c r="S1233" i="1"/>
  <c r="R1233" i="1"/>
  <c r="Q1233" i="1"/>
  <c r="P1233" i="1"/>
  <c r="O1233" i="1"/>
  <c r="L1233" i="1"/>
  <c r="C1233" i="1"/>
  <c r="D1233" i="1" s="1"/>
  <c r="S1232" i="1"/>
  <c r="R1232" i="1"/>
  <c r="Q1232" i="1"/>
  <c r="P1232" i="1"/>
  <c r="O1232" i="1"/>
  <c r="L1232" i="1"/>
  <c r="C1232" i="1"/>
  <c r="D1232" i="1" s="1"/>
  <c r="S1231" i="1"/>
  <c r="R1231" i="1"/>
  <c r="Q1231" i="1"/>
  <c r="P1231" i="1"/>
  <c r="O1231" i="1"/>
  <c r="L1231" i="1"/>
  <c r="C1231" i="1"/>
  <c r="D1231" i="1" s="1"/>
  <c r="S1230" i="1"/>
  <c r="R1230" i="1"/>
  <c r="Q1230" i="1"/>
  <c r="P1230" i="1"/>
  <c r="O1230" i="1"/>
  <c r="L1230" i="1"/>
  <c r="C1230" i="1"/>
  <c r="D1230" i="1" s="1"/>
  <c r="S1229" i="1"/>
  <c r="R1229" i="1"/>
  <c r="Q1229" i="1"/>
  <c r="P1229" i="1"/>
  <c r="O1229" i="1"/>
  <c r="L1229" i="1"/>
  <c r="C1229" i="1"/>
  <c r="D1229" i="1" s="1"/>
  <c r="S1228" i="1"/>
  <c r="R1228" i="1"/>
  <c r="Q1228" i="1"/>
  <c r="P1228" i="1"/>
  <c r="O1228" i="1"/>
  <c r="L1228" i="1"/>
  <c r="C1228" i="1"/>
  <c r="D1228" i="1" s="1"/>
  <c r="S1227" i="1"/>
  <c r="R1227" i="1"/>
  <c r="Q1227" i="1"/>
  <c r="P1227" i="1"/>
  <c r="O1227" i="1"/>
  <c r="L1227" i="1"/>
  <c r="C1227" i="1"/>
  <c r="D1227" i="1" s="1"/>
  <c r="S1226" i="1"/>
  <c r="R1226" i="1"/>
  <c r="Q1226" i="1"/>
  <c r="P1226" i="1"/>
  <c r="O1226" i="1"/>
  <c r="L1226" i="1"/>
  <c r="C1226" i="1"/>
  <c r="D1226" i="1" s="1"/>
  <c r="S1225" i="1"/>
  <c r="R1225" i="1"/>
  <c r="Q1225" i="1"/>
  <c r="P1225" i="1"/>
  <c r="O1225" i="1"/>
  <c r="L1225" i="1"/>
  <c r="C1225" i="1"/>
  <c r="D1225" i="1" s="1"/>
  <c r="S1224" i="1"/>
  <c r="R1224" i="1"/>
  <c r="Q1224" i="1"/>
  <c r="P1224" i="1"/>
  <c r="O1224" i="1"/>
  <c r="L1224" i="1"/>
  <c r="C1224" i="1"/>
  <c r="D1224" i="1" s="1"/>
  <c r="S1223" i="1"/>
  <c r="R1223" i="1"/>
  <c r="Q1223" i="1"/>
  <c r="P1223" i="1"/>
  <c r="O1223" i="1"/>
  <c r="L1223" i="1"/>
  <c r="C1223" i="1"/>
  <c r="D1223" i="1" s="1"/>
  <c r="S1222" i="1"/>
  <c r="R1222" i="1"/>
  <c r="Q1222" i="1"/>
  <c r="P1222" i="1"/>
  <c r="O1222" i="1"/>
  <c r="L1222" i="1"/>
  <c r="C1222" i="1"/>
  <c r="D1222" i="1" s="1"/>
  <c r="S1221" i="1"/>
  <c r="R1221" i="1"/>
  <c r="Q1221" i="1"/>
  <c r="P1221" i="1"/>
  <c r="O1221" i="1"/>
  <c r="L1221" i="1"/>
  <c r="C1221" i="1"/>
  <c r="D1221" i="1" s="1"/>
  <c r="S1220" i="1"/>
  <c r="R1220" i="1"/>
  <c r="Q1220" i="1"/>
  <c r="P1220" i="1"/>
  <c r="O1220" i="1"/>
  <c r="L1220" i="1"/>
  <c r="C1220" i="1"/>
  <c r="D1220" i="1" s="1"/>
  <c r="S1219" i="1"/>
  <c r="R1219" i="1"/>
  <c r="Q1219" i="1"/>
  <c r="P1219" i="1"/>
  <c r="O1219" i="1"/>
  <c r="L1219" i="1"/>
  <c r="C1219" i="1"/>
  <c r="D1219" i="1" s="1"/>
  <c r="S1218" i="1"/>
  <c r="R1218" i="1"/>
  <c r="Q1218" i="1"/>
  <c r="P1218" i="1"/>
  <c r="O1218" i="1"/>
  <c r="L1218" i="1"/>
  <c r="C1218" i="1"/>
  <c r="D1218" i="1" s="1"/>
  <c r="S1217" i="1"/>
  <c r="R1217" i="1"/>
  <c r="Q1217" i="1"/>
  <c r="P1217" i="1"/>
  <c r="O1217" i="1"/>
  <c r="L1217" i="1"/>
  <c r="C1217" i="1"/>
  <c r="D1217" i="1" s="1"/>
  <c r="S1216" i="1"/>
  <c r="R1216" i="1"/>
  <c r="Q1216" i="1"/>
  <c r="P1216" i="1"/>
  <c r="O1216" i="1"/>
  <c r="L1216" i="1"/>
  <c r="C1216" i="1"/>
  <c r="D1216" i="1" s="1"/>
  <c r="S1215" i="1"/>
  <c r="R1215" i="1"/>
  <c r="Q1215" i="1"/>
  <c r="P1215" i="1"/>
  <c r="O1215" i="1"/>
  <c r="L1215" i="1"/>
  <c r="C1215" i="1"/>
  <c r="D1215" i="1" s="1"/>
  <c r="S1214" i="1"/>
  <c r="R1214" i="1"/>
  <c r="Q1214" i="1"/>
  <c r="P1214" i="1"/>
  <c r="O1214" i="1"/>
  <c r="L1214" i="1"/>
  <c r="C1214" i="1"/>
  <c r="D1214" i="1" s="1"/>
  <c r="S1213" i="1"/>
  <c r="R1213" i="1"/>
  <c r="Q1213" i="1"/>
  <c r="P1213" i="1"/>
  <c r="O1213" i="1"/>
  <c r="L1213" i="1"/>
  <c r="C1213" i="1"/>
  <c r="D1213" i="1" s="1"/>
  <c r="S1212" i="1"/>
  <c r="R1212" i="1"/>
  <c r="Q1212" i="1"/>
  <c r="P1212" i="1"/>
  <c r="O1212" i="1"/>
  <c r="L1212" i="1"/>
  <c r="C1212" i="1"/>
  <c r="D1212" i="1" s="1"/>
  <c r="S1211" i="1"/>
  <c r="R1211" i="1"/>
  <c r="Q1211" i="1"/>
  <c r="P1211" i="1"/>
  <c r="O1211" i="1"/>
  <c r="L1211" i="1"/>
  <c r="C1211" i="1"/>
  <c r="D1211" i="1" s="1"/>
  <c r="S1210" i="1"/>
  <c r="R1210" i="1"/>
  <c r="Q1210" i="1"/>
  <c r="P1210" i="1"/>
  <c r="O1210" i="1"/>
  <c r="L1210" i="1"/>
  <c r="C1210" i="1"/>
  <c r="D1210" i="1" s="1"/>
  <c r="S1209" i="1"/>
  <c r="R1209" i="1"/>
  <c r="Q1209" i="1"/>
  <c r="P1209" i="1"/>
  <c r="O1209" i="1"/>
  <c r="L1209" i="1"/>
  <c r="C1209" i="1"/>
  <c r="D1209" i="1" s="1"/>
  <c r="S1208" i="1"/>
  <c r="R1208" i="1"/>
  <c r="Q1208" i="1"/>
  <c r="P1208" i="1"/>
  <c r="O1208" i="1"/>
  <c r="L1208" i="1"/>
  <c r="C1208" i="1"/>
  <c r="D1208" i="1" s="1"/>
  <c r="S1207" i="1"/>
  <c r="R1207" i="1"/>
  <c r="Q1207" i="1"/>
  <c r="P1207" i="1"/>
  <c r="O1207" i="1"/>
  <c r="L1207" i="1"/>
  <c r="C1207" i="1"/>
  <c r="D1207" i="1" s="1"/>
  <c r="S1206" i="1"/>
  <c r="R1206" i="1"/>
  <c r="Q1206" i="1"/>
  <c r="P1206" i="1"/>
  <c r="O1206" i="1"/>
  <c r="L1206" i="1"/>
  <c r="C1206" i="1"/>
  <c r="D1206" i="1" s="1"/>
  <c r="S1205" i="1"/>
  <c r="R1205" i="1"/>
  <c r="Q1205" i="1"/>
  <c r="P1205" i="1"/>
  <c r="O1205" i="1"/>
  <c r="L1205" i="1"/>
  <c r="C1205" i="1"/>
  <c r="D1205" i="1" s="1"/>
  <c r="S1204" i="1"/>
  <c r="R1204" i="1"/>
  <c r="Q1204" i="1"/>
  <c r="P1204" i="1"/>
  <c r="O1204" i="1"/>
  <c r="L1204" i="1"/>
  <c r="C1204" i="1"/>
  <c r="D1204" i="1" s="1"/>
  <c r="S1203" i="1"/>
  <c r="R1203" i="1"/>
  <c r="Q1203" i="1"/>
  <c r="P1203" i="1"/>
  <c r="O1203" i="1"/>
  <c r="L1203" i="1"/>
  <c r="C1203" i="1"/>
  <c r="D1203" i="1" s="1"/>
  <c r="S1202" i="1"/>
  <c r="R1202" i="1"/>
  <c r="Q1202" i="1"/>
  <c r="P1202" i="1"/>
  <c r="O1202" i="1"/>
  <c r="L1202" i="1"/>
  <c r="C1202" i="1"/>
  <c r="D1202" i="1" s="1"/>
  <c r="S1201" i="1"/>
  <c r="R1201" i="1"/>
  <c r="Q1201" i="1"/>
  <c r="P1201" i="1"/>
  <c r="O1201" i="1"/>
  <c r="L1201" i="1"/>
  <c r="C1201" i="1"/>
  <c r="D1201" i="1" s="1"/>
  <c r="S1200" i="1"/>
  <c r="R1200" i="1"/>
  <c r="Q1200" i="1"/>
  <c r="P1200" i="1"/>
  <c r="O1200" i="1"/>
  <c r="L1200" i="1"/>
  <c r="C1200" i="1"/>
  <c r="D1200" i="1" s="1"/>
  <c r="S1199" i="1"/>
  <c r="R1199" i="1"/>
  <c r="Q1199" i="1"/>
  <c r="P1199" i="1"/>
  <c r="O1199" i="1"/>
  <c r="L1199" i="1"/>
  <c r="C1199" i="1"/>
  <c r="D1199" i="1" s="1"/>
  <c r="S1198" i="1"/>
  <c r="R1198" i="1"/>
  <c r="Q1198" i="1"/>
  <c r="P1198" i="1"/>
  <c r="O1198" i="1"/>
  <c r="L1198" i="1"/>
  <c r="C1198" i="1"/>
  <c r="D1198" i="1" s="1"/>
  <c r="S1197" i="1"/>
  <c r="R1197" i="1"/>
  <c r="Q1197" i="1"/>
  <c r="P1197" i="1"/>
  <c r="O1197" i="1"/>
  <c r="L1197" i="1"/>
  <c r="C1197" i="1"/>
  <c r="D1197" i="1" s="1"/>
  <c r="S1196" i="1"/>
  <c r="R1196" i="1"/>
  <c r="Q1196" i="1"/>
  <c r="P1196" i="1"/>
  <c r="O1196" i="1"/>
  <c r="L1196" i="1"/>
  <c r="C1196" i="1"/>
  <c r="D1196" i="1" s="1"/>
  <c r="S1195" i="1"/>
  <c r="R1195" i="1"/>
  <c r="Q1195" i="1"/>
  <c r="P1195" i="1"/>
  <c r="O1195" i="1"/>
  <c r="L1195" i="1"/>
  <c r="C1195" i="1"/>
  <c r="D1195" i="1" s="1"/>
  <c r="S1194" i="1"/>
  <c r="R1194" i="1"/>
  <c r="Q1194" i="1"/>
  <c r="P1194" i="1"/>
  <c r="O1194" i="1"/>
  <c r="L1194" i="1"/>
  <c r="C1194" i="1"/>
  <c r="D1194" i="1" s="1"/>
  <c r="S1193" i="1"/>
  <c r="R1193" i="1"/>
  <c r="Q1193" i="1"/>
  <c r="P1193" i="1"/>
  <c r="O1193" i="1"/>
  <c r="L1193" i="1"/>
  <c r="C1193" i="1"/>
  <c r="D1193" i="1" s="1"/>
  <c r="S1192" i="1"/>
  <c r="R1192" i="1"/>
  <c r="Q1192" i="1"/>
  <c r="P1192" i="1"/>
  <c r="O1192" i="1"/>
  <c r="L1192" i="1"/>
  <c r="C1192" i="1"/>
  <c r="D1192" i="1" s="1"/>
  <c r="S1191" i="1"/>
  <c r="R1191" i="1"/>
  <c r="Q1191" i="1"/>
  <c r="P1191" i="1"/>
  <c r="O1191" i="1"/>
  <c r="L1191" i="1"/>
  <c r="C1191" i="1"/>
  <c r="D1191" i="1" s="1"/>
  <c r="S1190" i="1"/>
  <c r="R1190" i="1"/>
  <c r="Q1190" i="1"/>
  <c r="P1190" i="1"/>
  <c r="O1190" i="1"/>
  <c r="L1190" i="1"/>
  <c r="C1190" i="1"/>
  <c r="D1190" i="1" s="1"/>
  <c r="S1189" i="1"/>
  <c r="R1189" i="1"/>
  <c r="Q1189" i="1"/>
  <c r="P1189" i="1"/>
  <c r="O1189" i="1"/>
  <c r="L1189" i="1"/>
  <c r="C1189" i="1"/>
  <c r="D1189" i="1" s="1"/>
  <c r="S1188" i="1"/>
  <c r="R1188" i="1"/>
  <c r="Q1188" i="1"/>
  <c r="P1188" i="1"/>
  <c r="O1188" i="1"/>
  <c r="L1188" i="1"/>
  <c r="C1188" i="1"/>
  <c r="D1188" i="1" s="1"/>
  <c r="S1187" i="1"/>
  <c r="R1187" i="1"/>
  <c r="Q1187" i="1"/>
  <c r="P1187" i="1"/>
  <c r="O1187" i="1"/>
  <c r="L1187" i="1"/>
  <c r="C1187" i="1"/>
  <c r="D1187" i="1" s="1"/>
  <c r="S1186" i="1"/>
  <c r="R1186" i="1"/>
  <c r="Q1186" i="1"/>
  <c r="P1186" i="1"/>
  <c r="O1186" i="1"/>
  <c r="L1186" i="1"/>
  <c r="C1186" i="1"/>
  <c r="D1186" i="1" s="1"/>
  <c r="S1185" i="1"/>
  <c r="R1185" i="1"/>
  <c r="Q1185" i="1"/>
  <c r="P1185" i="1"/>
  <c r="O1185" i="1"/>
  <c r="L1185" i="1"/>
  <c r="C1185" i="1"/>
  <c r="D1185" i="1" s="1"/>
  <c r="S1184" i="1"/>
  <c r="R1184" i="1"/>
  <c r="Q1184" i="1"/>
  <c r="P1184" i="1"/>
  <c r="O1184" i="1"/>
  <c r="L1184" i="1"/>
  <c r="C1184" i="1"/>
  <c r="D1184" i="1" s="1"/>
  <c r="S1183" i="1"/>
  <c r="R1183" i="1"/>
  <c r="Q1183" i="1"/>
  <c r="P1183" i="1"/>
  <c r="O1183" i="1"/>
  <c r="L1183" i="1"/>
  <c r="C1183" i="1"/>
  <c r="D1183" i="1" s="1"/>
  <c r="S1182" i="1"/>
  <c r="R1182" i="1"/>
  <c r="Q1182" i="1"/>
  <c r="P1182" i="1"/>
  <c r="O1182" i="1"/>
  <c r="L1182" i="1"/>
  <c r="C1182" i="1"/>
  <c r="D1182" i="1" s="1"/>
  <c r="S1181" i="1"/>
  <c r="R1181" i="1"/>
  <c r="Q1181" i="1"/>
  <c r="P1181" i="1"/>
  <c r="O1181" i="1"/>
  <c r="L1181" i="1"/>
  <c r="C1181" i="1"/>
  <c r="D1181" i="1" s="1"/>
  <c r="S1180" i="1"/>
  <c r="R1180" i="1"/>
  <c r="Q1180" i="1"/>
  <c r="P1180" i="1"/>
  <c r="O1180" i="1"/>
  <c r="L1180" i="1"/>
  <c r="C1180" i="1"/>
  <c r="D1180" i="1" s="1"/>
  <c r="S1179" i="1"/>
  <c r="R1179" i="1"/>
  <c r="Q1179" i="1"/>
  <c r="P1179" i="1"/>
  <c r="O1179" i="1"/>
  <c r="L1179" i="1"/>
  <c r="C1179" i="1"/>
  <c r="D1179" i="1" s="1"/>
  <c r="S1178" i="1"/>
  <c r="R1178" i="1"/>
  <c r="Q1178" i="1"/>
  <c r="P1178" i="1"/>
  <c r="O1178" i="1"/>
  <c r="L1178" i="1"/>
  <c r="C1178" i="1"/>
  <c r="D1178" i="1" s="1"/>
  <c r="S1177" i="1"/>
  <c r="R1177" i="1"/>
  <c r="Q1177" i="1"/>
  <c r="P1177" i="1"/>
  <c r="O1177" i="1"/>
  <c r="L1177" i="1"/>
  <c r="C1177" i="1"/>
  <c r="D1177" i="1" s="1"/>
  <c r="S1176" i="1"/>
  <c r="R1176" i="1"/>
  <c r="Q1176" i="1"/>
  <c r="P1176" i="1"/>
  <c r="O1176" i="1"/>
  <c r="L1176" i="1"/>
  <c r="C1176" i="1"/>
  <c r="D1176" i="1" s="1"/>
  <c r="S1175" i="1"/>
  <c r="R1175" i="1"/>
  <c r="Q1175" i="1"/>
  <c r="P1175" i="1"/>
  <c r="O1175" i="1"/>
  <c r="L1175" i="1"/>
  <c r="C1175" i="1"/>
  <c r="D1175" i="1" s="1"/>
  <c r="S1174" i="1"/>
  <c r="R1174" i="1"/>
  <c r="Q1174" i="1"/>
  <c r="P1174" i="1"/>
  <c r="O1174" i="1"/>
  <c r="L1174" i="1"/>
  <c r="C1174" i="1"/>
  <c r="D1174" i="1" s="1"/>
  <c r="S1173" i="1"/>
  <c r="R1173" i="1"/>
  <c r="Q1173" i="1"/>
  <c r="P1173" i="1"/>
  <c r="O1173" i="1"/>
  <c r="L1173" i="1"/>
  <c r="C1173" i="1"/>
  <c r="D1173" i="1" s="1"/>
  <c r="S1172" i="1"/>
  <c r="R1172" i="1"/>
  <c r="Q1172" i="1"/>
  <c r="P1172" i="1"/>
  <c r="O1172" i="1"/>
  <c r="L1172" i="1"/>
  <c r="C1172" i="1"/>
  <c r="D1172" i="1" s="1"/>
  <c r="S1171" i="1"/>
  <c r="R1171" i="1"/>
  <c r="Q1171" i="1"/>
  <c r="P1171" i="1"/>
  <c r="O1171" i="1"/>
  <c r="L1171" i="1"/>
  <c r="C1171" i="1"/>
  <c r="D1171" i="1" s="1"/>
  <c r="S1170" i="1"/>
  <c r="R1170" i="1"/>
  <c r="Q1170" i="1"/>
  <c r="P1170" i="1"/>
  <c r="O1170" i="1"/>
  <c r="L1170" i="1"/>
  <c r="C1170" i="1"/>
  <c r="D1170" i="1" s="1"/>
  <c r="S1169" i="1"/>
  <c r="R1169" i="1"/>
  <c r="Q1169" i="1"/>
  <c r="P1169" i="1"/>
  <c r="O1169" i="1"/>
  <c r="L1169" i="1"/>
  <c r="C1169" i="1"/>
  <c r="D1169" i="1" s="1"/>
  <c r="S1168" i="1"/>
  <c r="R1168" i="1"/>
  <c r="Q1168" i="1"/>
  <c r="P1168" i="1"/>
  <c r="O1168" i="1"/>
  <c r="L1168" i="1"/>
  <c r="C1168" i="1"/>
  <c r="D1168" i="1" s="1"/>
  <c r="S1167" i="1"/>
  <c r="R1167" i="1"/>
  <c r="Q1167" i="1"/>
  <c r="P1167" i="1"/>
  <c r="O1167" i="1"/>
  <c r="L1167" i="1"/>
  <c r="C1167" i="1"/>
  <c r="D1167" i="1" s="1"/>
  <c r="S1166" i="1"/>
  <c r="R1166" i="1"/>
  <c r="Q1166" i="1"/>
  <c r="P1166" i="1"/>
  <c r="O1166" i="1"/>
  <c r="L1166" i="1"/>
  <c r="C1166" i="1"/>
  <c r="D1166" i="1" s="1"/>
  <c r="S1165" i="1"/>
  <c r="R1165" i="1"/>
  <c r="Q1165" i="1"/>
  <c r="P1165" i="1"/>
  <c r="O1165" i="1"/>
  <c r="L1165" i="1"/>
  <c r="C1165" i="1"/>
  <c r="D1165" i="1" s="1"/>
  <c r="S1164" i="1"/>
  <c r="R1164" i="1"/>
  <c r="Q1164" i="1"/>
  <c r="P1164" i="1"/>
  <c r="O1164" i="1"/>
  <c r="L1164" i="1"/>
  <c r="C1164" i="1"/>
  <c r="D1164" i="1" s="1"/>
  <c r="S1163" i="1"/>
  <c r="R1163" i="1"/>
  <c r="Q1163" i="1"/>
  <c r="P1163" i="1"/>
  <c r="O1163" i="1"/>
  <c r="L1163" i="1"/>
  <c r="C1163" i="1"/>
  <c r="D1163" i="1" s="1"/>
  <c r="S1162" i="1"/>
  <c r="R1162" i="1"/>
  <c r="Q1162" i="1"/>
  <c r="P1162" i="1"/>
  <c r="O1162" i="1"/>
  <c r="L1162" i="1"/>
  <c r="C1162" i="1"/>
  <c r="D1162" i="1" s="1"/>
  <c r="S1161" i="1"/>
  <c r="R1161" i="1"/>
  <c r="Q1161" i="1"/>
  <c r="P1161" i="1"/>
  <c r="O1161" i="1"/>
  <c r="L1161" i="1"/>
  <c r="C1161" i="1"/>
  <c r="D1161" i="1" s="1"/>
  <c r="S1160" i="1"/>
  <c r="R1160" i="1"/>
  <c r="Q1160" i="1"/>
  <c r="P1160" i="1"/>
  <c r="O1160" i="1"/>
  <c r="L1160" i="1"/>
  <c r="C1160" i="1"/>
  <c r="D1160" i="1" s="1"/>
  <c r="S1159" i="1"/>
  <c r="R1159" i="1"/>
  <c r="Q1159" i="1"/>
  <c r="P1159" i="1"/>
  <c r="O1159" i="1"/>
  <c r="L1159" i="1"/>
  <c r="C1159" i="1"/>
  <c r="D1159" i="1" s="1"/>
  <c r="S1158" i="1"/>
  <c r="R1158" i="1"/>
  <c r="Q1158" i="1"/>
  <c r="P1158" i="1"/>
  <c r="O1158" i="1"/>
  <c r="L1158" i="1"/>
  <c r="C1158" i="1"/>
  <c r="D1158" i="1" s="1"/>
  <c r="S1157" i="1"/>
  <c r="R1157" i="1"/>
  <c r="Q1157" i="1"/>
  <c r="P1157" i="1"/>
  <c r="O1157" i="1"/>
  <c r="L1157" i="1"/>
  <c r="C1157" i="1"/>
  <c r="D1157" i="1" s="1"/>
  <c r="S1156" i="1"/>
  <c r="R1156" i="1"/>
  <c r="Q1156" i="1"/>
  <c r="P1156" i="1"/>
  <c r="O1156" i="1"/>
  <c r="L1156" i="1"/>
  <c r="C1156" i="1"/>
  <c r="D1156" i="1" s="1"/>
  <c r="S1155" i="1"/>
  <c r="R1155" i="1"/>
  <c r="Q1155" i="1"/>
  <c r="P1155" i="1"/>
  <c r="O1155" i="1"/>
  <c r="L1155" i="1"/>
  <c r="C1155" i="1"/>
  <c r="D1155" i="1" s="1"/>
  <c r="S1154" i="1"/>
  <c r="R1154" i="1"/>
  <c r="Q1154" i="1"/>
  <c r="P1154" i="1"/>
  <c r="O1154" i="1"/>
  <c r="L1154" i="1"/>
  <c r="C1154" i="1"/>
  <c r="D1154" i="1" s="1"/>
  <c r="S1153" i="1"/>
  <c r="R1153" i="1"/>
  <c r="Q1153" i="1"/>
  <c r="P1153" i="1"/>
  <c r="O1153" i="1"/>
  <c r="L1153" i="1"/>
  <c r="C1153" i="1"/>
  <c r="D1153" i="1" s="1"/>
  <c r="S1152" i="1"/>
  <c r="R1152" i="1"/>
  <c r="Q1152" i="1"/>
  <c r="P1152" i="1"/>
  <c r="O1152" i="1"/>
  <c r="L1152" i="1"/>
  <c r="C1152" i="1"/>
  <c r="D1152" i="1" s="1"/>
  <c r="S1151" i="1"/>
  <c r="R1151" i="1"/>
  <c r="Q1151" i="1"/>
  <c r="P1151" i="1"/>
  <c r="O1151" i="1"/>
  <c r="L1151" i="1"/>
  <c r="C1151" i="1"/>
  <c r="D1151" i="1" s="1"/>
  <c r="S1150" i="1"/>
  <c r="R1150" i="1"/>
  <c r="Q1150" i="1"/>
  <c r="P1150" i="1"/>
  <c r="O1150" i="1"/>
  <c r="L1150" i="1"/>
  <c r="C1150" i="1"/>
  <c r="D1150" i="1" s="1"/>
  <c r="S1149" i="1"/>
  <c r="R1149" i="1"/>
  <c r="Q1149" i="1"/>
  <c r="P1149" i="1"/>
  <c r="O1149" i="1"/>
  <c r="L1149" i="1"/>
  <c r="C1149" i="1"/>
  <c r="D1149" i="1" s="1"/>
  <c r="S1148" i="1"/>
  <c r="R1148" i="1"/>
  <c r="Q1148" i="1"/>
  <c r="P1148" i="1"/>
  <c r="O1148" i="1"/>
  <c r="L1148" i="1"/>
  <c r="C1148" i="1"/>
  <c r="D1148" i="1" s="1"/>
  <c r="S1147" i="1"/>
  <c r="R1147" i="1"/>
  <c r="Q1147" i="1"/>
  <c r="P1147" i="1"/>
  <c r="O1147" i="1"/>
  <c r="L1147" i="1"/>
  <c r="C1147" i="1"/>
  <c r="D1147" i="1" s="1"/>
  <c r="S1146" i="1"/>
  <c r="R1146" i="1"/>
  <c r="Q1146" i="1"/>
  <c r="P1146" i="1"/>
  <c r="O1146" i="1"/>
  <c r="L1146" i="1"/>
  <c r="C1146" i="1"/>
  <c r="D1146" i="1" s="1"/>
  <c r="S1145" i="1"/>
  <c r="R1145" i="1"/>
  <c r="Q1145" i="1"/>
  <c r="P1145" i="1"/>
  <c r="O1145" i="1"/>
  <c r="L1145" i="1"/>
  <c r="C1145" i="1"/>
  <c r="D1145" i="1" s="1"/>
  <c r="S1144" i="1"/>
  <c r="R1144" i="1"/>
  <c r="Q1144" i="1"/>
  <c r="P1144" i="1"/>
  <c r="O1144" i="1"/>
  <c r="L1144" i="1"/>
  <c r="C1144" i="1"/>
  <c r="D1144" i="1" s="1"/>
  <c r="S1143" i="1"/>
  <c r="R1143" i="1"/>
  <c r="Q1143" i="1"/>
  <c r="P1143" i="1"/>
  <c r="O1143" i="1"/>
  <c r="L1143" i="1"/>
  <c r="C1143" i="1"/>
  <c r="D1143" i="1" s="1"/>
  <c r="S1142" i="1"/>
  <c r="R1142" i="1"/>
  <c r="Q1142" i="1"/>
  <c r="P1142" i="1"/>
  <c r="O1142" i="1"/>
  <c r="L1142" i="1"/>
  <c r="C1142" i="1"/>
  <c r="D1142" i="1" s="1"/>
  <c r="S1141" i="1"/>
  <c r="R1141" i="1"/>
  <c r="Q1141" i="1"/>
  <c r="P1141" i="1"/>
  <c r="O1141" i="1"/>
  <c r="L1141" i="1"/>
  <c r="C1141" i="1"/>
  <c r="D1141" i="1" s="1"/>
  <c r="S1140" i="1"/>
  <c r="R1140" i="1"/>
  <c r="Q1140" i="1"/>
  <c r="P1140" i="1"/>
  <c r="O1140" i="1"/>
  <c r="L1140" i="1"/>
  <c r="C1140" i="1"/>
  <c r="D1140" i="1" s="1"/>
  <c r="S1139" i="1"/>
  <c r="R1139" i="1"/>
  <c r="Q1139" i="1"/>
  <c r="P1139" i="1"/>
  <c r="O1139" i="1"/>
  <c r="L1139" i="1"/>
  <c r="C1139" i="1"/>
  <c r="D1139" i="1" s="1"/>
  <c r="S1138" i="1"/>
  <c r="R1138" i="1"/>
  <c r="Q1138" i="1"/>
  <c r="P1138" i="1"/>
  <c r="O1138" i="1"/>
  <c r="L1138" i="1"/>
  <c r="C1138" i="1"/>
  <c r="D1138" i="1" s="1"/>
  <c r="S1137" i="1"/>
  <c r="R1137" i="1"/>
  <c r="Q1137" i="1"/>
  <c r="P1137" i="1"/>
  <c r="O1137" i="1"/>
  <c r="L1137" i="1"/>
  <c r="C1137" i="1"/>
  <c r="D1137" i="1" s="1"/>
  <c r="S1136" i="1"/>
  <c r="R1136" i="1"/>
  <c r="Q1136" i="1"/>
  <c r="P1136" i="1"/>
  <c r="O1136" i="1"/>
  <c r="L1136" i="1"/>
  <c r="C1136" i="1"/>
  <c r="D1136" i="1" s="1"/>
  <c r="S1135" i="1"/>
  <c r="R1135" i="1"/>
  <c r="Q1135" i="1"/>
  <c r="P1135" i="1"/>
  <c r="O1135" i="1"/>
  <c r="L1135" i="1"/>
  <c r="C1135" i="1"/>
  <c r="D1135" i="1" s="1"/>
  <c r="S1134" i="1"/>
  <c r="R1134" i="1"/>
  <c r="Q1134" i="1"/>
  <c r="P1134" i="1"/>
  <c r="O1134" i="1"/>
  <c r="L1134" i="1"/>
  <c r="C1134" i="1"/>
  <c r="D1134" i="1" s="1"/>
  <c r="S1133" i="1"/>
  <c r="R1133" i="1"/>
  <c r="Q1133" i="1"/>
  <c r="P1133" i="1"/>
  <c r="O1133" i="1"/>
  <c r="L1133" i="1"/>
  <c r="C1133" i="1"/>
  <c r="D1133" i="1" s="1"/>
  <c r="S1132" i="1"/>
  <c r="R1132" i="1"/>
  <c r="Q1132" i="1"/>
  <c r="P1132" i="1"/>
  <c r="O1132" i="1"/>
  <c r="L1132" i="1"/>
  <c r="C1132" i="1"/>
  <c r="D1132" i="1" s="1"/>
  <c r="S1131" i="1"/>
  <c r="R1131" i="1"/>
  <c r="Q1131" i="1"/>
  <c r="P1131" i="1"/>
  <c r="O1131" i="1"/>
  <c r="L1131" i="1"/>
  <c r="C1131" i="1"/>
  <c r="D1131" i="1" s="1"/>
  <c r="S1130" i="1"/>
  <c r="R1130" i="1"/>
  <c r="Q1130" i="1"/>
  <c r="P1130" i="1"/>
  <c r="O1130" i="1"/>
  <c r="L1130" i="1"/>
  <c r="C1130" i="1"/>
  <c r="D1130" i="1" s="1"/>
  <c r="S1129" i="1"/>
  <c r="R1129" i="1"/>
  <c r="Q1129" i="1"/>
  <c r="P1129" i="1"/>
  <c r="O1129" i="1"/>
  <c r="L1129" i="1"/>
  <c r="C1129" i="1"/>
  <c r="D1129" i="1" s="1"/>
  <c r="S1128" i="1"/>
  <c r="R1128" i="1"/>
  <c r="Q1128" i="1"/>
  <c r="P1128" i="1"/>
  <c r="O1128" i="1"/>
  <c r="L1128" i="1"/>
  <c r="C1128" i="1"/>
  <c r="D1128" i="1" s="1"/>
  <c r="S1127" i="1"/>
  <c r="R1127" i="1"/>
  <c r="Q1127" i="1"/>
  <c r="P1127" i="1"/>
  <c r="O1127" i="1"/>
  <c r="L1127" i="1"/>
  <c r="C1127" i="1"/>
  <c r="D1127" i="1" s="1"/>
  <c r="S1126" i="1"/>
  <c r="R1126" i="1"/>
  <c r="Q1126" i="1"/>
  <c r="P1126" i="1"/>
  <c r="O1126" i="1"/>
  <c r="L1126" i="1"/>
  <c r="C1126" i="1"/>
  <c r="D1126" i="1" s="1"/>
  <c r="S1125" i="1"/>
  <c r="R1125" i="1"/>
  <c r="Q1125" i="1"/>
  <c r="P1125" i="1"/>
  <c r="O1125" i="1"/>
  <c r="L1125" i="1"/>
  <c r="C1125" i="1"/>
  <c r="D1125" i="1" s="1"/>
  <c r="S1124" i="1"/>
  <c r="R1124" i="1"/>
  <c r="Q1124" i="1"/>
  <c r="P1124" i="1"/>
  <c r="O1124" i="1"/>
  <c r="L1124" i="1"/>
  <c r="C1124" i="1"/>
  <c r="D1124" i="1" s="1"/>
  <c r="S1123" i="1"/>
  <c r="R1123" i="1"/>
  <c r="Q1123" i="1"/>
  <c r="P1123" i="1"/>
  <c r="O1123" i="1"/>
  <c r="L1123" i="1"/>
  <c r="C1123" i="1"/>
  <c r="D1123" i="1" s="1"/>
  <c r="S1122" i="1"/>
  <c r="R1122" i="1"/>
  <c r="Q1122" i="1"/>
  <c r="P1122" i="1"/>
  <c r="O1122" i="1"/>
  <c r="L1122" i="1"/>
  <c r="C1122" i="1"/>
  <c r="D1122" i="1" s="1"/>
  <c r="S1121" i="1"/>
  <c r="R1121" i="1"/>
  <c r="Q1121" i="1"/>
  <c r="P1121" i="1"/>
  <c r="O1121" i="1"/>
  <c r="L1121" i="1"/>
  <c r="C1121" i="1"/>
  <c r="D1121" i="1" s="1"/>
  <c r="S1120" i="1"/>
  <c r="R1120" i="1"/>
  <c r="Q1120" i="1"/>
  <c r="P1120" i="1"/>
  <c r="O1120" i="1"/>
  <c r="L1120" i="1"/>
  <c r="C1120" i="1"/>
  <c r="D1120" i="1" s="1"/>
  <c r="S1119" i="1"/>
  <c r="R1119" i="1"/>
  <c r="Q1119" i="1"/>
  <c r="P1119" i="1"/>
  <c r="O1119" i="1"/>
  <c r="L1119" i="1"/>
  <c r="C1119" i="1"/>
  <c r="D1119" i="1" s="1"/>
  <c r="S1118" i="1"/>
  <c r="R1118" i="1"/>
  <c r="Q1118" i="1"/>
  <c r="P1118" i="1"/>
  <c r="O1118" i="1"/>
  <c r="L1118" i="1"/>
  <c r="C1118" i="1"/>
  <c r="D1118" i="1" s="1"/>
  <c r="S1117" i="1"/>
  <c r="R1117" i="1"/>
  <c r="Q1117" i="1"/>
  <c r="P1117" i="1"/>
  <c r="O1117" i="1"/>
  <c r="L1117" i="1"/>
  <c r="C1117" i="1"/>
  <c r="D1117" i="1" s="1"/>
  <c r="S1116" i="1"/>
  <c r="R1116" i="1"/>
  <c r="Q1116" i="1"/>
  <c r="P1116" i="1"/>
  <c r="O1116" i="1"/>
  <c r="L1116" i="1"/>
  <c r="C1116" i="1"/>
  <c r="D1116" i="1" s="1"/>
  <c r="S1115" i="1"/>
  <c r="R1115" i="1"/>
  <c r="Q1115" i="1"/>
  <c r="P1115" i="1"/>
  <c r="O1115" i="1"/>
  <c r="L1115" i="1"/>
  <c r="C1115" i="1"/>
  <c r="D1115" i="1" s="1"/>
  <c r="S1114" i="1"/>
  <c r="R1114" i="1"/>
  <c r="Q1114" i="1"/>
  <c r="P1114" i="1"/>
  <c r="O1114" i="1"/>
  <c r="L1114" i="1"/>
  <c r="C1114" i="1"/>
  <c r="D1114" i="1" s="1"/>
  <c r="S1113" i="1"/>
  <c r="R1113" i="1"/>
  <c r="Q1113" i="1"/>
  <c r="P1113" i="1"/>
  <c r="O1113" i="1"/>
  <c r="L1113" i="1"/>
  <c r="C1113" i="1"/>
  <c r="D1113" i="1" s="1"/>
  <c r="S1112" i="1"/>
  <c r="R1112" i="1"/>
  <c r="Q1112" i="1"/>
  <c r="P1112" i="1"/>
  <c r="O1112" i="1"/>
  <c r="L1112" i="1"/>
  <c r="C1112" i="1"/>
  <c r="D1112" i="1" s="1"/>
  <c r="S1111" i="1"/>
  <c r="R1111" i="1"/>
  <c r="Q1111" i="1"/>
  <c r="P1111" i="1"/>
  <c r="O1111" i="1"/>
  <c r="L1111" i="1"/>
  <c r="C1111" i="1"/>
  <c r="D1111" i="1" s="1"/>
  <c r="S1110" i="1"/>
  <c r="R1110" i="1"/>
  <c r="Q1110" i="1"/>
  <c r="P1110" i="1"/>
  <c r="O1110" i="1"/>
  <c r="L1110" i="1"/>
  <c r="C1110" i="1"/>
  <c r="D1110" i="1" s="1"/>
  <c r="S1109" i="1"/>
  <c r="R1109" i="1"/>
  <c r="Q1109" i="1"/>
  <c r="P1109" i="1"/>
  <c r="O1109" i="1"/>
  <c r="L1109" i="1"/>
  <c r="C1109" i="1"/>
  <c r="D1109" i="1" s="1"/>
  <c r="S1108" i="1"/>
  <c r="R1108" i="1"/>
  <c r="Q1108" i="1"/>
  <c r="P1108" i="1"/>
  <c r="O1108" i="1"/>
  <c r="L1108" i="1"/>
  <c r="C1108" i="1"/>
  <c r="D1108" i="1" s="1"/>
  <c r="S1107" i="1"/>
  <c r="R1107" i="1"/>
  <c r="Q1107" i="1"/>
  <c r="P1107" i="1"/>
  <c r="O1107" i="1"/>
  <c r="L1107" i="1"/>
  <c r="C1107" i="1"/>
  <c r="D1107" i="1" s="1"/>
  <c r="S1106" i="1"/>
  <c r="R1106" i="1"/>
  <c r="Q1106" i="1"/>
  <c r="P1106" i="1"/>
  <c r="O1106" i="1"/>
  <c r="L1106" i="1"/>
  <c r="C1106" i="1"/>
  <c r="D1106" i="1" s="1"/>
  <c r="S1105" i="1"/>
  <c r="R1105" i="1"/>
  <c r="Q1105" i="1"/>
  <c r="P1105" i="1"/>
  <c r="O1105" i="1"/>
  <c r="L1105" i="1"/>
  <c r="C1105" i="1"/>
  <c r="D1105" i="1" s="1"/>
  <c r="S1104" i="1"/>
  <c r="R1104" i="1"/>
  <c r="Q1104" i="1"/>
  <c r="P1104" i="1"/>
  <c r="O1104" i="1"/>
  <c r="L1104" i="1"/>
  <c r="C1104" i="1"/>
  <c r="D1104" i="1" s="1"/>
  <c r="S1103" i="1"/>
  <c r="R1103" i="1"/>
  <c r="Q1103" i="1"/>
  <c r="P1103" i="1"/>
  <c r="O1103" i="1"/>
  <c r="L1103" i="1"/>
  <c r="C1103" i="1"/>
  <c r="D1103" i="1" s="1"/>
  <c r="S1102" i="1"/>
  <c r="R1102" i="1"/>
  <c r="Q1102" i="1"/>
  <c r="P1102" i="1"/>
  <c r="O1102" i="1"/>
  <c r="L1102" i="1"/>
  <c r="C1102" i="1"/>
  <c r="D1102" i="1" s="1"/>
  <c r="S1101" i="1"/>
  <c r="R1101" i="1"/>
  <c r="Q1101" i="1"/>
  <c r="P1101" i="1"/>
  <c r="O1101" i="1"/>
  <c r="L1101" i="1"/>
  <c r="C1101" i="1"/>
  <c r="D1101" i="1" s="1"/>
  <c r="S1100" i="1"/>
  <c r="R1100" i="1"/>
  <c r="Q1100" i="1"/>
  <c r="P1100" i="1"/>
  <c r="O1100" i="1"/>
  <c r="L1100" i="1"/>
  <c r="C1100" i="1"/>
  <c r="D1100" i="1" s="1"/>
  <c r="S1099" i="1"/>
  <c r="R1099" i="1"/>
  <c r="Q1099" i="1"/>
  <c r="P1099" i="1"/>
  <c r="O1099" i="1"/>
  <c r="L1099" i="1"/>
  <c r="C1099" i="1"/>
  <c r="D1099" i="1" s="1"/>
  <c r="S1098" i="1"/>
  <c r="R1098" i="1"/>
  <c r="Q1098" i="1"/>
  <c r="P1098" i="1"/>
  <c r="O1098" i="1"/>
  <c r="L1098" i="1"/>
  <c r="C1098" i="1"/>
  <c r="D1098" i="1" s="1"/>
  <c r="S1097" i="1"/>
  <c r="R1097" i="1"/>
  <c r="Q1097" i="1"/>
  <c r="P1097" i="1"/>
  <c r="O1097" i="1"/>
  <c r="L1097" i="1"/>
  <c r="D1097" i="1"/>
  <c r="C1097" i="1"/>
  <c r="S1096" i="1"/>
  <c r="R1096" i="1"/>
  <c r="Q1096" i="1"/>
  <c r="P1096" i="1"/>
  <c r="O1096" i="1"/>
  <c r="L1096" i="1"/>
  <c r="D1096" i="1"/>
  <c r="C1096" i="1"/>
  <c r="S1095" i="1"/>
  <c r="R1095" i="1"/>
  <c r="Q1095" i="1"/>
  <c r="P1095" i="1"/>
  <c r="O1095" i="1"/>
  <c r="L1095" i="1"/>
  <c r="D1095" i="1"/>
  <c r="C1095" i="1"/>
  <c r="S1094" i="1"/>
  <c r="R1094" i="1"/>
  <c r="Q1094" i="1"/>
  <c r="P1094" i="1"/>
  <c r="O1094" i="1"/>
  <c r="L1094" i="1"/>
  <c r="D1094" i="1"/>
  <c r="C1094" i="1"/>
  <c r="S1093" i="1"/>
  <c r="R1093" i="1"/>
  <c r="Q1093" i="1"/>
  <c r="P1093" i="1"/>
  <c r="O1093" i="1"/>
  <c r="L1093" i="1"/>
  <c r="D1093" i="1"/>
  <c r="C1093" i="1"/>
  <c r="S1092" i="1"/>
  <c r="R1092" i="1"/>
  <c r="Q1092" i="1"/>
  <c r="P1092" i="1"/>
  <c r="O1092" i="1"/>
  <c r="L1092" i="1"/>
  <c r="D1092" i="1"/>
  <c r="C1092" i="1"/>
  <c r="S1091" i="1"/>
  <c r="R1091" i="1"/>
  <c r="Q1091" i="1"/>
  <c r="P1091" i="1"/>
  <c r="O1091" i="1"/>
  <c r="L1091" i="1"/>
  <c r="D1091" i="1"/>
  <c r="C1091" i="1"/>
  <c r="S1090" i="1"/>
  <c r="R1090" i="1"/>
  <c r="Q1090" i="1"/>
  <c r="P1090" i="1"/>
  <c r="O1090" i="1"/>
  <c r="L1090" i="1"/>
  <c r="D1090" i="1"/>
  <c r="C1090" i="1"/>
  <c r="S1089" i="1"/>
  <c r="R1089" i="1"/>
  <c r="Q1089" i="1"/>
  <c r="P1089" i="1"/>
  <c r="O1089" i="1"/>
  <c r="L1089" i="1"/>
  <c r="D1089" i="1"/>
  <c r="C1089" i="1"/>
  <c r="S1088" i="1"/>
  <c r="R1088" i="1"/>
  <c r="Q1088" i="1"/>
  <c r="P1088" i="1"/>
  <c r="O1088" i="1"/>
  <c r="L1088" i="1"/>
  <c r="D1088" i="1"/>
  <c r="C1088" i="1"/>
  <c r="S1087" i="1"/>
  <c r="R1087" i="1"/>
  <c r="Q1087" i="1"/>
  <c r="P1087" i="1"/>
  <c r="O1087" i="1"/>
  <c r="L1087" i="1"/>
  <c r="D1087" i="1"/>
  <c r="C1087" i="1"/>
  <c r="S1086" i="1"/>
  <c r="R1086" i="1"/>
  <c r="Q1086" i="1"/>
  <c r="P1086" i="1"/>
  <c r="O1086" i="1"/>
  <c r="L1086" i="1"/>
  <c r="D1086" i="1"/>
  <c r="C1086" i="1"/>
  <c r="S1085" i="1"/>
  <c r="R1085" i="1"/>
  <c r="Q1085" i="1"/>
  <c r="P1085" i="1"/>
  <c r="O1085" i="1"/>
  <c r="L1085" i="1"/>
  <c r="D1085" i="1"/>
  <c r="C1085" i="1"/>
  <c r="S1084" i="1"/>
  <c r="R1084" i="1"/>
  <c r="Q1084" i="1"/>
  <c r="P1084" i="1"/>
  <c r="O1084" i="1"/>
  <c r="L1084" i="1"/>
  <c r="D1084" i="1"/>
  <c r="C1084" i="1"/>
  <c r="S1083" i="1"/>
  <c r="R1083" i="1"/>
  <c r="Q1083" i="1"/>
  <c r="P1083" i="1"/>
  <c r="O1083" i="1"/>
  <c r="L1083" i="1"/>
  <c r="D1083" i="1"/>
  <c r="C1083" i="1"/>
  <c r="S1082" i="1"/>
  <c r="R1082" i="1"/>
  <c r="Q1082" i="1"/>
  <c r="P1082" i="1"/>
  <c r="O1082" i="1"/>
  <c r="L1082" i="1"/>
  <c r="D1082" i="1"/>
  <c r="C1082" i="1"/>
  <c r="S1081" i="1"/>
  <c r="R1081" i="1"/>
  <c r="Q1081" i="1"/>
  <c r="P1081" i="1"/>
  <c r="O1081" i="1"/>
  <c r="L1081" i="1"/>
  <c r="D1081" i="1"/>
  <c r="C1081" i="1"/>
  <c r="S1080" i="1"/>
  <c r="R1080" i="1"/>
  <c r="Q1080" i="1"/>
  <c r="P1080" i="1"/>
  <c r="O1080" i="1"/>
  <c r="L1080" i="1"/>
  <c r="D1080" i="1"/>
  <c r="C1080" i="1"/>
  <c r="S1079" i="1"/>
  <c r="R1079" i="1"/>
  <c r="Q1079" i="1"/>
  <c r="P1079" i="1"/>
  <c r="O1079" i="1"/>
  <c r="L1079" i="1"/>
  <c r="D1079" i="1"/>
  <c r="C1079" i="1"/>
  <c r="S1078" i="1"/>
  <c r="R1078" i="1"/>
  <c r="Q1078" i="1"/>
  <c r="P1078" i="1"/>
  <c r="O1078" i="1"/>
  <c r="L1078" i="1"/>
  <c r="D1078" i="1"/>
  <c r="C1078" i="1"/>
  <c r="S1077" i="1"/>
  <c r="R1077" i="1"/>
  <c r="Q1077" i="1"/>
  <c r="P1077" i="1"/>
  <c r="O1077" i="1"/>
  <c r="L1077" i="1"/>
  <c r="D1077" i="1"/>
  <c r="C1077" i="1"/>
  <c r="S1076" i="1"/>
  <c r="R1076" i="1"/>
  <c r="Q1076" i="1"/>
  <c r="P1076" i="1"/>
  <c r="O1076" i="1"/>
  <c r="L1076" i="1"/>
  <c r="D1076" i="1"/>
  <c r="C1076" i="1"/>
  <c r="S1075" i="1"/>
  <c r="R1075" i="1"/>
  <c r="Q1075" i="1"/>
  <c r="P1075" i="1"/>
  <c r="O1075" i="1"/>
  <c r="L1075" i="1"/>
  <c r="D1075" i="1"/>
  <c r="C1075" i="1"/>
  <c r="S1074" i="1"/>
  <c r="R1074" i="1"/>
  <c r="Q1074" i="1"/>
  <c r="P1074" i="1"/>
  <c r="O1074" i="1"/>
  <c r="L1074" i="1"/>
  <c r="D1074" i="1"/>
  <c r="C1074" i="1"/>
  <c r="S1073" i="1"/>
  <c r="R1073" i="1"/>
  <c r="Q1073" i="1"/>
  <c r="P1073" i="1"/>
  <c r="O1073" i="1"/>
  <c r="L1073" i="1"/>
  <c r="D1073" i="1"/>
  <c r="C1073" i="1"/>
  <c r="S1072" i="1"/>
  <c r="R1072" i="1"/>
  <c r="Q1072" i="1"/>
  <c r="P1072" i="1"/>
  <c r="O1072" i="1"/>
  <c r="L1072" i="1"/>
  <c r="D1072" i="1"/>
  <c r="C1072" i="1"/>
  <c r="S1071" i="1"/>
  <c r="R1071" i="1"/>
  <c r="Q1071" i="1"/>
  <c r="P1071" i="1"/>
  <c r="O1071" i="1"/>
  <c r="L1071" i="1"/>
  <c r="D1071" i="1"/>
  <c r="C1071" i="1"/>
  <c r="S1070" i="1"/>
  <c r="R1070" i="1"/>
  <c r="Q1070" i="1"/>
  <c r="P1070" i="1"/>
  <c r="O1070" i="1"/>
  <c r="L1070" i="1"/>
  <c r="D1070" i="1"/>
  <c r="C1070" i="1"/>
  <c r="S1069" i="1"/>
  <c r="R1069" i="1"/>
  <c r="Q1069" i="1"/>
  <c r="P1069" i="1"/>
  <c r="O1069" i="1"/>
  <c r="L1069" i="1"/>
  <c r="D1069" i="1"/>
  <c r="C1069" i="1"/>
  <c r="S1068" i="1"/>
  <c r="R1068" i="1"/>
  <c r="Q1068" i="1"/>
  <c r="P1068" i="1"/>
  <c r="O1068" i="1"/>
  <c r="L1068" i="1"/>
  <c r="D1068" i="1"/>
  <c r="C1068" i="1"/>
  <c r="S1067" i="1"/>
  <c r="R1067" i="1"/>
  <c r="Q1067" i="1"/>
  <c r="P1067" i="1"/>
  <c r="O1067" i="1"/>
  <c r="L1067" i="1"/>
  <c r="D1067" i="1"/>
  <c r="C1067" i="1"/>
  <c r="S1066" i="1"/>
  <c r="R1066" i="1"/>
  <c r="Q1066" i="1"/>
  <c r="P1066" i="1"/>
  <c r="O1066" i="1"/>
  <c r="L1066" i="1"/>
  <c r="D1066" i="1"/>
  <c r="C1066" i="1"/>
  <c r="S1065" i="1"/>
  <c r="R1065" i="1"/>
  <c r="Q1065" i="1"/>
  <c r="P1065" i="1"/>
  <c r="O1065" i="1"/>
  <c r="L1065" i="1"/>
  <c r="D1065" i="1"/>
  <c r="C1065" i="1"/>
  <c r="S1064" i="1"/>
  <c r="R1064" i="1"/>
  <c r="Q1064" i="1"/>
  <c r="P1064" i="1"/>
  <c r="O1064" i="1"/>
  <c r="L1064" i="1"/>
  <c r="D1064" i="1"/>
  <c r="C1064" i="1"/>
  <c r="S1063" i="1"/>
  <c r="R1063" i="1"/>
  <c r="Q1063" i="1"/>
  <c r="P1063" i="1"/>
  <c r="O1063" i="1"/>
  <c r="L1063" i="1"/>
  <c r="D1063" i="1"/>
  <c r="C1063" i="1"/>
  <c r="S1062" i="1"/>
  <c r="R1062" i="1"/>
  <c r="Q1062" i="1"/>
  <c r="P1062" i="1"/>
  <c r="O1062" i="1"/>
  <c r="L1062" i="1"/>
  <c r="D1062" i="1"/>
  <c r="C1062" i="1"/>
  <c r="S1061" i="1"/>
  <c r="R1061" i="1"/>
  <c r="Q1061" i="1"/>
  <c r="P1061" i="1"/>
  <c r="O1061" i="1"/>
  <c r="L1061" i="1"/>
  <c r="D1061" i="1"/>
  <c r="C1061" i="1"/>
  <c r="S1060" i="1"/>
  <c r="R1060" i="1"/>
  <c r="Q1060" i="1"/>
  <c r="P1060" i="1"/>
  <c r="O1060" i="1"/>
  <c r="L1060" i="1"/>
  <c r="D1060" i="1"/>
  <c r="C1060" i="1"/>
  <c r="S1059" i="1"/>
  <c r="R1059" i="1"/>
  <c r="Q1059" i="1"/>
  <c r="P1059" i="1"/>
  <c r="O1059" i="1"/>
  <c r="L1059" i="1"/>
  <c r="D1059" i="1"/>
  <c r="C1059" i="1"/>
  <c r="S1058" i="1"/>
  <c r="R1058" i="1"/>
  <c r="Q1058" i="1"/>
  <c r="P1058" i="1"/>
  <c r="O1058" i="1"/>
  <c r="L1058" i="1"/>
  <c r="D1058" i="1"/>
  <c r="C1058" i="1"/>
  <c r="S1057" i="1"/>
  <c r="R1057" i="1"/>
  <c r="Q1057" i="1"/>
  <c r="P1057" i="1"/>
  <c r="O1057" i="1"/>
  <c r="L1057" i="1"/>
  <c r="D1057" i="1"/>
  <c r="C1057" i="1"/>
  <c r="S1056" i="1"/>
  <c r="R1056" i="1"/>
  <c r="Q1056" i="1"/>
  <c r="P1056" i="1"/>
  <c r="O1056" i="1"/>
  <c r="L1056" i="1"/>
  <c r="D1056" i="1"/>
  <c r="C1056" i="1"/>
  <c r="S1055" i="1"/>
  <c r="R1055" i="1"/>
  <c r="Q1055" i="1"/>
  <c r="P1055" i="1"/>
  <c r="O1055" i="1"/>
  <c r="L1055" i="1"/>
  <c r="D1055" i="1"/>
  <c r="C1055" i="1"/>
  <c r="S1054" i="1"/>
  <c r="R1054" i="1"/>
  <c r="Q1054" i="1"/>
  <c r="P1054" i="1"/>
  <c r="O1054" i="1"/>
  <c r="L1054" i="1"/>
  <c r="D1054" i="1"/>
  <c r="C1054" i="1"/>
  <c r="S1053" i="1"/>
  <c r="R1053" i="1"/>
  <c r="Q1053" i="1"/>
  <c r="P1053" i="1"/>
  <c r="O1053" i="1"/>
  <c r="L1053" i="1"/>
  <c r="D1053" i="1"/>
  <c r="C1053" i="1"/>
  <c r="S1052" i="1"/>
  <c r="R1052" i="1"/>
  <c r="Q1052" i="1"/>
  <c r="P1052" i="1"/>
  <c r="O1052" i="1"/>
  <c r="L1052" i="1"/>
  <c r="D1052" i="1"/>
  <c r="C1052" i="1"/>
  <c r="S1051" i="1"/>
  <c r="R1051" i="1"/>
  <c r="Q1051" i="1"/>
  <c r="P1051" i="1"/>
  <c r="O1051" i="1"/>
  <c r="L1051" i="1"/>
  <c r="D1051" i="1"/>
  <c r="C1051" i="1"/>
  <c r="S1050" i="1"/>
  <c r="R1050" i="1"/>
  <c r="Q1050" i="1"/>
  <c r="P1050" i="1"/>
  <c r="O1050" i="1"/>
  <c r="L1050" i="1"/>
  <c r="D1050" i="1"/>
  <c r="C1050" i="1"/>
  <c r="S1049" i="1"/>
  <c r="R1049" i="1"/>
  <c r="Q1049" i="1"/>
  <c r="P1049" i="1"/>
  <c r="O1049" i="1"/>
  <c r="L1049" i="1"/>
  <c r="D1049" i="1"/>
  <c r="C1049" i="1"/>
  <c r="S1048" i="1"/>
  <c r="R1048" i="1"/>
  <c r="Q1048" i="1"/>
  <c r="P1048" i="1"/>
  <c r="O1048" i="1"/>
  <c r="L1048" i="1"/>
  <c r="D1048" i="1"/>
  <c r="C1048" i="1"/>
  <c r="S1047" i="1"/>
  <c r="R1047" i="1"/>
  <c r="Q1047" i="1"/>
  <c r="P1047" i="1"/>
  <c r="O1047" i="1"/>
  <c r="L1047" i="1"/>
  <c r="D1047" i="1"/>
  <c r="C1047" i="1"/>
  <c r="S1046" i="1"/>
  <c r="R1046" i="1"/>
  <c r="Q1046" i="1"/>
  <c r="P1046" i="1"/>
  <c r="O1046" i="1"/>
  <c r="L1046" i="1"/>
  <c r="D1046" i="1"/>
  <c r="C1046" i="1"/>
  <c r="S1045" i="1"/>
  <c r="R1045" i="1"/>
  <c r="Q1045" i="1"/>
  <c r="P1045" i="1"/>
  <c r="O1045" i="1"/>
  <c r="L1045" i="1"/>
  <c r="D1045" i="1"/>
  <c r="C1045" i="1"/>
  <c r="S1044" i="1"/>
  <c r="R1044" i="1"/>
  <c r="Q1044" i="1"/>
  <c r="P1044" i="1"/>
  <c r="O1044" i="1"/>
  <c r="L1044" i="1"/>
  <c r="D1044" i="1"/>
  <c r="C1044" i="1"/>
  <c r="S1043" i="1"/>
  <c r="R1043" i="1"/>
  <c r="Q1043" i="1"/>
  <c r="P1043" i="1"/>
  <c r="O1043" i="1"/>
  <c r="L1043" i="1"/>
  <c r="D1043" i="1"/>
  <c r="C1043" i="1"/>
  <c r="S1042" i="1"/>
  <c r="R1042" i="1"/>
  <c r="Q1042" i="1"/>
  <c r="P1042" i="1"/>
  <c r="O1042" i="1"/>
  <c r="L1042" i="1"/>
  <c r="D1042" i="1"/>
  <c r="C1042" i="1"/>
  <c r="S1041" i="1"/>
  <c r="R1041" i="1"/>
  <c r="Q1041" i="1"/>
  <c r="P1041" i="1"/>
  <c r="O1041" i="1"/>
  <c r="L1041" i="1"/>
  <c r="D1041" i="1"/>
  <c r="C1041" i="1"/>
  <c r="S1040" i="1"/>
  <c r="R1040" i="1"/>
  <c r="Q1040" i="1"/>
  <c r="P1040" i="1"/>
  <c r="O1040" i="1"/>
  <c r="L1040" i="1"/>
  <c r="D1040" i="1"/>
  <c r="C1040" i="1"/>
  <c r="S1039" i="1"/>
  <c r="R1039" i="1"/>
  <c r="Q1039" i="1"/>
  <c r="P1039" i="1"/>
  <c r="O1039" i="1"/>
  <c r="L1039" i="1"/>
  <c r="D1039" i="1"/>
  <c r="C1039" i="1"/>
  <c r="S1038" i="1"/>
  <c r="R1038" i="1"/>
  <c r="Q1038" i="1"/>
  <c r="P1038" i="1"/>
  <c r="O1038" i="1"/>
  <c r="L1038" i="1"/>
  <c r="D1038" i="1"/>
  <c r="C1038" i="1"/>
  <c r="S1037" i="1"/>
  <c r="R1037" i="1"/>
  <c r="Q1037" i="1"/>
  <c r="P1037" i="1"/>
  <c r="O1037" i="1"/>
  <c r="L1037" i="1"/>
  <c r="D1037" i="1"/>
  <c r="C1037" i="1"/>
  <c r="S1036" i="1"/>
  <c r="R1036" i="1"/>
  <c r="Q1036" i="1"/>
  <c r="P1036" i="1"/>
  <c r="O1036" i="1"/>
  <c r="L1036" i="1"/>
  <c r="D1036" i="1"/>
  <c r="C1036" i="1"/>
  <c r="S1035" i="1"/>
  <c r="R1035" i="1"/>
  <c r="Q1035" i="1"/>
  <c r="P1035" i="1"/>
  <c r="O1035" i="1"/>
  <c r="L1035" i="1"/>
  <c r="D1035" i="1"/>
  <c r="C1035" i="1"/>
  <c r="S1034" i="1"/>
  <c r="R1034" i="1"/>
  <c r="Q1034" i="1"/>
  <c r="P1034" i="1"/>
  <c r="O1034" i="1"/>
  <c r="L1034" i="1"/>
  <c r="D1034" i="1"/>
  <c r="C1034" i="1"/>
  <c r="S1033" i="1"/>
  <c r="R1033" i="1"/>
  <c r="Q1033" i="1"/>
  <c r="P1033" i="1"/>
  <c r="O1033" i="1"/>
  <c r="L1033" i="1"/>
  <c r="D1033" i="1"/>
  <c r="C1033" i="1"/>
  <c r="S1032" i="1"/>
  <c r="R1032" i="1"/>
  <c r="Q1032" i="1"/>
  <c r="P1032" i="1"/>
  <c r="O1032" i="1"/>
  <c r="L1032" i="1"/>
  <c r="D1032" i="1"/>
  <c r="C1032" i="1"/>
  <c r="S1031" i="1"/>
  <c r="R1031" i="1"/>
  <c r="Q1031" i="1"/>
  <c r="P1031" i="1"/>
  <c r="O1031" i="1"/>
  <c r="L1031" i="1"/>
  <c r="D1031" i="1"/>
  <c r="C1031" i="1"/>
  <c r="S1030" i="1"/>
  <c r="R1030" i="1"/>
  <c r="Q1030" i="1"/>
  <c r="P1030" i="1"/>
  <c r="O1030" i="1"/>
  <c r="L1030" i="1"/>
  <c r="D1030" i="1"/>
  <c r="C1030" i="1"/>
  <c r="S1029" i="1"/>
  <c r="R1029" i="1"/>
  <c r="Q1029" i="1"/>
  <c r="P1029" i="1"/>
  <c r="O1029" i="1"/>
  <c r="L1029" i="1"/>
  <c r="D1029" i="1"/>
  <c r="C1029" i="1"/>
  <c r="S1028" i="1"/>
  <c r="R1028" i="1"/>
  <c r="Q1028" i="1"/>
  <c r="P1028" i="1"/>
  <c r="O1028" i="1"/>
  <c r="L1028" i="1"/>
  <c r="D1028" i="1"/>
  <c r="C1028" i="1"/>
  <c r="S1027" i="1"/>
  <c r="R1027" i="1"/>
  <c r="Q1027" i="1"/>
  <c r="P1027" i="1"/>
  <c r="O1027" i="1"/>
  <c r="L1027" i="1"/>
  <c r="D1027" i="1"/>
  <c r="C1027" i="1"/>
  <c r="S1026" i="1"/>
  <c r="R1026" i="1"/>
  <c r="Q1026" i="1"/>
  <c r="P1026" i="1"/>
  <c r="O1026" i="1"/>
  <c r="L1026" i="1"/>
  <c r="D1026" i="1"/>
  <c r="C1026" i="1"/>
  <c r="S1025" i="1"/>
  <c r="R1025" i="1"/>
  <c r="Q1025" i="1"/>
  <c r="P1025" i="1"/>
  <c r="O1025" i="1"/>
  <c r="L1025" i="1"/>
  <c r="D1025" i="1"/>
  <c r="C1025" i="1"/>
  <c r="S1024" i="1"/>
  <c r="R1024" i="1"/>
  <c r="Q1024" i="1"/>
  <c r="P1024" i="1"/>
  <c r="O1024" i="1"/>
  <c r="L1024" i="1"/>
  <c r="D1024" i="1"/>
  <c r="C1024" i="1"/>
  <c r="S1023" i="1"/>
  <c r="R1023" i="1"/>
  <c r="Q1023" i="1"/>
  <c r="P1023" i="1"/>
  <c r="O1023" i="1"/>
  <c r="L1023" i="1"/>
  <c r="D1023" i="1"/>
  <c r="C1023" i="1"/>
  <c r="S1022" i="1"/>
  <c r="R1022" i="1"/>
  <c r="Q1022" i="1"/>
  <c r="P1022" i="1"/>
  <c r="O1022" i="1"/>
  <c r="L1022" i="1"/>
  <c r="D1022" i="1"/>
  <c r="C1022" i="1"/>
  <c r="S1021" i="1"/>
  <c r="R1021" i="1"/>
  <c r="Q1021" i="1"/>
  <c r="P1021" i="1"/>
  <c r="O1021" i="1"/>
  <c r="L1021" i="1"/>
  <c r="D1021" i="1"/>
  <c r="C1021" i="1"/>
  <c r="S1020" i="1"/>
  <c r="R1020" i="1"/>
  <c r="Q1020" i="1"/>
  <c r="P1020" i="1"/>
  <c r="O1020" i="1"/>
  <c r="L1020" i="1"/>
  <c r="D1020" i="1"/>
  <c r="C1020" i="1"/>
  <c r="S1019" i="1"/>
  <c r="R1019" i="1"/>
  <c r="Q1019" i="1"/>
  <c r="P1019" i="1"/>
  <c r="O1019" i="1"/>
  <c r="L1019" i="1"/>
  <c r="D1019" i="1"/>
  <c r="C1019" i="1"/>
  <c r="S1018" i="1"/>
  <c r="R1018" i="1"/>
  <c r="Q1018" i="1"/>
  <c r="P1018" i="1"/>
  <c r="O1018" i="1"/>
  <c r="L1018" i="1"/>
  <c r="D1018" i="1"/>
  <c r="C1018" i="1"/>
  <c r="S1017" i="1"/>
  <c r="R1017" i="1"/>
  <c r="Q1017" i="1"/>
  <c r="P1017" i="1"/>
  <c r="O1017" i="1"/>
  <c r="L1017" i="1"/>
  <c r="D1017" i="1"/>
  <c r="C1017" i="1"/>
  <c r="S1016" i="1"/>
  <c r="R1016" i="1"/>
  <c r="Q1016" i="1"/>
  <c r="P1016" i="1"/>
  <c r="O1016" i="1"/>
  <c r="L1016" i="1"/>
  <c r="D1016" i="1"/>
  <c r="C1016" i="1"/>
  <c r="S1015" i="1"/>
  <c r="R1015" i="1"/>
  <c r="Q1015" i="1"/>
  <c r="P1015" i="1"/>
  <c r="O1015" i="1"/>
  <c r="L1015" i="1"/>
  <c r="D1015" i="1"/>
  <c r="C1015" i="1"/>
  <c r="S1014" i="1"/>
  <c r="R1014" i="1"/>
  <c r="Q1014" i="1"/>
  <c r="P1014" i="1"/>
  <c r="O1014" i="1"/>
  <c r="L1014" i="1"/>
  <c r="D1014" i="1"/>
  <c r="C1014" i="1"/>
  <c r="S1013" i="1"/>
  <c r="R1013" i="1"/>
  <c r="Q1013" i="1"/>
  <c r="P1013" i="1"/>
  <c r="O1013" i="1"/>
  <c r="L1013" i="1"/>
  <c r="D1013" i="1"/>
  <c r="C1013" i="1"/>
  <c r="S1012" i="1"/>
  <c r="R1012" i="1"/>
  <c r="Q1012" i="1"/>
  <c r="P1012" i="1"/>
  <c r="O1012" i="1"/>
  <c r="L1012" i="1"/>
  <c r="D1012" i="1"/>
  <c r="C1012" i="1"/>
  <c r="S1011" i="1"/>
  <c r="R1011" i="1"/>
  <c r="Q1011" i="1"/>
  <c r="P1011" i="1"/>
  <c r="O1011" i="1"/>
  <c r="L1011" i="1"/>
  <c r="D1011" i="1"/>
  <c r="C1011" i="1"/>
  <c r="S1010" i="1"/>
  <c r="R1010" i="1"/>
  <c r="Q1010" i="1"/>
  <c r="P1010" i="1"/>
  <c r="O1010" i="1"/>
  <c r="L1010" i="1"/>
  <c r="D1010" i="1"/>
  <c r="C1010" i="1"/>
  <c r="S1009" i="1"/>
  <c r="R1009" i="1"/>
  <c r="Q1009" i="1"/>
  <c r="P1009" i="1"/>
  <c r="O1009" i="1"/>
  <c r="L1009" i="1"/>
  <c r="D1009" i="1"/>
  <c r="C1009" i="1"/>
  <c r="S1008" i="1"/>
  <c r="R1008" i="1"/>
  <c r="Q1008" i="1"/>
  <c r="P1008" i="1"/>
  <c r="O1008" i="1"/>
  <c r="L1008" i="1"/>
  <c r="D1008" i="1"/>
  <c r="C1008" i="1"/>
  <c r="S1007" i="1"/>
  <c r="R1007" i="1"/>
  <c r="Q1007" i="1"/>
  <c r="P1007" i="1"/>
  <c r="O1007" i="1"/>
  <c r="L1007" i="1"/>
  <c r="D1007" i="1"/>
  <c r="C1007" i="1"/>
  <c r="S1006" i="1"/>
  <c r="R1006" i="1"/>
  <c r="Q1006" i="1"/>
  <c r="P1006" i="1"/>
  <c r="O1006" i="1"/>
  <c r="L1006" i="1"/>
  <c r="D1006" i="1"/>
  <c r="C1006" i="1"/>
  <c r="S1005" i="1"/>
  <c r="R1005" i="1"/>
  <c r="Q1005" i="1"/>
  <c r="P1005" i="1"/>
  <c r="O1005" i="1"/>
  <c r="L1005" i="1"/>
  <c r="D1005" i="1"/>
  <c r="C1005" i="1"/>
  <c r="S1004" i="1"/>
  <c r="R1004" i="1"/>
  <c r="Q1004" i="1"/>
  <c r="P1004" i="1"/>
  <c r="O1004" i="1"/>
  <c r="L1004" i="1"/>
  <c r="D1004" i="1"/>
  <c r="C1004" i="1"/>
  <c r="S1003" i="1"/>
  <c r="R1003" i="1"/>
  <c r="Q1003" i="1"/>
  <c r="P1003" i="1"/>
  <c r="O1003" i="1"/>
  <c r="L1003" i="1"/>
  <c r="D1003" i="1"/>
  <c r="C1003" i="1"/>
  <c r="S1002" i="1"/>
  <c r="R1002" i="1"/>
  <c r="Q1002" i="1"/>
  <c r="P1002" i="1"/>
  <c r="O1002" i="1"/>
  <c r="L1002" i="1"/>
  <c r="D1002" i="1"/>
  <c r="C1002" i="1"/>
  <c r="S1001" i="1"/>
  <c r="R1001" i="1"/>
  <c r="Q1001" i="1"/>
  <c r="P1001" i="1"/>
  <c r="O1001" i="1"/>
  <c r="L1001" i="1"/>
  <c r="D1001" i="1"/>
  <c r="C1001" i="1"/>
  <c r="S1000" i="1"/>
  <c r="R1000" i="1"/>
  <c r="Q1000" i="1"/>
  <c r="P1000" i="1"/>
  <c r="O1000" i="1"/>
  <c r="L1000" i="1"/>
  <c r="D1000" i="1"/>
  <c r="C1000" i="1"/>
  <c r="S999" i="1"/>
  <c r="R999" i="1"/>
  <c r="Q999" i="1"/>
  <c r="P999" i="1"/>
  <c r="O999" i="1"/>
  <c r="L999" i="1"/>
  <c r="D999" i="1"/>
  <c r="C999" i="1"/>
  <c r="S998" i="1"/>
  <c r="R998" i="1"/>
  <c r="Q998" i="1"/>
  <c r="P998" i="1"/>
  <c r="O998" i="1"/>
  <c r="L998" i="1"/>
  <c r="D998" i="1"/>
  <c r="C998" i="1"/>
  <c r="S997" i="1"/>
  <c r="R997" i="1"/>
  <c r="Q997" i="1"/>
  <c r="P997" i="1"/>
  <c r="O997" i="1"/>
  <c r="L997" i="1"/>
  <c r="D997" i="1"/>
  <c r="C997" i="1"/>
  <c r="S996" i="1"/>
  <c r="R996" i="1"/>
  <c r="Q996" i="1"/>
  <c r="P996" i="1"/>
  <c r="O996" i="1"/>
  <c r="L996" i="1"/>
  <c r="D996" i="1"/>
  <c r="C996" i="1"/>
  <c r="S995" i="1"/>
  <c r="R995" i="1"/>
  <c r="Q995" i="1"/>
  <c r="P995" i="1"/>
  <c r="O995" i="1"/>
  <c r="L995" i="1"/>
  <c r="D995" i="1"/>
  <c r="C995" i="1"/>
  <c r="S994" i="1"/>
  <c r="R994" i="1"/>
  <c r="Q994" i="1"/>
  <c r="P994" i="1"/>
  <c r="O994" i="1"/>
  <c r="L994" i="1"/>
  <c r="D994" i="1"/>
  <c r="C994" i="1"/>
  <c r="S993" i="1"/>
  <c r="R993" i="1"/>
  <c r="Q993" i="1"/>
  <c r="P993" i="1"/>
  <c r="O993" i="1"/>
  <c r="L993" i="1"/>
  <c r="D993" i="1"/>
  <c r="C993" i="1"/>
  <c r="S992" i="1"/>
  <c r="R992" i="1"/>
  <c r="Q992" i="1"/>
  <c r="P992" i="1"/>
  <c r="O992" i="1"/>
  <c r="L992" i="1"/>
  <c r="D992" i="1"/>
  <c r="C992" i="1"/>
  <c r="S991" i="1"/>
  <c r="R991" i="1"/>
  <c r="Q991" i="1"/>
  <c r="P991" i="1"/>
  <c r="O991" i="1"/>
  <c r="L991" i="1"/>
  <c r="D991" i="1"/>
  <c r="C991" i="1"/>
  <c r="S990" i="1"/>
  <c r="R990" i="1"/>
  <c r="Q990" i="1"/>
  <c r="P990" i="1"/>
  <c r="O990" i="1"/>
  <c r="L990" i="1"/>
  <c r="D990" i="1"/>
  <c r="C990" i="1"/>
  <c r="S989" i="1"/>
  <c r="R989" i="1"/>
  <c r="Q989" i="1"/>
  <c r="P989" i="1"/>
  <c r="O989" i="1"/>
  <c r="L989" i="1"/>
  <c r="D989" i="1"/>
  <c r="C989" i="1"/>
  <c r="S988" i="1"/>
  <c r="R988" i="1"/>
  <c r="Q988" i="1"/>
  <c r="P988" i="1"/>
  <c r="O988" i="1"/>
  <c r="L988" i="1"/>
  <c r="D988" i="1"/>
  <c r="C988" i="1"/>
  <c r="S987" i="1"/>
  <c r="R987" i="1"/>
  <c r="Q987" i="1"/>
  <c r="P987" i="1"/>
  <c r="O987" i="1"/>
  <c r="L987" i="1"/>
  <c r="D987" i="1"/>
  <c r="C987" i="1"/>
  <c r="S986" i="1"/>
  <c r="R986" i="1"/>
  <c r="Q986" i="1"/>
  <c r="P986" i="1"/>
  <c r="O986" i="1"/>
  <c r="L986" i="1"/>
  <c r="D986" i="1"/>
  <c r="C986" i="1"/>
  <c r="S985" i="1"/>
  <c r="R985" i="1"/>
  <c r="Q985" i="1"/>
  <c r="P985" i="1"/>
  <c r="O985" i="1"/>
  <c r="L985" i="1"/>
  <c r="D985" i="1"/>
  <c r="C985" i="1"/>
  <c r="S984" i="1"/>
  <c r="R984" i="1"/>
  <c r="Q984" i="1"/>
  <c r="P984" i="1"/>
  <c r="O984" i="1"/>
  <c r="L984" i="1"/>
  <c r="D984" i="1"/>
  <c r="C984" i="1"/>
  <c r="S983" i="1"/>
  <c r="R983" i="1"/>
  <c r="Q983" i="1"/>
  <c r="P983" i="1"/>
  <c r="O983" i="1"/>
  <c r="L983" i="1"/>
  <c r="D983" i="1"/>
  <c r="C983" i="1"/>
  <c r="S982" i="1"/>
  <c r="R982" i="1"/>
  <c r="Q982" i="1"/>
  <c r="P982" i="1"/>
  <c r="O982" i="1"/>
  <c r="L982" i="1"/>
  <c r="D982" i="1"/>
  <c r="C982" i="1"/>
  <c r="S981" i="1"/>
  <c r="R981" i="1"/>
  <c r="Q981" i="1"/>
  <c r="P981" i="1"/>
  <c r="O981" i="1"/>
  <c r="L981" i="1"/>
  <c r="D981" i="1"/>
  <c r="C981" i="1"/>
  <c r="S980" i="1"/>
  <c r="R980" i="1"/>
  <c r="Q980" i="1"/>
  <c r="P980" i="1"/>
  <c r="O980" i="1"/>
  <c r="L980" i="1"/>
  <c r="D980" i="1"/>
  <c r="C980" i="1"/>
  <c r="S979" i="1"/>
  <c r="R979" i="1"/>
  <c r="Q979" i="1"/>
  <c r="P979" i="1"/>
  <c r="O979" i="1"/>
  <c r="L979" i="1"/>
  <c r="D979" i="1"/>
  <c r="C979" i="1"/>
  <c r="S978" i="1"/>
  <c r="R978" i="1"/>
  <c r="Q978" i="1"/>
  <c r="P978" i="1"/>
  <c r="O978" i="1"/>
  <c r="L978" i="1"/>
  <c r="D978" i="1"/>
  <c r="C978" i="1"/>
  <c r="S977" i="1"/>
  <c r="R977" i="1"/>
  <c r="Q977" i="1"/>
  <c r="P977" i="1"/>
  <c r="O977" i="1"/>
  <c r="L977" i="1"/>
  <c r="D977" i="1"/>
  <c r="C977" i="1"/>
  <c r="S976" i="1"/>
  <c r="R976" i="1"/>
  <c r="Q976" i="1"/>
  <c r="P976" i="1"/>
  <c r="O976" i="1"/>
  <c r="L976" i="1"/>
  <c r="D976" i="1"/>
  <c r="C976" i="1"/>
  <c r="S975" i="1"/>
  <c r="R975" i="1"/>
  <c r="Q975" i="1"/>
  <c r="P975" i="1"/>
  <c r="O975" i="1"/>
  <c r="L975" i="1"/>
  <c r="D975" i="1"/>
  <c r="C975" i="1"/>
  <c r="S974" i="1"/>
  <c r="R974" i="1"/>
  <c r="Q974" i="1"/>
  <c r="P974" i="1"/>
  <c r="O974" i="1"/>
  <c r="L974" i="1"/>
  <c r="D974" i="1"/>
  <c r="C974" i="1"/>
  <c r="S973" i="1"/>
  <c r="R973" i="1"/>
  <c r="Q973" i="1"/>
  <c r="P973" i="1"/>
  <c r="O973" i="1"/>
  <c r="L973" i="1"/>
  <c r="D973" i="1"/>
  <c r="C973" i="1"/>
  <c r="S972" i="1"/>
  <c r="R972" i="1"/>
  <c r="Q972" i="1"/>
  <c r="P972" i="1"/>
  <c r="O972" i="1"/>
  <c r="L972" i="1"/>
  <c r="D972" i="1"/>
  <c r="C972" i="1"/>
  <c r="S971" i="1"/>
  <c r="R971" i="1"/>
  <c r="Q971" i="1"/>
  <c r="P971" i="1"/>
  <c r="O971" i="1"/>
  <c r="L971" i="1"/>
  <c r="D971" i="1"/>
  <c r="C971" i="1"/>
  <c r="S970" i="1"/>
  <c r="R970" i="1"/>
  <c r="Q970" i="1"/>
  <c r="P970" i="1"/>
  <c r="O970" i="1"/>
  <c r="L970" i="1"/>
  <c r="D970" i="1"/>
  <c r="C970" i="1"/>
  <c r="S969" i="1"/>
  <c r="R969" i="1"/>
  <c r="Q969" i="1"/>
  <c r="P969" i="1"/>
  <c r="O969" i="1"/>
  <c r="L969" i="1"/>
  <c r="D969" i="1"/>
  <c r="C969" i="1"/>
  <c r="S968" i="1"/>
  <c r="R968" i="1"/>
  <c r="Q968" i="1"/>
  <c r="P968" i="1"/>
  <c r="O968" i="1"/>
  <c r="L968" i="1"/>
  <c r="D968" i="1"/>
  <c r="C968" i="1"/>
  <c r="S967" i="1"/>
  <c r="R967" i="1"/>
  <c r="Q967" i="1"/>
  <c r="P967" i="1"/>
  <c r="O967" i="1"/>
  <c r="L967" i="1"/>
  <c r="D967" i="1"/>
  <c r="C967" i="1"/>
  <c r="S966" i="1"/>
  <c r="R966" i="1"/>
  <c r="Q966" i="1"/>
  <c r="P966" i="1"/>
  <c r="O966" i="1"/>
  <c r="L966" i="1"/>
  <c r="D966" i="1"/>
  <c r="C966" i="1"/>
  <c r="S965" i="1"/>
  <c r="R965" i="1"/>
  <c r="Q965" i="1"/>
  <c r="P965" i="1"/>
  <c r="O965" i="1"/>
  <c r="L965" i="1"/>
  <c r="D965" i="1"/>
  <c r="C965" i="1"/>
  <c r="S964" i="1"/>
  <c r="R964" i="1"/>
  <c r="Q964" i="1"/>
  <c r="P964" i="1"/>
  <c r="O964" i="1"/>
  <c r="L964" i="1"/>
  <c r="D964" i="1"/>
  <c r="C964" i="1"/>
  <c r="S963" i="1"/>
  <c r="R963" i="1"/>
  <c r="Q963" i="1"/>
  <c r="P963" i="1"/>
  <c r="O963" i="1"/>
  <c r="L963" i="1"/>
  <c r="D963" i="1"/>
  <c r="C963" i="1"/>
  <c r="S962" i="1"/>
  <c r="R962" i="1"/>
  <c r="Q962" i="1"/>
  <c r="P962" i="1"/>
  <c r="O962" i="1"/>
  <c r="L962" i="1"/>
  <c r="D962" i="1"/>
  <c r="C962" i="1"/>
  <c r="S961" i="1"/>
  <c r="R961" i="1"/>
  <c r="Q961" i="1"/>
  <c r="P961" i="1"/>
  <c r="O961" i="1"/>
  <c r="L961" i="1"/>
  <c r="D961" i="1"/>
  <c r="C961" i="1"/>
  <c r="S960" i="1"/>
  <c r="R960" i="1"/>
  <c r="Q960" i="1"/>
  <c r="P960" i="1"/>
  <c r="O960" i="1"/>
  <c r="L960" i="1"/>
  <c r="D960" i="1"/>
  <c r="C960" i="1"/>
  <c r="S959" i="1"/>
  <c r="R959" i="1"/>
  <c r="Q959" i="1"/>
  <c r="P959" i="1"/>
  <c r="O959" i="1"/>
  <c r="L959" i="1"/>
  <c r="D959" i="1"/>
  <c r="C959" i="1"/>
  <c r="S958" i="1"/>
  <c r="R958" i="1"/>
  <c r="Q958" i="1"/>
  <c r="P958" i="1"/>
  <c r="O958" i="1"/>
  <c r="L958" i="1"/>
  <c r="D958" i="1"/>
  <c r="C958" i="1"/>
  <c r="S957" i="1"/>
  <c r="R957" i="1"/>
  <c r="Q957" i="1"/>
  <c r="P957" i="1"/>
  <c r="O957" i="1"/>
  <c r="L957" i="1"/>
  <c r="D957" i="1"/>
  <c r="C957" i="1"/>
  <c r="S956" i="1"/>
  <c r="R956" i="1"/>
  <c r="Q956" i="1"/>
  <c r="P956" i="1"/>
  <c r="O956" i="1"/>
  <c r="L956" i="1"/>
  <c r="D956" i="1"/>
  <c r="C956" i="1"/>
  <c r="S955" i="1"/>
  <c r="R955" i="1"/>
  <c r="Q955" i="1"/>
  <c r="P955" i="1"/>
  <c r="O955" i="1"/>
  <c r="L955" i="1"/>
  <c r="D955" i="1"/>
  <c r="C955" i="1"/>
  <c r="S954" i="1"/>
  <c r="R954" i="1"/>
  <c r="Q954" i="1"/>
  <c r="P954" i="1"/>
  <c r="O954" i="1"/>
  <c r="L954" i="1"/>
  <c r="D954" i="1"/>
  <c r="C954" i="1"/>
  <c r="S953" i="1"/>
  <c r="R953" i="1"/>
  <c r="Q953" i="1"/>
  <c r="P953" i="1"/>
  <c r="O953" i="1"/>
  <c r="L953" i="1"/>
  <c r="D953" i="1"/>
  <c r="C953" i="1"/>
  <c r="S952" i="1"/>
  <c r="R952" i="1"/>
  <c r="Q952" i="1"/>
  <c r="P952" i="1"/>
  <c r="O952" i="1"/>
  <c r="L952" i="1"/>
  <c r="D952" i="1"/>
  <c r="C952" i="1"/>
  <c r="S951" i="1"/>
  <c r="R951" i="1"/>
  <c r="Q951" i="1"/>
  <c r="P951" i="1"/>
  <c r="O951" i="1"/>
  <c r="L951" i="1"/>
  <c r="D951" i="1"/>
  <c r="C951" i="1"/>
  <c r="S950" i="1"/>
  <c r="R950" i="1"/>
  <c r="Q950" i="1"/>
  <c r="P950" i="1"/>
  <c r="O950" i="1"/>
  <c r="L950" i="1"/>
  <c r="D950" i="1"/>
  <c r="C950" i="1"/>
  <c r="S949" i="1"/>
  <c r="R949" i="1"/>
  <c r="Q949" i="1"/>
  <c r="P949" i="1"/>
  <c r="O949" i="1"/>
  <c r="L949" i="1"/>
  <c r="D949" i="1"/>
  <c r="C949" i="1"/>
  <c r="S948" i="1"/>
  <c r="R948" i="1"/>
  <c r="Q948" i="1"/>
  <c r="P948" i="1"/>
  <c r="O948" i="1"/>
  <c r="L948" i="1"/>
  <c r="D948" i="1"/>
  <c r="C948" i="1"/>
  <c r="S947" i="1"/>
  <c r="R947" i="1"/>
  <c r="Q947" i="1"/>
  <c r="P947" i="1"/>
  <c r="O947" i="1"/>
  <c r="L947" i="1"/>
  <c r="D947" i="1"/>
  <c r="C947" i="1"/>
  <c r="S946" i="1"/>
  <c r="R946" i="1"/>
  <c r="Q946" i="1"/>
  <c r="P946" i="1"/>
  <c r="O946" i="1"/>
  <c r="L946" i="1"/>
  <c r="D946" i="1"/>
  <c r="C946" i="1"/>
  <c r="S945" i="1"/>
  <c r="R945" i="1"/>
  <c r="Q945" i="1"/>
  <c r="P945" i="1"/>
  <c r="O945" i="1"/>
  <c r="L945" i="1"/>
  <c r="D945" i="1"/>
  <c r="C945" i="1"/>
  <c r="S944" i="1"/>
  <c r="R944" i="1"/>
  <c r="Q944" i="1"/>
  <c r="P944" i="1"/>
  <c r="O944" i="1"/>
  <c r="L944" i="1"/>
  <c r="D944" i="1"/>
  <c r="C944" i="1"/>
  <c r="S943" i="1"/>
  <c r="R943" i="1"/>
  <c r="Q943" i="1"/>
  <c r="P943" i="1"/>
  <c r="O943" i="1"/>
  <c r="L943" i="1"/>
  <c r="D943" i="1"/>
  <c r="C943" i="1"/>
  <c r="S942" i="1"/>
  <c r="R942" i="1"/>
  <c r="Q942" i="1"/>
  <c r="P942" i="1"/>
  <c r="O942" i="1"/>
  <c r="L942" i="1"/>
  <c r="D942" i="1"/>
  <c r="C942" i="1"/>
  <c r="S941" i="1"/>
  <c r="R941" i="1"/>
  <c r="Q941" i="1"/>
  <c r="P941" i="1"/>
  <c r="O941" i="1"/>
  <c r="L941" i="1"/>
  <c r="D941" i="1"/>
  <c r="C941" i="1"/>
  <c r="S940" i="1"/>
  <c r="R940" i="1"/>
  <c r="Q940" i="1"/>
  <c r="P940" i="1"/>
  <c r="O940" i="1"/>
  <c r="L940" i="1"/>
  <c r="D940" i="1"/>
  <c r="C940" i="1"/>
  <c r="S939" i="1"/>
  <c r="R939" i="1"/>
  <c r="Q939" i="1"/>
  <c r="P939" i="1"/>
  <c r="O939" i="1"/>
  <c r="L939" i="1"/>
  <c r="D939" i="1"/>
  <c r="C939" i="1"/>
  <c r="S938" i="1"/>
  <c r="R938" i="1"/>
  <c r="Q938" i="1"/>
  <c r="P938" i="1"/>
  <c r="O938" i="1"/>
  <c r="L938" i="1"/>
  <c r="D938" i="1"/>
  <c r="C938" i="1"/>
  <c r="S937" i="1"/>
  <c r="R937" i="1"/>
  <c r="Q937" i="1"/>
  <c r="P937" i="1"/>
  <c r="O937" i="1"/>
  <c r="L937" i="1"/>
  <c r="D937" i="1"/>
  <c r="C937" i="1"/>
  <c r="S936" i="1"/>
  <c r="R936" i="1"/>
  <c r="Q936" i="1"/>
  <c r="P936" i="1"/>
  <c r="O936" i="1"/>
  <c r="L936" i="1"/>
  <c r="D936" i="1"/>
  <c r="C936" i="1"/>
  <c r="S935" i="1"/>
  <c r="R935" i="1"/>
  <c r="Q935" i="1"/>
  <c r="P935" i="1"/>
  <c r="O935" i="1"/>
  <c r="L935" i="1"/>
  <c r="D935" i="1"/>
  <c r="C935" i="1"/>
  <c r="S934" i="1"/>
  <c r="R934" i="1"/>
  <c r="Q934" i="1"/>
  <c r="P934" i="1"/>
  <c r="O934" i="1"/>
  <c r="L934" i="1"/>
  <c r="D934" i="1"/>
  <c r="C934" i="1"/>
  <c r="S933" i="1"/>
  <c r="R933" i="1"/>
  <c r="Q933" i="1"/>
  <c r="P933" i="1"/>
  <c r="O933" i="1"/>
  <c r="L933" i="1"/>
  <c r="D933" i="1"/>
  <c r="C933" i="1"/>
  <c r="S932" i="1"/>
  <c r="R932" i="1"/>
  <c r="Q932" i="1"/>
  <c r="P932" i="1"/>
  <c r="O932" i="1"/>
  <c r="L932" i="1"/>
  <c r="D932" i="1"/>
  <c r="C932" i="1"/>
  <c r="S931" i="1"/>
  <c r="R931" i="1"/>
  <c r="Q931" i="1"/>
  <c r="P931" i="1"/>
  <c r="O931" i="1"/>
  <c r="L931" i="1"/>
  <c r="D931" i="1"/>
  <c r="C931" i="1"/>
  <c r="S930" i="1"/>
  <c r="R930" i="1"/>
  <c r="Q930" i="1"/>
  <c r="P930" i="1"/>
  <c r="O930" i="1"/>
  <c r="L930" i="1"/>
  <c r="D930" i="1"/>
  <c r="C930" i="1"/>
  <c r="S929" i="1"/>
  <c r="R929" i="1"/>
  <c r="Q929" i="1"/>
  <c r="P929" i="1"/>
  <c r="O929" i="1"/>
  <c r="L929" i="1"/>
  <c r="D929" i="1"/>
  <c r="C929" i="1"/>
  <c r="S928" i="1"/>
  <c r="R928" i="1"/>
  <c r="Q928" i="1"/>
  <c r="P928" i="1"/>
  <c r="O928" i="1"/>
  <c r="L928" i="1"/>
  <c r="D928" i="1"/>
  <c r="C928" i="1"/>
  <c r="S927" i="1"/>
  <c r="R927" i="1"/>
  <c r="Q927" i="1"/>
  <c r="P927" i="1"/>
  <c r="O927" i="1"/>
  <c r="L927" i="1"/>
  <c r="D927" i="1"/>
  <c r="C927" i="1"/>
  <c r="S926" i="1"/>
  <c r="R926" i="1"/>
  <c r="Q926" i="1"/>
  <c r="P926" i="1"/>
  <c r="O926" i="1"/>
  <c r="L926" i="1"/>
  <c r="D926" i="1"/>
  <c r="C926" i="1"/>
  <c r="S925" i="1"/>
  <c r="R925" i="1"/>
  <c r="Q925" i="1"/>
  <c r="P925" i="1"/>
  <c r="O925" i="1"/>
  <c r="L925" i="1"/>
  <c r="D925" i="1"/>
  <c r="C925" i="1"/>
  <c r="S924" i="1"/>
  <c r="R924" i="1"/>
  <c r="Q924" i="1"/>
  <c r="P924" i="1"/>
  <c r="O924" i="1"/>
  <c r="L924" i="1"/>
  <c r="D924" i="1"/>
  <c r="C924" i="1"/>
  <c r="S923" i="1"/>
  <c r="R923" i="1"/>
  <c r="Q923" i="1"/>
  <c r="P923" i="1"/>
  <c r="O923" i="1"/>
  <c r="L923" i="1"/>
  <c r="D923" i="1"/>
  <c r="C923" i="1"/>
  <c r="S922" i="1"/>
  <c r="R922" i="1"/>
  <c r="Q922" i="1"/>
  <c r="P922" i="1"/>
  <c r="O922" i="1"/>
  <c r="L922" i="1"/>
  <c r="D922" i="1"/>
  <c r="C922" i="1"/>
  <c r="S921" i="1"/>
  <c r="R921" i="1"/>
  <c r="Q921" i="1"/>
  <c r="P921" i="1"/>
  <c r="O921" i="1"/>
  <c r="L921" i="1"/>
  <c r="D921" i="1"/>
  <c r="C921" i="1"/>
  <c r="S920" i="1"/>
  <c r="R920" i="1"/>
  <c r="Q920" i="1"/>
  <c r="P920" i="1"/>
  <c r="O920" i="1"/>
  <c r="L920" i="1"/>
  <c r="D920" i="1"/>
  <c r="C920" i="1"/>
  <c r="S919" i="1"/>
  <c r="R919" i="1"/>
  <c r="Q919" i="1"/>
  <c r="P919" i="1"/>
  <c r="O919" i="1"/>
  <c r="L919" i="1"/>
  <c r="D919" i="1"/>
  <c r="C919" i="1"/>
  <c r="S918" i="1"/>
  <c r="R918" i="1"/>
  <c r="Q918" i="1"/>
  <c r="P918" i="1"/>
  <c r="O918" i="1"/>
  <c r="L918" i="1"/>
  <c r="D918" i="1"/>
  <c r="C918" i="1"/>
  <c r="S917" i="1"/>
  <c r="R917" i="1"/>
  <c r="Q917" i="1"/>
  <c r="P917" i="1"/>
  <c r="O917" i="1"/>
  <c r="L917" i="1"/>
  <c r="D917" i="1"/>
  <c r="C917" i="1"/>
  <c r="S916" i="1"/>
  <c r="R916" i="1"/>
  <c r="Q916" i="1"/>
  <c r="P916" i="1"/>
  <c r="O916" i="1"/>
  <c r="L916" i="1"/>
  <c r="D916" i="1"/>
  <c r="C916" i="1"/>
  <c r="S915" i="1"/>
  <c r="R915" i="1"/>
  <c r="Q915" i="1"/>
  <c r="P915" i="1"/>
  <c r="O915" i="1"/>
  <c r="L915" i="1"/>
  <c r="D915" i="1"/>
  <c r="C915" i="1"/>
  <c r="S914" i="1"/>
  <c r="R914" i="1"/>
  <c r="Q914" i="1"/>
  <c r="P914" i="1"/>
  <c r="O914" i="1"/>
  <c r="L914" i="1"/>
  <c r="D914" i="1"/>
  <c r="C914" i="1"/>
  <c r="S913" i="1"/>
  <c r="R913" i="1"/>
  <c r="Q913" i="1"/>
  <c r="P913" i="1"/>
  <c r="O913" i="1"/>
  <c r="L913" i="1"/>
  <c r="D913" i="1"/>
  <c r="C913" i="1"/>
  <c r="S912" i="1"/>
  <c r="R912" i="1"/>
  <c r="Q912" i="1"/>
  <c r="P912" i="1"/>
  <c r="O912" i="1"/>
  <c r="L912" i="1"/>
  <c r="D912" i="1"/>
  <c r="C912" i="1"/>
  <c r="S911" i="1"/>
  <c r="R911" i="1"/>
  <c r="Q911" i="1"/>
  <c r="P911" i="1"/>
  <c r="O911" i="1"/>
  <c r="L911" i="1"/>
  <c r="D911" i="1"/>
  <c r="C911" i="1"/>
  <c r="S910" i="1"/>
  <c r="R910" i="1"/>
  <c r="Q910" i="1"/>
  <c r="P910" i="1"/>
  <c r="O910" i="1"/>
  <c r="L910" i="1"/>
  <c r="D910" i="1"/>
  <c r="C910" i="1"/>
  <c r="S909" i="1"/>
  <c r="R909" i="1"/>
  <c r="Q909" i="1"/>
  <c r="P909" i="1"/>
  <c r="O909" i="1"/>
  <c r="L909" i="1"/>
  <c r="D909" i="1"/>
  <c r="C909" i="1"/>
  <c r="S908" i="1"/>
  <c r="R908" i="1"/>
  <c r="Q908" i="1"/>
  <c r="P908" i="1"/>
  <c r="O908" i="1"/>
  <c r="L908" i="1"/>
  <c r="D908" i="1"/>
  <c r="C908" i="1"/>
  <c r="S907" i="1"/>
  <c r="R907" i="1"/>
  <c r="Q907" i="1"/>
  <c r="P907" i="1"/>
  <c r="O907" i="1"/>
  <c r="L907" i="1"/>
  <c r="D907" i="1"/>
  <c r="C907" i="1"/>
  <c r="S906" i="1"/>
  <c r="R906" i="1"/>
  <c r="Q906" i="1"/>
  <c r="P906" i="1"/>
  <c r="O906" i="1"/>
  <c r="L906" i="1"/>
  <c r="D906" i="1"/>
  <c r="C906" i="1"/>
  <c r="S905" i="1"/>
  <c r="R905" i="1"/>
  <c r="Q905" i="1"/>
  <c r="P905" i="1"/>
  <c r="O905" i="1"/>
  <c r="L905" i="1"/>
  <c r="D905" i="1"/>
  <c r="C905" i="1"/>
  <c r="S904" i="1"/>
  <c r="R904" i="1"/>
  <c r="Q904" i="1"/>
  <c r="P904" i="1"/>
  <c r="O904" i="1"/>
  <c r="L904" i="1"/>
  <c r="D904" i="1"/>
  <c r="C904" i="1"/>
  <c r="S903" i="1"/>
  <c r="R903" i="1"/>
  <c r="Q903" i="1"/>
  <c r="P903" i="1"/>
  <c r="O903" i="1"/>
  <c r="L903" i="1"/>
  <c r="D903" i="1"/>
  <c r="C903" i="1"/>
  <c r="S902" i="1"/>
  <c r="R902" i="1"/>
  <c r="Q902" i="1"/>
  <c r="P902" i="1"/>
  <c r="O902" i="1"/>
  <c r="L902" i="1"/>
  <c r="D902" i="1"/>
  <c r="C902" i="1"/>
  <c r="S901" i="1"/>
  <c r="R901" i="1"/>
  <c r="Q901" i="1"/>
  <c r="P901" i="1"/>
  <c r="O901" i="1"/>
  <c r="L901" i="1"/>
  <c r="D901" i="1"/>
  <c r="C901" i="1"/>
  <c r="S900" i="1"/>
  <c r="R900" i="1"/>
  <c r="Q900" i="1"/>
  <c r="P900" i="1"/>
  <c r="O900" i="1"/>
  <c r="L900" i="1"/>
  <c r="D900" i="1"/>
  <c r="C900" i="1"/>
  <c r="S899" i="1"/>
  <c r="R899" i="1"/>
  <c r="Q899" i="1"/>
  <c r="P899" i="1"/>
  <c r="O899" i="1"/>
  <c r="L899" i="1"/>
  <c r="D899" i="1"/>
  <c r="C899" i="1"/>
  <c r="S898" i="1"/>
  <c r="R898" i="1"/>
  <c r="Q898" i="1"/>
  <c r="P898" i="1"/>
  <c r="O898" i="1"/>
  <c r="L898" i="1"/>
  <c r="D898" i="1"/>
  <c r="C898" i="1"/>
  <c r="S897" i="1"/>
  <c r="R897" i="1"/>
  <c r="Q897" i="1"/>
  <c r="P897" i="1"/>
  <c r="O897" i="1"/>
  <c r="L897" i="1"/>
  <c r="D897" i="1"/>
  <c r="C897" i="1"/>
  <c r="S896" i="1"/>
  <c r="R896" i="1"/>
  <c r="Q896" i="1"/>
  <c r="P896" i="1"/>
  <c r="O896" i="1"/>
  <c r="L896" i="1"/>
  <c r="D896" i="1"/>
  <c r="C896" i="1"/>
  <c r="S895" i="1"/>
  <c r="R895" i="1"/>
  <c r="Q895" i="1"/>
  <c r="P895" i="1"/>
  <c r="O895" i="1"/>
  <c r="L895" i="1"/>
  <c r="D895" i="1"/>
  <c r="C895" i="1"/>
  <c r="S894" i="1"/>
  <c r="R894" i="1"/>
  <c r="Q894" i="1"/>
  <c r="P894" i="1"/>
  <c r="O894" i="1"/>
  <c r="L894" i="1"/>
  <c r="D894" i="1"/>
  <c r="C894" i="1"/>
  <c r="S893" i="1"/>
  <c r="R893" i="1"/>
  <c r="Q893" i="1"/>
  <c r="P893" i="1"/>
  <c r="O893" i="1"/>
  <c r="L893" i="1"/>
  <c r="D893" i="1"/>
  <c r="C893" i="1"/>
  <c r="S892" i="1"/>
  <c r="R892" i="1"/>
  <c r="Q892" i="1"/>
  <c r="P892" i="1"/>
  <c r="O892" i="1"/>
  <c r="L892" i="1"/>
  <c r="D892" i="1"/>
  <c r="C892" i="1"/>
  <c r="S891" i="1"/>
  <c r="R891" i="1"/>
  <c r="Q891" i="1"/>
  <c r="P891" i="1"/>
  <c r="O891" i="1"/>
  <c r="L891" i="1"/>
  <c r="D891" i="1"/>
  <c r="C891" i="1"/>
  <c r="S890" i="1"/>
  <c r="R890" i="1"/>
  <c r="Q890" i="1"/>
  <c r="P890" i="1"/>
  <c r="O890" i="1"/>
  <c r="L890" i="1"/>
  <c r="D890" i="1"/>
  <c r="C890" i="1"/>
  <c r="S889" i="1"/>
  <c r="R889" i="1"/>
  <c r="Q889" i="1"/>
  <c r="P889" i="1"/>
  <c r="O889" i="1"/>
  <c r="L889" i="1"/>
  <c r="D889" i="1"/>
  <c r="C889" i="1"/>
  <c r="S888" i="1"/>
  <c r="R888" i="1"/>
  <c r="Q888" i="1"/>
  <c r="P888" i="1"/>
  <c r="O888" i="1"/>
  <c r="L888" i="1"/>
  <c r="D888" i="1"/>
  <c r="C888" i="1"/>
  <c r="S887" i="1"/>
  <c r="R887" i="1"/>
  <c r="Q887" i="1"/>
  <c r="P887" i="1"/>
  <c r="O887" i="1"/>
  <c r="L887" i="1"/>
  <c r="D887" i="1"/>
  <c r="C887" i="1"/>
  <c r="S886" i="1"/>
  <c r="R886" i="1"/>
  <c r="Q886" i="1"/>
  <c r="P886" i="1"/>
  <c r="O886" i="1"/>
  <c r="L886" i="1"/>
  <c r="D886" i="1"/>
  <c r="C886" i="1"/>
  <c r="S885" i="1"/>
  <c r="R885" i="1"/>
  <c r="Q885" i="1"/>
  <c r="P885" i="1"/>
  <c r="O885" i="1"/>
  <c r="L885" i="1"/>
  <c r="D885" i="1"/>
  <c r="C885" i="1"/>
  <c r="S884" i="1"/>
  <c r="R884" i="1"/>
  <c r="Q884" i="1"/>
  <c r="P884" i="1"/>
  <c r="O884" i="1"/>
  <c r="L884" i="1"/>
  <c r="D884" i="1"/>
  <c r="C884" i="1"/>
  <c r="S883" i="1"/>
  <c r="R883" i="1"/>
  <c r="Q883" i="1"/>
  <c r="P883" i="1"/>
  <c r="O883" i="1"/>
  <c r="L883" i="1"/>
  <c r="D883" i="1"/>
  <c r="C883" i="1"/>
  <c r="S882" i="1"/>
  <c r="R882" i="1"/>
  <c r="Q882" i="1"/>
  <c r="P882" i="1"/>
  <c r="O882" i="1"/>
  <c r="L882" i="1"/>
  <c r="D882" i="1"/>
  <c r="C882" i="1"/>
  <c r="S881" i="1"/>
  <c r="R881" i="1"/>
  <c r="Q881" i="1"/>
  <c r="P881" i="1"/>
  <c r="O881" i="1"/>
  <c r="L881" i="1"/>
  <c r="D881" i="1"/>
  <c r="C881" i="1"/>
  <c r="S880" i="1"/>
  <c r="R880" i="1"/>
  <c r="Q880" i="1"/>
  <c r="P880" i="1"/>
  <c r="O880" i="1"/>
  <c r="L880" i="1"/>
  <c r="D880" i="1"/>
  <c r="C880" i="1"/>
  <c r="S879" i="1"/>
  <c r="R879" i="1"/>
  <c r="Q879" i="1"/>
  <c r="P879" i="1"/>
  <c r="O879" i="1"/>
  <c r="L879" i="1"/>
  <c r="D879" i="1"/>
  <c r="C879" i="1"/>
  <c r="S878" i="1"/>
  <c r="R878" i="1"/>
  <c r="Q878" i="1"/>
  <c r="P878" i="1"/>
  <c r="O878" i="1"/>
  <c r="L878" i="1"/>
  <c r="D878" i="1"/>
  <c r="C878" i="1"/>
  <c r="S877" i="1"/>
  <c r="R877" i="1"/>
  <c r="Q877" i="1"/>
  <c r="P877" i="1"/>
  <c r="O877" i="1"/>
  <c r="L877" i="1"/>
  <c r="D877" i="1"/>
  <c r="C877" i="1"/>
  <c r="S876" i="1"/>
  <c r="R876" i="1"/>
  <c r="Q876" i="1"/>
  <c r="P876" i="1"/>
  <c r="O876" i="1"/>
  <c r="L876" i="1"/>
  <c r="D876" i="1"/>
  <c r="C876" i="1"/>
  <c r="S875" i="1"/>
  <c r="R875" i="1"/>
  <c r="Q875" i="1"/>
  <c r="P875" i="1"/>
  <c r="O875" i="1"/>
  <c r="L875" i="1"/>
  <c r="D875" i="1"/>
  <c r="C875" i="1"/>
  <c r="S874" i="1"/>
  <c r="R874" i="1"/>
  <c r="Q874" i="1"/>
  <c r="P874" i="1"/>
  <c r="O874" i="1"/>
  <c r="L874" i="1"/>
  <c r="D874" i="1"/>
  <c r="C874" i="1"/>
  <c r="S873" i="1"/>
  <c r="R873" i="1"/>
  <c r="Q873" i="1"/>
  <c r="P873" i="1"/>
  <c r="O873" i="1"/>
  <c r="L873" i="1"/>
  <c r="D873" i="1"/>
  <c r="C873" i="1"/>
  <c r="S872" i="1"/>
  <c r="R872" i="1"/>
  <c r="Q872" i="1"/>
  <c r="P872" i="1"/>
  <c r="O872" i="1"/>
  <c r="L872" i="1"/>
  <c r="D872" i="1"/>
  <c r="C872" i="1"/>
  <c r="S871" i="1"/>
  <c r="R871" i="1"/>
  <c r="Q871" i="1"/>
  <c r="P871" i="1"/>
  <c r="O871" i="1"/>
  <c r="L871" i="1"/>
  <c r="D871" i="1"/>
  <c r="C871" i="1"/>
  <c r="S870" i="1"/>
  <c r="R870" i="1"/>
  <c r="Q870" i="1"/>
  <c r="P870" i="1"/>
  <c r="O870" i="1"/>
  <c r="L870" i="1"/>
  <c r="D870" i="1"/>
  <c r="C870" i="1"/>
  <c r="S869" i="1"/>
  <c r="R869" i="1"/>
  <c r="Q869" i="1"/>
  <c r="P869" i="1"/>
  <c r="O869" i="1"/>
  <c r="L869" i="1"/>
  <c r="D869" i="1"/>
  <c r="C869" i="1"/>
  <c r="S868" i="1"/>
  <c r="R868" i="1"/>
  <c r="Q868" i="1"/>
  <c r="P868" i="1"/>
  <c r="O868" i="1"/>
  <c r="L868" i="1"/>
  <c r="D868" i="1"/>
  <c r="C868" i="1"/>
  <c r="S867" i="1"/>
  <c r="R867" i="1"/>
  <c r="Q867" i="1"/>
  <c r="P867" i="1"/>
  <c r="O867" i="1"/>
  <c r="L867" i="1"/>
  <c r="D867" i="1"/>
  <c r="C867" i="1"/>
  <c r="S866" i="1"/>
  <c r="R866" i="1"/>
  <c r="Q866" i="1"/>
  <c r="P866" i="1"/>
  <c r="O866" i="1"/>
  <c r="L866" i="1"/>
  <c r="D866" i="1"/>
  <c r="C866" i="1"/>
  <c r="S865" i="1"/>
  <c r="R865" i="1"/>
  <c r="Q865" i="1"/>
  <c r="P865" i="1"/>
  <c r="O865" i="1"/>
  <c r="L865" i="1"/>
  <c r="D865" i="1"/>
  <c r="C865" i="1"/>
  <c r="S864" i="1"/>
  <c r="R864" i="1"/>
  <c r="Q864" i="1"/>
  <c r="P864" i="1"/>
  <c r="O864" i="1"/>
  <c r="L864" i="1"/>
  <c r="D864" i="1"/>
  <c r="C864" i="1"/>
  <c r="S863" i="1"/>
  <c r="R863" i="1"/>
  <c r="Q863" i="1"/>
  <c r="P863" i="1"/>
  <c r="O863" i="1"/>
  <c r="L863" i="1"/>
  <c r="D863" i="1"/>
  <c r="C863" i="1"/>
  <c r="S862" i="1"/>
  <c r="R862" i="1"/>
  <c r="Q862" i="1"/>
  <c r="P862" i="1"/>
  <c r="O862" i="1"/>
  <c r="L862" i="1"/>
  <c r="D862" i="1"/>
  <c r="C862" i="1"/>
  <c r="S861" i="1"/>
  <c r="R861" i="1"/>
  <c r="Q861" i="1"/>
  <c r="P861" i="1"/>
  <c r="O861" i="1"/>
  <c r="L861" i="1"/>
  <c r="D861" i="1"/>
  <c r="C861" i="1"/>
  <c r="S860" i="1"/>
  <c r="R860" i="1"/>
  <c r="Q860" i="1"/>
  <c r="P860" i="1"/>
  <c r="O860" i="1"/>
  <c r="L860" i="1"/>
  <c r="D860" i="1"/>
  <c r="C860" i="1"/>
  <c r="S859" i="1"/>
  <c r="R859" i="1"/>
  <c r="Q859" i="1"/>
  <c r="P859" i="1"/>
  <c r="O859" i="1"/>
  <c r="L859" i="1"/>
  <c r="D859" i="1"/>
  <c r="C859" i="1"/>
  <c r="S858" i="1"/>
  <c r="R858" i="1"/>
  <c r="Q858" i="1"/>
  <c r="P858" i="1"/>
  <c r="O858" i="1"/>
  <c r="L858" i="1"/>
  <c r="D858" i="1"/>
  <c r="C858" i="1"/>
  <c r="S857" i="1"/>
  <c r="R857" i="1"/>
  <c r="Q857" i="1"/>
  <c r="P857" i="1"/>
  <c r="O857" i="1"/>
  <c r="L857" i="1"/>
  <c r="D857" i="1"/>
  <c r="C857" i="1"/>
  <c r="S856" i="1"/>
  <c r="R856" i="1"/>
  <c r="Q856" i="1"/>
  <c r="P856" i="1"/>
  <c r="O856" i="1"/>
  <c r="L856" i="1"/>
  <c r="D856" i="1"/>
  <c r="C856" i="1"/>
  <c r="S855" i="1"/>
  <c r="R855" i="1"/>
  <c r="Q855" i="1"/>
  <c r="P855" i="1"/>
  <c r="O855" i="1"/>
  <c r="L855" i="1"/>
  <c r="D855" i="1"/>
  <c r="C855" i="1"/>
  <c r="S854" i="1"/>
  <c r="R854" i="1"/>
  <c r="Q854" i="1"/>
  <c r="P854" i="1"/>
  <c r="O854" i="1"/>
  <c r="L854" i="1"/>
  <c r="D854" i="1"/>
  <c r="C854" i="1"/>
  <c r="S853" i="1"/>
  <c r="R853" i="1"/>
  <c r="Q853" i="1"/>
  <c r="P853" i="1"/>
  <c r="O853" i="1"/>
  <c r="L853" i="1"/>
  <c r="D853" i="1"/>
  <c r="C853" i="1"/>
  <c r="S852" i="1"/>
  <c r="R852" i="1"/>
  <c r="Q852" i="1"/>
  <c r="P852" i="1"/>
  <c r="O852" i="1"/>
  <c r="L852" i="1"/>
  <c r="D852" i="1"/>
  <c r="C852" i="1"/>
  <c r="S851" i="1"/>
  <c r="R851" i="1"/>
  <c r="Q851" i="1"/>
  <c r="P851" i="1"/>
  <c r="O851" i="1"/>
  <c r="L851" i="1"/>
  <c r="D851" i="1"/>
  <c r="C851" i="1"/>
  <c r="S850" i="1"/>
  <c r="R850" i="1"/>
  <c r="Q850" i="1"/>
  <c r="P850" i="1"/>
  <c r="O850" i="1"/>
  <c r="L850" i="1"/>
  <c r="D850" i="1"/>
  <c r="C850" i="1"/>
  <c r="S849" i="1"/>
  <c r="R849" i="1"/>
  <c r="Q849" i="1"/>
  <c r="P849" i="1"/>
  <c r="O849" i="1"/>
  <c r="L849" i="1"/>
  <c r="D849" i="1"/>
  <c r="C849" i="1"/>
  <c r="S848" i="1"/>
  <c r="R848" i="1"/>
  <c r="Q848" i="1"/>
  <c r="P848" i="1"/>
  <c r="O848" i="1"/>
  <c r="L848" i="1"/>
  <c r="D848" i="1"/>
  <c r="C848" i="1"/>
  <c r="S847" i="1"/>
  <c r="R847" i="1"/>
  <c r="Q847" i="1"/>
  <c r="P847" i="1"/>
  <c r="O847" i="1"/>
  <c r="L847" i="1"/>
  <c r="D847" i="1"/>
  <c r="C847" i="1"/>
  <c r="S846" i="1"/>
  <c r="R846" i="1"/>
  <c r="Q846" i="1"/>
  <c r="P846" i="1"/>
  <c r="O846" i="1"/>
  <c r="L846" i="1"/>
  <c r="D846" i="1"/>
  <c r="C846" i="1"/>
  <c r="S845" i="1"/>
  <c r="R845" i="1"/>
  <c r="Q845" i="1"/>
  <c r="P845" i="1"/>
  <c r="O845" i="1"/>
  <c r="L845" i="1"/>
  <c r="D845" i="1"/>
  <c r="C845" i="1"/>
  <c r="S844" i="1"/>
  <c r="R844" i="1"/>
  <c r="Q844" i="1"/>
  <c r="P844" i="1"/>
  <c r="O844" i="1"/>
  <c r="L844" i="1"/>
  <c r="D844" i="1"/>
  <c r="C844" i="1"/>
  <c r="S843" i="1"/>
  <c r="R843" i="1"/>
  <c r="Q843" i="1"/>
  <c r="P843" i="1"/>
  <c r="O843" i="1"/>
  <c r="L843" i="1"/>
  <c r="D843" i="1"/>
  <c r="C843" i="1"/>
  <c r="S842" i="1"/>
  <c r="R842" i="1"/>
  <c r="Q842" i="1"/>
  <c r="P842" i="1"/>
  <c r="O842" i="1"/>
  <c r="L842" i="1"/>
  <c r="D842" i="1"/>
  <c r="C842" i="1"/>
  <c r="S841" i="1"/>
  <c r="R841" i="1"/>
  <c r="Q841" i="1"/>
  <c r="P841" i="1"/>
  <c r="O841" i="1"/>
  <c r="L841" i="1"/>
  <c r="D841" i="1"/>
  <c r="C841" i="1"/>
  <c r="S840" i="1"/>
  <c r="R840" i="1"/>
  <c r="Q840" i="1"/>
  <c r="P840" i="1"/>
  <c r="O840" i="1"/>
  <c r="L840" i="1"/>
  <c r="D840" i="1"/>
  <c r="C840" i="1"/>
  <c r="S839" i="1"/>
  <c r="R839" i="1"/>
  <c r="Q839" i="1"/>
  <c r="P839" i="1"/>
  <c r="O839" i="1"/>
  <c r="L839" i="1"/>
  <c r="D839" i="1"/>
  <c r="C839" i="1"/>
  <c r="S838" i="1"/>
  <c r="R838" i="1"/>
  <c r="Q838" i="1"/>
  <c r="P838" i="1"/>
  <c r="O838" i="1"/>
  <c r="L838" i="1"/>
  <c r="D838" i="1"/>
  <c r="C838" i="1"/>
  <c r="S837" i="1"/>
  <c r="R837" i="1"/>
  <c r="Q837" i="1"/>
  <c r="P837" i="1"/>
  <c r="O837" i="1"/>
  <c r="L837" i="1"/>
  <c r="D837" i="1"/>
  <c r="C837" i="1"/>
  <c r="S836" i="1"/>
  <c r="R836" i="1"/>
  <c r="Q836" i="1"/>
  <c r="P836" i="1"/>
  <c r="O836" i="1"/>
  <c r="L836" i="1"/>
  <c r="D836" i="1"/>
  <c r="C836" i="1"/>
  <c r="S835" i="1"/>
  <c r="R835" i="1"/>
  <c r="Q835" i="1"/>
  <c r="P835" i="1"/>
  <c r="O835" i="1"/>
  <c r="L835" i="1"/>
  <c r="D835" i="1"/>
  <c r="C835" i="1"/>
  <c r="S834" i="1"/>
  <c r="R834" i="1"/>
  <c r="Q834" i="1"/>
  <c r="P834" i="1"/>
  <c r="O834" i="1"/>
  <c r="L834" i="1"/>
  <c r="D834" i="1"/>
  <c r="C834" i="1"/>
  <c r="S833" i="1"/>
  <c r="R833" i="1"/>
  <c r="Q833" i="1"/>
  <c r="P833" i="1"/>
  <c r="O833" i="1"/>
  <c r="L833" i="1"/>
  <c r="D833" i="1"/>
  <c r="C833" i="1"/>
  <c r="S832" i="1"/>
  <c r="R832" i="1"/>
  <c r="Q832" i="1"/>
  <c r="P832" i="1"/>
  <c r="O832" i="1"/>
  <c r="L832" i="1"/>
  <c r="D832" i="1"/>
  <c r="C832" i="1"/>
  <c r="S831" i="1"/>
  <c r="R831" i="1"/>
  <c r="Q831" i="1"/>
  <c r="P831" i="1"/>
  <c r="O831" i="1"/>
  <c r="L831" i="1"/>
  <c r="D831" i="1"/>
  <c r="C831" i="1"/>
  <c r="S830" i="1"/>
  <c r="R830" i="1"/>
  <c r="Q830" i="1"/>
  <c r="P830" i="1"/>
  <c r="O830" i="1"/>
  <c r="L830" i="1"/>
  <c r="D830" i="1"/>
  <c r="C830" i="1"/>
  <c r="S829" i="1"/>
  <c r="R829" i="1"/>
  <c r="Q829" i="1"/>
  <c r="P829" i="1"/>
  <c r="O829" i="1"/>
  <c r="L829" i="1"/>
  <c r="D829" i="1"/>
  <c r="C829" i="1"/>
  <c r="S828" i="1"/>
  <c r="R828" i="1"/>
  <c r="Q828" i="1"/>
  <c r="P828" i="1"/>
  <c r="O828" i="1"/>
  <c r="L828" i="1"/>
  <c r="D828" i="1"/>
  <c r="C828" i="1"/>
  <c r="S827" i="1"/>
  <c r="R827" i="1"/>
  <c r="Q827" i="1"/>
  <c r="P827" i="1"/>
  <c r="O827" i="1"/>
  <c r="L827" i="1"/>
  <c r="D827" i="1"/>
  <c r="C827" i="1"/>
  <c r="S826" i="1"/>
  <c r="R826" i="1"/>
  <c r="Q826" i="1"/>
  <c r="P826" i="1"/>
  <c r="O826" i="1"/>
  <c r="L826" i="1"/>
  <c r="D826" i="1"/>
  <c r="C826" i="1"/>
  <c r="S825" i="1"/>
  <c r="R825" i="1"/>
  <c r="Q825" i="1"/>
  <c r="P825" i="1"/>
  <c r="O825" i="1"/>
  <c r="L825" i="1"/>
  <c r="D825" i="1"/>
  <c r="C825" i="1"/>
  <c r="S824" i="1"/>
  <c r="R824" i="1"/>
  <c r="Q824" i="1"/>
  <c r="P824" i="1"/>
  <c r="O824" i="1"/>
  <c r="L824" i="1"/>
  <c r="D824" i="1"/>
  <c r="C824" i="1"/>
  <c r="S823" i="1"/>
  <c r="R823" i="1"/>
  <c r="Q823" i="1"/>
  <c r="P823" i="1"/>
  <c r="O823" i="1"/>
  <c r="L823" i="1"/>
  <c r="D823" i="1"/>
  <c r="C823" i="1"/>
  <c r="S822" i="1"/>
  <c r="R822" i="1"/>
  <c r="Q822" i="1"/>
  <c r="P822" i="1"/>
  <c r="O822" i="1"/>
  <c r="L822" i="1"/>
  <c r="D822" i="1"/>
  <c r="C822" i="1"/>
  <c r="S821" i="1"/>
  <c r="R821" i="1"/>
  <c r="Q821" i="1"/>
  <c r="P821" i="1"/>
  <c r="O821" i="1"/>
  <c r="L821" i="1"/>
  <c r="D821" i="1"/>
  <c r="C821" i="1"/>
  <c r="S820" i="1"/>
  <c r="R820" i="1"/>
  <c r="Q820" i="1"/>
  <c r="P820" i="1"/>
  <c r="O820" i="1"/>
  <c r="L820" i="1"/>
  <c r="D820" i="1"/>
  <c r="C820" i="1"/>
  <c r="S819" i="1"/>
  <c r="R819" i="1"/>
  <c r="Q819" i="1"/>
  <c r="P819" i="1"/>
  <c r="O819" i="1"/>
  <c r="L819" i="1"/>
  <c r="D819" i="1"/>
  <c r="C819" i="1"/>
  <c r="S818" i="1"/>
  <c r="R818" i="1"/>
  <c r="Q818" i="1"/>
  <c r="P818" i="1"/>
  <c r="O818" i="1"/>
  <c r="L818" i="1"/>
  <c r="D818" i="1"/>
  <c r="C818" i="1"/>
  <c r="S817" i="1"/>
  <c r="R817" i="1"/>
  <c r="Q817" i="1"/>
  <c r="P817" i="1"/>
  <c r="O817" i="1"/>
  <c r="L817" i="1"/>
  <c r="D817" i="1"/>
  <c r="C817" i="1"/>
  <c r="S816" i="1"/>
  <c r="R816" i="1"/>
  <c r="Q816" i="1"/>
  <c r="P816" i="1"/>
  <c r="O816" i="1"/>
  <c r="L816" i="1"/>
  <c r="D816" i="1"/>
  <c r="C816" i="1"/>
  <c r="S815" i="1"/>
  <c r="R815" i="1"/>
  <c r="Q815" i="1"/>
  <c r="P815" i="1"/>
  <c r="O815" i="1"/>
  <c r="L815" i="1"/>
  <c r="D815" i="1"/>
  <c r="C815" i="1"/>
  <c r="S814" i="1"/>
  <c r="R814" i="1"/>
  <c r="Q814" i="1"/>
  <c r="P814" i="1"/>
  <c r="O814" i="1"/>
  <c r="L814" i="1"/>
  <c r="D814" i="1"/>
  <c r="C814" i="1"/>
  <c r="S813" i="1"/>
  <c r="R813" i="1"/>
  <c r="Q813" i="1"/>
  <c r="P813" i="1"/>
  <c r="O813" i="1"/>
  <c r="L813" i="1"/>
  <c r="D813" i="1"/>
  <c r="C813" i="1"/>
  <c r="S812" i="1"/>
  <c r="R812" i="1"/>
  <c r="Q812" i="1"/>
  <c r="P812" i="1"/>
  <c r="O812" i="1"/>
  <c r="L812" i="1"/>
  <c r="D812" i="1"/>
  <c r="C812" i="1"/>
  <c r="S811" i="1"/>
  <c r="R811" i="1"/>
  <c r="Q811" i="1"/>
  <c r="P811" i="1"/>
  <c r="O811" i="1"/>
  <c r="L811" i="1"/>
  <c r="D811" i="1"/>
  <c r="C811" i="1"/>
  <c r="S810" i="1"/>
  <c r="R810" i="1"/>
  <c r="Q810" i="1"/>
  <c r="P810" i="1"/>
  <c r="O810" i="1"/>
  <c r="L810" i="1"/>
  <c r="D810" i="1"/>
  <c r="C810" i="1"/>
  <c r="S809" i="1"/>
  <c r="R809" i="1"/>
  <c r="Q809" i="1"/>
  <c r="P809" i="1"/>
  <c r="O809" i="1"/>
  <c r="L809" i="1"/>
  <c r="D809" i="1"/>
  <c r="C809" i="1"/>
  <c r="S808" i="1"/>
  <c r="R808" i="1"/>
  <c r="Q808" i="1"/>
  <c r="P808" i="1"/>
  <c r="O808" i="1"/>
  <c r="L808" i="1"/>
  <c r="D808" i="1"/>
  <c r="C808" i="1"/>
  <c r="S807" i="1"/>
  <c r="R807" i="1"/>
  <c r="Q807" i="1"/>
  <c r="P807" i="1"/>
  <c r="O807" i="1"/>
  <c r="L807" i="1"/>
  <c r="D807" i="1"/>
  <c r="C807" i="1"/>
  <c r="S806" i="1"/>
  <c r="R806" i="1"/>
  <c r="Q806" i="1"/>
  <c r="P806" i="1"/>
  <c r="O806" i="1"/>
  <c r="L806" i="1"/>
  <c r="D806" i="1"/>
  <c r="C806" i="1"/>
  <c r="S805" i="1"/>
  <c r="R805" i="1"/>
  <c r="Q805" i="1"/>
  <c r="P805" i="1"/>
  <c r="O805" i="1"/>
  <c r="L805" i="1"/>
  <c r="D805" i="1"/>
  <c r="C805" i="1"/>
  <c r="S804" i="1"/>
  <c r="R804" i="1"/>
  <c r="Q804" i="1"/>
  <c r="P804" i="1"/>
  <c r="O804" i="1"/>
  <c r="L804" i="1"/>
  <c r="D804" i="1"/>
  <c r="C804" i="1"/>
  <c r="S803" i="1"/>
  <c r="R803" i="1"/>
  <c r="Q803" i="1"/>
  <c r="P803" i="1"/>
  <c r="O803" i="1"/>
  <c r="L803" i="1"/>
  <c r="D803" i="1"/>
  <c r="C803" i="1"/>
  <c r="S802" i="1"/>
  <c r="R802" i="1"/>
  <c r="Q802" i="1"/>
  <c r="P802" i="1"/>
  <c r="O802" i="1"/>
  <c r="L802" i="1"/>
  <c r="D802" i="1"/>
  <c r="C802" i="1"/>
  <c r="S801" i="1"/>
  <c r="R801" i="1"/>
  <c r="Q801" i="1"/>
  <c r="P801" i="1"/>
  <c r="O801" i="1"/>
  <c r="L801" i="1"/>
  <c r="D801" i="1"/>
  <c r="C801" i="1"/>
  <c r="S800" i="1"/>
  <c r="R800" i="1"/>
  <c r="Q800" i="1"/>
  <c r="P800" i="1"/>
  <c r="O800" i="1"/>
  <c r="L800" i="1"/>
  <c r="D800" i="1"/>
  <c r="C800" i="1"/>
  <c r="S799" i="1"/>
  <c r="R799" i="1"/>
  <c r="Q799" i="1"/>
  <c r="P799" i="1"/>
  <c r="O799" i="1"/>
  <c r="L799" i="1"/>
  <c r="D799" i="1"/>
  <c r="C799" i="1"/>
  <c r="S798" i="1"/>
  <c r="R798" i="1"/>
  <c r="Q798" i="1"/>
  <c r="P798" i="1"/>
  <c r="O798" i="1"/>
  <c r="L798" i="1"/>
  <c r="D798" i="1"/>
  <c r="C798" i="1"/>
  <c r="S797" i="1"/>
  <c r="R797" i="1"/>
  <c r="Q797" i="1"/>
  <c r="P797" i="1"/>
  <c r="O797" i="1"/>
  <c r="L797" i="1"/>
  <c r="D797" i="1"/>
  <c r="C797" i="1"/>
  <c r="S796" i="1"/>
  <c r="R796" i="1"/>
  <c r="Q796" i="1"/>
  <c r="P796" i="1"/>
  <c r="O796" i="1"/>
  <c r="L796" i="1"/>
  <c r="D796" i="1"/>
  <c r="C796" i="1"/>
  <c r="S795" i="1"/>
  <c r="R795" i="1"/>
  <c r="Q795" i="1"/>
  <c r="P795" i="1"/>
  <c r="O795" i="1"/>
  <c r="L795" i="1"/>
  <c r="D795" i="1"/>
  <c r="C795" i="1"/>
  <c r="S794" i="1"/>
  <c r="R794" i="1"/>
  <c r="Q794" i="1"/>
  <c r="P794" i="1"/>
  <c r="O794" i="1"/>
  <c r="L794" i="1"/>
  <c r="D794" i="1"/>
  <c r="C794" i="1"/>
  <c r="S793" i="1"/>
  <c r="R793" i="1"/>
  <c r="Q793" i="1"/>
  <c r="P793" i="1"/>
  <c r="O793" i="1"/>
  <c r="L793" i="1"/>
  <c r="D793" i="1"/>
  <c r="C793" i="1"/>
  <c r="S792" i="1"/>
  <c r="R792" i="1"/>
  <c r="Q792" i="1"/>
  <c r="P792" i="1"/>
  <c r="O792" i="1"/>
  <c r="L792" i="1"/>
  <c r="D792" i="1"/>
  <c r="C792" i="1"/>
  <c r="S791" i="1"/>
  <c r="R791" i="1"/>
  <c r="Q791" i="1"/>
  <c r="P791" i="1"/>
  <c r="O791" i="1"/>
  <c r="L791" i="1"/>
  <c r="D791" i="1"/>
  <c r="C791" i="1"/>
  <c r="S790" i="1"/>
  <c r="R790" i="1"/>
  <c r="Q790" i="1"/>
  <c r="P790" i="1"/>
  <c r="O790" i="1"/>
  <c r="L790" i="1"/>
  <c r="D790" i="1"/>
  <c r="C790" i="1"/>
  <c r="S789" i="1"/>
  <c r="R789" i="1"/>
  <c r="Q789" i="1"/>
  <c r="P789" i="1"/>
  <c r="O789" i="1"/>
  <c r="L789" i="1"/>
  <c r="D789" i="1"/>
  <c r="C789" i="1"/>
  <c r="S788" i="1"/>
  <c r="R788" i="1"/>
  <c r="Q788" i="1"/>
  <c r="P788" i="1"/>
  <c r="O788" i="1"/>
  <c r="L788" i="1"/>
  <c r="D788" i="1"/>
  <c r="C788" i="1"/>
  <c r="S787" i="1"/>
  <c r="R787" i="1"/>
  <c r="Q787" i="1"/>
  <c r="P787" i="1"/>
  <c r="O787" i="1"/>
  <c r="L787" i="1"/>
  <c r="D787" i="1"/>
  <c r="C787" i="1"/>
  <c r="S786" i="1"/>
  <c r="R786" i="1"/>
  <c r="Q786" i="1"/>
  <c r="P786" i="1"/>
  <c r="O786" i="1"/>
  <c r="L786" i="1"/>
  <c r="D786" i="1"/>
  <c r="C786" i="1"/>
  <c r="S785" i="1"/>
  <c r="R785" i="1"/>
  <c r="Q785" i="1"/>
  <c r="P785" i="1"/>
  <c r="O785" i="1"/>
  <c r="L785" i="1"/>
  <c r="D785" i="1"/>
  <c r="C785" i="1"/>
  <c r="S784" i="1"/>
  <c r="R784" i="1"/>
  <c r="Q784" i="1"/>
  <c r="P784" i="1"/>
  <c r="O784" i="1"/>
  <c r="L784" i="1"/>
  <c r="D784" i="1"/>
  <c r="C784" i="1"/>
  <c r="S783" i="1"/>
  <c r="R783" i="1"/>
  <c r="Q783" i="1"/>
  <c r="P783" i="1"/>
  <c r="O783" i="1"/>
  <c r="L783" i="1"/>
  <c r="D783" i="1"/>
  <c r="C783" i="1"/>
  <c r="S782" i="1"/>
  <c r="R782" i="1"/>
  <c r="Q782" i="1"/>
  <c r="P782" i="1"/>
  <c r="O782" i="1"/>
  <c r="L782" i="1"/>
  <c r="D782" i="1"/>
  <c r="C782" i="1"/>
  <c r="S781" i="1"/>
  <c r="R781" i="1"/>
  <c r="Q781" i="1"/>
  <c r="P781" i="1"/>
  <c r="O781" i="1"/>
  <c r="L781" i="1"/>
  <c r="D781" i="1"/>
  <c r="C781" i="1"/>
  <c r="S780" i="1"/>
  <c r="R780" i="1"/>
  <c r="Q780" i="1"/>
  <c r="P780" i="1"/>
  <c r="O780" i="1"/>
  <c r="L780" i="1"/>
  <c r="D780" i="1"/>
  <c r="C780" i="1"/>
  <c r="S779" i="1"/>
  <c r="R779" i="1"/>
  <c r="Q779" i="1"/>
  <c r="P779" i="1"/>
  <c r="O779" i="1"/>
  <c r="L779" i="1"/>
  <c r="D779" i="1"/>
  <c r="C779" i="1"/>
  <c r="S778" i="1"/>
  <c r="R778" i="1"/>
  <c r="Q778" i="1"/>
  <c r="P778" i="1"/>
  <c r="O778" i="1"/>
  <c r="L778" i="1"/>
  <c r="D778" i="1"/>
  <c r="C778" i="1"/>
  <c r="S777" i="1"/>
  <c r="R777" i="1"/>
  <c r="Q777" i="1"/>
  <c r="P777" i="1"/>
  <c r="O777" i="1"/>
  <c r="L777" i="1"/>
  <c r="D777" i="1"/>
  <c r="C777" i="1"/>
  <c r="S776" i="1"/>
  <c r="R776" i="1"/>
  <c r="Q776" i="1"/>
  <c r="P776" i="1"/>
  <c r="O776" i="1"/>
  <c r="L776" i="1"/>
  <c r="D776" i="1"/>
  <c r="C776" i="1"/>
  <c r="S775" i="1"/>
  <c r="R775" i="1"/>
  <c r="Q775" i="1"/>
  <c r="P775" i="1"/>
  <c r="O775" i="1"/>
  <c r="L775" i="1"/>
  <c r="D775" i="1"/>
  <c r="C775" i="1"/>
  <c r="S774" i="1"/>
  <c r="R774" i="1"/>
  <c r="Q774" i="1"/>
  <c r="P774" i="1"/>
  <c r="O774" i="1"/>
  <c r="L774" i="1"/>
  <c r="D774" i="1"/>
  <c r="C774" i="1"/>
  <c r="S773" i="1"/>
  <c r="R773" i="1"/>
  <c r="Q773" i="1"/>
  <c r="P773" i="1"/>
  <c r="O773" i="1"/>
  <c r="L773" i="1"/>
  <c r="D773" i="1"/>
  <c r="C773" i="1"/>
  <c r="S772" i="1"/>
  <c r="R772" i="1"/>
  <c r="Q772" i="1"/>
  <c r="P772" i="1"/>
  <c r="O772" i="1"/>
  <c r="L772" i="1"/>
  <c r="D772" i="1"/>
  <c r="C772" i="1"/>
  <c r="S771" i="1"/>
  <c r="R771" i="1"/>
  <c r="Q771" i="1"/>
  <c r="P771" i="1"/>
  <c r="O771" i="1"/>
  <c r="L771" i="1"/>
  <c r="D771" i="1"/>
  <c r="C771" i="1"/>
  <c r="S770" i="1"/>
  <c r="R770" i="1"/>
  <c r="Q770" i="1"/>
  <c r="P770" i="1"/>
  <c r="O770" i="1"/>
  <c r="L770" i="1"/>
  <c r="D770" i="1"/>
  <c r="C770" i="1"/>
  <c r="S769" i="1"/>
  <c r="R769" i="1"/>
  <c r="Q769" i="1"/>
  <c r="P769" i="1"/>
  <c r="O769" i="1"/>
  <c r="L769" i="1"/>
  <c r="D769" i="1"/>
  <c r="C769" i="1"/>
  <c r="S768" i="1"/>
  <c r="R768" i="1"/>
  <c r="Q768" i="1"/>
  <c r="P768" i="1"/>
  <c r="O768" i="1"/>
  <c r="L768" i="1"/>
  <c r="D768" i="1"/>
  <c r="C768" i="1"/>
  <c r="S767" i="1"/>
  <c r="R767" i="1"/>
  <c r="Q767" i="1"/>
  <c r="P767" i="1"/>
  <c r="O767" i="1"/>
  <c r="L767" i="1"/>
  <c r="D767" i="1"/>
  <c r="C767" i="1"/>
  <c r="S766" i="1"/>
  <c r="R766" i="1"/>
  <c r="Q766" i="1"/>
  <c r="P766" i="1"/>
  <c r="O766" i="1"/>
  <c r="L766" i="1"/>
  <c r="D766" i="1"/>
  <c r="C766" i="1"/>
  <c r="S765" i="1"/>
  <c r="R765" i="1"/>
  <c r="Q765" i="1"/>
  <c r="P765" i="1"/>
  <c r="O765" i="1"/>
  <c r="L765" i="1"/>
  <c r="D765" i="1"/>
  <c r="C765" i="1"/>
  <c r="S764" i="1"/>
  <c r="R764" i="1"/>
  <c r="Q764" i="1"/>
  <c r="P764" i="1"/>
  <c r="O764" i="1"/>
  <c r="L764" i="1"/>
  <c r="D764" i="1"/>
  <c r="C764" i="1"/>
  <c r="S763" i="1"/>
  <c r="R763" i="1"/>
  <c r="Q763" i="1"/>
  <c r="P763" i="1"/>
  <c r="O763" i="1"/>
  <c r="L763" i="1"/>
  <c r="D763" i="1"/>
  <c r="C763" i="1"/>
  <c r="S762" i="1"/>
  <c r="R762" i="1"/>
  <c r="Q762" i="1"/>
  <c r="P762" i="1"/>
  <c r="O762" i="1"/>
  <c r="L762" i="1"/>
  <c r="D762" i="1"/>
  <c r="C762" i="1"/>
  <c r="S761" i="1"/>
  <c r="R761" i="1"/>
  <c r="Q761" i="1"/>
  <c r="P761" i="1"/>
  <c r="O761" i="1"/>
  <c r="L761" i="1"/>
  <c r="D761" i="1"/>
  <c r="C761" i="1"/>
  <c r="S760" i="1"/>
  <c r="R760" i="1"/>
  <c r="Q760" i="1"/>
  <c r="P760" i="1"/>
  <c r="O760" i="1"/>
  <c r="L760" i="1"/>
  <c r="D760" i="1"/>
  <c r="C760" i="1"/>
  <c r="S759" i="1"/>
  <c r="R759" i="1"/>
  <c r="Q759" i="1"/>
  <c r="P759" i="1"/>
  <c r="O759" i="1"/>
  <c r="L759" i="1"/>
  <c r="D759" i="1"/>
  <c r="C759" i="1"/>
  <c r="S758" i="1"/>
  <c r="R758" i="1"/>
  <c r="Q758" i="1"/>
  <c r="P758" i="1"/>
  <c r="O758" i="1"/>
  <c r="L758" i="1"/>
  <c r="D758" i="1"/>
  <c r="C758" i="1"/>
  <c r="S757" i="1"/>
  <c r="R757" i="1"/>
  <c r="Q757" i="1"/>
  <c r="P757" i="1"/>
  <c r="O757" i="1"/>
  <c r="L757" i="1"/>
  <c r="D757" i="1"/>
  <c r="C757" i="1"/>
  <c r="S756" i="1"/>
  <c r="R756" i="1"/>
  <c r="Q756" i="1"/>
  <c r="P756" i="1"/>
  <c r="O756" i="1"/>
  <c r="L756" i="1"/>
  <c r="D756" i="1"/>
  <c r="C756" i="1"/>
  <c r="S755" i="1"/>
  <c r="R755" i="1"/>
  <c r="Q755" i="1"/>
  <c r="P755" i="1"/>
  <c r="O755" i="1"/>
  <c r="L755" i="1"/>
  <c r="D755" i="1"/>
  <c r="C755" i="1"/>
  <c r="S754" i="1"/>
  <c r="R754" i="1"/>
  <c r="Q754" i="1"/>
  <c r="P754" i="1"/>
  <c r="O754" i="1"/>
  <c r="L754" i="1"/>
  <c r="D754" i="1"/>
  <c r="C754" i="1"/>
  <c r="S753" i="1"/>
  <c r="R753" i="1"/>
  <c r="Q753" i="1"/>
  <c r="P753" i="1"/>
  <c r="O753" i="1"/>
  <c r="L753" i="1"/>
  <c r="D753" i="1"/>
  <c r="C753" i="1"/>
  <c r="S752" i="1"/>
  <c r="R752" i="1"/>
  <c r="Q752" i="1"/>
  <c r="P752" i="1"/>
  <c r="O752" i="1"/>
  <c r="L752" i="1"/>
  <c r="D752" i="1"/>
  <c r="C752" i="1"/>
  <c r="S751" i="1"/>
  <c r="R751" i="1"/>
  <c r="Q751" i="1"/>
  <c r="P751" i="1"/>
  <c r="O751" i="1"/>
  <c r="L751" i="1"/>
  <c r="D751" i="1"/>
  <c r="C751" i="1"/>
  <c r="S750" i="1"/>
  <c r="R750" i="1"/>
  <c r="Q750" i="1"/>
  <c r="P750" i="1"/>
  <c r="O750" i="1"/>
  <c r="L750" i="1"/>
  <c r="D750" i="1"/>
  <c r="C750" i="1"/>
  <c r="S749" i="1"/>
  <c r="R749" i="1"/>
  <c r="Q749" i="1"/>
  <c r="P749" i="1"/>
  <c r="O749" i="1"/>
  <c r="L749" i="1"/>
  <c r="D749" i="1"/>
  <c r="C749" i="1"/>
  <c r="S748" i="1"/>
  <c r="R748" i="1"/>
  <c r="Q748" i="1"/>
  <c r="P748" i="1"/>
  <c r="O748" i="1"/>
  <c r="L748" i="1"/>
  <c r="D748" i="1"/>
  <c r="C748" i="1"/>
  <c r="S747" i="1"/>
  <c r="R747" i="1"/>
  <c r="Q747" i="1"/>
  <c r="P747" i="1"/>
  <c r="O747" i="1"/>
  <c r="L747" i="1"/>
  <c r="D747" i="1"/>
  <c r="C747" i="1"/>
  <c r="S746" i="1"/>
  <c r="R746" i="1"/>
  <c r="Q746" i="1"/>
  <c r="P746" i="1"/>
  <c r="O746" i="1"/>
  <c r="L746" i="1"/>
  <c r="D746" i="1"/>
  <c r="C746" i="1"/>
  <c r="S745" i="1"/>
  <c r="R745" i="1"/>
  <c r="Q745" i="1"/>
  <c r="P745" i="1"/>
  <c r="O745" i="1"/>
  <c r="L745" i="1"/>
  <c r="D745" i="1"/>
  <c r="C745" i="1"/>
  <c r="S744" i="1"/>
  <c r="R744" i="1"/>
  <c r="Q744" i="1"/>
  <c r="P744" i="1"/>
  <c r="O744" i="1"/>
  <c r="L744" i="1"/>
  <c r="D744" i="1"/>
  <c r="C744" i="1"/>
  <c r="S743" i="1"/>
  <c r="R743" i="1"/>
  <c r="Q743" i="1"/>
  <c r="P743" i="1"/>
  <c r="O743" i="1"/>
  <c r="L743" i="1"/>
  <c r="D743" i="1"/>
  <c r="C743" i="1"/>
  <c r="S742" i="1"/>
  <c r="R742" i="1"/>
  <c r="Q742" i="1"/>
  <c r="P742" i="1"/>
  <c r="O742" i="1"/>
  <c r="L742" i="1"/>
  <c r="D742" i="1"/>
  <c r="C742" i="1"/>
  <c r="S741" i="1"/>
  <c r="R741" i="1"/>
  <c r="Q741" i="1"/>
  <c r="P741" i="1"/>
  <c r="O741" i="1"/>
  <c r="L741" i="1"/>
  <c r="D741" i="1"/>
  <c r="C741" i="1"/>
  <c r="S740" i="1"/>
  <c r="R740" i="1"/>
  <c r="Q740" i="1"/>
  <c r="P740" i="1"/>
  <c r="O740" i="1"/>
  <c r="L740" i="1"/>
  <c r="D740" i="1"/>
  <c r="C740" i="1"/>
  <c r="S739" i="1"/>
  <c r="R739" i="1"/>
  <c r="Q739" i="1"/>
  <c r="P739" i="1"/>
  <c r="O739" i="1"/>
  <c r="L739" i="1"/>
  <c r="D739" i="1"/>
  <c r="C739" i="1"/>
  <c r="S738" i="1"/>
  <c r="R738" i="1"/>
  <c r="Q738" i="1"/>
  <c r="P738" i="1"/>
  <c r="O738" i="1"/>
  <c r="L738" i="1"/>
  <c r="D738" i="1"/>
  <c r="C738" i="1"/>
  <c r="S737" i="1"/>
  <c r="R737" i="1"/>
  <c r="Q737" i="1"/>
  <c r="P737" i="1"/>
  <c r="O737" i="1"/>
  <c r="L737" i="1"/>
  <c r="D737" i="1"/>
  <c r="C737" i="1"/>
  <c r="S736" i="1"/>
  <c r="R736" i="1"/>
  <c r="Q736" i="1"/>
  <c r="P736" i="1"/>
  <c r="O736" i="1"/>
  <c r="L736" i="1"/>
  <c r="D736" i="1"/>
  <c r="C736" i="1"/>
  <c r="S735" i="1"/>
  <c r="R735" i="1"/>
  <c r="Q735" i="1"/>
  <c r="P735" i="1"/>
  <c r="O735" i="1"/>
  <c r="L735" i="1"/>
  <c r="D735" i="1"/>
  <c r="C735" i="1"/>
  <c r="S734" i="1"/>
  <c r="R734" i="1"/>
  <c r="Q734" i="1"/>
  <c r="P734" i="1"/>
  <c r="O734" i="1"/>
  <c r="L734" i="1"/>
  <c r="D734" i="1"/>
  <c r="C734" i="1"/>
  <c r="S733" i="1"/>
  <c r="R733" i="1"/>
  <c r="Q733" i="1"/>
  <c r="P733" i="1"/>
  <c r="O733" i="1"/>
  <c r="L733" i="1"/>
  <c r="D733" i="1"/>
  <c r="C733" i="1"/>
  <c r="S732" i="1"/>
  <c r="R732" i="1"/>
  <c r="Q732" i="1"/>
  <c r="P732" i="1"/>
  <c r="O732" i="1"/>
  <c r="L732" i="1"/>
  <c r="D732" i="1"/>
  <c r="C732" i="1"/>
  <c r="S731" i="1"/>
  <c r="R731" i="1"/>
  <c r="Q731" i="1"/>
  <c r="P731" i="1"/>
  <c r="O731" i="1"/>
  <c r="L731" i="1"/>
  <c r="D731" i="1"/>
  <c r="C731" i="1"/>
  <c r="S730" i="1"/>
  <c r="R730" i="1"/>
  <c r="Q730" i="1"/>
  <c r="P730" i="1"/>
  <c r="O730" i="1"/>
  <c r="L730" i="1"/>
  <c r="D730" i="1"/>
  <c r="C730" i="1"/>
  <c r="S729" i="1"/>
  <c r="R729" i="1"/>
  <c r="Q729" i="1"/>
  <c r="P729" i="1"/>
  <c r="O729" i="1"/>
  <c r="L729" i="1"/>
  <c r="D729" i="1"/>
  <c r="C729" i="1"/>
  <c r="S728" i="1"/>
  <c r="R728" i="1"/>
  <c r="Q728" i="1"/>
  <c r="P728" i="1"/>
  <c r="O728" i="1"/>
  <c r="L728" i="1"/>
  <c r="D728" i="1"/>
  <c r="C728" i="1"/>
  <c r="S727" i="1"/>
  <c r="R727" i="1"/>
  <c r="Q727" i="1"/>
  <c r="P727" i="1"/>
  <c r="O727" i="1"/>
  <c r="L727" i="1"/>
  <c r="D727" i="1"/>
  <c r="C727" i="1"/>
  <c r="S726" i="1"/>
  <c r="R726" i="1"/>
  <c r="Q726" i="1"/>
  <c r="P726" i="1"/>
  <c r="O726" i="1"/>
  <c r="L726" i="1"/>
  <c r="D726" i="1"/>
  <c r="C726" i="1"/>
  <c r="S725" i="1"/>
  <c r="R725" i="1"/>
  <c r="Q725" i="1"/>
  <c r="P725" i="1"/>
  <c r="O725" i="1"/>
  <c r="L725" i="1"/>
  <c r="D725" i="1"/>
  <c r="C725" i="1"/>
  <c r="S724" i="1"/>
  <c r="R724" i="1"/>
  <c r="Q724" i="1"/>
  <c r="P724" i="1"/>
  <c r="O724" i="1"/>
  <c r="L724" i="1"/>
  <c r="D724" i="1"/>
  <c r="C724" i="1"/>
  <c r="S723" i="1"/>
  <c r="R723" i="1"/>
  <c r="Q723" i="1"/>
  <c r="P723" i="1"/>
  <c r="O723" i="1"/>
  <c r="L723" i="1"/>
  <c r="D723" i="1"/>
  <c r="C723" i="1"/>
  <c r="S722" i="1"/>
  <c r="R722" i="1"/>
  <c r="Q722" i="1"/>
  <c r="P722" i="1"/>
  <c r="O722" i="1"/>
  <c r="L722" i="1"/>
  <c r="D722" i="1"/>
  <c r="C722" i="1"/>
  <c r="S721" i="1"/>
  <c r="R721" i="1"/>
  <c r="Q721" i="1"/>
  <c r="P721" i="1"/>
  <c r="O721" i="1"/>
  <c r="L721" i="1"/>
  <c r="D721" i="1"/>
  <c r="C721" i="1"/>
  <c r="S720" i="1"/>
  <c r="R720" i="1"/>
  <c r="Q720" i="1"/>
  <c r="P720" i="1"/>
  <c r="O720" i="1"/>
  <c r="L720" i="1"/>
  <c r="D720" i="1"/>
  <c r="C720" i="1"/>
  <c r="S719" i="1"/>
  <c r="R719" i="1"/>
  <c r="Q719" i="1"/>
  <c r="P719" i="1"/>
  <c r="O719" i="1"/>
  <c r="L719" i="1"/>
  <c r="D719" i="1"/>
  <c r="C719" i="1"/>
  <c r="S718" i="1"/>
  <c r="R718" i="1"/>
  <c r="Q718" i="1"/>
  <c r="P718" i="1"/>
  <c r="O718" i="1"/>
  <c r="L718" i="1"/>
  <c r="D718" i="1"/>
  <c r="C718" i="1"/>
  <c r="S717" i="1"/>
  <c r="R717" i="1"/>
  <c r="Q717" i="1"/>
  <c r="P717" i="1"/>
  <c r="O717" i="1"/>
  <c r="L717" i="1"/>
  <c r="D717" i="1"/>
  <c r="C717" i="1"/>
  <c r="S716" i="1"/>
  <c r="R716" i="1"/>
  <c r="Q716" i="1"/>
  <c r="P716" i="1"/>
  <c r="O716" i="1"/>
  <c r="L716" i="1"/>
  <c r="D716" i="1"/>
  <c r="C716" i="1"/>
  <c r="S715" i="1"/>
  <c r="R715" i="1"/>
  <c r="Q715" i="1"/>
  <c r="P715" i="1"/>
  <c r="O715" i="1"/>
  <c r="L715" i="1"/>
  <c r="D715" i="1"/>
  <c r="C715" i="1"/>
  <c r="S714" i="1"/>
  <c r="R714" i="1"/>
  <c r="Q714" i="1"/>
  <c r="P714" i="1"/>
  <c r="O714" i="1"/>
  <c r="L714" i="1"/>
  <c r="D714" i="1"/>
  <c r="C714" i="1"/>
  <c r="S713" i="1"/>
  <c r="R713" i="1"/>
  <c r="Q713" i="1"/>
  <c r="P713" i="1"/>
  <c r="O713" i="1"/>
  <c r="L713" i="1"/>
  <c r="D713" i="1"/>
  <c r="C713" i="1"/>
  <c r="S712" i="1"/>
  <c r="R712" i="1"/>
  <c r="Q712" i="1"/>
  <c r="P712" i="1"/>
  <c r="O712" i="1"/>
  <c r="L712" i="1"/>
  <c r="D712" i="1"/>
  <c r="C712" i="1"/>
  <c r="S711" i="1"/>
  <c r="R711" i="1"/>
  <c r="Q711" i="1"/>
  <c r="P711" i="1"/>
  <c r="O711" i="1"/>
  <c r="L711" i="1"/>
  <c r="D711" i="1"/>
  <c r="C711" i="1"/>
  <c r="S710" i="1"/>
  <c r="R710" i="1"/>
  <c r="Q710" i="1"/>
  <c r="P710" i="1"/>
  <c r="O710" i="1"/>
  <c r="L710" i="1"/>
  <c r="D710" i="1"/>
  <c r="C710" i="1"/>
  <c r="S709" i="1"/>
  <c r="R709" i="1"/>
  <c r="Q709" i="1"/>
  <c r="P709" i="1"/>
  <c r="O709" i="1"/>
  <c r="L709" i="1"/>
  <c r="D709" i="1"/>
  <c r="C709" i="1"/>
  <c r="S708" i="1"/>
  <c r="R708" i="1"/>
  <c r="Q708" i="1"/>
  <c r="P708" i="1"/>
  <c r="O708" i="1"/>
  <c r="L708" i="1"/>
  <c r="D708" i="1"/>
  <c r="C708" i="1"/>
  <c r="S707" i="1"/>
  <c r="R707" i="1"/>
  <c r="Q707" i="1"/>
  <c r="P707" i="1"/>
  <c r="O707" i="1"/>
  <c r="L707" i="1"/>
  <c r="D707" i="1"/>
  <c r="C707" i="1"/>
  <c r="S706" i="1"/>
  <c r="R706" i="1"/>
  <c r="Q706" i="1"/>
  <c r="P706" i="1"/>
  <c r="O706" i="1"/>
  <c r="L706" i="1"/>
  <c r="D706" i="1"/>
  <c r="C706" i="1"/>
  <c r="S705" i="1"/>
  <c r="R705" i="1"/>
  <c r="Q705" i="1"/>
  <c r="P705" i="1"/>
  <c r="O705" i="1"/>
  <c r="L705" i="1"/>
  <c r="D705" i="1"/>
  <c r="C705" i="1"/>
  <c r="S704" i="1"/>
  <c r="R704" i="1"/>
  <c r="Q704" i="1"/>
  <c r="P704" i="1"/>
  <c r="O704" i="1"/>
  <c r="L704" i="1"/>
  <c r="D704" i="1"/>
  <c r="C704" i="1"/>
  <c r="S703" i="1"/>
  <c r="R703" i="1"/>
  <c r="Q703" i="1"/>
  <c r="P703" i="1"/>
  <c r="O703" i="1"/>
  <c r="L703" i="1"/>
  <c r="D703" i="1"/>
  <c r="C703" i="1"/>
  <c r="S702" i="1"/>
  <c r="R702" i="1"/>
  <c r="Q702" i="1"/>
  <c r="P702" i="1"/>
  <c r="O702" i="1"/>
  <c r="L702" i="1"/>
  <c r="D702" i="1"/>
  <c r="C702" i="1"/>
  <c r="S701" i="1"/>
  <c r="R701" i="1"/>
  <c r="Q701" i="1"/>
  <c r="P701" i="1"/>
  <c r="O701" i="1"/>
  <c r="L701" i="1"/>
  <c r="D701" i="1"/>
  <c r="C701" i="1"/>
  <c r="S700" i="1"/>
  <c r="R700" i="1"/>
  <c r="Q700" i="1"/>
  <c r="P700" i="1"/>
  <c r="O700" i="1"/>
  <c r="L700" i="1"/>
  <c r="D700" i="1"/>
  <c r="C700" i="1"/>
  <c r="S699" i="1"/>
  <c r="R699" i="1"/>
  <c r="Q699" i="1"/>
  <c r="P699" i="1"/>
  <c r="O699" i="1"/>
  <c r="L699" i="1"/>
  <c r="D699" i="1"/>
  <c r="C699" i="1"/>
  <c r="S698" i="1"/>
  <c r="R698" i="1"/>
  <c r="Q698" i="1"/>
  <c r="P698" i="1"/>
  <c r="O698" i="1"/>
  <c r="L698" i="1"/>
  <c r="D698" i="1"/>
  <c r="C698" i="1"/>
  <c r="S697" i="1"/>
  <c r="R697" i="1"/>
  <c r="Q697" i="1"/>
  <c r="P697" i="1"/>
  <c r="O697" i="1"/>
  <c r="L697" i="1"/>
  <c r="D697" i="1"/>
  <c r="C697" i="1"/>
  <c r="S696" i="1"/>
  <c r="R696" i="1"/>
  <c r="Q696" i="1"/>
  <c r="P696" i="1"/>
  <c r="O696" i="1"/>
  <c r="L696" i="1"/>
  <c r="D696" i="1"/>
  <c r="C696" i="1"/>
  <c r="S695" i="1"/>
  <c r="R695" i="1"/>
  <c r="Q695" i="1"/>
  <c r="P695" i="1"/>
  <c r="O695" i="1"/>
  <c r="L695" i="1"/>
  <c r="D695" i="1"/>
  <c r="C695" i="1"/>
  <c r="S694" i="1"/>
  <c r="R694" i="1"/>
  <c r="Q694" i="1"/>
  <c r="P694" i="1"/>
  <c r="O694" i="1"/>
  <c r="L694" i="1"/>
  <c r="D694" i="1"/>
  <c r="C694" i="1"/>
  <c r="S693" i="1"/>
  <c r="R693" i="1"/>
  <c r="Q693" i="1"/>
  <c r="P693" i="1"/>
  <c r="O693" i="1"/>
  <c r="L693" i="1"/>
  <c r="D693" i="1"/>
  <c r="C693" i="1"/>
  <c r="S692" i="1"/>
  <c r="R692" i="1"/>
  <c r="Q692" i="1"/>
  <c r="P692" i="1"/>
  <c r="O692" i="1"/>
  <c r="L692" i="1"/>
  <c r="D692" i="1"/>
  <c r="C692" i="1"/>
  <c r="S691" i="1"/>
  <c r="R691" i="1"/>
  <c r="Q691" i="1"/>
  <c r="P691" i="1"/>
  <c r="O691" i="1"/>
  <c r="L691" i="1"/>
  <c r="D691" i="1"/>
  <c r="C691" i="1"/>
  <c r="S690" i="1"/>
  <c r="R690" i="1"/>
  <c r="Q690" i="1"/>
  <c r="P690" i="1"/>
  <c r="O690" i="1"/>
  <c r="L690" i="1"/>
  <c r="D690" i="1"/>
  <c r="C690" i="1"/>
  <c r="S689" i="1"/>
  <c r="R689" i="1"/>
  <c r="Q689" i="1"/>
  <c r="P689" i="1"/>
  <c r="O689" i="1"/>
  <c r="L689" i="1"/>
  <c r="D689" i="1"/>
  <c r="C689" i="1"/>
  <c r="S688" i="1"/>
  <c r="R688" i="1"/>
  <c r="Q688" i="1"/>
  <c r="P688" i="1"/>
  <c r="O688" i="1"/>
  <c r="L688" i="1"/>
  <c r="D688" i="1"/>
  <c r="C688" i="1"/>
  <c r="S687" i="1"/>
  <c r="R687" i="1"/>
  <c r="Q687" i="1"/>
  <c r="P687" i="1"/>
  <c r="O687" i="1"/>
  <c r="L687" i="1"/>
  <c r="D687" i="1"/>
  <c r="C687" i="1"/>
  <c r="S686" i="1"/>
  <c r="R686" i="1"/>
  <c r="Q686" i="1"/>
  <c r="P686" i="1"/>
  <c r="O686" i="1"/>
  <c r="L686" i="1"/>
  <c r="D686" i="1"/>
  <c r="C686" i="1"/>
  <c r="S685" i="1"/>
  <c r="R685" i="1"/>
  <c r="Q685" i="1"/>
  <c r="P685" i="1"/>
  <c r="O685" i="1"/>
  <c r="L685" i="1"/>
  <c r="D685" i="1"/>
  <c r="C685" i="1"/>
  <c r="S684" i="1"/>
  <c r="R684" i="1"/>
  <c r="Q684" i="1"/>
  <c r="P684" i="1"/>
  <c r="O684" i="1"/>
  <c r="L684" i="1"/>
  <c r="D684" i="1"/>
  <c r="C684" i="1"/>
  <c r="S683" i="1"/>
  <c r="R683" i="1"/>
  <c r="Q683" i="1"/>
  <c r="P683" i="1"/>
  <c r="O683" i="1"/>
  <c r="L683" i="1"/>
  <c r="D683" i="1"/>
  <c r="C683" i="1"/>
  <c r="S682" i="1"/>
  <c r="R682" i="1"/>
  <c r="Q682" i="1"/>
  <c r="P682" i="1"/>
  <c r="O682" i="1"/>
  <c r="L682" i="1"/>
  <c r="D682" i="1"/>
  <c r="C682" i="1"/>
  <c r="S681" i="1"/>
  <c r="R681" i="1"/>
  <c r="Q681" i="1"/>
  <c r="P681" i="1"/>
  <c r="O681" i="1"/>
  <c r="L681" i="1"/>
  <c r="D681" i="1"/>
  <c r="C681" i="1"/>
  <c r="S680" i="1"/>
  <c r="R680" i="1"/>
  <c r="Q680" i="1"/>
  <c r="P680" i="1"/>
  <c r="O680" i="1"/>
  <c r="L680" i="1"/>
  <c r="D680" i="1"/>
  <c r="C680" i="1"/>
  <c r="S679" i="1"/>
  <c r="R679" i="1"/>
  <c r="Q679" i="1"/>
  <c r="P679" i="1"/>
  <c r="O679" i="1"/>
  <c r="L679" i="1"/>
  <c r="D679" i="1"/>
  <c r="C679" i="1"/>
  <c r="S678" i="1"/>
  <c r="R678" i="1"/>
  <c r="Q678" i="1"/>
  <c r="P678" i="1"/>
  <c r="O678" i="1"/>
  <c r="L678" i="1"/>
  <c r="D678" i="1"/>
  <c r="C678" i="1"/>
  <c r="S677" i="1"/>
  <c r="R677" i="1"/>
  <c r="Q677" i="1"/>
  <c r="P677" i="1"/>
  <c r="O677" i="1"/>
  <c r="L677" i="1"/>
  <c r="D677" i="1"/>
  <c r="C677" i="1"/>
  <c r="S676" i="1"/>
  <c r="R676" i="1"/>
  <c r="Q676" i="1"/>
  <c r="P676" i="1"/>
  <c r="O676" i="1"/>
  <c r="L676" i="1"/>
  <c r="D676" i="1"/>
  <c r="C676" i="1"/>
  <c r="S675" i="1"/>
  <c r="R675" i="1"/>
  <c r="Q675" i="1"/>
  <c r="P675" i="1"/>
  <c r="O675" i="1"/>
  <c r="L675" i="1"/>
  <c r="D675" i="1"/>
  <c r="C675" i="1"/>
  <c r="S674" i="1"/>
  <c r="R674" i="1"/>
  <c r="Q674" i="1"/>
  <c r="P674" i="1"/>
  <c r="O674" i="1"/>
  <c r="L674" i="1"/>
  <c r="D674" i="1"/>
  <c r="C674" i="1"/>
  <c r="S673" i="1"/>
  <c r="R673" i="1"/>
  <c r="Q673" i="1"/>
  <c r="P673" i="1"/>
  <c r="O673" i="1"/>
  <c r="L673" i="1"/>
  <c r="D673" i="1"/>
  <c r="C673" i="1"/>
  <c r="S672" i="1"/>
  <c r="R672" i="1"/>
  <c r="Q672" i="1"/>
  <c r="P672" i="1"/>
  <c r="O672" i="1"/>
  <c r="L672" i="1"/>
  <c r="D672" i="1"/>
  <c r="C672" i="1"/>
  <c r="S671" i="1"/>
  <c r="R671" i="1"/>
  <c r="Q671" i="1"/>
  <c r="P671" i="1"/>
  <c r="O671" i="1"/>
  <c r="L671" i="1"/>
  <c r="D671" i="1"/>
  <c r="C671" i="1"/>
  <c r="S670" i="1"/>
  <c r="R670" i="1"/>
  <c r="Q670" i="1"/>
  <c r="P670" i="1"/>
  <c r="O670" i="1"/>
  <c r="L670" i="1"/>
  <c r="D670" i="1"/>
  <c r="C670" i="1"/>
  <c r="S669" i="1"/>
  <c r="R669" i="1"/>
  <c r="Q669" i="1"/>
  <c r="P669" i="1"/>
  <c r="O669" i="1"/>
  <c r="L669" i="1"/>
  <c r="D669" i="1"/>
  <c r="C669" i="1"/>
  <c r="S668" i="1"/>
  <c r="R668" i="1"/>
  <c r="Q668" i="1"/>
  <c r="P668" i="1"/>
  <c r="O668" i="1"/>
  <c r="L668" i="1"/>
  <c r="D668" i="1"/>
  <c r="C668" i="1"/>
  <c r="S667" i="1"/>
  <c r="R667" i="1"/>
  <c r="Q667" i="1"/>
  <c r="P667" i="1"/>
  <c r="O667" i="1"/>
  <c r="L667" i="1"/>
  <c r="D667" i="1"/>
  <c r="C667" i="1"/>
  <c r="S666" i="1"/>
  <c r="R666" i="1"/>
  <c r="Q666" i="1"/>
  <c r="P666" i="1"/>
  <c r="O666" i="1"/>
  <c r="L666" i="1"/>
  <c r="D666" i="1"/>
  <c r="C666" i="1"/>
  <c r="S665" i="1"/>
  <c r="R665" i="1"/>
  <c r="Q665" i="1"/>
  <c r="P665" i="1"/>
  <c r="O665" i="1"/>
  <c r="L665" i="1"/>
  <c r="D665" i="1"/>
  <c r="C665" i="1"/>
  <c r="S664" i="1"/>
  <c r="R664" i="1"/>
  <c r="Q664" i="1"/>
  <c r="P664" i="1"/>
  <c r="O664" i="1"/>
  <c r="L664" i="1"/>
  <c r="D664" i="1"/>
  <c r="C664" i="1"/>
  <c r="S663" i="1"/>
  <c r="R663" i="1"/>
  <c r="Q663" i="1"/>
  <c r="P663" i="1"/>
  <c r="O663" i="1"/>
  <c r="L663" i="1"/>
  <c r="D663" i="1"/>
  <c r="C663" i="1"/>
  <c r="S662" i="1"/>
  <c r="R662" i="1"/>
  <c r="Q662" i="1"/>
  <c r="P662" i="1"/>
  <c r="O662" i="1"/>
  <c r="L662" i="1"/>
  <c r="D662" i="1"/>
  <c r="C662" i="1"/>
  <c r="S661" i="1"/>
  <c r="R661" i="1"/>
  <c r="Q661" i="1"/>
  <c r="P661" i="1"/>
  <c r="O661" i="1"/>
  <c r="L661" i="1"/>
  <c r="D661" i="1"/>
  <c r="C661" i="1"/>
  <c r="S660" i="1"/>
  <c r="R660" i="1"/>
  <c r="Q660" i="1"/>
  <c r="P660" i="1"/>
  <c r="O660" i="1"/>
  <c r="L660" i="1"/>
  <c r="D660" i="1"/>
  <c r="C660" i="1"/>
  <c r="S659" i="1"/>
  <c r="R659" i="1"/>
  <c r="Q659" i="1"/>
  <c r="P659" i="1"/>
  <c r="O659" i="1"/>
  <c r="L659" i="1"/>
  <c r="D659" i="1"/>
  <c r="C659" i="1"/>
  <c r="S658" i="1"/>
  <c r="R658" i="1"/>
  <c r="Q658" i="1"/>
  <c r="P658" i="1"/>
  <c r="O658" i="1"/>
  <c r="L658" i="1"/>
  <c r="D658" i="1"/>
  <c r="C658" i="1"/>
  <c r="S657" i="1"/>
  <c r="R657" i="1"/>
  <c r="Q657" i="1"/>
  <c r="P657" i="1"/>
  <c r="O657" i="1"/>
  <c r="L657" i="1"/>
  <c r="D657" i="1"/>
  <c r="C657" i="1"/>
  <c r="S656" i="1"/>
  <c r="R656" i="1"/>
  <c r="Q656" i="1"/>
  <c r="P656" i="1"/>
  <c r="O656" i="1"/>
  <c r="L656" i="1"/>
  <c r="D656" i="1"/>
  <c r="C656" i="1"/>
  <c r="S655" i="1"/>
  <c r="R655" i="1"/>
  <c r="Q655" i="1"/>
  <c r="P655" i="1"/>
  <c r="O655" i="1"/>
  <c r="L655" i="1"/>
  <c r="D655" i="1"/>
  <c r="C655" i="1"/>
  <c r="S654" i="1"/>
  <c r="R654" i="1"/>
  <c r="Q654" i="1"/>
  <c r="P654" i="1"/>
  <c r="O654" i="1"/>
  <c r="L654" i="1"/>
  <c r="D654" i="1"/>
  <c r="C654" i="1"/>
  <c r="S653" i="1"/>
  <c r="R653" i="1"/>
  <c r="Q653" i="1"/>
  <c r="P653" i="1"/>
  <c r="O653" i="1"/>
  <c r="L653" i="1"/>
  <c r="D653" i="1"/>
  <c r="C653" i="1"/>
  <c r="S652" i="1"/>
  <c r="R652" i="1"/>
  <c r="Q652" i="1"/>
  <c r="P652" i="1"/>
  <c r="O652" i="1"/>
  <c r="L652" i="1"/>
  <c r="D652" i="1"/>
  <c r="C652" i="1"/>
  <c r="S651" i="1"/>
  <c r="R651" i="1"/>
  <c r="Q651" i="1"/>
  <c r="P651" i="1"/>
  <c r="O651" i="1"/>
  <c r="L651" i="1"/>
  <c r="D651" i="1"/>
  <c r="C651" i="1"/>
  <c r="S650" i="1"/>
  <c r="R650" i="1"/>
  <c r="Q650" i="1"/>
  <c r="P650" i="1"/>
  <c r="O650" i="1"/>
  <c r="L650" i="1"/>
  <c r="D650" i="1"/>
  <c r="C650" i="1"/>
  <c r="S649" i="1"/>
  <c r="R649" i="1"/>
  <c r="Q649" i="1"/>
  <c r="P649" i="1"/>
  <c r="O649" i="1"/>
  <c r="L649" i="1"/>
  <c r="D649" i="1"/>
  <c r="C649" i="1"/>
  <c r="S648" i="1"/>
  <c r="R648" i="1"/>
  <c r="Q648" i="1"/>
  <c r="P648" i="1"/>
  <c r="O648" i="1"/>
  <c r="L648" i="1"/>
  <c r="D648" i="1"/>
  <c r="C648" i="1"/>
  <c r="S647" i="1"/>
  <c r="R647" i="1"/>
  <c r="Q647" i="1"/>
  <c r="P647" i="1"/>
  <c r="O647" i="1"/>
  <c r="L647" i="1"/>
  <c r="D647" i="1"/>
  <c r="C647" i="1"/>
  <c r="S646" i="1"/>
  <c r="R646" i="1"/>
  <c r="Q646" i="1"/>
  <c r="P646" i="1"/>
  <c r="O646" i="1"/>
  <c r="L646" i="1"/>
  <c r="D646" i="1"/>
  <c r="C646" i="1"/>
  <c r="S645" i="1"/>
  <c r="R645" i="1"/>
  <c r="Q645" i="1"/>
  <c r="P645" i="1"/>
  <c r="O645" i="1"/>
  <c r="L645" i="1"/>
  <c r="D645" i="1"/>
  <c r="C645" i="1"/>
  <c r="S644" i="1"/>
  <c r="R644" i="1"/>
  <c r="Q644" i="1"/>
  <c r="P644" i="1"/>
  <c r="O644" i="1"/>
  <c r="L644" i="1"/>
  <c r="D644" i="1"/>
  <c r="C644" i="1"/>
  <c r="S643" i="1"/>
  <c r="R643" i="1"/>
  <c r="Q643" i="1"/>
  <c r="P643" i="1"/>
  <c r="O643" i="1"/>
  <c r="L643" i="1"/>
  <c r="D643" i="1"/>
  <c r="C643" i="1"/>
  <c r="S642" i="1"/>
  <c r="R642" i="1"/>
  <c r="Q642" i="1"/>
  <c r="P642" i="1"/>
  <c r="O642" i="1"/>
  <c r="L642" i="1"/>
  <c r="D642" i="1"/>
  <c r="C642" i="1"/>
  <c r="S641" i="1"/>
  <c r="R641" i="1"/>
  <c r="Q641" i="1"/>
  <c r="P641" i="1"/>
  <c r="O641" i="1"/>
  <c r="L641" i="1"/>
  <c r="D641" i="1"/>
  <c r="C641" i="1"/>
  <c r="S640" i="1"/>
  <c r="R640" i="1"/>
  <c r="Q640" i="1"/>
  <c r="P640" i="1"/>
  <c r="O640" i="1"/>
  <c r="L640" i="1"/>
  <c r="D640" i="1"/>
  <c r="C640" i="1"/>
  <c r="S639" i="1"/>
  <c r="R639" i="1"/>
  <c r="Q639" i="1"/>
  <c r="P639" i="1"/>
  <c r="O639" i="1"/>
  <c r="L639" i="1"/>
  <c r="D639" i="1"/>
  <c r="C639" i="1"/>
  <c r="S638" i="1"/>
  <c r="R638" i="1"/>
  <c r="Q638" i="1"/>
  <c r="P638" i="1"/>
  <c r="O638" i="1"/>
  <c r="L638" i="1"/>
  <c r="D638" i="1"/>
  <c r="C638" i="1"/>
  <c r="S637" i="1"/>
  <c r="R637" i="1"/>
  <c r="Q637" i="1"/>
  <c r="P637" i="1"/>
  <c r="O637" i="1"/>
  <c r="L637" i="1"/>
  <c r="D637" i="1"/>
  <c r="C637" i="1"/>
  <c r="S636" i="1"/>
  <c r="R636" i="1"/>
  <c r="Q636" i="1"/>
  <c r="P636" i="1"/>
  <c r="O636" i="1"/>
  <c r="L636" i="1"/>
  <c r="D636" i="1"/>
  <c r="C636" i="1"/>
  <c r="S635" i="1"/>
  <c r="R635" i="1"/>
  <c r="Q635" i="1"/>
  <c r="P635" i="1"/>
  <c r="O635" i="1"/>
  <c r="L635" i="1"/>
  <c r="D635" i="1"/>
  <c r="C635" i="1"/>
  <c r="S634" i="1"/>
  <c r="R634" i="1"/>
  <c r="Q634" i="1"/>
  <c r="P634" i="1"/>
  <c r="O634" i="1"/>
  <c r="L634" i="1"/>
  <c r="D634" i="1"/>
  <c r="C634" i="1"/>
  <c r="S633" i="1"/>
  <c r="R633" i="1"/>
  <c r="Q633" i="1"/>
  <c r="P633" i="1"/>
  <c r="O633" i="1"/>
  <c r="L633" i="1"/>
  <c r="D633" i="1"/>
  <c r="C633" i="1"/>
  <c r="S632" i="1"/>
  <c r="R632" i="1"/>
  <c r="Q632" i="1"/>
  <c r="P632" i="1"/>
  <c r="O632" i="1"/>
  <c r="L632" i="1"/>
  <c r="D632" i="1"/>
  <c r="C632" i="1"/>
  <c r="S631" i="1"/>
  <c r="R631" i="1"/>
  <c r="Q631" i="1"/>
  <c r="P631" i="1"/>
  <c r="O631" i="1"/>
  <c r="L631" i="1"/>
  <c r="D631" i="1"/>
  <c r="C631" i="1"/>
  <c r="S630" i="1"/>
  <c r="R630" i="1"/>
  <c r="Q630" i="1"/>
  <c r="P630" i="1"/>
  <c r="O630" i="1"/>
  <c r="L630" i="1"/>
  <c r="D630" i="1"/>
  <c r="C630" i="1"/>
  <c r="S629" i="1"/>
  <c r="R629" i="1"/>
  <c r="Q629" i="1"/>
  <c r="P629" i="1"/>
  <c r="O629" i="1"/>
  <c r="L629" i="1"/>
  <c r="D629" i="1"/>
  <c r="C629" i="1"/>
  <c r="S628" i="1"/>
  <c r="R628" i="1"/>
  <c r="Q628" i="1"/>
  <c r="P628" i="1"/>
  <c r="O628" i="1"/>
  <c r="L628" i="1"/>
  <c r="D628" i="1"/>
  <c r="C628" i="1"/>
  <c r="S627" i="1"/>
  <c r="R627" i="1"/>
  <c r="Q627" i="1"/>
  <c r="P627" i="1"/>
  <c r="O627" i="1"/>
  <c r="L627" i="1"/>
  <c r="D627" i="1"/>
  <c r="C627" i="1"/>
  <c r="S626" i="1"/>
  <c r="R626" i="1"/>
  <c r="Q626" i="1"/>
  <c r="P626" i="1"/>
  <c r="O626" i="1"/>
  <c r="L626" i="1"/>
  <c r="D626" i="1"/>
  <c r="C626" i="1"/>
  <c r="S625" i="1"/>
  <c r="R625" i="1"/>
  <c r="Q625" i="1"/>
  <c r="P625" i="1"/>
  <c r="O625" i="1"/>
  <c r="L625" i="1"/>
  <c r="D625" i="1"/>
  <c r="C625" i="1"/>
  <c r="S624" i="1"/>
  <c r="R624" i="1"/>
  <c r="Q624" i="1"/>
  <c r="P624" i="1"/>
  <c r="O624" i="1"/>
  <c r="L624" i="1"/>
  <c r="D624" i="1"/>
  <c r="C624" i="1"/>
  <c r="S623" i="1"/>
  <c r="R623" i="1"/>
  <c r="Q623" i="1"/>
  <c r="P623" i="1"/>
  <c r="O623" i="1"/>
  <c r="L623" i="1"/>
  <c r="D623" i="1"/>
  <c r="C623" i="1"/>
  <c r="S622" i="1"/>
  <c r="R622" i="1"/>
  <c r="Q622" i="1"/>
  <c r="P622" i="1"/>
  <c r="O622" i="1"/>
  <c r="L622" i="1"/>
  <c r="D622" i="1"/>
  <c r="C622" i="1"/>
  <c r="S621" i="1"/>
  <c r="R621" i="1"/>
  <c r="Q621" i="1"/>
  <c r="P621" i="1"/>
  <c r="O621" i="1"/>
  <c r="L621" i="1"/>
  <c r="D621" i="1"/>
  <c r="C621" i="1"/>
  <c r="S620" i="1"/>
  <c r="R620" i="1"/>
  <c r="Q620" i="1"/>
  <c r="P620" i="1"/>
  <c r="O620" i="1"/>
  <c r="L620" i="1"/>
  <c r="D620" i="1"/>
  <c r="C620" i="1"/>
  <c r="S619" i="1"/>
  <c r="R619" i="1"/>
  <c r="Q619" i="1"/>
  <c r="P619" i="1"/>
  <c r="O619" i="1"/>
  <c r="L619" i="1"/>
  <c r="D619" i="1"/>
  <c r="C619" i="1"/>
  <c r="S618" i="1"/>
  <c r="R618" i="1"/>
  <c r="Q618" i="1"/>
  <c r="P618" i="1"/>
  <c r="O618" i="1"/>
  <c r="L618" i="1"/>
  <c r="D618" i="1"/>
  <c r="C618" i="1"/>
  <c r="S617" i="1"/>
  <c r="R617" i="1"/>
  <c r="Q617" i="1"/>
  <c r="P617" i="1"/>
  <c r="O617" i="1"/>
  <c r="L617" i="1"/>
  <c r="D617" i="1"/>
  <c r="C617" i="1"/>
  <c r="S616" i="1"/>
  <c r="R616" i="1"/>
  <c r="Q616" i="1"/>
  <c r="P616" i="1"/>
  <c r="O616" i="1"/>
  <c r="L616" i="1"/>
  <c r="D616" i="1"/>
  <c r="C616" i="1"/>
  <c r="S615" i="1"/>
  <c r="R615" i="1"/>
  <c r="Q615" i="1"/>
  <c r="P615" i="1"/>
  <c r="O615" i="1"/>
  <c r="L615" i="1"/>
  <c r="D615" i="1"/>
  <c r="C615" i="1"/>
  <c r="S614" i="1"/>
  <c r="R614" i="1"/>
  <c r="Q614" i="1"/>
  <c r="P614" i="1"/>
  <c r="O614" i="1"/>
  <c r="L614" i="1"/>
  <c r="D614" i="1"/>
  <c r="C614" i="1"/>
  <c r="S613" i="1"/>
  <c r="R613" i="1"/>
  <c r="Q613" i="1"/>
  <c r="P613" i="1"/>
  <c r="O613" i="1"/>
  <c r="L613" i="1"/>
  <c r="D613" i="1"/>
  <c r="C613" i="1"/>
  <c r="S612" i="1"/>
  <c r="R612" i="1"/>
  <c r="Q612" i="1"/>
  <c r="P612" i="1"/>
  <c r="O612" i="1"/>
  <c r="L612" i="1"/>
  <c r="D612" i="1"/>
  <c r="C612" i="1"/>
  <c r="S611" i="1"/>
  <c r="R611" i="1"/>
  <c r="Q611" i="1"/>
  <c r="P611" i="1"/>
  <c r="O611" i="1"/>
  <c r="L611" i="1"/>
  <c r="D611" i="1"/>
  <c r="C611" i="1"/>
  <c r="S610" i="1"/>
  <c r="R610" i="1"/>
  <c r="Q610" i="1"/>
  <c r="P610" i="1"/>
  <c r="O610" i="1"/>
  <c r="L610" i="1"/>
  <c r="D610" i="1"/>
  <c r="C610" i="1"/>
  <c r="S609" i="1"/>
  <c r="R609" i="1"/>
  <c r="Q609" i="1"/>
  <c r="P609" i="1"/>
  <c r="O609" i="1"/>
  <c r="L609" i="1"/>
  <c r="D609" i="1"/>
  <c r="C609" i="1"/>
  <c r="S608" i="1"/>
  <c r="R608" i="1"/>
  <c r="Q608" i="1"/>
  <c r="P608" i="1"/>
  <c r="O608" i="1"/>
  <c r="L608" i="1"/>
  <c r="D608" i="1"/>
  <c r="C608" i="1"/>
  <c r="S607" i="1"/>
  <c r="R607" i="1"/>
  <c r="Q607" i="1"/>
  <c r="P607" i="1"/>
  <c r="O607" i="1"/>
  <c r="L607" i="1"/>
  <c r="D607" i="1"/>
  <c r="C607" i="1"/>
  <c r="S606" i="1"/>
  <c r="R606" i="1"/>
  <c r="Q606" i="1"/>
  <c r="P606" i="1"/>
  <c r="O606" i="1"/>
  <c r="L606" i="1"/>
  <c r="D606" i="1"/>
  <c r="C606" i="1"/>
  <c r="S605" i="1"/>
  <c r="R605" i="1"/>
  <c r="Q605" i="1"/>
  <c r="P605" i="1"/>
  <c r="O605" i="1"/>
  <c r="L605" i="1"/>
  <c r="D605" i="1"/>
  <c r="C605" i="1"/>
  <c r="S604" i="1"/>
  <c r="R604" i="1"/>
  <c r="Q604" i="1"/>
  <c r="P604" i="1"/>
  <c r="O604" i="1"/>
  <c r="L604" i="1"/>
  <c r="D604" i="1"/>
  <c r="C604" i="1"/>
  <c r="S603" i="1"/>
  <c r="R603" i="1"/>
  <c r="Q603" i="1"/>
  <c r="P603" i="1"/>
  <c r="O603" i="1"/>
  <c r="L603" i="1"/>
  <c r="D603" i="1"/>
  <c r="C603" i="1"/>
  <c r="S602" i="1"/>
  <c r="R602" i="1"/>
  <c r="Q602" i="1"/>
  <c r="P602" i="1"/>
  <c r="O602" i="1"/>
  <c r="L602" i="1"/>
  <c r="D602" i="1"/>
  <c r="C602" i="1"/>
  <c r="S601" i="1"/>
  <c r="R601" i="1"/>
  <c r="Q601" i="1"/>
  <c r="P601" i="1"/>
  <c r="O601" i="1"/>
  <c r="L601" i="1"/>
  <c r="D601" i="1"/>
  <c r="C601" i="1"/>
  <c r="S600" i="1"/>
  <c r="R600" i="1"/>
  <c r="Q600" i="1"/>
  <c r="P600" i="1"/>
  <c r="O600" i="1"/>
  <c r="L600" i="1"/>
  <c r="D600" i="1"/>
  <c r="C600" i="1"/>
  <c r="S599" i="1"/>
  <c r="R599" i="1"/>
  <c r="Q599" i="1"/>
  <c r="P599" i="1"/>
  <c r="O599" i="1"/>
  <c r="L599" i="1"/>
  <c r="D599" i="1"/>
  <c r="C599" i="1"/>
  <c r="S598" i="1"/>
  <c r="R598" i="1"/>
  <c r="Q598" i="1"/>
  <c r="P598" i="1"/>
  <c r="O598" i="1"/>
  <c r="L598" i="1"/>
  <c r="D598" i="1"/>
  <c r="C598" i="1"/>
  <c r="S597" i="1"/>
  <c r="R597" i="1"/>
  <c r="Q597" i="1"/>
  <c r="P597" i="1"/>
  <c r="O597" i="1"/>
  <c r="L597" i="1"/>
  <c r="D597" i="1"/>
  <c r="C597" i="1"/>
  <c r="S596" i="1"/>
  <c r="R596" i="1"/>
  <c r="Q596" i="1"/>
  <c r="P596" i="1"/>
  <c r="O596" i="1"/>
  <c r="L596" i="1"/>
  <c r="D596" i="1"/>
  <c r="C596" i="1"/>
  <c r="S595" i="1"/>
  <c r="R595" i="1"/>
  <c r="Q595" i="1"/>
  <c r="P595" i="1"/>
  <c r="O595" i="1"/>
  <c r="L595" i="1"/>
  <c r="D595" i="1"/>
  <c r="C595" i="1"/>
  <c r="S594" i="1"/>
  <c r="R594" i="1"/>
  <c r="Q594" i="1"/>
  <c r="P594" i="1"/>
  <c r="O594" i="1"/>
  <c r="L594" i="1"/>
  <c r="D594" i="1"/>
  <c r="C594" i="1"/>
  <c r="S593" i="1"/>
  <c r="R593" i="1"/>
  <c r="Q593" i="1"/>
  <c r="P593" i="1"/>
  <c r="O593" i="1"/>
  <c r="L593" i="1"/>
  <c r="D593" i="1"/>
  <c r="C593" i="1"/>
  <c r="S592" i="1"/>
  <c r="R592" i="1"/>
  <c r="Q592" i="1"/>
  <c r="P592" i="1"/>
  <c r="O592" i="1"/>
  <c r="L592" i="1"/>
  <c r="D592" i="1"/>
  <c r="C592" i="1"/>
  <c r="S591" i="1"/>
  <c r="R591" i="1"/>
  <c r="Q591" i="1"/>
  <c r="P591" i="1"/>
  <c r="O591" i="1"/>
  <c r="L591" i="1"/>
  <c r="D591" i="1"/>
  <c r="C591" i="1"/>
  <c r="S590" i="1"/>
  <c r="R590" i="1"/>
  <c r="Q590" i="1"/>
  <c r="P590" i="1"/>
  <c r="O590" i="1"/>
  <c r="L590" i="1"/>
  <c r="D590" i="1"/>
  <c r="C590" i="1"/>
  <c r="S589" i="1"/>
  <c r="R589" i="1"/>
  <c r="Q589" i="1"/>
  <c r="P589" i="1"/>
  <c r="O589" i="1"/>
  <c r="L589" i="1"/>
  <c r="D589" i="1"/>
  <c r="C589" i="1"/>
  <c r="S588" i="1"/>
  <c r="R588" i="1"/>
  <c r="Q588" i="1"/>
  <c r="P588" i="1"/>
  <c r="O588" i="1"/>
  <c r="L588" i="1"/>
  <c r="D588" i="1"/>
  <c r="C588" i="1"/>
  <c r="S587" i="1"/>
  <c r="R587" i="1"/>
  <c r="Q587" i="1"/>
  <c r="P587" i="1"/>
  <c r="O587" i="1"/>
  <c r="L587" i="1"/>
  <c r="D587" i="1"/>
  <c r="C587" i="1"/>
  <c r="S586" i="1"/>
  <c r="R586" i="1"/>
  <c r="Q586" i="1"/>
  <c r="P586" i="1"/>
  <c r="O586" i="1"/>
  <c r="L586" i="1"/>
  <c r="D586" i="1"/>
  <c r="C586" i="1"/>
  <c r="S585" i="1"/>
  <c r="R585" i="1"/>
  <c r="Q585" i="1"/>
  <c r="P585" i="1"/>
  <c r="O585" i="1"/>
  <c r="L585" i="1"/>
  <c r="D585" i="1"/>
  <c r="C585" i="1"/>
  <c r="S584" i="1"/>
  <c r="R584" i="1"/>
  <c r="Q584" i="1"/>
  <c r="P584" i="1"/>
  <c r="O584" i="1"/>
  <c r="L584" i="1"/>
  <c r="D584" i="1"/>
  <c r="C584" i="1"/>
  <c r="S583" i="1"/>
  <c r="R583" i="1"/>
  <c r="Q583" i="1"/>
  <c r="P583" i="1"/>
  <c r="O583" i="1"/>
  <c r="L583" i="1"/>
  <c r="D583" i="1"/>
  <c r="C583" i="1"/>
  <c r="S582" i="1"/>
  <c r="R582" i="1"/>
  <c r="Q582" i="1"/>
  <c r="P582" i="1"/>
  <c r="O582" i="1"/>
  <c r="L582" i="1"/>
  <c r="D582" i="1"/>
  <c r="C582" i="1"/>
  <c r="S581" i="1"/>
  <c r="R581" i="1"/>
  <c r="Q581" i="1"/>
  <c r="P581" i="1"/>
  <c r="O581" i="1"/>
  <c r="L581" i="1"/>
  <c r="D581" i="1"/>
  <c r="C581" i="1"/>
  <c r="S580" i="1"/>
  <c r="R580" i="1"/>
  <c r="Q580" i="1"/>
  <c r="P580" i="1"/>
  <c r="O580" i="1"/>
  <c r="L580" i="1"/>
  <c r="D580" i="1"/>
  <c r="C580" i="1"/>
  <c r="S579" i="1"/>
  <c r="R579" i="1"/>
  <c r="Q579" i="1"/>
  <c r="P579" i="1"/>
  <c r="O579" i="1"/>
  <c r="L579" i="1"/>
  <c r="D579" i="1"/>
  <c r="C579" i="1"/>
  <c r="S578" i="1"/>
  <c r="R578" i="1"/>
  <c r="Q578" i="1"/>
  <c r="P578" i="1"/>
  <c r="O578" i="1"/>
  <c r="L578" i="1"/>
  <c r="D578" i="1"/>
  <c r="C578" i="1"/>
  <c r="S577" i="1"/>
  <c r="R577" i="1"/>
  <c r="Q577" i="1"/>
  <c r="P577" i="1"/>
  <c r="O577" i="1"/>
  <c r="L577" i="1"/>
  <c r="D577" i="1"/>
  <c r="C577" i="1"/>
  <c r="S576" i="1"/>
  <c r="R576" i="1"/>
  <c r="Q576" i="1"/>
  <c r="P576" i="1"/>
  <c r="O576" i="1"/>
  <c r="L576" i="1"/>
  <c r="D576" i="1"/>
  <c r="C576" i="1"/>
  <c r="S575" i="1"/>
  <c r="R575" i="1"/>
  <c r="Q575" i="1"/>
  <c r="P575" i="1"/>
  <c r="O575" i="1"/>
  <c r="L575" i="1"/>
  <c r="D575" i="1"/>
  <c r="C575" i="1"/>
  <c r="S574" i="1"/>
  <c r="R574" i="1"/>
  <c r="Q574" i="1"/>
  <c r="P574" i="1"/>
  <c r="O574" i="1"/>
  <c r="L574" i="1"/>
  <c r="D574" i="1"/>
  <c r="C574" i="1"/>
  <c r="S573" i="1"/>
  <c r="R573" i="1"/>
  <c r="Q573" i="1"/>
  <c r="P573" i="1"/>
  <c r="O573" i="1"/>
  <c r="L573" i="1"/>
  <c r="D573" i="1"/>
  <c r="C573" i="1"/>
  <c r="S572" i="1"/>
  <c r="R572" i="1"/>
  <c r="Q572" i="1"/>
  <c r="P572" i="1"/>
  <c r="O572" i="1"/>
  <c r="L572" i="1"/>
  <c r="D572" i="1"/>
  <c r="C572" i="1"/>
  <c r="S571" i="1"/>
  <c r="R571" i="1"/>
  <c r="Q571" i="1"/>
  <c r="P571" i="1"/>
  <c r="O571" i="1"/>
  <c r="L571" i="1"/>
  <c r="D571" i="1"/>
  <c r="C571" i="1"/>
  <c r="S570" i="1"/>
  <c r="R570" i="1"/>
  <c r="Q570" i="1"/>
  <c r="P570" i="1"/>
  <c r="O570" i="1"/>
  <c r="L570" i="1"/>
  <c r="D570" i="1"/>
  <c r="C570" i="1"/>
  <c r="S569" i="1"/>
  <c r="R569" i="1"/>
  <c r="Q569" i="1"/>
  <c r="P569" i="1"/>
  <c r="O569" i="1"/>
  <c r="L569" i="1"/>
  <c r="D569" i="1"/>
  <c r="C569" i="1"/>
  <c r="S568" i="1"/>
  <c r="R568" i="1"/>
  <c r="Q568" i="1"/>
  <c r="P568" i="1"/>
  <c r="O568" i="1"/>
  <c r="L568" i="1"/>
  <c r="D568" i="1"/>
  <c r="C568" i="1"/>
  <c r="S567" i="1"/>
  <c r="R567" i="1"/>
  <c r="Q567" i="1"/>
  <c r="P567" i="1"/>
  <c r="O567" i="1"/>
  <c r="L567" i="1"/>
  <c r="D567" i="1"/>
  <c r="C567" i="1"/>
  <c r="S566" i="1"/>
  <c r="R566" i="1"/>
  <c r="Q566" i="1"/>
  <c r="P566" i="1"/>
  <c r="O566" i="1"/>
  <c r="L566" i="1"/>
  <c r="D566" i="1"/>
  <c r="C566" i="1"/>
  <c r="S565" i="1"/>
  <c r="R565" i="1"/>
  <c r="Q565" i="1"/>
  <c r="P565" i="1"/>
  <c r="O565" i="1"/>
  <c r="L565" i="1"/>
  <c r="D565" i="1"/>
  <c r="C565" i="1"/>
  <c r="S564" i="1"/>
  <c r="R564" i="1"/>
  <c r="Q564" i="1"/>
  <c r="P564" i="1"/>
  <c r="O564" i="1"/>
  <c r="L564" i="1"/>
  <c r="D564" i="1"/>
  <c r="C564" i="1"/>
  <c r="S563" i="1"/>
  <c r="R563" i="1"/>
  <c r="Q563" i="1"/>
  <c r="P563" i="1"/>
  <c r="O563" i="1"/>
  <c r="L563" i="1"/>
  <c r="D563" i="1"/>
  <c r="C563" i="1"/>
  <c r="S562" i="1"/>
  <c r="R562" i="1"/>
  <c r="Q562" i="1"/>
  <c r="P562" i="1"/>
  <c r="O562" i="1"/>
  <c r="L562" i="1"/>
  <c r="D562" i="1"/>
  <c r="C562" i="1"/>
  <c r="S561" i="1"/>
  <c r="R561" i="1"/>
  <c r="Q561" i="1"/>
  <c r="P561" i="1"/>
  <c r="O561" i="1"/>
  <c r="L561" i="1"/>
  <c r="D561" i="1"/>
  <c r="C561" i="1"/>
  <c r="S560" i="1"/>
  <c r="R560" i="1"/>
  <c r="Q560" i="1"/>
  <c r="P560" i="1"/>
  <c r="O560" i="1"/>
  <c r="L560" i="1"/>
  <c r="D560" i="1"/>
  <c r="C560" i="1"/>
  <c r="S559" i="1"/>
  <c r="R559" i="1"/>
  <c r="Q559" i="1"/>
  <c r="P559" i="1"/>
  <c r="O559" i="1"/>
  <c r="L559" i="1"/>
  <c r="D559" i="1"/>
  <c r="C559" i="1"/>
  <c r="S558" i="1"/>
  <c r="R558" i="1"/>
  <c r="Q558" i="1"/>
  <c r="P558" i="1"/>
  <c r="O558" i="1"/>
  <c r="L558" i="1"/>
  <c r="D558" i="1"/>
  <c r="C558" i="1"/>
  <c r="S557" i="1"/>
  <c r="R557" i="1"/>
  <c r="Q557" i="1"/>
  <c r="P557" i="1"/>
  <c r="O557" i="1"/>
  <c r="L557" i="1"/>
  <c r="D557" i="1"/>
  <c r="C557" i="1"/>
  <c r="S556" i="1"/>
  <c r="R556" i="1"/>
  <c r="Q556" i="1"/>
  <c r="P556" i="1"/>
  <c r="O556" i="1"/>
  <c r="L556" i="1"/>
  <c r="D556" i="1"/>
  <c r="C556" i="1"/>
  <c r="S555" i="1"/>
  <c r="R555" i="1"/>
  <c r="Q555" i="1"/>
  <c r="P555" i="1"/>
  <c r="O555" i="1"/>
  <c r="L555" i="1"/>
  <c r="D555" i="1"/>
  <c r="C555" i="1"/>
  <c r="S554" i="1"/>
  <c r="R554" i="1"/>
  <c r="Q554" i="1"/>
  <c r="P554" i="1"/>
  <c r="O554" i="1"/>
  <c r="L554" i="1"/>
  <c r="D554" i="1"/>
  <c r="C554" i="1"/>
  <c r="S553" i="1"/>
  <c r="R553" i="1"/>
  <c r="Q553" i="1"/>
  <c r="P553" i="1"/>
  <c r="O553" i="1"/>
  <c r="L553" i="1"/>
  <c r="D553" i="1"/>
  <c r="C553" i="1"/>
  <c r="S552" i="1"/>
  <c r="R552" i="1"/>
  <c r="Q552" i="1"/>
  <c r="P552" i="1"/>
  <c r="O552" i="1"/>
  <c r="L552" i="1"/>
  <c r="D552" i="1"/>
  <c r="C552" i="1"/>
  <c r="S551" i="1"/>
  <c r="R551" i="1"/>
  <c r="Q551" i="1"/>
  <c r="P551" i="1"/>
  <c r="O551" i="1"/>
  <c r="L551" i="1"/>
  <c r="D551" i="1"/>
  <c r="C551" i="1"/>
  <c r="S550" i="1"/>
  <c r="R550" i="1"/>
  <c r="Q550" i="1"/>
  <c r="P550" i="1"/>
  <c r="O550" i="1"/>
  <c r="L550" i="1"/>
  <c r="D550" i="1"/>
  <c r="C550" i="1"/>
  <c r="S549" i="1"/>
  <c r="R549" i="1"/>
  <c r="Q549" i="1"/>
  <c r="P549" i="1"/>
  <c r="O549" i="1"/>
  <c r="L549" i="1"/>
  <c r="D549" i="1"/>
  <c r="C549" i="1"/>
  <c r="S548" i="1"/>
  <c r="R548" i="1"/>
  <c r="Q548" i="1"/>
  <c r="P548" i="1"/>
  <c r="O548" i="1"/>
  <c r="L548" i="1"/>
  <c r="D548" i="1"/>
  <c r="C548" i="1"/>
  <c r="S547" i="1"/>
  <c r="R547" i="1"/>
  <c r="Q547" i="1"/>
  <c r="P547" i="1"/>
  <c r="O547" i="1"/>
  <c r="L547" i="1"/>
  <c r="D547" i="1"/>
  <c r="C547" i="1"/>
  <c r="S546" i="1"/>
  <c r="R546" i="1"/>
  <c r="Q546" i="1"/>
  <c r="P546" i="1"/>
  <c r="O546" i="1"/>
  <c r="L546" i="1"/>
  <c r="D546" i="1"/>
  <c r="C546" i="1"/>
  <c r="S545" i="1"/>
  <c r="R545" i="1"/>
  <c r="Q545" i="1"/>
  <c r="P545" i="1"/>
  <c r="O545" i="1"/>
  <c r="L545" i="1"/>
  <c r="D545" i="1"/>
  <c r="C545" i="1"/>
  <c r="S544" i="1"/>
  <c r="R544" i="1"/>
  <c r="Q544" i="1"/>
  <c r="P544" i="1"/>
  <c r="O544" i="1"/>
  <c r="L544" i="1"/>
  <c r="D544" i="1"/>
  <c r="C544" i="1"/>
  <c r="S543" i="1"/>
  <c r="R543" i="1"/>
  <c r="Q543" i="1"/>
  <c r="P543" i="1"/>
  <c r="O543" i="1"/>
  <c r="L543" i="1"/>
  <c r="D543" i="1"/>
  <c r="C543" i="1"/>
  <c r="S542" i="1"/>
  <c r="R542" i="1"/>
  <c r="Q542" i="1"/>
  <c r="P542" i="1"/>
  <c r="O542" i="1"/>
  <c r="L542" i="1"/>
  <c r="D542" i="1"/>
  <c r="C542" i="1"/>
  <c r="S541" i="1"/>
  <c r="R541" i="1"/>
  <c r="Q541" i="1"/>
  <c r="P541" i="1"/>
  <c r="O541" i="1"/>
  <c r="L541" i="1"/>
  <c r="D541" i="1"/>
  <c r="C541" i="1"/>
  <c r="S540" i="1"/>
  <c r="R540" i="1"/>
  <c r="Q540" i="1"/>
  <c r="P540" i="1"/>
  <c r="O540" i="1"/>
  <c r="L540" i="1"/>
  <c r="D540" i="1"/>
  <c r="C540" i="1"/>
  <c r="S539" i="1"/>
  <c r="R539" i="1"/>
  <c r="Q539" i="1"/>
  <c r="P539" i="1"/>
  <c r="O539" i="1"/>
  <c r="L539" i="1"/>
  <c r="D539" i="1"/>
  <c r="C539" i="1"/>
  <c r="S538" i="1"/>
  <c r="R538" i="1"/>
  <c r="Q538" i="1"/>
  <c r="P538" i="1"/>
  <c r="O538" i="1"/>
  <c r="L538" i="1"/>
  <c r="D538" i="1"/>
  <c r="C538" i="1"/>
  <c r="S537" i="1"/>
  <c r="R537" i="1"/>
  <c r="Q537" i="1"/>
  <c r="P537" i="1"/>
  <c r="O537" i="1"/>
  <c r="L537" i="1"/>
  <c r="D537" i="1"/>
  <c r="C537" i="1"/>
  <c r="S536" i="1"/>
  <c r="R536" i="1"/>
  <c r="Q536" i="1"/>
  <c r="P536" i="1"/>
  <c r="O536" i="1"/>
  <c r="L536" i="1"/>
  <c r="D536" i="1"/>
  <c r="C536" i="1"/>
  <c r="S535" i="1"/>
  <c r="R535" i="1"/>
  <c r="Q535" i="1"/>
  <c r="P535" i="1"/>
  <c r="O535" i="1"/>
  <c r="L535" i="1"/>
  <c r="D535" i="1"/>
  <c r="C535" i="1"/>
  <c r="S534" i="1"/>
  <c r="R534" i="1"/>
  <c r="Q534" i="1"/>
  <c r="P534" i="1"/>
  <c r="O534" i="1"/>
  <c r="L534" i="1"/>
  <c r="D534" i="1"/>
  <c r="C534" i="1"/>
  <c r="S533" i="1"/>
  <c r="R533" i="1"/>
  <c r="Q533" i="1"/>
  <c r="P533" i="1"/>
  <c r="O533" i="1"/>
  <c r="L533" i="1"/>
  <c r="D533" i="1"/>
  <c r="C533" i="1"/>
  <c r="S532" i="1"/>
  <c r="R532" i="1"/>
  <c r="Q532" i="1"/>
  <c r="P532" i="1"/>
  <c r="O532" i="1"/>
  <c r="L532" i="1"/>
  <c r="D532" i="1"/>
  <c r="C532" i="1"/>
  <c r="S531" i="1"/>
  <c r="R531" i="1"/>
  <c r="Q531" i="1"/>
  <c r="P531" i="1"/>
  <c r="O531" i="1"/>
  <c r="L531" i="1"/>
  <c r="D531" i="1"/>
  <c r="C531" i="1"/>
  <c r="S530" i="1"/>
  <c r="R530" i="1"/>
  <c r="Q530" i="1"/>
  <c r="P530" i="1"/>
  <c r="O530" i="1"/>
  <c r="L530" i="1"/>
  <c r="D530" i="1"/>
  <c r="C530" i="1"/>
  <c r="S529" i="1"/>
  <c r="R529" i="1"/>
  <c r="Q529" i="1"/>
  <c r="P529" i="1"/>
  <c r="O529" i="1"/>
  <c r="L529" i="1"/>
  <c r="D529" i="1"/>
  <c r="C529" i="1"/>
  <c r="S528" i="1"/>
  <c r="R528" i="1"/>
  <c r="Q528" i="1"/>
  <c r="P528" i="1"/>
  <c r="O528" i="1"/>
  <c r="L528" i="1"/>
  <c r="D528" i="1"/>
  <c r="C528" i="1"/>
  <c r="S527" i="1"/>
  <c r="R527" i="1"/>
  <c r="Q527" i="1"/>
  <c r="P527" i="1"/>
  <c r="O527" i="1"/>
  <c r="L527" i="1"/>
  <c r="D527" i="1"/>
  <c r="C527" i="1"/>
  <c r="S526" i="1"/>
  <c r="R526" i="1"/>
  <c r="Q526" i="1"/>
  <c r="P526" i="1"/>
  <c r="O526" i="1"/>
  <c r="L526" i="1"/>
  <c r="D526" i="1"/>
  <c r="C526" i="1"/>
  <c r="S525" i="1"/>
  <c r="R525" i="1"/>
  <c r="Q525" i="1"/>
  <c r="P525" i="1"/>
  <c r="O525" i="1"/>
  <c r="L525" i="1"/>
  <c r="D525" i="1"/>
  <c r="C525" i="1"/>
  <c r="S524" i="1"/>
  <c r="R524" i="1"/>
  <c r="Q524" i="1"/>
  <c r="P524" i="1"/>
  <c r="O524" i="1"/>
  <c r="L524" i="1"/>
  <c r="D524" i="1"/>
  <c r="C524" i="1"/>
  <c r="S523" i="1"/>
  <c r="R523" i="1"/>
  <c r="Q523" i="1"/>
  <c r="P523" i="1"/>
  <c r="O523" i="1"/>
  <c r="L523" i="1"/>
  <c r="D523" i="1"/>
  <c r="C523" i="1"/>
  <c r="S522" i="1"/>
  <c r="R522" i="1"/>
  <c r="Q522" i="1"/>
  <c r="P522" i="1"/>
  <c r="O522" i="1"/>
  <c r="L522" i="1"/>
  <c r="D522" i="1"/>
  <c r="C522" i="1"/>
  <c r="S521" i="1"/>
  <c r="R521" i="1"/>
  <c r="Q521" i="1"/>
  <c r="P521" i="1"/>
  <c r="O521" i="1"/>
  <c r="L521" i="1"/>
  <c r="D521" i="1"/>
  <c r="C521" i="1"/>
  <c r="S520" i="1"/>
  <c r="R520" i="1"/>
  <c r="Q520" i="1"/>
  <c r="P520" i="1"/>
  <c r="O520" i="1"/>
  <c r="L520" i="1"/>
  <c r="D520" i="1"/>
  <c r="C520" i="1"/>
  <c r="S519" i="1"/>
  <c r="R519" i="1"/>
  <c r="Q519" i="1"/>
  <c r="P519" i="1"/>
  <c r="O519" i="1"/>
  <c r="L519" i="1"/>
  <c r="D519" i="1"/>
  <c r="C519" i="1"/>
  <c r="S518" i="1"/>
  <c r="R518" i="1"/>
  <c r="Q518" i="1"/>
  <c r="P518" i="1"/>
  <c r="O518" i="1"/>
  <c r="L518" i="1"/>
  <c r="D518" i="1"/>
  <c r="C518" i="1"/>
  <c r="S517" i="1"/>
  <c r="R517" i="1"/>
  <c r="Q517" i="1"/>
  <c r="P517" i="1"/>
  <c r="O517" i="1"/>
  <c r="L517" i="1"/>
  <c r="D517" i="1"/>
  <c r="C517" i="1"/>
  <c r="S516" i="1"/>
  <c r="R516" i="1"/>
  <c r="Q516" i="1"/>
  <c r="P516" i="1"/>
  <c r="O516" i="1"/>
  <c r="L516" i="1"/>
  <c r="D516" i="1"/>
  <c r="C516" i="1"/>
  <c r="S515" i="1"/>
  <c r="R515" i="1"/>
  <c r="Q515" i="1"/>
  <c r="P515" i="1"/>
  <c r="O515" i="1"/>
  <c r="L515" i="1"/>
  <c r="D515" i="1"/>
  <c r="C515" i="1"/>
  <c r="S514" i="1"/>
  <c r="R514" i="1"/>
  <c r="Q514" i="1"/>
  <c r="P514" i="1"/>
  <c r="O514" i="1"/>
  <c r="L514" i="1"/>
  <c r="D514" i="1"/>
  <c r="C514" i="1"/>
  <c r="S513" i="1"/>
  <c r="R513" i="1"/>
  <c r="Q513" i="1"/>
  <c r="P513" i="1"/>
  <c r="O513" i="1"/>
  <c r="L513" i="1"/>
  <c r="D513" i="1"/>
  <c r="C513" i="1"/>
  <c r="S512" i="1"/>
  <c r="R512" i="1"/>
  <c r="Q512" i="1"/>
  <c r="P512" i="1"/>
  <c r="O512" i="1"/>
  <c r="L512" i="1"/>
  <c r="D512" i="1"/>
  <c r="C512" i="1"/>
  <c r="S511" i="1"/>
  <c r="R511" i="1"/>
  <c r="Q511" i="1"/>
  <c r="P511" i="1"/>
  <c r="O511" i="1"/>
  <c r="L511" i="1"/>
  <c r="D511" i="1"/>
  <c r="C511" i="1"/>
  <c r="S510" i="1"/>
  <c r="R510" i="1"/>
  <c r="Q510" i="1"/>
  <c r="P510" i="1"/>
  <c r="O510" i="1"/>
  <c r="L510" i="1"/>
  <c r="D510" i="1"/>
  <c r="C510" i="1"/>
  <c r="S509" i="1"/>
  <c r="R509" i="1"/>
  <c r="Q509" i="1"/>
  <c r="P509" i="1"/>
  <c r="O509" i="1"/>
  <c r="L509" i="1"/>
  <c r="D509" i="1"/>
  <c r="C509" i="1"/>
  <c r="S508" i="1"/>
  <c r="R508" i="1"/>
  <c r="Q508" i="1"/>
  <c r="P508" i="1"/>
  <c r="O508" i="1"/>
  <c r="L508" i="1"/>
  <c r="D508" i="1"/>
  <c r="C508" i="1"/>
  <c r="S507" i="1"/>
  <c r="R507" i="1"/>
  <c r="Q507" i="1"/>
  <c r="P507" i="1"/>
  <c r="O507" i="1"/>
  <c r="L507" i="1"/>
  <c r="D507" i="1"/>
  <c r="C507" i="1"/>
  <c r="S506" i="1"/>
  <c r="R506" i="1"/>
  <c r="Q506" i="1"/>
  <c r="P506" i="1"/>
  <c r="O506" i="1"/>
  <c r="L506" i="1"/>
  <c r="D506" i="1"/>
  <c r="C506" i="1"/>
  <c r="S505" i="1"/>
  <c r="R505" i="1"/>
  <c r="Q505" i="1"/>
  <c r="P505" i="1"/>
  <c r="O505" i="1"/>
  <c r="L505" i="1"/>
  <c r="D505" i="1"/>
  <c r="C505" i="1"/>
  <c r="S504" i="1"/>
  <c r="R504" i="1"/>
  <c r="Q504" i="1"/>
  <c r="P504" i="1"/>
  <c r="O504" i="1"/>
  <c r="L504" i="1"/>
  <c r="D504" i="1"/>
  <c r="C504" i="1"/>
  <c r="S503" i="1"/>
  <c r="R503" i="1"/>
  <c r="Q503" i="1"/>
  <c r="P503" i="1"/>
  <c r="O503" i="1"/>
  <c r="L503" i="1"/>
  <c r="D503" i="1"/>
  <c r="C503" i="1"/>
  <c r="S502" i="1"/>
  <c r="R502" i="1"/>
  <c r="Q502" i="1"/>
  <c r="P502" i="1"/>
  <c r="O502" i="1"/>
  <c r="L502" i="1"/>
  <c r="D502" i="1"/>
  <c r="C502" i="1"/>
  <c r="S501" i="1"/>
  <c r="R501" i="1"/>
  <c r="Q501" i="1"/>
  <c r="P501" i="1"/>
  <c r="O501" i="1"/>
  <c r="L501" i="1"/>
  <c r="D501" i="1"/>
  <c r="C501" i="1"/>
  <c r="S500" i="1"/>
  <c r="R500" i="1"/>
  <c r="Q500" i="1"/>
  <c r="P500" i="1"/>
  <c r="O500" i="1"/>
  <c r="L500" i="1"/>
  <c r="D500" i="1"/>
  <c r="C500" i="1"/>
  <c r="S499" i="1"/>
  <c r="R499" i="1"/>
  <c r="Q499" i="1"/>
  <c r="P499" i="1"/>
  <c r="O499" i="1"/>
  <c r="L499" i="1"/>
  <c r="D499" i="1"/>
  <c r="C499" i="1"/>
  <c r="S498" i="1"/>
  <c r="R498" i="1"/>
  <c r="Q498" i="1"/>
  <c r="P498" i="1"/>
  <c r="O498" i="1"/>
  <c r="L498" i="1"/>
  <c r="D498" i="1"/>
  <c r="C498" i="1"/>
  <c r="S497" i="1"/>
  <c r="R497" i="1"/>
  <c r="Q497" i="1"/>
  <c r="P497" i="1"/>
  <c r="O497" i="1"/>
  <c r="L497" i="1"/>
  <c r="D497" i="1"/>
  <c r="C497" i="1"/>
  <c r="S496" i="1"/>
  <c r="R496" i="1"/>
  <c r="Q496" i="1"/>
  <c r="P496" i="1"/>
  <c r="O496" i="1"/>
  <c r="L496" i="1"/>
  <c r="D496" i="1"/>
  <c r="C496" i="1"/>
  <c r="S495" i="1"/>
  <c r="R495" i="1"/>
  <c r="Q495" i="1"/>
  <c r="P495" i="1"/>
  <c r="O495" i="1"/>
  <c r="L495" i="1"/>
  <c r="D495" i="1"/>
  <c r="C495" i="1"/>
  <c r="S494" i="1"/>
  <c r="R494" i="1"/>
  <c r="Q494" i="1"/>
  <c r="P494" i="1"/>
  <c r="O494" i="1"/>
  <c r="L494" i="1"/>
  <c r="D494" i="1"/>
  <c r="C494" i="1"/>
  <c r="S493" i="1"/>
  <c r="R493" i="1"/>
  <c r="Q493" i="1"/>
  <c r="P493" i="1"/>
  <c r="O493" i="1"/>
  <c r="L493" i="1"/>
  <c r="D493" i="1"/>
  <c r="C493" i="1"/>
  <c r="S492" i="1"/>
  <c r="R492" i="1"/>
  <c r="Q492" i="1"/>
  <c r="P492" i="1"/>
  <c r="O492" i="1"/>
  <c r="L492" i="1"/>
  <c r="D492" i="1"/>
  <c r="C492" i="1"/>
  <c r="S491" i="1"/>
  <c r="R491" i="1"/>
  <c r="Q491" i="1"/>
  <c r="P491" i="1"/>
  <c r="O491" i="1"/>
  <c r="L491" i="1"/>
  <c r="D491" i="1"/>
  <c r="C491" i="1"/>
  <c r="S490" i="1"/>
  <c r="R490" i="1"/>
  <c r="Q490" i="1"/>
  <c r="P490" i="1"/>
  <c r="O490" i="1"/>
  <c r="L490" i="1"/>
  <c r="D490" i="1"/>
  <c r="C490" i="1"/>
  <c r="S489" i="1"/>
  <c r="R489" i="1"/>
  <c r="Q489" i="1"/>
  <c r="P489" i="1"/>
  <c r="O489" i="1"/>
  <c r="L489" i="1"/>
  <c r="D489" i="1"/>
  <c r="C489" i="1"/>
  <c r="S488" i="1"/>
  <c r="R488" i="1"/>
  <c r="Q488" i="1"/>
  <c r="P488" i="1"/>
  <c r="O488" i="1"/>
  <c r="L488" i="1"/>
  <c r="D488" i="1"/>
  <c r="C488" i="1"/>
  <c r="S487" i="1"/>
  <c r="R487" i="1"/>
  <c r="Q487" i="1"/>
  <c r="P487" i="1"/>
  <c r="O487" i="1"/>
  <c r="L487" i="1"/>
  <c r="D487" i="1"/>
  <c r="C487" i="1"/>
  <c r="S486" i="1"/>
  <c r="R486" i="1"/>
  <c r="Q486" i="1"/>
  <c r="P486" i="1"/>
  <c r="O486" i="1"/>
  <c r="L486" i="1"/>
  <c r="D486" i="1"/>
  <c r="C486" i="1"/>
  <c r="S485" i="1"/>
  <c r="R485" i="1"/>
  <c r="Q485" i="1"/>
  <c r="P485" i="1"/>
  <c r="O485" i="1"/>
  <c r="L485" i="1"/>
  <c r="D485" i="1"/>
  <c r="C485" i="1"/>
  <c r="S484" i="1"/>
  <c r="R484" i="1"/>
  <c r="Q484" i="1"/>
  <c r="P484" i="1"/>
  <c r="O484" i="1"/>
  <c r="L484" i="1"/>
  <c r="D484" i="1"/>
  <c r="C484" i="1"/>
  <c r="S483" i="1"/>
  <c r="R483" i="1"/>
  <c r="Q483" i="1"/>
  <c r="P483" i="1"/>
  <c r="O483" i="1"/>
  <c r="L483" i="1"/>
  <c r="D483" i="1"/>
  <c r="C483" i="1"/>
  <c r="S482" i="1"/>
  <c r="R482" i="1"/>
  <c r="Q482" i="1"/>
  <c r="P482" i="1"/>
  <c r="O482" i="1"/>
  <c r="L482" i="1"/>
  <c r="D482" i="1"/>
  <c r="C482" i="1"/>
  <c r="S481" i="1"/>
  <c r="R481" i="1"/>
  <c r="Q481" i="1"/>
  <c r="P481" i="1"/>
  <c r="O481" i="1"/>
  <c r="L481" i="1"/>
  <c r="D481" i="1"/>
  <c r="C481" i="1"/>
  <c r="S480" i="1"/>
  <c r="R480" i="1"/>
  <c r="Q480" i="1"/>
  <c r="P480" i="1"/>
  <c r="O480" i="1"/>
  <c r="L480" i="1"/>
  <c r="D480" i="1"/>
  <c r="C480" i="1"/>
  <c r="S479" i="1"/>
  <c r="R479" i="1"/>
  <c r="Q479" i="1"/>
  <c r="P479" i="1"/>
  <c r="O479" i="1"/>
  <c r="L479" i="1"/>
  <c r="D479" i="1"/>
  <c r="C479" i="1"/>
  <c r="S478" i="1"/>
  <c r="R478" i="1"/>
  <c r="Q478" i="1"/>
  <c r="P478" i="1"/>
  <c r="O478" i="1"/>
  <c r="L478" i="1"/>
  <c r="D478" i="1"/>
  <c r="C478" i="1"/>
  <c r="S477" i="1"/>
  <c r="R477" i="1"/>
  <c r="Q477" i="1"/>
  <c r="P477" i="1"/>
  <c r="O477" i="1"/>
  <c r="L477" i="1"/>
  <c r="D477" i="1"/>
  <c r="C477" i="1"/>
  <c r="S476" i="1"/>
  <c r="R476" i="1"/>
  <c r="Q476" i="1"/>
  <c r="P476" i="1"/>
  <c r="O476" i="1"/>
  <c r="L476" i="1"/>
  <c r="D476" i="1"/>
  <c r="C476" i="1"/>
  <c r="S475" i="1"/>
  <c r="R475" i="1"/>
  <c r="Q475" i="1"/>
  <c r="P475" i="1"/>
  <c r="O475" i="1"/>
  <c r="L475" i="1"/>
  <c r="D475" i="1"/>
  <c r="C475" i="1"/>
  <c r="S474" i="1"/>
  <c r="R474" i="1"/>
  <c r="Q474" i="1"/>
  <c r="P474" i="1"/>
  <c r="O474" i="1"/>
  <c r="L474" i="1"/>
  <c r="D474" i="1"/>
  <c r="C474" i="1"/>
  <c r="S473" i="1"/>
  <c r="R473" i="1"/>
  <c r="Q473" i="1"/>
  <c r="P473" i="1"/>
  <c r="O473" i="1"/>
  <c r="L473" i="1"/>
  <c r="D473" i="1"/>
  <c r="C473" i="1"/>
  <c r="S472" i="1"/>
  <c r="R472" i="1"/>
  <c r="Q472" i="1"/>
  <c r="P472" i="1"/>
  <c r="O472" i="1"/>
  <c r="L472" i="1"/>
  <c r="D472" i="1"/>
  <c r="C472" i="1"/>
  <c r="S471" i="1"/>
  <c r="R471" i="1"/>
  <c r="Q471" i="1"/>
  <c r="P471" i="1"/>
  <c r="O471" i="1"/>
  <c r="L471" i="1"/>
  <c r="D471" i="1"/>
  <c r="C471" i="1"/>
  <c r="S470" i="1"/>
  <c r="R470" i="1"/>
  <c r="Q470" i="1"/>
  <c r="P470" i="1"/>
  <c r="O470" i="1"/>
  <c r="L470" i="1"/>
  <c r="D470" i="1"/>
  <c r="C470" i="1"/>
  <c r="S469" i="1"/>
  <c r="R469" i="1"/>
  <c r="Q469" i="1"/>
  <c r="P469" i="1"/>
  <c r="O469" i="1"/>
  <c r="L469" i="1"/>
  <c r="D469" i="1"/>
  <c r="C469" i="1"/>
  <c r="S468" i="1"/>
  <c r="R468" i="1"/>
  <c r="Q468" i="1"/>
  <c r="P468" i="1"/>
  <c r="O468" i="1"/>
  <c r="L468" i="1"/>
  <c r="D468" i="1"/>
  <c r="C468" i="1"/>
  <c r="S467" i="1"/>
  <c r="R467" i="1"/>
  <c r="Q467" i="1"/>
  <c r="P467" i="1"/>
  <c r="O467" i="1"/>
  <c r="L467" i="1"/>
  <c r="D467" i="1"/>
  <c r="C467" i="1"/>
  <c r="S466" i="1"/>
  <c r="R466" i="1"/>
  <c r="Q466" i="1"/>
  <c r="P466" i="1"/>
  <c r="O466" i="1"/>
  <c r="L466" i="1"/>
  <c r="D466" i="1"/>
  <c r="C466" i="1"/>
  <c r="S465" i="1"/>
  <c r="R465" i="1"/>
  <c r="Q465" i="1"/>
  <c r="P465" i="1"/>
  <c r="O465" i="1"/>
  <c r="L465" i="1"/>
  <c r="D465" i="1"/>
  <c r="C465" i="1"/>
  <c r="S464" i="1"/>
  <c r="R464" i="1"/>
  <c r="Q464" i="1"/>
  <c r="P464" i="1"/>
  <c r="O464" i="1"/>
  <c r="L464" i="1"/>
  <c r="D464" i="1"/>
  <c r="C464" i="1"/>
  <c r="S463" i="1"/>
  <c r="R463" i="1"/>
  <c r="Q463" i="1"/>
  <c r="P463" i="1"/>
  <c r="O463" i="1"/>
  <c r="L463" i="1"/>
  <c r="D463" i="1"/>
  <c r="C463" i="1"/>
  <c r="S462" i="1"/>
  <c r="R462" i="1"/>
  <c r="Q462" i="1"/>
  <c r="P462" i="1"/>
  <c r="O462" i="1"/>
  <c r="L462" i="1"/>
  <c r="D462" i="1"/>
  <c r="C462" i="1"/>
  <c r="S461" i="1"/>
  <c r="R461" i="1"/>
  <c r="Q461" i="1"/>
  <c r="P461" i="1"/>
  <c r="O461" i="1"/>
  <c r="L461" i="1"/>
  <c r="D461" i="1"/>
  <c r="C461" i="1"/>
  <c r="S460" i="1"/>
  <c r="R460" i="1"/>
  <c r="Q460" i="1"/>
  <c r="P460" i="1"/>
  <c r="O460" i="1"/>
  <c r="L460" i="1"/>
  <c r="D460" i="1"/>
  <c r="C460" i="1"/>
  <c r="S459" i="1"/>
  <c r="R459" i="1"/>
  <c r="Q459" i="1"/>
  <c r="P459" i="1"/>
  <c r="O459" i="1"/>
  <c r="L459" i="1"/>
  <c r="D459" i="1"/>
  <c r="C459" i="1"/>
  <c r="S458" i="1"/>
  <c r="R458" i="1"/>
  <c r="Q458" i="1"/>
  <c r="P458" i="1"/>
  <c r="O458" i="1"/>
  <c r="L458" i="1"/>
  <c r="D458" i="1"/>
  <c r="C458" i="1"/>
  <c r="S457" i="1"/>
  <c r="R457" i="1"/>
  <c r="Q457" i="1"/>
  <c r="P457" i="1"/>
  <c r="O457" i="1"/>
  <c r="L457" i="1"/>
  <c r="D457" i="1"/>
  <c r="C457" i="1"/>
  <c r="S456" i="1"/>
  <c r="R456" i="1"/>
  <c r="Q456" i="1"/>
  <c r="P456" i="1"/>
  <c r="O456" i="1"/>
  <c r="L456" i="1"/>
  <c r="D456" i="1"/>
  <c r="C456" i="1"/>
  <c r="S455" i="1"/>
  <c r="R455" i="1"/>
  <c r="Q455" i="1"/>
  <c r="P455" i="1"/>
  <c r="O455" i="1"/>
  <c r="L455" i="1"/>
  <c r="D455" i="1"/>
  <c r="C455" i="1"/>
  <c r="S454" i="1"/>
  <c r="R454" i="1"/>
  <c r="Q454" i="1"/>
  <c r="P454" i="1"/>
  <c r="O454" i="1"/>
  <c r="L454" i="1"/>
  <c r="D454" i="1"/>
  <c r="C454" i="1"/>
  <c r="S453" i="1"/>
  <c r="R453" i="1"/>
  <c r="Q453" i="1"/>
  <c r="P453" i="1"/>
  <c r="O453" i="1"/>
  <c r="L453" i="1"/>
  <c r="D453" i="1"/>
  <c r="C453" i="1"/>
  <c r="S452" i="1"/>
  <c r="R452" i="1"/>
  <c r="Q452" i="1"/>
  <c r="P452" i="1"/>
  <c r="O452" i="1"/>
  <c r="L452" i="1"/>
  <c r="D452" i="1"/>
  <c r="C452" i="1"/>
  <c r="S451" i="1"/>
  <c r="R451" i="1"/>
  <c r="Q451" i="1"/>
  <c r="P451" i="1"/>
  <c r="O451" i="1"/>
  <c r="L451" i="1"/>
  <c r="D451" i="1"/>
  <c r="C451" i="1"/>
  <c r="S450" i="1"/>
  <c r="R450" i="1"/>
  <c r="Q450" i="1"/>
  <c r="P450" i="1"/>
  <c r="O450" i="1"/>
  <c r="L450" i="1"/>
  <c r="D450" i="1"/>
  <c r="C450" i="1"/>
  <c r="S449" i="1"/>
  <c r="R449" i="1"/>
  <c r="Q449" i="1"/>
  <c r="P449" i="1"/>
  <c r="O449" i="1"/>
  <c r="L449" i="1"/>
  <c r="D449" i="1"/>
  <c r="C449" i="1"/>
  <c r="S448" i="1"/>
  <c r="R448" i="1"/>
  <c r="Q448" i="1"/>
  <c r="P448" i="1"/>
  <c r="O448" i="1"/>
  <c r="L448" i="1"/>
  <c r="D448" i="1"/>
  <c r="C448" i="1"/>
  <c r="S447" i="1"/>
  <c r="R447" i="1"/>
  <c r="Q447" i="1"/>
  <c r="P447" i="1"/>
  <c r="O447" i="1"/>
  <c r="L447" i="1"/>
  <c r="D447" i="1"/>
  <c r="C447" i="1"/>
  <c r="S446" i="1"/>
  <c r="R446" i="1"/>
  <c r="Q446" i="1"/>
  <c r="P446" i="1"/>
  <c r="O446" i="1"/>
  <c r="L446" i="1"/>
  <c r="D446" i="1"/>
  <c r="C446" i="1"/>
  <c r="S445" i="1"/>
  <c r="R445" i="1"/>
  <c r="Q445" i="1"/>
  <c r="P445" i="1"/>
  <c r="O445" i="1"/>
  <c r="L445" i="1"/>
  <c r="D445" i="1"/>
  <c r="C445" i="1"/>
  <c r="S444" i="1"/>
  <c r="R444" i="1"/>
  <c r="Q444" i="1"/>
  <c r="P444" i="1"/>
  <c r="O444" i="1"/>
  <c r="L444" i="1"/>
  <c r="D444" i="1"/>
  <c r="C444" i="1"/>
  <c r="S443" i="1"/>
  <c r="R443" i="1"/>
  <c r="Q443" i="1"/>
  <c r="P443" i="1"/>
  <c r="O443" i="1"/>
  <c r="L443" i="1"/>
  <c r="D443" i="1"/>
  <c r="C443" i="1"/>
  <c r="S442" i="1"/>
  <c r="R442" i="1"/>
  <c r="Q442" i="1"/>
  <c r="P442" i="1"/>
  <c r="O442" i="1"/>
  <c r="L442" i="1"/>
  <c r="D442" i="1"/>
  <c r="C442" i="1"/>
  <c r="S441" i="1"/>
  <c r="R441" i="1"/>
  <c r="Q441" i="1"/>
  <c r="P441" i="1"/>
  <c r="O441" i="1"/>
  <c r="L441" i="1"/>
  <c r="D441" i="1"/>
  <c r="C441" i="1"/>
  <c r="S440" i="1"/>
  <c r="R440" i="1"/>
  <c r="Q440" i="1"/>
  <c r="P440" i="1"/>
  <c r="O440" i="1"/>
  <c r="L440" i="1"/>
  <c r="D440" i="1"/>
  <c r="C440" i="1"/>
  <c r="S439" i="1"/>
  <c r="R439" i="1"/>
  <c r="Q439" i="1"/>
  <c r="P439" i="1"/>
  <c r="O439" i="1"/>
  <c r="L439" i="1"/>
  <c r="D439" i="1"/>
  <c r="C439" i="1"/>
  <c r="S438" i="1"/>
  <c r="R438" i="1"/>
  <c r="Q438" i="1"/>
  <c r="P438" i="1"/>
  <c r="O438" i="1"/>
  <c r="L438" i="1"/>
  <c r="D438" i="1"/>
  <c r="C438" i="1"/>
  <c r="S437" i="1"/>
  <c r="R437" i="1"/>
  <c r="Q437" i="1"/>
  <c r="P437" i="1"/>
  <c r="O437" i="1"/>
  <c r="L437" i="1"/>
  <c r="D437" i="1"/>
  <c r="C437" i="1"/>
  <c r="S436" i="1"/>
  <c r="R436" i="1"/>
  <c r="Q436" i="1"/>
  <c r="P436" i="1"/>
  <c r="O436" i="1"/>
  <c r="L436" i="1"/>
  <c r="D436" i="1"/>
  <c r="C436" i="1"/>
  <c r="S435" i="1"/>
  <c r="R435" i="1"/>
  <c r="Q435" i="1"/>
  <c r="P435" i="1"/>
  <c r="O435" i="1"/>
  <c r="L435" i="1"/>
  <c r="D435" i="1"/>
  <c r="C435" i="1"/>
  <c r="S434" i="1"/>
  <c r="R434" i="1"/>
  <c r="Q434" i="1"/>
  <c r="P434" i="1"/>
  <c r="O434" i="1"/>
  <c r="L434" i="1"/>
  <c r="D434" i="1"/>
  <c r="C434" i="1"/>
  <c r="S433" i="1"/>
  <c r="R433" i="1"/>
  <c r="Q433" i="1"/>
  <c r="P433" i="1"/>
  <c r="O433" i="1"/>
  <c r="L433" i="1"/>
  <c r="D433" i="1"/>
  <c r="C433" i="1"/>
  <c r="S432" i="1"/>
  <c r="R432" i="1"/>
  <c r="Q432" i="1"/>
  <c r="P432" i="1"/>
  <c r="O432" i="1"/>
  <c r="L432" i="1"/>
  <c r="D432" i="1"/>
  <c r="C432" i="1"/>
  <c r="S431" i="1"/>
  <c r="R431" i="1"/>
  <c r="Q431" i="1"/>
  <c r="P431" i="1"/>
  <c r="O431" i="1"/>
  <c r="L431" i="1"/>
  <c r="D431" i="1"/>
  <c r="C431" i="1"/>
  <c r="S430" i="1"/>
  <c r="R430" i="1"/>
  <c r="Q430" i="1"/>
  <c r="P430" i="1"/>
  <c r="O430" i="1"/>
  <c r="L430" i="1"/>
  <c r="D430" i="1"/>
  <c r="C430" i="1"/>
  <c r="S429" i="1"/>
  <c r="R429" i="1"/>
  <c r="Q429" i="1"/>
  <c r="P429" i="1"/>
  <c r="O429" i="1"/>
  <c r="L429" i="1"/>
  <c r="D429" i="1"/>
  <c r="C429" i="1"/>
  <c r="S428" i="1"/>
  <c r="R428" i="1"/>
  <c r="Q428" i="1"/>
  <c r="P428" i="1"/>
  <c r="O428" i="1"/>
  <c r="L428" i="1"/>
  <c r="D428" i="1"/>
  <c r="C428" i="1"/>
  <c r="S427" i="1"/>
  <c r="R427" i="1"/>
  <c r="Q427" i="1"/>
  <c r="P427" i="1"/>
  <c r="O427" i="1"/>
  <c r="L427" i="1"/>
  <c r="D427" i="1"/>
  <c r="C427" i="1"/>
  <c r="S426" i="1"/>
  <c r="R426" i="1"/>
  <c r="Q426" i="1"/>
  <c r="P426" i="1"/>
  <c r="O426" i="1"/>
  <c r="L426" i="1"/>
  <c r="D426" i="1"/>
  <c r="C426" i="1"/>
  <c r="S425" i="1"/>
  <c r="R425" i="1"/>
  <c r="Q425" i="1"/>
  <c r="P425" i="1"/>
  <c r="O425" i="1"/>
  <c r="L425" i="1"/>
  <c r="D425" i="1"/>
  <c r="C425" i="1"/>
  <c r="S424" i="1"/>
  <c r="R424" i="1"/>
  <c r="Q424" i="1"/>
  <c r="P424" i="1"/>
  <c r="O424" i="1"/>
  <c r="L424" i="1"/>
  <c r="D424" i="1"/>
  <c r="C424" i="1"/>
  <c r="S423" i="1"/>
  <c r="R423" i="1"/>
  <c r="Q423" i="1"/>
  <c r="P423" i="1"/>
  <c r="O423" i="1"/>
  <c r="L423" i="1"/>
  <c r="D423" i="1"/>
  <c r="C423" i="1"/>
  <c r="S422" i="1"/>
  <c r="R422" i="1"/>
  <c r="Q422" i="1"/>
  <c r="P422" i="1"/>
  <c r="O422" i="1"/>
  <c r="L422" i="1"/>
  <c r="D422" i="1"/>
  <c r="C422" i="1"/>
  <c r="S421" i="1"/>
  <c r="R421" i="1"/>
  <c r="Q421" i="1"/>
  <c r="P421" i="1"/>
  <c r="O421" i="1"/>
  <c r="L421" i="1"/>
  <c r="D421" i="1"/>
  <c r="C421" i="1"/>
  <c r="S420" i="1"/>
  <c r="R420" i="1"/>
  <c r="Q420" i="1"/>
  <c r="P420" i="1"/>
  <c r="O420" i="1"/>
  <c r="L420" i="1"/>
  <c r="D420" i="1"/>
  <c r="C420" i="1"/>
  <c r="S419" i="1"/>
  <c r="R419" i="1"/>
  <c r="Q419" i="1"/>
  <c r="P419" i="1"/>
  <c r="O419" i="1"/>
  <c r="L419" i="1"/>
  <c r="D419" i="1"/>
  <c r="C419" i="1"/>
  <c r="S418" i="1"/>
  <c r="R418" i="1"/>
  <c r="Q418" i="1"/>
  <c r="P418" i="1"/>
  <c r="O418" i="1"/>
  <c r="L418" i="1"/>
  <c r="D418" i="1"/>
  <c r="C418" i="1"/>
  <c r="S417" i="1"/>
  <c r="R417" i="1"/>
  <c r="Q417" i="1"/>
  <c r="P417" i="1"/>
  <c r="O417" i="1"/>
  <c r="L417" i="1"/>
  <c r="D417" i="1"/>
  <c r="C417" i="1"/>
  <c r="S416" i="1"/>
  <c r="R416" i="1"/>
  <c r="Q416" i="1"/>
  <c r="P416" i="1"/>
  <c r="O416" i="1"/>
  <c r="L416" i="1"/>
  <c r="D416" i="1"/>
  <c r="C416" i="1"/>
  <c r="S415" i="1"/>
  <c r="R415" i="1"/>
  <c r="Q415" i="1"/>
  <c r="P415" i="1"/>
  <c r="O415" i="1"/>
  <c r="L415" i="1"/>
  <c r="D415" i="1"/>
  <c r="C415" i="1"/>
  <c r="S414" i="1"/>
  <c r="R414" i="1"/>
  <c r="Q414" i="1"/>
  <c r="P414" i="1"/>
  <c r="O414" i="1"/>
  <c r="L414" i="1"/>
  <c r="D414" i="1"/>
  <c r="C414" i="1"/>
  <c r="S413" i="1"/>
  <c r="R413" i="1"/>
  <c r="Q413" i="1"/>
  <c r="P413" i="1"/>
  <c r="O413" i="1"/>
  <c r="L413" i="1"/>
  <c r="D413" i="1"/>
  <c r="C413" i="1"/>
  <c r="S412" i="1"/>
  <c r="R412" i="1"/>
  <c r="Q412" i="1"/>
  <c r="P412" i="1"/>
  <c r="O412" i="1"/>
  <c r="L412" i="1"/>
  <c r="D412" i="1"/>
  <c r="C412" i="1"/>
  <c r="S411" i="1"/>
  <c r="R411" i="1"/>
  <c r="Q411" i="1"/>
  <c r="P411" i="1"/>
  <c r="O411" i="1"/>
  <c r="L411" i="1"/>
  <c r="D411" i="1"/>
  <c r="C411" i="1"/>
  <c r="S410" i="1"/>
  <c r="R410" i="1"/>
  <c r="Q410" i="1"/>
  <c r="P410" i="1"/>
  <c r="O410" i="1"/>
  <c r="L410" i="1"/>
  <c r="D410" i="1"/>
  <c r="C410" i="1"/>
  <c r="S409" i="1"/>
  <c r="R409" i="1"/>
  <c r="Q409" i="1"/>
  <c r="P409" i="1"/>
  <c r="O409" i="1"/>
  <c r="L409" i="1"/>
  <c r="D409" i="1"/>
  <c r="C409" i="1"/>
  <c r="S408" i="1"/>
  <c r="R408" i="1"/>
  <c r="Q408" i="1"/>
  <c r="P408" i="1"/>
  <c r="O408" i="1"/>
  <c r="L408" i="1"/>
  <c r="D408" i="1"/>
  <c r="C408" i="1"/>
  <c r="S407" i="1"/>
  <c r="R407" i="1"/>
  <c r="Q407" i="1"/>
  <c r="P407" i="1"/>
  <c r="O407" i="1"/>
  <c r="L407" i="1"/>
  <c r="D407" i="1"/>
  <c r="C407" i="1"/>
  <c r="S406" i="1"/>
  <c r="R406" i="1"/>
  <c r="Q406" i="1"/>
  <c r="P406" i="1"/>
  <c r="O406" i="1"/>
  <c r="L406" i="1"/>
  <c r="D406" i="1"/>
  <c r="C406" i="1"/>
  <c r="S405" i="1"/>
  <c r="R405" i="1"/>
  <c r="Q405" i="1"/>
  <c r="P405" i="1"/>
  <c r="O405" i="1"/>
  <c r="L405" i="1"/>
  <c r="D405" i="1"/>
  <c r="C405" i="1"/>
  <c r="S404" i="1"/>
  <c r="R404" i="1"/>
  <c r="Q404" i="1"/>
  <c r="P404" i="1"/>
  <c r="O404" i="1"/>
  <c r="L404" i="1"/>
  <c r="D404" i="1"/>
  <c r="C404" i="1"/>
  <c r="S403" i="1"/>
  <c r="R403" i="1"/>
  <c r="Q403" i="1"/>
  <c r="P403" i="1"/>
  <c r="O403" i="1"/>
  <c r="L403" i="1"/>
  <c r="D403" i="1"/>
  <c r="C403" i="1"/>
  <c r="S402" i="1"/>
  <c r="R402" i="1"/>
  <c r="Q402" i="1"/>
  <c r="P402" i="1"/>
  <c r="O402" i="1"/>
  <c r="L402" i="1"/>
  <c r="D402" i="1"/>
  <c r="C402" i="1"/>
  <c r="S401" i="1"/>
  <c r="R401" i="1"/>
  <c r="Q401" i="1"/>
  <c r="P401" i="1"/>
  <c r="O401" i="1"/>
  <c r="L401" i="1"/>
  <c r="D401" i="1"/>
  <c r="C401" i="1"/>
  <c r="S400" i="1"/>
  <c r="R400" i="1"/>
  <c r="Q400" i="1"/>
  <c r="P400" i="1"/>
  <c r="O400" i="1"/>
  <c r="L400" i="1"/>
  <c r="D400" i="1"/>
  <c r="C400" i="1"/>
  <c r="S399" i="1"/>
  <c r="R399" i="1"/>
  <c r="Q399" i="1"/>
  <c r="P399" i="1"/>
  <c r="O399" i="1"/>
  <c r="L399" i="1"/>
  <c r="D399" i="1"/>
  <c r="C399" i="1"/>
  <c r="S398" i="1"/>
  <c r="R398" i="1"/>
  <c r="Q398" i="1"/>
  <c r="P398" i="1"/>
  <c r="O398" i="1"/>
  <c r="L398" i="1"/>
  <c r="D398" i="1"/>
  <c r="C398" i="1"/>
  <c r="S397" i="1"/>
  <c r="R397" i="1"/>
  <c r="Q397" i="1"/>
  <c r="P397" i="1"/>
  <c r="O397" i="1"/>
  <c r="L397" i="1"/>
  <c r="D397" i="1"/>
  <c r="C397" i="1"/>
  <c r="S396" i="1"/>
  <c r="R396" i="1"/>
  <c r="Q396" i="1"/>
  <c r="P396" i="1"/>
  <c r="O396" i="1"/>
  <c r="L396" i="1"/>
  <c r="D396" i="1"/>
  <c r="C396" i="1"/>
  <c r="S395" i="1"/>
  <c r="R395" i="1"/>
  <c r="Q395" i="1"/>
  <c r="P395" i="1"/>
  <c r="O395" i="1"/>
  <c r="L395" i="1"/>
  <c r="D395" i="1"/>
  <c r="C395" i="1"/>
  <c r="S394" i="1"/>
  <c r="R394" i="1"/>
  <c r="Q394" i="1"/>
  <c r="P394" i="1"/>
  <c r="O394" i="1"/>
  <c r="L394" i="1"/>
  <c r="D394" i="1"/>
  <c r="C394" i="1"/>
  <c r="S393" i="1"/>
  <c r="R393" i="1"/>
  <c r="Q393" i="1"/>
  <c r="P393" i="1"/>
  <c r="O393" i="1"/>
  <c r="L393" i="1"/>
  <c r="D393" i="1"/>
  <c r="C393" i="1"/>
  <c r="S392" i="1"/>
  <c r="R392" i="1"/>
  <c r="Q392" i="1"/>
  <c r="P392" i="1"/>
  <c r="O392" i="1"/>
  <c r="L392" i="1"/>
  <c r="D392" i="1"/>
  <c r="C392" i="1"/>
  <c r="S391" i="1"/>
  <c r="R391" i="1"/>
  <c r="Q391" i="1"/>
  <c r="P391" i="1"/>
  <c r="O391" i="1"/>
  <c r="L391" i="1"/>
  <c r="D391" i="1"/>
  <c r="C391" i="1"/>
  <c r="S390" i="1"/>
  <c r="R390" i="1"/>
  <c r="Q390" i="1"/>
  <c r="P390" i="1"/>
  <c r="O390" i="1"/>
  <c r="L390" i="1"/>
  <c r="D390" i="1"/>
  <c r="C390" i="1"/>
  <c r="S389" i="1"/>
  <c r="R389" i="1"/>
  <c r="Q389" i="1"/>
  <c r="P389" i="1"/>
  <c r="O389" i="1"/>
  <c r="L389" i="1"/>
  <c r="D389" i="1"/>
  <c r="C389" i="1"/>
  <c r="S388" i="1"/>
  <c r="R388" i="1"/>
  <c r="Q388" i="1"/>
  <c r="P388" i="1"/>
  <c r="O388" i="1"/>
  <c r="L388" i="1"/>
  <c r="D388" i="1"/>
  <c r="C388" i="1"/>
  <c r="S387" i="1"/>
  <c r="R387" i="1"/>
  <c r="Q387" i="1"/>
  <c r="P387" i="1"/>
  <c r="O387" i="1"/>
  <c r="L387" i="1"/>
  <c r="D387" i="1"/>
  <c r="C387" i="1"/>
  <c r="S386" i="1"/>
  <c r="R386" i="1"/>
  <c r="Q386" i="1"/>
  <c r="P386" i="1"/>
  <c r="O386" i="1"/>
  <c r="L386" i="1"/>
  <c r="D386" i="1"/>
  <c r="C386" i="1"/>
  <c r="S385" i="1"/>
  <c r="R385" i="1"/>
  <c r="Q385" i="1"/>
  <c r="P385" i="1"/>
  <c r="O385" i="1"/>
  <c r="L385" i="1"/>
  <c r="D385" i="1"/>
  <c r="C385" i="1"/>
  <c r="S384" i="1"/>
  <c r="R384" i="1"/>
  <c r="Q384" i="1"/>
  <c r="P384" i="1"/>
  <c r="O384" i="1"/>
  <c r="L384" i="1"/>
  <c r="D384" i="1"/>
  <c r="C384" i="1"/>
  <c r="S383" i="1"/>
  <c r="R383" i="1"/>
  <c r="Q383" i="1"/>
  <c r="P383" i="1"/>
  <c r="O383" i="1"/>
  <c r="L383" i="1"/>
  <c r="D383" i="1"/>
  <c r="C383" i="1"/>
  <c r="S382" i="1"/>
  <c r="R382" i="1"/>
  <c r="Q382" i="1"/>
  <c r="P382" i="1"/>
  <c r="O382" i="1"/>
  <c r="L382" i="1"/>
  <c r="D382" i="1"/>
  <c r="C382" i="1"/>
  <c r="S381" i="1"/>
  <c r="R381" i="1"/>
  <c r="Q381" i="1"/>
  <c r="P381" i="1"/>
  <c r="O381" i="1"/>
  <c r="L381" i="1"/>
  <c r="D381" i="1"/>
  <c r="C381" i="1"/>
  <c r="S380" i="1"/>
  <c r="R380" i="1"/>
  <c r="Q380" i="1"/>
  <c r="P380" i="1"/>
  <c r="O380" i="1"/>
  <c r="L380" i="1"/>
  <c r="D380" i="1"/>
  <c r="C380" i="1"/>
  <c r="S379" i="1"/>
  <c r="R379" i="1"/>
  <c r="Q379" i="1"/>
  <c r="P379" i="1"/>
  <c r="O379" i="1"/>
  <c r="L379" i="1"/>
  <c r="D379" i="1"/>
  <c r="C379" i="1"/>
  <c r="S378" i="1"/>
  <c r="R378" i="1"/>
  <c r="Q378" i="1"/>
  <c r="P378" i="1"/>
  <c r="O378" i="1"/>
  <c r="L378" i="1"/>
  <c r="D378" i="1"/>
  <c r="C378" i="1"/>
  <c r="S377" i="1"/>
  <c r="R377" i="1"/>
  <c r="Q377" i="1"/>
  <c r="P377" i="1"/>
  <c r="O377" i="1"/>
  <c r="L377" i="1"/>
  <c r="D377" i="1"/>
  <c r="C377" i="1"/>
  <c r="S376" i="1"/>
  <c r="R376" i="1"/>
  <c r="Q376" i="1"/>
  <c r="P376" i="1"/>
  <c r="O376" i="1"/>
  <c r="L376" i="1"/>
  <c r="D376" i="1"/>
  <c r="C376" i="1"/>
  <c r="S375" i="1"/>
  <c r="R375" i="1"/>
  <c r="Q375" i="1"/>
  <c r="P375" i="1"/>
  <c r="O375" i="1"/>
  <c r="L375" i="1"/>
  <c r="D375" i="1"/>
  <c r="C375" i="1"/>
  <c r="S374" i="1"/>
  <c r="R374" i="1"/>
  <c r="Q374" i="1"/>
  <c r="P374" i="1"/>
  <c r="O374" i="1"/>
  <c r="L374" i="1"/>
  <c r="D374" i="1"/>
  <c r="C374" i="1"/>
  <c r="S373" i="1"/>
  <c r="R373" i="1"/>
  <c r="Q373" i="1"/>
  <c r="P373" i="1"/>
  <c r="O373" i="1"/>
  <c r="L373" i="1"/>
  <c r="D373" i="1"/>
  <c r="C373" i="1"/>
  <c r="S372" i="1"/>
  <c r="R372" i="1"/>
  <c r="Q372" i="1"/>
  <c r="P372" i="1"/>
  <c r="O372" i="1"/>
  <c r="L372" i="1"/>
  <c r="D372" i="1"/>
  <c r="C372" i="1"/>
  <c r="S371" i="1"/>
  <c r="R371" i="1"/>
  <c r="Q371" i="1"/>
  <c r="P371" i="1"/>
  <c r="O371" i="1"/>
  <c r="L371" i="1"/>
  <c r="D371" i="1"/>
  <c r="C371" i="1"/>
  <c r="S370" i="1"/>
  <c r="R370" i="1"/>
  <c r="Q370" i="1"/>
  <c r="P370" i="1"/>
  <c r="O370" i="1"/>
  <c r="L370" i="1"/>
  <c r="D370" i="1"/>
  <c r="C370" i="1"/>
  <c r="S369" i="1"/>
  <c r="R369" i="1"/>
  <c r="Q369" i="1"/>
  <c r="P369" i="1"/>
  <c r="O369" i="1"/>
  <c r="L369" i="1"/>
  <c r="D369" i="1"/>
  <c r="C369" i="1"/>
  <c r="S368" i="1"/>
  <c r="R368" i="1"/>
  <c r="Q368" i="1"/>
  <c r="P368" i="1"/>
  <c r="O368" i="1"/>
  <c r="L368" i="1"/>
  <c r="D368" i="1"/>
  <c r="C368" i="1"/>
  <c r="S367" i="1"/>
  <c r="R367" i="1"/>
  <c r="Q367" i="1"/>
  <c r="P367" i="1"/>
  <c r="O367" i="1"/>
  <c r="L367" i="1"/>
  <c r="D367" i="1"/>
  <c r="C367" i="1"/>
  <c r="S366" i="1"/>
  <c r="R366" i="1"/>
  <c r="Q366" i="1"/>
  <c r="P366" i="1"/>
  <c r="O366" i="1"/>
  <c r="L366" i="1"/>
  <c r="D366" i="1"/>
  <c r="C366" i="1"/>
  <c r="S365" i="1"/>
  <c r="R365" i="1"/>
  <c r="Q365" i="1"/>
  <c r="P365" i="1"/>
  <c r="O365" i="1"/>
  <c r="L365" i="1"/>
  <c r="D365" i="1"/>
  <c r="C365" i="1"/>
  <c r="S364" i="1"/>
  <c r="R364" i="1"/>
  <c r="Q364" i="1"/>
  <c r="P364" i="1"/>
  <c r="O364" i="1"/>
  <c r="L364" i="1"/>
  <c r="D364" i="1"/>
  <c r="C364" i="1"/>
  <c r="S363" i="1"/>
  <c r="R363" i="1"/>
  <c r="Q363" i="1"/>
  <c r="P363" i="1"/>
  <c r="O363" i="1"/>
  <c r="L363" i="1"/>
  <c r="D363" i="1"/>
  <c r="C363" i="1"/>
  <c r="S362" i="1"/>
  <c r="R362" i="1"/>
  <c r="Q362" i="1"/>
  <c r="P362" i="1"/>
  <c r="O362" i="1"/>
  <c r="L362" i="1"/>
  <c r="D362" i="1"/>
  <c r="C362" i="1"/>
  <c r="S361" i="1"/>
  <c r="R361" i="1"/>
  <c r="Q361" i="1"/>
  <c r="P361" i="1"/>
  <c r="O361" i="1"/>
  <c r="L361" i="1"/>
  <c r="D361" i="1"/>
  <c r="C361" i="1"/>
  <c r="S360" i="1"/>
  <c r="R360" i="1"/>
  <c r="Q360" i="1"/>
  <c r="P360" i="1"/>
  <c r="O360" i="1"/>
  <c r="L360" i="1"/>
  <c r="D360" i="1"/>
  <c r="C360" i="1"/>
  <c r="S359" i="1"/>
  <c r="R359" i="1"/>
  <c r="Q359" i="1"/>
  <c r="P359" i="1"/>
  <c r="O359" i="1"/>
  <c r="L359" i="1"/>
  <c r="D359" i="1"/>
  <c r="C359" i="1"/>
  <c r="S358" i="1"/>
  <c r="R358" i="1"/>
  <c r="Q358" i="1"/>
  <c r="P358" i="1"/>
  <c r="O358" i="1"/>
  <c r="L358" i="1"/>
  <c r="D358" i="1"/>
  <c r="C358" i="1"/>
  <c r="S357" i="1"/>
  <c r="R357" i="1"/>
  <c r="Q357" i="1"/>
  <c r="P357" i="1"/>
  <c r="O357" i="1"/>
  <c r="L357" i="1"/>
  <c r="D357" i="1"/>
  <c r="C357" i="1"/>
  <c r="S356" i="1"/>
  <c r="R356" i="1"/>
  <c r="Q356" i="1"/>
  <c r="P356" i="1"/>
  <c r="O356" i="1"/>
  <c r="L356" i="1"/>
  <c r="D356" i="1"/>
  <c r="C356" i="1"/>
  <c r="S355" i="1"/>
  <c r="R355" i="1"/>
  <c r="Q355" i="1"/>
  <c r="P355" i="1"/>
  <c r="O355" i="1"/>
  <c r="L355" i="1"/>
  <c r="D355" i="1"/>
  <c r="C355" i="1"/>
  <c r="S354" i="1"/>
  <c r="R354" i="1"/>
  <c r="Q354" i="1"/>
  <c r="P354" i="1"/>
  <c r="O354" i="1"/>
  <c r="L354" i="1"/>
  <c r="D354" i="1"/>
  <c r="C354" i="1"/>
  <c r="S353" i="1"/>
  <c r="R353" i="1"/>
  <c r="Q353" i="1"/>
  <c r="P353" i="1"/>
  <c r="O353" i="1"/>
  <c r="L353" i="1"/>
  <c r="D353" i="1"/>
  <c r="C353" i="1"/>
  <c r="S352" i="1"/>
  <c r="R352" i="1"/>
  <c r="Q352" i="1"/>
  <c r="P352" i="1"/>
  <c r="O352" i="1"/>
  <c r="L352" i="1"/>
  <c r="D352" i="1"/>
  <c r="C352" i="1"/>
  <c r="S351" i="1"/>
  <c r="R351" i="1"/>
  <c r="Q351" i="1"/>
  <c r="P351" i="1"/>
  <c r="O351" i="1"/>
  <c r="L351" i="1"/>
  <c r="D351" i="1"/>
  <c r="C351" i="1"/>
  <c r="S350" i="1"/>
  <c r="R350" i="1"/>
  <c r="Q350" i="1"/>
  <c r="P350" i="1"/>
  <c r="O350" i="1"/>
  <c r="L350" i="1"/>
  <c r="D350" i="1"/>
  <c r="C350" i="1"/>
  <c r="S349" i="1"/>
  <c r="R349" i="1"/>
  <c r="Q349" i="1"/>
  <c r="P349" i="1"/>
  <c r="O349" i="1"/>
  <c r="L349" i="1"/>
  <c r="D349" i="1"/>
  <c r="C349" i="1"/>
  <c r="S348" i="1"/>
  <c r="R348" i="1"/>
  <c r="Q348" i="1"/>
  <c r="P348" i="1"/>
  <c r="O348" i="1"/>
  <c r="L348" i="1"/>
  <c r="D348" i="1"/>
  <c r="C348" i="1"/>
  <c r="S347" i="1"/>
  <c r="R347" i="1"/>
  <c r="Q347" i="1"/>
  <c r="P347" i="1"/>
  <c r="O347" i="1"/>
  <c r="L347" i="1"/>
  <c r="D347" i="1"/>
  <c r="C347" i="1"/>
  <c r="S346" i="1"/>
  <c r="R346" i="1"/>
  <c r="Q346" i="1"/>
  <c r="P346" i="1"/>
  <c r="O346" i="1"/>
  <c r="L346" i="1"/>
  <c r="D346" i="1"/>
  <c r="C346" i="1"/>
  <c r="S345" i="1"/>
  <c r="R345" i="1"/>
  <c r="Q345" i="1"/>
  <c r="P345" i="1"/>
  <c r="O345" i="1"/>
  <c r="L345" i="1"/>
  <c r="D345" i="1"/>
  <c r="C345" i="1"/>
  <c r="S344" i="1"/>
  <c r="R344" i="1"/>
  <c r="Q344" i="1"/>
  <c r="P344" i="1"/>
  <c r="O344" i="1"/>
  <c r="L344" i="1"/>
  <c r="D344" i="1"/>
  <c r="C344" i="1"/>
  <c r="S343" i="1"/>
  <c r="R343" i="1"/>
  <c r="Q343" i="1"/>
  <c r="P343" i="1"/>
  <c r="O343" i="1"/>
  <c r="L343" i="1"/>
  <c r="D343" i="1"/>
  <c r="C343" i="1"/>
  <c r="S342" i="1"/>
  <c r="R342" i="1"/>
  <c r="Q342" i="1"/>
  <c r="P342" i="1"/>
  <c r="O342" i="1"/>
  <c r="L342" i="1"/>
  <c r="D342" i="1"/>
  <c r="C342" i="1"/>
  <c r="S341" i="1"/>
  <c r="R341" i="1"/>
  <c r="Q341" i="1"/>
  <c r="P341" i="1"/>
  <c r="O341" i="1"/>
  <c r="L341" i="1"/>
  <c r="D341" i="1"/>
  <c r="C341" i="1"/>
  <c r="S340" i="1"/>
  <c r="R340" i="1"/>
  <c r="Q340" i="1"/>
  <c r="P340" i="1"/>
  <c r="O340" i="1"/>
  <c r="L340" i="1"/>
  <c r="D340" i="1"/>
  <c r="C340" i="1"/>
  <c r="S339" i="1"/>
  <c r="R339" i="1"/>
  <c r="Q339" i="1"/>
  <c r="P339" i="1"/>
  <c r="O339" i="1"/>
  <c r="L339" i="1"/>
  <c r="D339" i="1"/>
  <c r="C339" i="1"/>
  <c r="S338" i="1"/>
  <c r="R338" i="1"/>
  <c r="Q338" i="1"/>
  <c r="P338" i="1"/>
  <c r="O338" i="1"/>
  <c r="L338" i="1"/>
  <c r="D338" i="1"/>
  <c r="C338" i="1"/>
  <c r="S337" i="1"/>
  <c r="R337" i="1"/>
  <c r="Q337" i="1"/>
  <c r="P337" i="1"/>
  <c r="O337" i="1"/>
  <c r="L337" i="1"/>
  <c r="D337" i="1"/>
  <c r="C337" i="1"/>
  <c r="S336" i="1"/>
  <c r="R336" i="1"/>
  <c r="Q336" i="1"/>
  <c r="P336" i="1"/>
  <c r="O336" i="1"/>
  <c r="L336" i="1"/>
  <c r="D336" i="1"/>
  <c r="C336" i="1"/>
  <c r="S335" i="1"/>
  <c r="R335" i="1"/>
  <c r="Q335" i="1"/>
  <c r="P335" i="1"/>
  <c r="O335" i="1"/>
  <c r="L335" i="1"/>
  <c r="D335" i="1"/>
  <c r="C335" i="1"/>
  <c r="S334" i="1"/>
  <c r="R334" i="1"/>
  <c r="Q334" i="1"/>
  <c r="P334" i="1"/>
  <c r="O334" i="1"/>
  <c r="L334" i="1"/>
  <c r="D334" i="1"/>
  <c r="C334" i="1"/>
  <c r="S333" i="1"/>
  <c r="R333" i="1"/>
  <c r="Q333" i="1"/>
  <c r="P333" i="1"/>
  <c r="O333" i="1"/>
  <c r="L333" i="1"/>
  <c r="D333" i="1"/>
  <c r="C333" i="1"/>
  <c r="S332" i="1"/>
  <c r="R332" i="1"/>
  <c r="Q332" i="1"/>
  <c r="P332" i="1"/>
  <c r="O332" i="1"/>
  <c r="L332" i="1"/>
  <c r="D332" i="1"/>
  <c r="C332" i="1"/>
  <c r="S331" i="1"/>
  <c r="R331" i="1"/>
  <c r="Q331" i="1"/>
  <c r="P331" i="1"/>
  <c r="O331" i="1"/>
  <c r="L331" i="1"/>
  <c r="D331" i="1"/>
  <c r="C331" i="1"/>
  <c r="S330" i="1"/>
  <c r="R330" i="1"/>
  <c r="Q330" i="1"/>
  <c r="P330" i="1"/>
  <c r="O330" i="1"/>
  <c r="L330" i="1"/>
  <c r="D330" i="1"/>
  <c r="C330" i="1"/>
  <c r="S329" i="1"/>
  <c r="R329" i="1"/>
  <c r="Q329" i="1"/>
  <c r="P329" i="1"/>
  <c r="O329" i="1"/>
  <c r="L329" i="1"/>
  <c r="D329" i="1"/>
  <c r="C329" i="1"/>
  <c r="S328" i="1"/>
  <c r="R328" i="1"/>
  <c r="Q328" i="1"/>
  <c r="P328" i="1"/>
  <c r="O328" i="1"/>
  <c r="L328" i="1"/>
  <c r="D328" i="1"/>
  <c r="C328" i="1"/>
  <c r="S327" i="1"/>
  <c r="R327" i="1"/>
  <c r="Q327" i="1"/>
  <c r="P327" i="1"/>
  <c r="O327" i="1"/>
  <c r="L327" i="1"/>
  <c r="D327" i="1"/>
  <c r="C327" i="1"/>
  <c r="S326" i="1"/>
  <c r="R326" i="1"/>
  <c r="Q326" i="1"/>
  <c r="P326" i="1"/>
  <c r="O326" i="1"/>
  <c r="L326" i="1"/>
  <c r="D326" i="1"/>
  <c r="C326" i="1"/>
  <c r="S325" i="1"/>
  <c r="R325" i="1"/>
  <c r="Q325" i="1"/>
  <c r="P325" i="1"/>
  <c r="O325" i="1"/>
  <c r="L325" i="1"/>
  <c r="D325" i="1"/>
  <c r="C325" i="1"/>
  <c r="S324" i="1"/>
  <c r="R324" i="1"/>
  <c r="Q324" i="1"/>
  <c r="P324" i="1"/>
  <c r="O324" i="1"/>
  <c r="L324" i="1"/>
  <c r="D324" i="1"/>
  <c r="C324" i="1"/>
  <c r="S323" i="1"/>
  <c r="R323" i="1"/>
  <c r="Q323" i="1"/>
  <c r="P323" i="1"/>
  <c r="O323" i="1"/>
  <c r="L323" i="1"/>
  <c r="D323" i="1"/>
  <c r="C323" i="1"/>
  <c r="S322" i="1"/>
  <c r="R322" i="1"/>
  <c r="Q322" i="1"/>
  <c r="P322" i="1"/>
  <c r="O322" i="1"/>
  <c r="L322" i="1"/>
  <c r="D322" i="1"/>
  <c r="C322" i="1"/>
  <c r="S321" i="1"/>
  <c r="R321" i="1"/>
  <c r="Q321" i="1"/>
  <c r="P321" i="1"/>
  <c r="O321" i="1"/>
  <c r="L321" i="1"/>
  <c r="D321" i="1"/>
  <c r="C321" i="1"/>
  <c r="S320" i="1"/>
  <c r="R320" i="1"/>
  <c r="Q320" i="1"/>
  <c r="P320" i="1"/>
  <c r="O320" i="1"/>
  <c r="L320" i="1"/>
  <c r="D320" i="1"/>
  <c r="C320" i="1"/>
  <c r="S319" i="1"/>
  <c r="R319" i="1"/>
  <c r="Q319" i="1"/>
  <c r="P319" i="1"/>
  <c r="O319" i="1"/>
  <c r="L319" i="1"/>
  <c r="D319" i="1"/>
  <c r="C319" i="1"/>
  <c r="S318" i="1"/>
  <c r="R318" i="1"/>
  <c r="Q318" i="1"/>
  <c r="P318" i="1"/>
  <c r="O318" i="1"/>
  <c r="L318" i="1"/>
  <c r="D318" i="1"/>
  <c r="C318" i="1"/>
  <c r="S317" i="1"/>
  <c r="R317" i="1"/>
  <c r="Q317" i="1"/>
  <c r="P317" i="1"/>
  <c r="O317" i="1"/>
  <c r="L317" i="1"/>
  <c r="D317" i="1"/>
  <c r="C317" i="1"/>
  <c r="S316" i="1"/>
  <c r="R316" i="1"/>
  <c r="Q316" i="1"/>
  <c r="P316" i="1"/>
  <c r="O316" i="1"/>
  <c r="L316" i="1"/>
  <c r="D316" i="1"/>
  <c r="C316" i="1"/>
  <c r="S315" i="1"/>
  <c r="R315" i="1"/>
  <c r="Q315" i="1"/>
  <c r="P315" i="1"/>
  <c r="O315" i="1"/>
  <c r="L315" i="1"/>
  <c r="D315" i="1"/>
  <c r="C315" i="1"/>
  <c r="S314" i="1"/>
  <c r="R314" i="1"/>
  <c r="Q314" i="1"/>
  <c r="P314" i="1"/>
  <c r="O314" i="1"/>
  <c r="L314" i="1"/>
  <c r="D314" i="1"/>
  <c r="C314" i="1"/>
  <c r="S313" i="1"/>
  <c r="R313" i="1"/>
  <c r="Q313" i="1"/>
  <c r="P313" i="1"/>
  <c r="O313" i="1"/>
  <c r="L313" i="1"/>
  <c r="D313" i="1"/>
  <c r="C313" i="1"/>
  <c r="S312" i="1"/>
  <c r="R312" i="1"/>
  <c r="Q312" i="1"/>
  <c r="P312" i="1"/>
  <c r="O312" i="1"/>
  <c r="L312" i="1"/>
  <c r="D312" i="1"/>
  <c r="C312" i="1"/>
  <c r="S311" i="1"/>
  <c r="R311" i="1"/>
  <c r="Q311" i="1"/>
  <c r="P311" i="1"/>
  <c r="O311" i="1"/>
  <c r="L311" i="1"/>
  <c r="D311" i="1"/>
  <c r="C311" i="1"/>
  <c r="S310" i="1"/>
  <c r="R310" i="1"/>
  <c r="Q310" i="1"/>
  <c r="P310" i="1"/>
  <c r="O310" i="1"/>
  <c r="L310" i="1"/>
  <c r="D310" i="1"/>
  <c r="C310" i="1"/>
  <c r="S309" i="1"/>
  <c r="R309" i="1"/>
  <c r="Q309" i="1"/>
  <c r="P309" i="1"/>
  <c r="O309" i="1"/>
  <c r="L309" i="1"/>
  <c r="D309" i="1"/>
  <c r="C309" i="1"/>
  <c r="S308" i="1"/>
  <c r="R308" i="1"/>
  <c r="Q308" i="1"/>
  <c r="P308" i="1"/>
  <c r="O308" i="1"/>
  <c r="L308" i="1"/>
  <c r="C308" i="1"/>
  <c r="D308" i="1" s="1"/>
  <c r="S307" i="1"/>
  <c r="R307" i="1"/>
  <c r="Q307" i="1"/>
  <c r="P307" i="1"/>
  <c r="O307" i="1"/>
  <c r="L307" i="1"/>
  <c r="C307" i="1"/>
  <c r="D307" i="1" s="1"/>
  <c r="S306" i="1"/>
  <c r="R306" i="1"/>
  <c r="Q306" i="1"/>
  <c r="P306" i="1"/>
  <c r="O306" i="1"/>
  <c r="L306" i="1"/>
  <c r="C306" i="1"/>
  <c r="D306" i="1" s="1"/>
  <c r="S305" i="1"/>
  <c r="R305" i="1"/>
  <c r="Q305" i="1"/>
  <c r="P305" i="1"/>
  <c r="O305" i="1"/>
  <c r="L305" i="1"/>
  <c r="C305" i="1"/>
  <c r="D305" i="1" s="1"/>
  <c r="S304" i="1"/>
  <c r="R304" i="1"/>
  <c r="Q304" i="1"/>
  <c r="P304" i="1"/>
  <c r="O304" i="1"/>
  <c r="L304" i="1"/>
  <c r="C304" i="1"/>
  <c r="D304" i="1" s="1"/>
  <c r="S303" i="1"/>
  <c r="R303" i="1"/>
  <c r="Q303" i="1"/>
  <c r="P303" i="1"/>
  <c r="O303" i="1"/>
  <c r="L303" i="1"/>
  <c r="C303" i="1"/>
  <c r="D303" i="1" s="1"/>
  <c r="S302" i="1"/>
  <c r="R302" i="1"/>
  <c r="Q302" i="1"/>
  <c r="P302" i="1"/>
  <c r="O302" i="1"/>
  <c r="L302" i="1"/>
  <c r="C302" i="1"/>
  <c r="D302" i="1" s="1"/>
  <c r="S301" i="1"/>
  <c r="R301" i="1"/>
  <c r="Q301" i="1"/>
  <c r="P301" i="1"/>
  <c r="O301" i="1"/>
  <c r="L301" i="1"/>
  <c r="C301" i="1"/>
  <c r="D301" i="1" s="1"/>
  <c r="S300" i="1"/>
  <c r="R300" i="1"/>
  <c r="Q300" i="1"/>
  <c r="P300" i="1"/>
  <c r="O300" i="1"/>
  <c r="L300" i="1"/>
  <c r="C300" i="1"/>
  <c r="D300" i="1" s="1"/>
  <c r="S299" i="1"/>
  <c r="R299" i="1"/>
  <c r="Q299" i="1"/>
  <c r="P299" i="1"/>
  <c r="O299" i="1"/>
  <c r="L299" i="1"/>
  <c r="C299" i="1"/>
  <c r="D299" i="1" s="1"/>
  <c r="S298" i="1"/>
  <c r="R298" i="1"/>
  <c r="Q298" i="1"/>
  <c r="P298" i="1"/>
  <c r="O298" i="1"/>
  <c r="L298" i="1"/>
  <c r="C298" i="1"/>
  <c r="D298" i="1" s="1"/>
  <c r="S297" i="1"/>
  <c r="R297" i="1"/>
  <c r="Q297" i="1"/>
  <c r="P297" i="1"/>
  <c r="O297" i="1"/>
  <c r="L297" i="1"/>
  <c r="C297" i="1"/>
  <c r="D297" i="1" s="1"/>
  <c r="S296" i="1"/>
  <c r="R296" i="1"/>
  <c r="Q296" i="1"/>
  <c r="P296" i="1"/>
  <c r="O296" i="1"/>
  <c r="L296" i="1"/>
  <c r="C296" i="1"/>
  <c r="D296" i="1" s="1"/>
  <c r="S295" i="1"/>
  <c r="R295" i="1"/>
  <c r="Q295" i="1"/>
  <c r="P295" i="1"/>
  <c r="O295" i="1"/>
  <c r="L295" i="1"/>
  <c r="C295" i="1"/>
  <c r="D295" i="1" s="1"/>
  <c r="S294" i="1"/>
  <c r="R294" i="1"/>
  <c r="Q294" i="1"/>
  <c r="P294" i="1"/>
  <c r="O294" i="1"/>
  <c r="L294" i="1"/>
  <c r="C294" i="1"/>
  <c r="D294" i="1" s="1"/>
  <c r="S293" i="1"/>
  <c r="R293" i="1"/>
  <c r="Q293" i="1"/>
  <c r="P293" i="1"/>
  <c r="O293" i="1"/>
  <c r="L293" i="1"/>
  <c r="C293" i="1"/>
  <c r="D293" i="1" s="1"/>
  <c r="S292" i="1"/>
  <c r="R292" i="1"/>
  <c r="Q292" i="1"/>
  <c r="P292" i="1"/>
  <c r="O292" i="1"/>
  <c r="L292" i="1"/>
  <c r="C292" i="1"/>
  <c r="D292" i="1" s="1"/>
  <c r="S291" i="1"/>
  <c r="R291" i="1"/>
  <c r="Q291" i="1"/>
  <c r="P291" i="1"/>
  <c r="O291" i="1"/>
  <c r="L291" i="1"/>
  <c r="C291" i="1"/>
  <c r="D291" i="1" s="1"/>
  <c r="S290" i="1"/>
  <c r="R290" i="1"/>
  <c r="Q290" i="1"/>
  <c r="P290" i="1"/>
  <c r="O290" i="1"/>
  <c r="L290" i="1"/>
  <c r="C290" i="1"/>
  <c r="D290" i="1" s="1"/>
  <c r="S289" i="1"/>
  <c r="R289" i="1"/>
  <c r="Q289" i="1"/>
  <c r="P289" i="1"/>
  <c r="O289" i="1"/>
  <c r="L289" i="1"/>
  <c r="C289" i="1"/>
  <c r="D289" i="1" s="1"/>
  <c r="S288" i="1"/>
  <c r="R288" i="1"/>
  <c r="Q288" i="1"/>
  <c r="P288" i="1"/>
  <c r="O288" i="1"/>
  <c r="L288" i="1"/>
  <c r="C288" i="1"/>
  <c r="D288" i="1" s="1"/>
  <c r="S287" i="1"/>
  <c r="R287" i="1"/>
  <c r="Q287" i="1"/>
  <c r="P287" i="1"/>
  <c r="O287" i="1"/>
  <c r="L287" i="1"/>
  <c r="C287" i="1"/>
  <c r="D287" i="1" s="1"/>
  <c r="S286" i="1"/>
  <c r="R286" i="1"/>
  <c r="Q286" i="1"/>
  <c r="P286" i="1"/>
  <c r="O286" i="1"/>
  <c r="L286" i="1"/>
  <c r="C286" i="1"/>
  <c r="D286" i="1" s="1"/>
  <c r="S285" i="1"/>
  <c r="R285" i="1"/>
  <c r="Q285" i="1"/>
  <c r="P285" i="1"/>
  <c r="O285" i="1"/>
  <c r="L285" i="1"/>
  <c r="C285" i="1"/>
  <c r="D285" i="1" s="1"/>
  <c r="S284" i="1"/>
  <c r="R284" i="1"/>
  <c r="Q284" i="1"/>
  <c r="P284" i="1"/>
  <c r="O284" i="1"/>
  <c r="L284" i="1"/>
  <c r="C284" i="1"/>
  <c r="D284" i="1" s="1"/>
  <c r="S283" i="1"/>
  <c r="R283" i="1"/>
  <c r="Q283" i="1"/>
  <c r="P283" i="1"/>
  <c r="O283" i="1"/>
  <c r="L283" i="1"/>
  <c r="C283" i="1"/>
  <c r="D283" i="1" s="1"/>
  <c r="S282" i="1"/>
  <c r="R282" i="1"/>
  <c r="Q282" i="1"/>
  <c r="P282" i="1"/>
  <c r="O282" i="1"/>
  <c r="L282" i="1"/>
  <c r="C282" i="1"/>
  <c r="D282" i="1" s="1"/>
  <c r="S281" i="1"/>
  <c r="R281" i="1"/>
  <c r="Q281" i="1"/>
  <c r="P281" i="1"/>
  <c r="O281" i="1"/>
  <c r="L281" i="1"/>
  <c r="C281" i="1"/>
  <c r="D281" i="1" s="1"/>
  <c r="S280" i="1"/>
  <c r="R280" i="1"/>
  <c r="Q280" i="1"/>
  <c r="P280" i="1"/>
  <c r="O280" i="1"/>
  <c r="L280" i="1"/>
  <c r="C280" i="1"/>
  <c r="D280" i="1" s="1"/>
  <c r="S279" i="1"/>
  <c r="R279" i="1"/>
  <c r="Q279" i="1"/>
  <c r="P279" i="1"/>
  <c r="O279" i="1"/>
  <c r="L279" i="1"/>
  <c r="C279" i="1"/>
  <c r="D279" i="1" s="1"/>
  <c r="S278" i="1"/>
  <c r="R278" i="1"/>
  <c r="Q278" i="1"/>
  <c r="P278" i="1"/>
  <c r="O278" i="1"/>
  <c r="L278" i="1"/>
  <c r="C278" i="1"/>
  <c r="D278" i="1" s="1"/>
  <c r="S277" i="1"/>
  <c r="R277" i="1"/>
  <c r="Q277" i="1"/>
  <c r="P277" i="1"/>
  <c r="O277" i="1"/>
  <c r="L277" i="1"/>
  <c r="C277" i="1"/>
  <c r="D277" i="1" s="1"/>
  <c r="S276" i="1"/>
  <c r="R276" i="1"/>
  <c r="Q276" i="1"/>
  <c r="P276" i="1"/>
  <c r="O276" i="1"/>
  <c r="L276" i="1"/>
  <c r="C276" i="1"/>
  <c r="D276" i="1" s="1"/>
  <c r="S275" i="1"/>
  <c r="R275" i="1"/>
  <c r="Q275" i="1"/>
  <c r="P275" i="1"/>
  <c r="O275" i="1"/>
  <c r="L275" i="1"/>
  <c r="C275" i="1"/>
  <c r="D275" i="1" s="1"/>
  <c r="S274" i="1"/>
  <c r="R274" i="1"/>
  <c r="Q274" i="1"/>
  <c r="P274" i="1"/>
  <c r="O274" i="1"/>
  <c r="L274" i="1"/>
  <c r="C274" i="1"/>
  <c r="D274" i="1" s="1"/>
  <c r="S273" i="1"/>
  <c r="R273" i="1"/>
  <c r="Q273" i="1"/>
  <c r="P273" i="1"/>
  <c r="O273" i="1"/>
  <c r="L273" i="1"/>
  <c r="C273" i="1"/>
  <c r="D273" i="1" s="1"/>
  <c r="S272" i="1"/>
  <c r="R272" i="1"/>
  <c r="Q272" i="1"/>
  <c r="P272" i="1"/>
  <c r="O272" i="1"/>
  <c r="L272" i="1"/>
  <c r="C272" i="1"/>
  <c r="D272" i="1" s="1"/>
  <c r="S271" i="1"/>
  <c r="R271" i="1"/>
  <c r="Q271" i="1"/>
  <c r="P271" i="1"/>
  <c r="O271" i="1"/>
  <c r="L271" i="1"/>
  <c r="C271" i="1"/>
  <c r="D271" i="1" s="1"/>
  <c r="S270" i="1"/>
  <c r="R270" i="1"/>
  <c r="Q270" i="1"/>
  <c r="P270" i="1"/>
  <c r="O270" i="1"/>
  <c r="L270" i="1"/>
  <c r="C270" i="1"/>
  <c r="D270" i="1" s="1"/>
  <c r="S269" i="1"/>
  <c r="R269" i="1"/>
  <c r="Q269" i="1"/>
  <c r="P269" i="1"/>
  <c r="O269" i="1"/>
  <c r="L269" i="1"/>
  <c r="C269" i="1"/>
  <c r="D269" i="1" s="1"/>
  <c r="S268" i="1"/>
  <c r="R268" i="1"/>
  <c r="Q268" i="1"/>
  <c r="P268" i="1"/>
  <c r="O268" i="1"/>
  <c r="L268" i="1"/>
  <c r="C268" i="1"/>
  <c r="D268" i="1" s="1"/>
  <c r="S267" i="1"/>
  <c r="R267" i="1"/>
  <c r="Q267" i="1"/>
  <c r="P267" i="1"/>
  <c r="O267" i="1"/>
  <c r="L267" i="1"/>
  <c r="C267" i="1"/>
  <c r="D267" i="1" s="1"/>
  <c r="S266" i="1"/>
  <c r="R266" i="1"/>
  <c r="Q266" i="1"/>
  <c r="P266" i="1"/>
  <c r="O266" i="1"/>
  <c r="L266" i="1"/>
  <c r="C266" i="1"/>
  <c r="D266" i="1" s="1"/>
  <c r="S265" i="1"/>
  <c r="R265" i="1"/>
  <c r="Q265" i="1"/>
  <c r="P265" i="1"/>
  <c r="O265" i="1"/>
  <c r="L265" i="1"/>
  <c r="C265" i="1"/>
  <c r="D265" i="1" s="1"/>
  <c r="S264" i="1"/>
  <c r="R264" i="1"/>
  <c r="Q264" i="1"/>
  <c r="P264" i="1"/>
  <c r="O264" i="1"/>
  <c r="L264" i="1"/>
  <c r="C264" i="1"/>
  <c r="D264" i="1" s="1"/>
  <c r="S263" i="1"/>
  <c r="R263" i="1"/>
  <c r="Q263" i="1"/>
  <c r="P263" i="1"/>
  <c r="O263" i="1"/>
  <c r="L263" i="1"/>
  <c r="C263" i="1"/>
  <c r="D263" i="1" s="1"/>
  <c r="S262" i="1"/>
  <c r="R262" i="1"/>
  <c r="Q262" i="1"/>
  <c r="P262" i="1"/>
  <c r="O262" i="1"/>
  <c r="L262" i="1"/>
  <c r="C262" i="1"/>
  <c r="D262" i="1" s="1"/>
  <c r="S261" i="1"/>
  <c r="R261" i="1"/>
  <c r="Q261" i="1"/>
  <c r="P261" i="1"/>
  <c r="O261" i="1"/>
  <c r="L261" i="1"/>
  <c r="C261" i="1"/>
  <c r="D261" i="1" s="1"/>
  <c r="S260" i="1"/>
  <c r="R260" i="1"/>
  <c r="Q260" i="1"/>
  <c r="P260" i="1"/>
  <c r="O260" i="1"/>
  <c r="L260" i="1"/>
  <c r="C260" i="1"/>
  <c r="D260" i="1" s="1"/>
  <c r="S259" i="1"/>
  <c r="R259" i="1"/>
  <c r="Q259" i="1"/>
  <c r="P259" i="1"/>
  <c r="O259" i="1"/>
  <c r="L259" i="1"/>
  <c r="C259" i="1"/>
  <c r="D259" i="1" s="1"/>
  <c r="S258" i="1"/>
  <c r="R258" i="1"/>
  <c r="Q258" i="1"/>
  <c r="P258" i="1"/>
  <c r="O258" i="1"/>
  <c r="L258" i="1"/>
  <c r="C258" i="1"/>
  <c r="D258" i="1" s="1"/>
  <c r="S257" i="1"/>
  <c r="R257" i="1"/>
  <c r="Q257" i="1"/>
  <c r="P257" i="1"/>
  <c r="O257" i="1"/>
  <c r="L257" i="1"/>
  <c r="C257" i="1"/>
  <c r="D257" i="1" s="1"/>
  <c r="S256" i="1"/>
  <c r="R256" i="1"/>
  <c r="Q256" i="1"/>
  <c r="P256" i="1"/>
  <c r="O256" i="1"/>
  <c r="L256" i="1"/>
  <c r="C256" i="1"/>
  <c r="D256" i="1" s="1"/>
  <c r="S255" i="1"/>
  <c r="R255" i="1"/>
  <c r="Q255" i="1"/>
  <c r="P255" i="1"/>
  <c r="O255" i="1"/>
  <c r="L255" i="1"/>
  <c r="C255" i="1"/>
  <c r="D255" i="1" s="1"/>
  <c r="S254" i="1"/>
  <c r="R254" i="1"/>
  <c r="Q254" i="1"/>
  <c r="P254" i="1"/>
  <c r="O254" i="1"/>
  <c r="L254" i="1"/>
  <c r="C254" i="1"/>
  <c r="D254" i="1" s="1"/>
  <c r="S253" i="1"/>
  <c r="R253" i="1"/>
  <c r="Q253" i="1"/>
  <c r="P253" i="1"/>
  <c r="O253" i="1"/>
  <c r="L253" i="1"/>
  <c r="C253" i="1"/>
  <c r="D253" i="1" s="1"/>
  <c r="S252" i="1"/>
  <c r="R252" i="1"/>
  <c r="Q252" i="1"/>
  <c r="P252" i="1"/>
  <c r="O252" i="1"/>
  <c r="L252" i="1"/>
  <c r="C252" i="1"/>
  <c r="D252" i="1" s="1"/>
  <c r="S251" i="1"/>
  <c r="R251" i="1"/>
  <c r="Q251" i="1"/>
  <c r="P251" i="1"/>
  <c r="O251" i="1"/>
  <c r="L251" i="1"/>
  <c r="C251" i="1"/>
  <c r="D251" i="1" s="1"/>
  <c r="S250" i="1"/>
  <c r="R250" i="1"/>
  <c r="Q250" i="1"/>
  <c r="P250" i="1"/>
  <c r="O250" i="1"/>
  <c r="L250" i="1"/>
  <c r="C250" i="1"/>
  <c r="D250" i="1" s="1"/>
  <c r="S249" i="1"/>
  <c r="R249" i="1"/>
  <c r="Q249" i="1"/>
  <c r="P249" i="1"/>
  <c r="O249" i="1"/>
  <c r="L249" i="1"/>
  <c r="C249" i="1"/>
  <c r="D249" i="1" s="1"/>
  <c r="S248" i="1"/>
  <c r="R248" i="1"/>
  <c r="Q248" i="1"/>
  <c r="P248" i="1"/>
  <c r="O248" i="1"/>
  <c r="L248" i="1"/>
  <c r="C248" i="1"/>
  <c r="D248" i="1" s="1"/>
  <c r="S247" i="1"/>
  <c r="R247" i="1"/>
  <c r="Q247" i="1"/>
  <c r="P247" i="1"/>
  <c r="O247" i="1"/>
  <c r="L247" i="1"/>
  <c r="C247" i="1"/>
  <c r="D247" i="1" s="1"/>
  <c r="S246" i="1"/>
  <c r="R246" i="1"/>
  <c r="Q246" i="1"/>
  <c r="P246" i="1"/>
  <c r="O246" i="1"/>
  <c r="L246" i="1"/>
  <c r="C246" i="1"/>
  <c r="D246" i="1" s="1"/>
  <c r="S245" i="1"/>
  <c r="R245" i="1"/>
  <c r="Q245" i="1"/>
  <c r="P245" i="1"/>
  <c r="O245" i="1"/>
  <c r="L245" i="1"/>
  <c r="C245" i="1"/>
  <c r="D245" i="1" s="1"/>
  <c r="S244" i="1"/>
  <c r="R244" i="1"/>
  <c r="Q244" i="1"/>
  <c r="P244" i="1"/>
  <c r="O244" i="1"/>
  <c r="L244" i="1"/>
  <c r="C244" i="1"/>
  <c r="D244" i="1" s="1"/>
  <c r="S243" i="1"/>
  <c r="R243" i="1"/>
  <c r="Q243" i="1"/>
  <c r="P243" i="1"/>
  <c r="O243" i="1"/>
  <c r="L243" i="1"/>
  <c r="C243" i="1"/>
  <c r="D243" i="1" s="1"/>
  <c r="S242" i="1"/>
  <c r="R242" i="1"/>
  <c r="Q242" i="1"/>
  <c r="P242" i="1"/>
  <c r="O242" i="1"/>
  <c r="L242" i="1"/>
  <c r="C242" i="1"/>
  <c r="D242" i="1" s="1"/>
  <c r="S241" i="1"/>
  <c r="R241" i="1"/>
  <c r="Q241" i="1"/>
  <c r="P241" i="1"/>
  <c r="O241" i="1"/>
  <c r="L241" i="1"/>
  <c r="C241" i="1"/>
  <c r="D241" i="1" s="1"/>
  <c r="S240" i="1"/>
  <c r="R240" i="1"/>
  <c r="Q240" i="1"/>
  <c r="P240" i="1"/>
  <c r="O240" i="1"/>
  <c r="L240" i="1"/>
  <c r="C240" i="1"/>
  <c r="D240" i="1" s="1"/>
  <c r="S239" i="1"/>
  <c r="R239" i="1"/>
  <c r="Q239" i="1"/>
  <c r="P239" i="1"/>
  <c r="O239" i="1"/>
  <c r="L239" i="1"/>
  <c r="C239" i="1"/>
  <c r="D239" i="1" s="1"/>
  <c r="S238" i="1"/>
  <c r="R238" i="1"/>
  <c r="Q238" i="1"/>
  <c r="P238" i="1"/>
  <c r="O238" i="1"/>
  <c r="L238" i="1"/>
  <c r="C238" i="1"/>
  <c r="D238" i="1" s="1"/>
  <c r="S237" i="1"/>
  <c r="R237" i="1"/>
  <c r="Q237" i="1"/>
  <c r="P237" i="1"/>
  <c r="O237" i="1"/>
  <c r="L237" i="1"/>
  <c r="C237" i="1"/>
  <c r="D237" i="1" s="1"/>
  <c r="S236" i="1"/>
  <c r="R236" i="1"/>
  <c r="Q236" i="1"/>
  <c r="P236" i="1"/>
  <c r="O236" i="1"/>
  <c r="L236" i="1"/>
  <c r="C236" i="1"/>
  <c r="D236" i="1" s="1"/>
  <c r="S235" i="1"/>
  <c r="R235" i="1"/>
  <c r="Q235" i="1"/>
  <c r="P235" i="1"/>
  <c r="O235" i="1"/>
  <c r="L235" i="1"/>
  <c r="C235" i="1"/>
  <c r="D235" i="1" s="1"/>
  <c r="S234" i="1"/>
  <c r="R234" i="1"/>
  <c r="Q234" i="1"/>
  <c r="P234" i="1"/>
  <c r="O234" i="1"/>
  <c r="L234" i="1"/>
  <c r="C234" i="1"/>
  <c r="D234" i="1" s="1"/>
  <c r="S233" i="1"/>
  <c r="R233" i="1"/>
  <c r="Q233" i="1"/>
  <c r="P233" i="1"/>
  <c r="O233" i="1"/>
  <c r="L233" i="1"/>
  <c r="C233" i="1"/>
  <c r="D233" i="1" s="1"/>
  <c r="S232" i="1"/>
  <c r="R232" i="1"/>
  <c r="Q232" i="1"/>
  <c r="P232" i="1"/>
  <c r="O232" i="1"/>
  <c r="L232" i="1"/>
  <c r="C232" i="1"/>
  <c r="D232" i="1" s="1"/>
  <c r="S231" i="1"/>
  <c r="R231" i="1"/>
  <c r="Q231" i="1"/>
  <c r="P231" i="1"/>
  <c r="O231" i="1"/>
  <c r="L231" i="1"/>
  <c r="C231" i="1"/>
  <c r="D231" i="1" s="1"/>
  <c r="S230" i="1"/>
  <c r="R230" i="1"/>
  <c r="Q230" i="1"/>
  <c r="P230" i="1"/>
  <c r="O230" i="1"/>
  <c r="L230" i="1"/>
  <c r="C230" i="1"/>
  <c r="D230" i="1" s="1"/>
  <c r="S229" i="1"/>
  <c r="R229" i="1"/>
  <c r="Q229" i="1"/>
  <c r="P229" i="1"/>
  <c r="O229" i="1"/>
  <c r="L229" i="1"/>
  <c r="C229" i="1"/>
  <c r="D229" i="1" s="1"/>
  <c r="S228" i="1"/>
  <c r="R228" i="1"/>
  <c r="Q228" i="1"/>
  <c r="P228" i="1"/>
  <c r="O228" i="1"/>
  <c r="L228" i="1"/>
  <c r="C228" i="1"/>
  <c r="D228" i="1" s="1"/>
  <c r="S227" i="1"/>
  <c r="R227" i="1"/>
  <c r="Q227" i="1"/>
  <c r="P227" i="1"/>
  <c r="O227" i="1"/>
  <c r="L227" i="1"/>
  <c r="C227" i="1"/>
  <c r="D227" i="1" s="1"/>
  <c r="S226" i="1"/>
  <c r="R226" i="1"/>
  <c r="Q226" i="1"/>
  <c r="P226" i="1"/>
  <c r="O226" i="1"/>
  <c r="L226" i="1"/>
  <c r="C226" i="1"/>
  <c r="D226" i="1" s="1"/>
  <c r="S225" i="1"/>
  <c r="R225" i="1"/>
  <c r="Q225" i="1"/>
  <c r="P225" i="1"/>
  <c r="O225" i="1"/>
  <c r="L225" i="1"/>
  <c r="C225" i="1"/>
  <c r="D225" i="1" s="1"/>
  <c r="S224" i="1"/>
  <c r="R224" i="1"/>
  <c r="Q224" i="1"/>
  <c r="P224" i="1"/>
  <c r="O224" i="1"/>
  <c r="L224" i="1"/>
  <c r="C224" i="1"/>
  <c r="D224" i="1" s="1"/>
  <c r="S223" i="1"/>
  <c r="R223" i="1"/>
  <c r="Q223" i="1"/>
  <c r="P223" i="1"/>
  <c r="O223" i="1"/>
  <c r="L223" i="1"/>
  <c r="C223" i="1"/>
  <c r="D223" i="1" s="1"/>
  <c r="S222" i="1"/>
  <c r="R222" i="1"/>
  <c r="Q222" i="1"/>
  <c r="P222" i="1"/>
  <c r="O222" i="1"/>
  <c r="L222" i="1"/>
  <c r="C222" i="1"/>
  <c r="D222" i="1" s="1"/>
  <c r="S221" i="1"/>
  <c r="R221" i="1"/>
  <c r="Q221" i="1"/>
  <c r="P221" i="1"/>
  <c r="O221" i="1"/>
  <c r="L221" i="1"/>
  <c r="C221" i="1"/>
  <c r="D221" i="1" s="1"/>
  <c r="S220" i="1"/>
  <c r="R220" i="1"/>
  <c r="Q220" i="1"/>
  <c r="P220" i="1"/>
  <c r="O220" i="1"/>
  <c r="L220" i="1"/>
  <c r="C220" i="1"/>
  <c r="D220" i="1" s="1"/>
  <c r="S219" i="1"/>
  <c r="R219" i="1"/>
  <c r="Q219" i="1"/>
  <c r="P219" i="1"/>
  <c r="O219" i="1"/>
  <c r="L219" i="1"/>
  <c r="C219" i="1"/>
  <c r="D219" i="1" s="1"/>
  <c r="S218" i="1"/>
  <c r="R218" i="1"/>
  <c r="Q218" i="1"/>
  <c r="P218" i="1"/>
  <c r="O218" i="1"/>
  <c r="L218" i="1"/>
  <c r="C218" i="1"/>
  <c r="D218" i="1" s="1"/>
  <c r="S217" i="1"/>
  <c r="R217" i="1"/>
  <c r="Q217" i="1"/>
  <c r="P217" i="1"/>
  <c r="O217" i="1"/>
  <c r="L217" i="1"/>
  <c r="C217" i="1"/>
  <c r="D217" i="1" s="1"/>
  <c r="S216" i="1"/>
  <c r="R216" i="1"/>
  <c r="Q216" i="1"/>
  <c r="P216" i="1"/>
  <c r="O216" i="1"/>
  <c r="L216" i="1"/>
  <c r="C216" i="1"/>
  <c r="D216" i="1" s="1"/>
  <c r="S215" i="1"/>
  <c r="R215" i="1"/>
  <c r="Q215" i="1"/>
  <c r="P215" i="1"/>
  <c r="O215" i="1"/>
  <c r="L215" i="1"/>
  <c r="C215" i="1"/>
  <c r="D215" i="1" s="1"/>
  <c r="S214" i="1"/>
  <c r="R214" i="1"/>
  <c r="Q214" i="1"/>
  <c r="P214" i="1"/>
  <c r="O214" i="1"/>
  <c r="L214" i="1"/>
  <c r="C214" i="1"/>
  <c r="D214" i="1" s="1"/>
  <c r="S213" i="1"/>
  <c r="R213" i="1"/>
  <c r="Q213" i="1"/>
  <c r="P213" i="1"/>
  <c r="O213" i="1"/>
  <c r="L213" i="1"/>
  <c r="C213" i="1"/>
  <c r="D213" i="1" s="1"/>
  <c r="S212" i="1"/>
  <c r="R212" i="1"/>
  <c r="Q212" i="1"/>
  <c r="P212" i="1"/>
  <c r="O212" i="1"/>
  <c r="L212" i="1"/>
  <c r="C212" i="1"/>
  <c r="D212" i="1" s="1"/>
  <c r="S211" i="1"/>
  <c r="R211" i="1"/>
  <c r="Q211" i="1"/>
  <c r="P211" i="1"/>
  <c r="O211" i="1"/>
  <c r="L211" i="1"/>
  <c r="C211" i="1"/>
  <c r="D211" i="1" s="1"/>
  <c r="S210" i="1"/>
  <c r="R210" i="1"/>
  <c r="Q210" i="1"/>
  <c r="P210" i="1"/>
  <c r="O210" i="1"/>
  <c r="L210" i="1"/>
  <c r="C210" i="1"/>
  <c r="D210" i="1" s="1"/>
  <c r="S209" i="1"/>
  <c r="R209" i="1"/>
  <c r="Q209" i="1"/>
  <c r="P209" i="1"/>
  <c r="O209" i="1"/>
  <c r="L209" i="1"/>
  <c r="C209" i="1"/>
  <c r="D209" i="1" s="1"/>
  <c r="S208" i="1"/>
  <c r="R208" i="1"/>
  <c r="Q208" i="1"/>
  <c r="P208" i="1"/>
  <c r="O208" i="1"/>
  <c r="L208" i="1"/>
  <c r="C208" i="1"/>
  <c r="D208" i="1" s="1"/>
  <c r="S207" i="1"/>
  <c r="R207" i="1"/>
  <c r="Q207" i="1"/>
  <c r="P207" i="1"/>
  <c r="O207" i="1"/>
  <c r="L207" i="1"/>
  <c r="C207" i="1"/>
  <c r="D207" i="1" s="1"/>
  <c r="S206" i="1"/>
  <c r="R206" i="1"/>
  <c r="Q206" i="1"/>
  <c r="P206" i="1"/>
  <c r="O206" i="1"/>
  <c r="L206" i="1"/>
  <c r="C206" i="1"/>
  <c r="D206" i="1" s="1"/>
  <c r="S205" i="1"/>
  <c r="R205" i="1"/>
  <c r="Q205" i="1"/>
  <c r="P205" i="1"/>
  <c r="O205" i="1"/>
  <c r="L205" i="1"/>
  <c r="C205" i="1"/>
  <c r="D205" i="1" s="1"/>
  <c r="S204" i="1"/>
  <c r="R204" i="1"/>
  <c r="Q204" i="1"/>
  <c r="P204" i="1"/>
  <c r="O204" i="1"/>
  <c r="L204" i="1"/>
  <c r="C204" i="1"/>
  <c r="D204" i="1" s="1"/>
  <c r="S203" i="1"/>
  <c r="R203" i="1"/>
  <c r="Q203" i="1"/>
  <c r="P203" i="1"/>
  <c r="O203" i="1"/>
  <c r="L203" i="1"/>
  <c r="C203" i="1"/>
  <c r="D203" i="1" s="1"/>
  <c r="S202" i="1"/>
  <c r="R202" i="1"/>
  <c r="Q202" i="1"/>
  <c r="P202" i="1"/>
  <c r="O202" i="1"/>
  <c r="L202" i="1"/>
  <c r="C202" i="1"/>
  <c r="D202" i="1" s="1"/>
  <c r="S201" i="1"/>
  <c r="R201" i="1"/>
  <c r="Q201" i="1"/>
  <c r="P201" i="1"/>
  <c r="O201" i="1"/>
  <c r="L201" i="1"/>
  <c r="C201" i="1"/>
  <c r="D201" i="1" s="1"/>
  <c r="S200" i="1"/>
  <c r="R200" i="1"/>
  <c r="Q200" i="1"/>
  <c r="P200" i="1"/>
  <c r="O200" i="1"/>
  <c r="L200" i="1"/>
  <c r="C200" i="1"/>
  <c r="D200" i="1" s="1"/>
  <c r="S199" i="1"/>
  <c r="R199" i="1"/>
  <c r="Q199" i="1"/>
  <c r="P199" i="1"/>
  <c r="O199" i="1"/>
  <c r="L199" i="1"/>
  <c r="C199" i="1"/>
  <c r="D199" i="1" s="1"/>
  <c r="S198" i="1"/>
  <c r="R198" i="1"/>
  <c r="Q198" i="1"/>
  <c r="P198" i="1"/>
  <c r="O198" i="1"/>
  <c r="L198" i="1"/>
  <c r="C198" i="1"/>
  <c r="D198" i="1" s="1"/>
  <c r="S197" i="1"/>
  <c r="R197" i="1"/>
  <c r="Q197" i="1"/>
  <c r="P197" i="1"/>
  <c r="O197" i="1"/>
  <c r="L197" i="1"/>
  <c r="C197" i="1"/>
  <c r="D197" i="1" s="1"/>
  <c r="S196" i="1"/>
  <c r="R196" i="1"/>
  <c r="Q196" i="1"/>
  <c r="P196" i="1"/>
  <c r="O196" i="1"/>
  <c r="L196" i="1"/>
  <c r="C196" i="1"/>
  <c r="D196" i="1" s="1"/>
  <c r="S195" i="1"/>
  <c r="R195" i="1"/>
  <c r="Q195" i="1"/>
  <c r="P195" i="1"/>
  <c r="O195" i="1"/>
  <c r="L195" i="1"/>
  <c r="C195" i="1"/>
  <c r="D195" i="1" s="1"/>
  <c r="S194" i="1"/>
  <c r="R194" i="1"/>
  <c r="Q194" i="1"/>
  <c r="P194" i="1"/>
  <c r="O194" i="1"/>
  <c r="L194" i="1"/>
  <c r="C194" i="1"/>
  <c r="D194" i="1" s="1"/>
  <c r="S193" i="1"/>
  <c r="R193" i="1"/>
  <c r="Q193" i="1"/>
  <c r="P193" i="1"/>
  <c r="O193" i="1"/>
  <c r="L193" i="1"/>
  <c r="C193" i="1"/>
  <c r="D193" i="1" s="1"/>
  <c r="S192" i="1"/>
  <c r="R192" i="1"/>
  <c r="Q192" i="1"/>
  <c r="P192" i="1"/>
  <c r="O192" i="1"/>
  <c r="L192" i="1"/>
  <c r="C192" i="1"/>
  <c r="D192" i="1" s="1"/>
  <c r="S191" i="1"/>
  <c r="R191" i="1"/>
  <c r="Q191" i="1"/>
  <c r="P191" i="1"/>
  <c r="O191" i="1"/>
  <c r="L191" i="1"/>
  <c r="C191" i="1"/>
  <c r="D191" i="1" s="1"/>
  <c r="S190" i="1"/>
  <c r="R190" i="1"/>
  <c r="Q190" i="1"/>
  <c r="P190" i="1"/>
  <c r="O190" i="1"/>
  <c r="L190" i="1"/>
  <c r="C190" i="1"/>
  <c r="D190" i="1" s="1"/>
  <c r="S189" i="1"/>
  <c r="R189" i="1"/>
  <c r="Q189" i="1"/>
  <c r="P189" i="1"/>
  <c r="O189" i="1"/>
  <c r="L189" i="1"/>
  <c r="C189" i="1"/>
  <c r="D189" i="1" s="1"/>
  <c r="S188" i="1"/>
  <c r="R188" i="1"/>
  <c r="Q188" i="1"/>
  <c r="P188" i="1"/>
  <c r="O188" i="1"/>
  <c r="L188" i="1"/>
  <c r="C188" i="1"/>
  <c r="D188" i="1" s="1"/>
  <c r="S187" i="1"/>
  <c r="R187" i="1"/>
  <c r="Q187" i="1"/>
  <c r="P187" i="1"/>
  <c r="O187" i="1"/>
  <c r="L187" i="1"/>
  <c r="C187" i="1"/>
  <c r="D187" i="1" s="1"/>
  <c r="S186" i="1"/>
  <c r="R186" i="1"/>
  <c r="Q186" i="1"/>
  <c r="P186" i="1"/>
  <c r="O186" i="1"/>
  <c r="L186" i="1"/>
  <c r="C186" i="1"/>
  <c r="D186" i="1" s="1"/>
  <c r="S185" i="1"/>
  <c r="R185" i="1"/>
  <c r="Q185" i="1"/>
  <c r="P185" i="1"/>
  <c r="O185" i="1"/>
  <c r="L185" i="1"/>
  <c r="C185" i="1"/>
  <c r="D185" i="1" s="1"/>
  <c r="S184" i="1"/>
  <c r="R184" i="1"/>
  <c r="Q184" i="1"/>
  <c r="P184" i="1"/>
  <c r="O184" i="1"/>
  <c r="L184" i="1"/>
  <c r="C184" i="1"/>
  <c r="D184" i="1" s="1"/>
  <c r="S183" i="1"/>
  <c r="R183" i="1"/>
  <c r="Q183" i="1"/>
  <c r="P183" i="1"/>
  <c r="O183" i="1"/>
  <c r="L183" i="1"/>
  <c r="C183" i="1"/>
  <c r="D183" i="1" s="1"/>
  <c r="S182" i="1"/>
  <c r="R182" i="1"/>
  <c r="Q182" i="1"/>
  <c r="P182" i="1"/>
  <c r="O182" i="1"/>
  <c r="L182" i="1"/>
  <c r="C182" i="1"/>
  <c r="D182" i="1" s="1"/>
  <c r="S181" i="1"/>
  <c r="R181" i="1"/>
  <c r="Q181" i="1"/>
  <c r="P181" i="1"/>
  <c r="O181" i="1"/>
  <c r="L181" i="1"/>
  <c r="C181" i="1"/>
  <c r="D181" i="1" s="1"/>
  <c r="S180" i="1"/>
  <c r="R180" i="1"/>
  <c r="Q180" i="1"/>
  <c r="P180" i="1"/>
  <c r="O180" i="1"/>
  <c r="L180" i="1"/>
  <c r="C180" i="1"/>
  <c r="D180" i="1" s="1"/>
  <c r="S179" i="1"/>
  <c r="R179" i="1"/>
  <c r="Q179" i="1"/>
  <c r="P179" i="1"/>
  <c r="O179" i="1"/>
  <c r="L179" i="1"/>
  <c r="C179" i="1"/>
  <c r="D179" i="1" s="1"/>
  <c r="S178" i="1"/>
  <c r="R178" i="1"/>
  <c r="Q178" i="1"/>
  <c r="P178" i="1"/>
  <c r="O178" i="1"/>
  <c r="L178" i="1"/>
  <c r="C178" i="1"/>
  <c r="D178" i="1" s="1"/>
  <c r="S177" i="1"/>
  <c r="R177" i="1"/>
  <c r="Q177" i="1"/>
  <c r="P177" i="1"/>
  <c r="O177" i="1"/>
  <c r="L177" i="1"/>
  <c r="C177" i="1"/>
  <c r="D177" i="1" s="1"/>
  <c r="S176" i="1"/>
  <c r="R176" i="1"/>
  <c r="Q176" i="1"/>
  <c r="P176" i="1"/>
  <c r="O176" i="1"/>
  <c r="L176" i="1"/>
  <c r="C176" i="1"/>
  <c r="D176" i="1" s="1"/>
  <c r="S175" i="1"/>
  <c r="R175" i="1"/>
  <c r="Q175" i="1"/>
  <c r="P175" i="1"/>
  <c r="O175" i="1"/>
  <c r="L175" i="1"/>
  <c r="C175" i="1"/>
  <c r="D175" i="1" s="1"/>
  <c r="S174" i="1"/>
  <c r="R174" i="1"/>
  <c r="Q174" i="1"/>
  <c r="P174" i="1"/>
  <c r="O174" i="1"/>
  <c r="L174" i="1"/>
  <c r="C174" i="1"/>
  <c r="D174" i="1" s="1"/>
  <c r="S173" i="1"/>
  <c r="R173" i="1"/>
  <c r="Q173" i="1"/>
  <c r="P173" i="1"/>
  <c r="O173" i="1"/>
  <c r="L173" i="1"/>
  <c r="C173" i="1"/>
  <c r="D173" i="1" s="1"/>
  <c r="S172" i="1"/>
  <c r="R172" i="1"/>
  <c r="Q172" i="1"/>
  <c r="P172" i="1"/>
  <c r="O172" i="1"/>
  <c r="L172" i="1"/>
  <c r="C172" i="1"/>
  <c r="D172" i="1" s="1"/>
  <c r="S171" i="1"/>
  <c r="R171" i="1"/>
  <c r="Q171" i="1"/>
  <c r="P171" i="1"/>
  <c r="O171" i="1"/>
  <c r="L171" i="1"/>
  <c r="C171" i="1"/>
  <c r="D171" i="1" s="1"/>
  <c r="S170" i="1"/>
  <c r="R170" i="1"/>
  <c r="Q170" i="1"/>
  <c r="P170" i="1"/>
  <c r="O170" i="1"/>
  <c r="L170" i="1"/>
  <c r="C170" i="1"/>
  <c r="D170" i="1" s="1"/>
  <c r="S169" i="1"/>
  <c r="R169" i="1"/>
  <c r="Q169" i="1"/>
  <c r="P169" i="1"/>
  <c r="O169" i="1"/>
  <c r="L169" i="1"/>
  <c r="C169" i="1"/>
  <c r="D169" i="1" s="1"/>
  <c r="S168" i="1"/>
  <c r="R168" i="1"/>
  <c r="Q168" i="1"/>
  <c r="P168" i="1"/>
  <c r="O168" i="1"/>
  <c r="L168" i="1"/>
  <c r="C168" i="1"/>
  <c r="D168" i="1" s="1"/>
  <c r="S167" i="1"/>
  <c r="R167" i="1"/>
  <c r="Q167" i="1"/>
  <c r="P167" i="1"/>
  <c r="O167" i="1"/>
  <c r="L167" i="1"/>
  <c r="C167" i="1"/>
  <c r="D167" i="1" s="1"/>
  <c r="S166" i="1"/>
  <c r="R166" i="1"/>
  <c r="Q166" i="1"/>
  <c r="P166" i="1"/>
  <c r="O166" i="1"/>
  <c r="L166" i="1"/>
  <c r="C166" i="1"/>
  <c r="D166" i="1" s="1"/>
  <c r="S165" i="1"/>
  <c r="R165" i="1"/>
  <c r="Q165" i="1"/>
  <c r="P165" i="1"/>
  <c r="O165" i="1"/>
  <c r="L165" i="1"/>
  <c r="C165" i="1"/>
  <c r="D165" i="1" s="1"/>
  <c r="S164" i="1"/>
  <c r="R164" i="1"/>
  <c r="Q164" i="1"/>
  <c r="P164" i="1"/>
  <c r="O164" i="1"/>
  <c r="L164" i="1"/>
  <c r="C164" i="1"/>
  <c r="D164" i="1" s="1"/>
  <c r="S163" i="1"/>
  <c r="R163" i="1"/>
  <c r="Q163" i="1"/>
  <c r="P163" i="1"/>
  <c r="O163" i="1"/>
  <c r="L163" i="1"/>
  <c r="C163" i="1"/>
  <c r="D163" i="1" s="1"/>
  <c r="S162" i="1"/>
  <c r="R162" i="1"/>
  <c r="Q162" i="1"/>
  <c r="P162" i="1"/>
  <c r="O162" i="1"/>
  <c r="L162" i="1"/>
  <c r="C162" i="1"/>
  <c r="D162" i="1" s="1"/>
  <c r="S161" i="1"/>
  <c r="R161" i="1"/>
  <c r="Q161" i="1"/>
  <c r="P161" i="1"/>
  <c r="O161" i="1"/>
  <c r="L161" i="1"/>
  <c r="C161" i="1"/>
  <c r="D161" i="1" s="1"/>
  <c r="S160" i="1"/>
  <c r="R160" i="1"/>
  <c r="Q160" i="1"/>
  <c r="P160" i="1"/>
  <c r="O160" i="1"/>
  <c r="L160" i="1"/>
  <c r="C160" i="1"/>
  <c r="D160" i="1" s="1"/>
  <c r="S159" i="1"/>
  <c r="R159" i="1"/>
  <c r="Q159" i="1"/>
  <c r="P159" i="1"/>
  <c r="O159" i="1"/>
  <c r="L159" i="1"/>
  <c r="C159" i="1"/>
  <c r="D159" i="1" s="1"/>
  <c r="S158" i="1"/>
  <c r="R158" i="1"/>
  <c r="Q158" i="1"/>
  <c r="P158" i="1"/>
  <c r="O158" i="1"/>
  <c r="L158" i="1"/>
  <c r="C158" i="1"/>
  <c r="D158" i="1" s="1"/>
  <c r="S157" i="1"/>
  <c r="R157" i="1"/>
  <c r="Q157" i="1"/>
  <c r="P157" i="1"/>
  <c r="O157" i="1"/>
  <c r="L157" i="1"/>
  <c r="C157" i="1"/>
  <c r="D157" i="1" s="1"/>
  <c r="S156" i="1"/>
  <c r="R156" i="1"/>
  <c r="Q156" i="1"/>
  <c r="P156" i="1"/>
  <c r="O156" i="1"/>
  <c r="L156" i="1"/>
  <c r="C156" i="1"/>
  <c r="D156" i="1" s="1"/>
  <c r="S155" i="1"/>
  <c r="R155" i="1"/>
  <c r="Q155" i="1"/>
  <c r="P155" i="1"/>
  <c r="O155" i="1"/>
  <c r="L155" i="1"/>
  <c r="C155" i="1"/>
  <c r="D155" i="1" s="1"/>
  <c r="S154" i="1"/>
  <c r="R154" i="1"/>
  <c r="Q154" i="1"/>
  <c r="P154" i="1"/>
  <c r="O154" i="1"/>
  <c r="L154" i="1"/>
  <c r="C154" i="1"/>
  <c r="D154" i="1" s="1"/>
  <c r="S153" i="1"/>
  <c r="R153" i="1"/>
  <c r="Q153" i="1"/>
  <c r="P153" i="1"/>
  <c r="O153" i="1"/>
  <c r="L153" i="1"/>
  <c r="C153" i="1"/>
  <c r="D153" i="1" s="1"/>
  <c r="S152" i="1"/>
  <c r="R152" i="1"/>
  <c r="Q152" i="1"/>
  <c r="P152" i="1"/>
  <c r="O152" i="1"/>
  <c r="L152" i="1"/>
  <c r="C152" i="1"/>
  <c r="D152" i="1" s="1"/>
  <c r="S151" i="1"/>
  <c r="R151" i="1"/>
  <c r="Q151" i="1"/>
  <c r="P151" i="1"/>
  <c r="O151" i="1"/>
  <c r="L151" i="1"/>
  <c r="C151" i="1"/>
  <c r="D151" i="1" s="1"/>
  <c r="S150" i="1"/>
  <c r="R150" i="1"/>
  <c r="Q150" i="1"/>
  <c r="P150" i="1"/>
  <c r="O150" i="1"/>
  <c r="L150" i="1"/>
  <c r="C150" i="1"/>
  <c r="D150" i="1" s="1"/>
  <c r="S149" i="1"/>
  <c r="R149" i="1"/>
  <c r="Q149" i="1"/>
  <c r="P149" i="1"/>
  <c r="O149" i="1"/>
  <c r="L149" i="1"/>
  <c r="C149" i="1"/>
  <c r="D149" i="1" s="1"/>
  <c r="S148" i="1"/>
  <c r="R148" i="1"/>
  <c r="Q148" i="1"/>
  <c r="P148" i="1"/>
  <c r="O148" i="1"/>
  <c r="L148" i="1"/>
  <c r="C148" i="1"/>
  <c r="D148" i="1" s="1"/>
  <c r="S147" i="1"/>
  <c r="R147" i="1"/>
  <c r="Q147" i="1"/>
  <c r="P147" i="1"/>
  <c r="O147" i="1"/>
  <c r="L147" i="1"/>
  <c r="C147" i="1"/>
  <c r="D147" i="1" s="1"/>
  <c r="S146" i="1"/>
  <c r="R146" i="1"/>
  <c r="Q146" i="1"/>
  <c r="P146" i="1"/>
  <c r="O146" i="1"/>
  <c r="L146" i="1"/>
  <c r="C146" i="1"/>
  <c r="D146" i="1" s="1"/>
  <c r="S145" i="1"/>
  <c r="R145" i="1"/>
  <c r="Q145" i="1"/>
  <c r="P145" i="1"/>
  <c r="O145" i="1"/>
  <c r="L145" i="1"/>
  <c r="C145" i="1"/>
  <c r="D145" i="1" s="1"/>
  <c r="S144" i="1"/>
  <c r="R144" i="1"/>
  <c r="Q144" i="1"/>
  <c r="P144" i="1"/>
  <c r="O144" i="1"/>
  <c r="L144" i="1"/>
  <c r="C144" i="1"/>
  <c r="D144" i="1" s="1"/>
  <c r="S143" i="1"/>
  <c r="R143" i="1"/>
  <c r="Q143" i="1"/>
  <c r="P143" i="1"/>
  <c r="O143" i="1"/>
  <c r="L143" i="1"/>
  <c r="C143" i="1"/>
  <c r="D143" i="1" s="1"/>
  <c r="S142" i="1"/>
  <c r="R142" i="1"/>
  <c r="Q142" i="1"/>
  <c r="P142" i="1"/>
  <c r="O142" i="1"/>
  <c r="L142" i="1"/>
  <c r="C142" i="1"/>
  <c r="D142" i="1" s="1"/>
  <c r="S141" i="1"/>
  <c r="R141" i="1"/>
  <c r="Q141" i="1"/>
  <c r="P141" i="1"/>
  <c r="O141" i="1"/>
  <c r="L141" i="1"/>
  <c r="C141" i="1"/>
  <c r="D141" i="1" s="1"/>
  <c r="S140" i="1"/>
  <c r="R140" i="1"/>
  <c r="Q140" i="1"/>
  <c r="P140" i="1"/>
  <c r="O140" i="1"/>
  <c r="L140" i="1"/>
  <c r="C140" i="1"/>
  <c r="D140" i="1" s="1"/>
  <c r="S139" i="1"/>
  <c r="R139" i="1"/>
  <c r="Q139" i="1"/>
  <c r="P139" i="1"/>
  <c r="O139" i="1"/>
  <c r="L139" i="1"/>
  <c r="C139" i="1"/>
  <c r="D139" i="1" s="1"/>
  <c r="S138" i="1"/>
  <c r="R138" i="1"/>
  <c r="Q138" i="1"/>
  <c r="P138" i="1"/>
  <c r="O138" i="1"/>
  <c r="L138" i="1"/>
  <c r="C138" i="1"/>
  <c r="D138" i="1" s="1"/>
  <c r="S137" i="1"/>
  <c r="R137" i="1"/>
  <c r="Q137" i="1"/>
  <c r="P137" i="1"/>
  <c r="O137" i="1"/>
  <c r="L137" i="1"/>
  <c r="C137" i="1"/>
  <c r="D137" i="1" s="1"/>
  <c r="S136" i="1"/>
  <c r="R136" i="1"/>
  <c r="Q136" i="1"/>
  <c r="P136" i="1"/>
  <c r="O136" i="1"/>
  <c r="L136" i="1"/>
  <c r="C136" i="1"/>
  <c r="D136" i="1" s="1"/>
  <c r="S135" i="1"/>
  <c r="R135" i="1"/>
  <c r="Q135" i="1"/>
  <c r="P135" i="1"/>
  <c r="O135" i="1"/>
  <c r="L135" i="1"/>
  <c r="C135" i="1"/>
  <c r="D135" i="1" s="1"/>
  <c r="S134" i="1"/>
  <c r="R134" i="1"/>
  <c r="Q134" i="1"/>
  <c r="P134" i="1"/>
  <c r="O134" i="1"/>
  <c r="L134" i="1"/>
  <c r="C134" i="1"/>
  <c r="D134" i="1" s="1"/>
  <c r="S133" i="1"/>
  <c r="R133" i="1"/>
  <c r="Q133" i="1"/>
  <c r="P133" i="1"/>
  <c r="O133" i="1"/>
  <c r="L133" i="1"/>
  <c r="C133" i="1"/>
  <c r="D133" i="1" s="1"/>
  <c r="S132" i="1"/>
  <c r="R132" i="1"/>
  <c r="Q132" i="1"/>
  <c r="P132" i="1"/>
  <c r="O132" i="1"/>
  <c r="L132" i="1"/>
  <c r="C132" i="1"/>
  <c r="D132" i="1" s="1"/>
  <c r="S131" i="1"/>
  <c r="R131" i="1"/>
  <c r="Q131" i="1"/>
  <c r="P131" i="1"/>
  <c r="O131" i="1"/>
  <c r="L131" i="1"/>
  <c r="C131" i="1"/>
  <c r="D131" i="1" s="1"/>
  <c r="S130" i="1"/>
  <c r="R130" i="1"/>
  <c r="Q130" i="1"/>
  <c r="P130" i="1"/>
  <c r="O130" i="1"/>
  <c r="L130" i="1"/>
  <c r="C130" i="1"/>
  <c r="D130" i="1" s="1"/>
  <c r="S129" i="1"/>
  <c r="R129" i="1"/>
  <c r="Q129" i="1"/>
  <c r="P129" i="1"/>
  <c r="O129" i="1"/>
  <c r="L129" i="1"/>
  <c r="C129" i="1"/>
  <c r="D129" i="1" s="1"/>
  <c r="S128" i="1"/>
  <c r="R128" i="1"/>
  <c r="Q128" i="1"/>
  <c r="P128" i="1"/>
  <c r="O128" i="1"/>
  <c r="L128" i="1"/>
  <c r="C128" i="1"/>
  <c r="D128" i="1" s="1"/>
  <c r="S127" i="1"/>
  <c r="R127" i="1"/>
  <c r="Q127" i="1"/>
  <c r="P127" i="1"/>
  <c r="O127" i="1"/>
  <c r="L127" i="1"/>
  <c r="C127" i="1"/>
  <c r="D127" i="1" s="1"/>
  <c r="S126" i="1"/>
  <c r="R126" i="1"/>
  <c r="Q126" i="1"/>
  <c r="P126" i="1"/>
  <c r="O126" i="1"/>
  <c r="L126" i="1"/>
  <c r="C126" i="1"/>
  <c r="D126" i="1" s="1"/>
  <c r="S125" i="1"/>
  <c r="R125" i="1"/>
  <c r="Q125" i="1"/>
  <c r="P125" i="1"/>
  <c r="O125" i="1"/>
  <c r="L125" i="1"/>
  <c r="C125" i="1"/>
  <c r="D125" i="1" s="1"/>
  <c r="S124" i="1"/>
  <c r="R124" i="1"/>
  <c r="Q124" i="1"/>
  <c r="P124" i="1"/>
  <c r="O124" i="1"/>
  <c r="L124" i="1"/>
  <c r="C124" i="1"/>
  <c r="D124" i="1" s="1"/>
  <c r="S123" i="1"/>
  <c r="R123" i="1"/>
  <c r="Q123" i="1"/>
  <c r="P123" i="1"/>
  <c r="O123" i="1"/>
  <c r="L123" i="1"/>
  <c r="C123" i="1"/>
  <c r="D123" i="1" s="1"/>
  <c r="S122" i="1"/>
  <c r="R122" i="1"/>
  <c r="Q122" i="1"/>
  <c r="P122" i="1"/>
  <c r="O122" i="1"/>
  <c r="L122" i="1"/>
  <c r="C122" i="1"/>
  <c r="D122" i="1" s="1"/>
  <c r="S121" i="1"/>
  <c r="R121" i="1"/>
  <c r="Q121" i="1"/>
  <c r="P121" i="1"/>
  <c r="O121" i="1"/>
  <c r="L121" i="1"/>
  <c r="C121" i="1"/>
  <c r="D121" i="1" s="1"/>
  <c r="S120" i="1"/>
  <c r="R120" i="1"/>
  <c r="Q120" i="1"/>
  <c r="P120" i="1"/>
  <c r="O120" i="1"/>
  <c r="L120" i="1"/>
  <c r="C120" i="1"/>
  <c r="D120" i="1" s="1"/>
  <c r="S119" i="1"/>
  <c r="R119" i="1"/>
  <c r="Q119" i="1"/>
  <c r="P119" i="1"/>
  <c r="O119" i="1"/>
  <c r="L119" i="1"/>
  <c r="C119" i="1"/>
  <c r="D119" i="1" s="1"/>
  <c r="S118" i="1"/>
  <c r="R118" i="1"/>
  <c r="Q118" i="1"/>
  <c r="P118" i="1"/>
  <c r="O118" i="1"/>
  <c r="L118" i="1"/>
  <c r="C118" i="1"/>
  <c r="D118" i="1" s="1"/>
  <c r="S117" i="1"/>
  <c r="R117" i="1"/>
  <c r="Q117" i="1"/>
  <c r="P117" i="1"/>
  <c r="O117" i="1"/>
  <c r="L117" i="1"/>
  <c r="C117" i="1"/>
  <c r="D117" i="1" s="1"/>
  <c r="S116" i="1"/>
  <c r="R116" i="1"/>
  <c r="Q116" i="1"/>
  <c r="P116" i="1"/>
  <c r="O116" i="1"/>
  <c r="L116" i="1"/>
  <c r="C116" i="1"/>
  <c r="D116" i="1" s="1"/>
  <c r="S115" i="1"/>
  <c r="R115" i="1"/>
  <c r="Q115" i="1"/>
  <c r="P115" i="1"/>
  <c r="O115" i="1"/>
  <c r="L115" i="1"/>
  <c r="C115" i="1"/>
  <c r="D115" i="1" s="1"/>
  <c r="S114" i="1"/>
  <c r="R114" i="1"/>
  <c r="Q114" i="1"/>
  <c r="P114" i="1"/>
  <c r="O114" i="1"/>
  <c r="L114" i="1"/>
  <c r="C114" i="1"/>
  <c r="D114" i="1" s="1"/>
  <c r="S113" i="1"/>
  <c r="R113" i="1"/>
  <c r="Q113" i="1"/>
  <c r="P113" i="1"/>
  <c r="O113" i="1"/>
  <c r="L113" i="1"/>
  <c r="C113" i="1"/>
  <c r="D113" i="1" s="1"/>
  <c r="S112" i="1"/>
  <c r="R112" i="1"/>
  <c r="Q112" i="1"/>
  <c r="P112" i="1"/>
  <c r="O112" i="1"/>
  <c r="L112" i="1"/>
  <c r="C112" i="1"/>
  <c r="D112" i="1" s="1"/>
  <c r="S111" i="1"/>
  <c r="R111" i="1"/>
  <c r="Q111" i="1"/>
  <c r="P111" i="1"/>
  <c r="O111" i="1"/>
  <c r="L111" i="1"/>
  <c r="C111" i="1"/>
  <c r="D111" i="1" s="1"/>
  <c r="S110" i="1"/>
  <c r="R110" i="1"/>
  <c r="Q110" i="1"/>
  <c r="P110" i="1"/>
  <c r="O110" i="1"/>
  <c r="L110" i="1"/>
  <c r="C110" i="1"/>
  <c r="D110" i="1" s="1"/>
  <c r="S109" i="1"/>
  <c r="R109" i="1"/>
  <c r="Q109" i="1"/>
  <c r="P109" i="1"/>
  <c r="O109" i="1"/>
  <c r="L109" i="1"/>
  <c r="C109" i="1"/>
  <c r="D109" i="1" s="1"/>
  <c r="S108" i="1"/>
  <c r="R108" i="1"/>
  <c r="Q108" i="1"/>
  <c r="P108" i="1"/>
  <c r="O108" i="1"/>
  <c r="L108" i="1"/>
  <c r="C108" i="1"/>
  <c r="D108" i="1" s="1"/>
  <c r="S107" i="1"/>
  <c r="R107" i="1"/>
  <c r="Q107" i="1"/>
  <c r="P107" i="1"/>
  <c r="O107" i="1"/>
  <c r="L107" i="1"/>
  <c r="C107" i="1"/>
  <c r="D107" i="1" s="1"/>
  <c r="S106" i="1"/>
  <c r="R106" i="1"/>
  <c r="Q106" i="1"/>
  <c r="P106" i="1"/>
  <c r="O106" i="1"/>
  <c r="L106" i="1"/>
  <c r="C106" i="1"/>
  <c r="D106" i="1" s="1"/>
  <c r="S105" i="1"/>
  <c r="R105" i="1"/>
  <c r="Q105" i="1"/>
  <c r="P105" i="1"/>
  <c r="O105" i="1"/>
  <c r="L105" i="1"/>
  <c r="C105" i="1"/>
  <c r="D105" i="1" s="1"/>
  <c r="S104" i="1"/>
  <c r="R104" i="1"/>
  <c r="Q104" i="1"/>
  <c r="P104" i="1"/>
  <c r="O104" i="1"/>
  <c r="L104" i="1"/>
  <c r="C104" i="1"/>
  <c r="D104" i="1" s="1"/>
  <c r="S103" i="1"/>
  <c r="R103" i="1"/>
  <c r="Q103" i="1"/>
  <c r="P103" i="1"/>
  <c r="O103" i="1"/>
  <c r="L103" i="1"/>
  <c r="C103" i="1"/>
  <c r="D103" i="1" s="1"/>
  <c r="S102" i="1"/>
  <c r="R102" i="1"/>
  <c r="Q102" i="1"/>
  <c r="P102" i="1"/>
  <c r="O102" i="1"/>
  <c r="L102" i="1"/>
  <c r="C102" i="1"/>
  <c r="D102" i="1" s="1"/>
  <c r="S101" i="1"/>
  <c r="R101" i="1"/>
  <c r="Q101" i="1"/>
  <c r="P101" i="1"/>
  <c r="O101" i="1"/>
  <c r="L101" i="1"/>
  <c r="C101" i="1"/>
  <c r="D101" i="1" s="1"/>
  <c r="S100" i="1"/>
  <c r="R100" i="1"/>
  <c r="Q100" i="1"/>
  <c r="P100" i="1"/>
  <c r="O100" i="1"/>
  <c r="L100" i="1"/>
  <c r="C100" i="1"/>
  <c r="D100" i="1" s="1"/>
  <c r="S99" i="1"/>
  <c r="R99" i="1"/>
  <c r="Q99" i="1"/>
  <c r="P99" i="1"/>
  <c r="O99" i="1"/>
  <c r="L99" i="1"/>
  <c r="C99" i="1"/>
  <c r="D99" i="1" s="1"/>
  <c r="S98" i="1"/>
  <c r="R98" i="1"/>
  <c r="Q98" i="1"/>
  <c r="P98" i="1"/>
  <c r="O98" i="1"/>
  <c r="L98" i="1"/>
  <c r="C98" i="1"/>
  <c r="D98" i="1" s="1"/>
  <c r="S97" i="1"/>
  <c r="R97" i="1"/>
  <c r="Q97" i="1"/>
  <c r="P97" i="1"/>
  <c r="O97" i="1"/>
  <c r="L97" i="1"/>
  <c r="C97" i="1"/>
  <c r="D97" i="1" s="1"/>
  <c r="S96" i="1"/>
  <c r="R96" i="1"/>
  <c r="Q96" i="1"/>
  <c r="P96" i="1"/>
  <c r="O96" i="1"/>
  <c r="L96" i="1"/>
  <c r="C96" i="1"/>
  <c r="D96" i="1" s="1"/>
  <c r="S95" i="1"/>
  <c r="R95" i="1"/>
  <c r="Q95" i="1"/>
  <c r="P95" i="1"/>
  <c r="O95" i="1"/>
  <c r="L95" i="1"/>
  <c r="C95" i="1"/>
  <c r="D95" i="1" s="1"/>
  <c r="S94" i="1"/>
  <c r="R94" i="1"/>
  <c r="Q94" i="1"/>
  <c r="P94" i="1"/>
  <c r="O94" i="1"/>
  <c r="L94" i="1"/>
  <c r="C94" i="1"/>
  <c r="D94" i="1" s="1"/>
  <c r="S93" i="1"/>
  <c r="R93" i="1"/>
  <c r="Q93" i="1"/>
  <c r="P93" i="1"/>
  <c r="O93" i="1"/>
  <c r="L93" i="1"/>
  <c r="C93" i="1"/>
  <c r="D93" i="1" s="1"/>
  <c r="S92" i="1"/>
  <c r="R92" i="1"/>
  <c r="Q92" i="1"/>
  <c r="P92" i="1"/>
  <c r="O92" i="1"/>
  <c r="L92" i="1"/>
  <c r="C92" i="1"/>
  <c r="D92" i="1" s="1"/>
  <c r="S91" i="1"/>
  <c r="R91" i="1"/>
  <c r="Q91" i="1"/>
  <c r="P91" i="1"/>
  <c r="O91" i="1"/>
  <c r="L91" i="1"/>
  <c r="C91" i="1"/>
  <c r="D91" i="1" s="1"/>
  <c r="S90" i="1"/>
  <c r="R90" i="1"/>
  <c r="Q90" i="1"/>
  <c r="P90" i="1"/>
  <c r="O90" i="1"/>
  <c r="L90" i="1"/>
  <c r="C90" i="1"/>
  <c r="D90" i="1" s="1"/>
  <c r="S89" i="1"/>
  <c r="R89" i="1"/>
  <c r="Q89" i="1"/>
  <c r="P89" i="1"/>
  <c r="O89" i="1"/>
  <c r="L89" i="1"/>
  <c r="C89" i="1"/>
  <c r="D89" i="1" s="1"/>
  <c r="S88" i="1"/>
  <c r="R88" i="1"/>
  <c r="Q88" i="1"/>
  <c r="P88" i="1"/>
  <c r="O88" i="1"/>
  <c r="L88" i="1"/>
  <c r="C88" i="1"/>
  <c r="D88" i="1" s="1"/>
  <c r="S87" i="1"/>
  <c r="R87" i="1"/>
  <c r="Q87" i="1"/>
  <c r="P87" i="1"/>
  <c r="O87" i="1"/>
  <c r="L87" i="1"/>
  <c r="C87" i="1"/>
  <c r="D87" i="1" s="1"/>
  <c r="S86" i="1"/>
  <c r="R86" i="1"/>
  <c r="Q86" i="1"/>
  <c r="P86" i="1"/>
  <c r="O86" i="1"/>
  <c r="L86" i="1"/>
  <c r="C86" i="1"/>
  <c r="D86" i="1" s="1"/>
  <c r="S85" i="1"/>
  <c r="R85" i="1"/>
  <c r="Q85" i="1"/>
  <c r="P85" i="1"/>
  <c r="O85" i="1"/>
  <c r="L85" i="1"/>
  <c r="C85" i="1"/>
  <c r="D85" i="1" s="1"/>
  <c r="S84" i="1"/>
  <c r="R84" i="1"/>
  <c r="Q84" i="1"/>
  <c r="P84" i="1"/>
  <c r="O84" i="1"/>
  <c r="L84" i="1"/>
  <c r="C84" i="1"/>
  <c r="D84" i="1" s="1"/>
  <c r="S83" i="1"/>
  <c r="R83" i="1"/>
  <c r="Q83" i="1"/>
  <c r="P83" i="1"/>
  <c r="O83" i="1"/>
  <c r="L83" i="1"/>
  <c r="C83" i="1"/>
  <c r="D83" i="1" s="1"/>
  <c r="S82" i="1"/>
  <c r="R82" i="1"/>
  <c r="Q82" i="1"/>
  <c r="P82" i="1"/>
  <c r="O82" i="1"/>
  <c r="L82" i="1"/>
  <c r="C82" i="1"/>
  <c r="D82" i="1" s="1"/>
  <c r="S81" i="1"/>
  <c r="R81" i="1"/>
  <c r="Q81" i="1"/>
  <c r="P81" i="1"/>
  <c r="O81" i="1"/>
  <c r="L81" i="1"/>
  <c r="C81" i="1"/>
  <c r="D81" i="1" s="1"/>
  <c r="S80" i="1"/>
  <c r="R80" i="1"/>
  <c r="Q80" i="1"/>
  <c r="P80" i="1"/>
  <c r="O80" i="1"/>
  <c r="L80" i="1"/>
  <c r="C80" i="1"/>
  <c r="D80" i="1" s="1"/>
  <c r="S79" i="1"/>
  <c r="R79" i="1"/>
  <c r="Q79" i="1"/>
  <c r="P79" i="1"/>
  <c r="O79" i="1"/>
  <c r="L79" i="1"/>
  <c r="C79" i="1"/>
  <c r="D79" i="1" s="1"/>
  <c r="S78" i="1"/>
  <c r="R78" i="1"/>
  <c r="Q78" i="1"/>
  <c r="P78" i="1"/>
  <c r="O78" i="1"/>
  <c r="L78" i="1"/>
  <c r="C78" i="1"/>
  <c r="D78" i="1" s="1"/>
  <c r="S77" i="1"/>
  <c r="R77" i="1"/>
  <c r="Q77" i="1"/>
  <c r="P77" i="1"/>
  <c r="O77" i="1"/>
  <c r="L77" i="1"/>
  <c r="C77" i="1"/>
  <c r="D77" i="1" s="1"/>
  <c r="S76" i="1"/>
  <c r="R76" i="1"/>
  <c r="Q76" i="1"/>
  <c r="P76" i="1"/>
  <c r="O76" i="1"/>
  <c r="L76" i="1"/>
  <c r="C76" i="1"/>
  <c r="D76" i="1" s="1"/>
  <c r="S75" i="1"/>
  <c r="R75" i="1"/>
  <c r="Q75" i="1"/>
  <c r="P75" i="1"/>
  <c r="O75" i="1"/>
  <c r="L75" i="1"/>
  <c r="C75" i="1"/>
  <c r="D75" i="1" s="1"/>
  <c r="S74" i="1"/>
  <c r="R74" i="1"/>
  <c r="Q74" i="1"/>
  <c r="P74" i="1"/>
  <c r="O74" i="1"/>
  <c r="L74" i="1"/>
  <c r="C74" i="1"/>
  <c r="D74" i="1" s="1"/>
  <c r="S73" i="1"/>
  <c r="R73" i="1"/>
  <c r="Q73" i="1"/>
  <c r="P73" i="1"/>
  <c r="O73" i="1"/>
  <c r="L73" i="1"/>
  <c r="C73" i="1"/>
  <c r="D73" i="1" s="1"/>
  <c r="S72" i="1"/>
  <c r="R72" i="1"/>
  <c r="Q72" i="1"/>
  <c r="P72" i="1"/>
  <c r="O72" i="1"/>
  <c r="L72" i="1"/>
  <c r="C72" i="1"/>
  <c r="D72" i="1" s="1"/>
  <c r="S71" i="1"/>
  <c r="R71" i="1"/>
  <c r="Q71" i="1"/>
  <c r="P71" i="1"/>
  <c r="O71" i="1"/>
  <c r="L71" i="1"/>
  <c r="C71" i="1"/>
  <c r="D71" i="1" s="1"/>
  <c r="S70" i="1"/>
  <c r="R70" i="1"/>
  <c r="Q70" i="1"/>
  <c r="P70" i="1"/>
  <c r="O70" i="1"/>
  <c r="L70" i="1"/>
  <c r="C70" i="1"/>
  <c r="D70" i="1" s="1"/>
  <c r="S69" i="1"/>
  <c r="R69" i="1"/>
  <c r="Q69" i="1"/>
  <c r="P69" i="1"/>
  <c r="O69" i="1"/>
  <c r="L69" i="1"/>
  <c r="C69" i="1"/>
  <c r="D69" i="1" s="1"/>
  <c r="S68" i="1"/>
  <c r="R68" i="1"/>
  <c r="Q68" i="1"/>
  <c r="P68" i="1"/>
  <c r="O68" i="1"/>
  <c r="L68" i="1"/>
  <c r="C68" i="1"/>
  <c r="D68" i="1" s="1"/>
  <c r="S67" i="1"/>
  <c r="R67" i="1"/>
  <c r="Q67" i="1"/>
  <c r="P67" i="1"/>
  <c r="O67" i="1"/>
  <c r="L67" i="1"/>
  <c r="C67" i="1"/>
  <c r="D67" i="1" s="1"/>
  <c r="S66" i="1"/>
  <c r="R66" i="1"/>
  <c r="Q66" i="1"/>
  <c r="P66" i="1"/>
  <c r="O66" i="1"/>
  <c r="L66" i="1"/>
  <c r="C66" i="1"/>
  <c r="D66" i="1" s="1"/>
  <c r="S65" i="1"/>
  <c r="R65" i="1"/>
  <c r="Q65" i="1"/>
  <c r="P65" i="1"/>
  <c r="O65" i="1"/>
  <c r="L65" i="1"/>
  <c r="C65" i="1"/>
  <c r="D65" i="1" s="1"/>
  <c r="S64" i="1"/>
  <c r="R64" i="1"/>
  <c r="Q64" i="1"/>
  <c r="P64" i="1"/>
  <c r="O64" i="1"/>
  <c r="L64" i="1"/>
  <c r="C64" i="1"/>
  <c r="D64" i="1" s="1"/>
  <c r="S63" i="1"/>
  <c r="R63" i="1"/>
  <c r="Q63" i="1"/>
  <c r="P63" i="1"/>
  <c r="O63" i="1"/>
  <c r="L63" i="1"/>
  <c r="C63" i="1"/>
  <c r="D63" i="1" s="1"/>
  <c r="S62" i="1"/>
  <c r="R62" i="1"/>
  <c r="Q62" i="1"/>
  <c r="P62" i="1"/>
  <c r="O62" i="1"/>
  <c r="L62" i="1"/>
  <c r="C62" i="1"/>
  <c r="D62" i="1" s="1"/>
  <c r="S61" i="1"/>
  <c r="R61" i="1"/>
  <c r="Q61" i="1"/>
  <c r="P61" i="1"/>
  <c r="O61" i="1"/>
  <c r="L61" i="1"/>
  <c r="C61" i="1"/>
  <c r="D61" i="1" s="1"/>
  <c r="S60" i="1"/>
  <c r="R60" i="1"/>
  <c r="Q60" i="1"/>
  <c r="P60" i="1"/>
  <c r="O60" i="1"/>
  <c r="L60" i="1"/>
  <c r="C60" i="1"/>
  <c r="D60" i="1" s="1"/>
  <c r="S59" i="1"/>
  <c r="R59" i="1"/>
  <c r="Q59" i="1"/>
  <c r="P59" i="1"/>
  <c r="O59" i="1"/>
  <c r="L59" i="1"/>
  <c r="C59" i="1"/>
  <c r="D59" i="1" s="1"/>
  <c r="S58" i="1"/>
  <c r="R58" i="1"/>
  <c r="Q58" i="1"/>
  <c r="P58" i="1"/>
  <c r="O58" i="1"/>
  <c r="L58" i="1"/>
  <c r="C58" i="1"/>
  <c r="D58" i="1" s="1"/>
  <c r="S57" i="1"/>
  <c r="R57" i="1"/>
  <c r="Q57" i="1"/>
  <c r="P57" i="1"/>
  <c r="O57" i="1"/>
  <c r="L57" i="1"/>
  <c r="C57" i="1"/>
  <c r="D57" i="1" s="1"/>
  <c r="S56" i="1"/>
  <c r="R56" i="1"/>
  <c r="Q56" i="1"/>
  <c r="P56" i="1"/>
  <c r="O56" i="1"/>
  <c r="L56" i="1"/>
  <c r="C56" i="1"/>
  <c r="D56" i="1" s="1"/>
  <c r="S55" i="1"/>
  <c r="R55" i="1"/>
  <c r="Q55" i="1"/>
  <c r="P55" i="1"/>
  <c r="O55" i="1"/>
  <c r="L55" i="1"/>
  <c r="C55" i="1"/>
  <c r="D55" i="1" s="1"/>
  <c r="S54" i="1"/>
  <c r="R54" i="1"/>
  <c r="Q54" i="1"/>
  <c r="P54" i="1"/>
  <c r="O54" i="1"/>
  <c r="L54" i="1"/>
  <c r="C54" i="1"/>
  <c r="D54" i="1" s="1"/>
  <c r="S53" i="1"/>
  <c r="R53" i="1"/>
  <c r="Q53" i="1"/>
  <c r="P53" i="1"/>
  <c r="O53" i="1"/>
  <c r="L53" i="1"/>
  <c r="C53" i="1"/>
  <c r="D53" i="1" s="1"/>
  <c r="S52" i="1"/>
  <c r="R52" i="1"/>
  <c r="Q52" i="1"/>
  <c r="P52" i="1"/>
  <c r="O52" i="1"/>
  <c r="L52" i="1"/>
  <c r="C52" i="1"/>
  <c r="D52" i="1" s="1"/>
  <c r="S51" i="1"/>
  <c r="R51" i="1"/>
  <c r="Q51" i="1"/>
  <c r="P51" i="1"/>
  <c r="O51" i="1"/>
  <c r="L51" i="1"/>
  <c r="C51" i="1"/>
  <c r="D51" i="1" s="1"/>
  <c r="S50" i="1"/>
  <c r="R50" i="1"/>
  <c r="Q50" i="1"/>
  <c r="P50" i="1"/>
  <c r="O50" i="1"/>
  <c r="L50" i="1"/>
  <c r="C50" i="1"/>
  <c r="D50" i="1" s="1"/>
  <c r="S49" i="1"/>
  <c r="R49" i="1"/>
  <c r="Q49" i="1"/>
  <c r="P49" i="1"/>
  <c r="O49" i="1"/>
  <c r="L49" i="1"/>
  <c r="C49" i="1"/>
  <c r="D49" i="1" s="1"/>
  <c r="S48" i="1"/>
  <c r="R48" i="1"/>
  <c r="Q48" i="1"/>
  <c r="P48" i="1"/>
  <c r="O48" i="1"/>
  <c r="L48" i="1"/>
  <c r="C48" i="1"/>
  <c r="D48" i="1" s="1"/>
  <c r="S47" i="1"/>
  <c r="R47" i="1"/>
  <c r="Q47" i="1"/>
  <c r="P47" i="1"/>
  <c r="O47" i="1"/>
  <c r="L47" i="1"/>
  <c r="C47" i="1"/>
  <c r="D47" i="1" s="1"/>
  <c r="S46" i="1"/>
  <c r="R46" i="1"/>
  <c r="Q46" i="1"/>
  <c r="P46" i="1"/>
  <c r="O46" i="1"/>
  <c r="L46" i="1"/>
  <c r="C46" i="1"/>
  <c r="D46" i="1" s="1"/>
  <c r="S45" i="1"/>
  <c r="R45" i="1"/>
  <c r="Q45" i="1"/>
  <c r="P45" i="1"/>
  <c r="O45" i="1"/>
  <c r="L45" i="1"/>
  <c r="C45" i="1"/>
  <c r="D45" i="1" s="1"/>
  <c r="S44" i="1"/>
  <c r="R44" i="1"/>
  <c r="Q44" i="1"/>
  <c r="P44" i="1"/>
  <c r="O44" i="1"/>
  <c r="L44" i="1"/>
  <c r="C44" i="1"/>
  <c r="D44" i="1" s="1"/>
  <c r="S43" i="1"/>
  <c r="R43" i="1"/>
  <c r="Q43" i="1"/>
  <c r="P43" i="1"/>
  <c r="O43" i="1"/>
  <c r="L43" i="1"/>
  <c r="C43" i="1"/>
  <c r="D43" i="1" s="1"/>
  <c r="S42" i="1"/>
  <c r="R42" i="1"/>
  <c r="Q42" i="1"/>
  <c r="P42" i="1"/>
  <c r="O42" i="1"/>
  <c r="L42" i="1"/>
  <c r="C42" i="1"/>
  <c r="D42" i="1" s="1"/>
  <c r="S41" i="1"/>
  <c r="R41" i="1"/>
  <c r="Q41" i="1"/>
  <c r="P41" i="1"/>
  <c r="O41" i="1"/>
  <c r="L41" i="1"/>
  <c r="C41" i="1"/>
  <c r="D41" i="1" s="1"/>
  <c r="S40" i="1"/>
  <c r="R40" i="1"/>
  <c r="Q40" i="1"/>
  <c r="P40" i="1"/>
  <c r="O40" i="1"/>
  <c r="L40" i="1"/>
  <c r="C40" i="1"/>
  <c r="D40" i="1" s="1"/>
  <c r="S39" i="1"/>
  <c r="R39" i="1"/>
  <c r="Q39" i="1"/>
  <c r="P39" i="1"/>
  <c r="O39" i="1"/>
  <c r="L39" i="1"/>
  <c r="C39" i="1"/>
  <c r="D39" i="1" s="1"/>
  <c r="S38" i="1"/>
  <c r="R38" i="1"/>
  <c r="Q38" i="1"/>
  <c r="P38" i="1"/>
  <c r="O38" i="1"/>
  <c r="L38" i="1"/>
  <c r="C38" i="1"/>
  <c r="D38" i="1" s="1"/>
  <c r="S37" i="1"/>
  <c r="R37" i="1"/>
  <c r="Q37" i="1"/>
  <c r="P37" i="1"/>
  <c r="O37" i="1"/>
  <c r="L37" i="1"/>
  <c r="C37" i="1"/>
  <c r="D37" i="1" s="1"/>
  <c r="S36" i="1"/>
  <c r="R36" i="1"/>
  <c r="Q36" i="1"/>
  <c r="P36" i="1"/>
  <c r="O36" i="1"/>
  <c r="L36" i="1"/>
  <c r="C36" i="1"/>
  <c r="D36" i="1" s="1"/>
  <c r="S35" i="1"/>
  <c r="R35" i="1"/>
  <c r="Q35" i="1"/>
  <c r="P35" i="1"/>
  <c r="O35" i="1"/>
  <c r="L35" i="1"/>
  <c r="C35" i="1"/>
  <c r="D35" i="1" s="1"/>
  <c r="S34" i="1"/>
  <c r="R34" i="1"/>
  <c r="Q34" i="1"/>
  <c r="P34" i="1"/>
  <c r="O34" i="1"/>
  <c r="L34" i="1"/>
  <c r="C34" i="1"/>
  <c r="D34" i="1" s="1"/>
  <c r="S33" i="1"/>
  <c r="R33" i="1"/>
  <c r="Q33" i="1"/>
  <c r="P33" i="1"/>
  <c r="O33" i="1"/>
  <c r="L33" i="1"/>
  <c r="C33" i="1"/>
  <c r="D33" i="1" s="1"/>
  <c r="S32" i="1"/>
  <c r="R32" i="1"/>
  <c r="Q32" i="1"/>
  <c r="P32" i="1"/>
  <c r="O32" i="1"/>
  <c r="L32" i="1"/>
  <c r="C32" i="1"/>
  <c r="D32" i="1" s="1"/>
  <c r="S31" i="1"/>
  <c r="R31" i="1"/>
  <c r="Q31" i="1"/>
  <c r="P31" i="1"/>
  <c r="O31" i="1"/>
  <c r="L31" i="1"/>
  <c r="C31" i="1"/>
  <c r="D31" i="1" s="1"/>
  <c r="S30" i="1"/>
  <c r="R30" i="1"/>
  <c r="Q30" i="1"/>
  <c r="P30" i="1"/>
  <c r="O30" i="1"/>
  <c r="L30" i="1"/>
  <c r="C30" i="1"/>
  <c r="D30" i="1" s="1"/>
  <c r="S29" i="1"/>
  <c r="R29" i="1"/>
  <c r="Q29" i="1"/>
  <c r="P29" i="1"/>
  <c r="O29" i="1"/>
  <c r="L29" i="1"/>
  <c r="C29" i="1"/>
  <c r="D29" i="1" s="1"/>
  <c r="S28" i="1"/>
  <c r="R28" i="1"/>
  <c r="Q28" i="1"/>
  <c r="P28" i="1"/>
  <c r="O28" i="1"/>
  <c r="L28" i="1"/>
  <c r="C28" i="1"/>
  <c r="D28" i="1" s="1"/>
  <c r="S27" i="1"/>
  <c r="R27" i="1"/>
  <c r="Q27" i="1"/>
  <c r="P27" i="1"/>
  <c r="O27" i="1"/>
  <c r="L27" i="1"/>
  <c r="C27" i="1"/>
  <c r="D27" i="1" s="1"/>
  <c r="S26" i="1"/>
  <c r="R26" i="1"/>
  <c r="Q26" i="1"/>
  <c r="P26" i="1"/>
  <c r="O26" i="1"/>
  <c r="L26" i="1"/>
  <c r="C26" i="1"/>
  <c r="D26" i="1" s="1"/>
  <c r="S25" i="1"/>
  <c r="R25" i="1"/>
  <c r="Q25" i="1"/>
  <c r="P25" i="1"/>
  <c r="O25" i="1"/>
  <c r="L25" i="1"/>
  <c r="C25" i="1"/>
  <c r="D25" i="1" s="1"/>
  <c r="S24" i="1"/>
  <c r="R24" i="1"/>
  <c r="Q24" i="1"/>
  <c r="P24" i="1"/>
  <c r="O24" i="1"/>
  <c r="L24" i="1"/>
  <c r="C24" i="1"/>
  <c r="D24" i="1" s="1"/>
  <c r="S23" i="1"/>
  <c r="R23" i="1"/>
  <c r="Q23" i="1"/>
  <c r="P23" i="1"/>
  <c r="O23" i="1"/>
  <c r="L23" i="1"/>
  <c r="C23" i="1"/>
  <c r="D23" i="1" s="1"/>
  <c r="S22" i="1"/>
  <c r="R22" i="1"/>
  <c r="Q22" i="1"/>
  <c r="P22" i="1"/>
  <c r="O22" i="1"/>
  <c r="L22" i="1"/>
  <c r="C22" i="1"/>
  <c r="D22" i="1" s="1"/>
  <c r="S21" i="1"/>
  <c r="R21" i="1"/>
  <c r="Q21" i="1"/>
  <c r="P21" i="1"/>
  <c r="O21" i="1"/>
  <c r="L21" i="1"/>
  <c r="C21" i="1"/>
  <c r="D21" i="1" s="1"/>
  <c r="S20" i="1"/>
  <c r="R20" i="1"/>
  <c r="Q20" i="1"/>
  <c r="P20" i="1"/>
  <c r="O20" i="1"/>
  <c r="L20" i="1"/>
  <c r="C20" i="1"/>
  <c r="D20" i="1" s="1"/>
  <c r="S19" i="1"/>
  <c r="R19" i="1"/>
  <c r="Q19" i="1"/>
  <c r="P19" i="1"/>
  <c r="O19" i="1"/>
  <c r="L19" i="1"/>
  <c r="C19" i="1"/>
  <c r="D19" i="1" s="1"/>
  <c r="S18" i="1"/>
  <c r="R18" i="1"/>
  <c r="Q18" i="1"/>
  <c r="P18" i="1"/>
  <c r="O18" i="1"/>
  <c r="L18" i="1"/>
  <c r="C18" i="1"/>
  <c r="D18" i="1" s="1"/>
  <c r="S17" i="1"/>
  <c r="R17" i="1"/>
  <c r="Q17" i="1"/>
  <c r="P17" i="1"/>
  <c r="O17" i="1"/>
  <c r="L17" i="1"/>
  <c r="C17" i="1"/>
  <c r="D17" i="1" s="1"/>
  <c r="S16" i="1"/>
  <c r="R16" i="1"/>
  <c r="Q16" i="1"/>
  <c r="P16" i="1"/>
  <c r="O16" i="1"/>
  <c r="L16" i="1"/>
  <c r="C16" i="1"/>
  <c r="D16" i="1" s="1"/>
  <c r="S15" i="1"/>
  <c r="R15" i="1"/>
  <c r="Q15" i="1"/>
  <c r="P15" i="1"/>
  <c r="O15" i="1"/>
  <c r="L15" i="1"/>
  <c r="C15" i="1"/>
  <c r="D15" i="1" s="1"/>
  <c r="S14" i="1"/>
  <c r="R14" i="1"/>
  <c r="Q14" i="1"/>
  <c r="P14" i="1"/>
  <c r="O14" i="1"/>
  <c r="L14" i="1"/>
  <c r="C14" i="1"/>
  <c r="D14" i="1" s="1"/>
  <c r="S13" i="1"/>
  <c r="R13" i="1"/>
  <c r="Q13" i="1"/>
  <c r="P13" i="1"/>
  <c r="O13" i="1"/>
  <c r="L13" i="1"/>
  <c r="C13" i="1"/>
  <c r="D13" i="1" s="1"/>
  <c r="S12" i="1"/>
  <c r="R12" i="1"/>
  <c r="Q12" i="1"/>
  <c r="P12" i="1"/>
  <c r="O12" i="1"/>
  <c r="L12" i="1"/>
  <c r="C12" i="1"/>
  <c r="D12" i="1" s="1"/>
  <c r="S11" i="1"/>
  <c r="R11" i="1"/>
  <c r="Q11" i="1"/>
  <c r="P11" i="1"/>
  <c r="O11" i="1"/>
  <c r="L11" i="1"/>
  <c r="C11" i="1"/>
  <c r="D11" i="1" s="1"/>
  <c r="S10" i="1"/>
  <c r="R10" i="1"/>
  <c r="Q10" i="1"/>
  <c r="P10" i="1"/>
  <c r="O10" i="1"/>
  <c r="L10" i="1"/>
  <c r="C10" i="1"/>
  <c r="D10" i="1" s="1"/>
  <c r="S9" i="1"/>
  <c r="R9" i="1"/>
  <c r="Q9" i="1"/>
  <c r="P9" i="1"/>
  <c r="O9" i="1"/>
  <c r="L9" i="1"/>
  <c r="C9" i="1"/>
  <c r="D9" i="1" s="1"/>
  <c r="S8" i="1"/>
  <c r="R8" i="1"/>
  <c r="Q8" i="1"/>
  <c r="P8" i="1"/>
  <c r="O8" i="1"/>
  <c r="L8" i="1"/>
  <c r="C8" i="1"/>
  <c r="D8" i="1" s="1"/>
  <c r="S7" i="1"/>
  <c r="R7" i="1"/>
  <c r="Q7" i="1"/>
  <c r="P7" i="1"/>
  <c r="O7" i="1"/>
  <c r="L7" i="1"/>
  <c r="C7" i="1"/>
  <c r="D7" i="1" s="1"/>
  <c r="S6" i="1"/>
  <c r="R6" i="1"/>
  <c r="Q6" i="1"/>
  <c r="P6" i="1"/>
  <c r="O6" i="1"/>
  <c r="L6" i="1"/>
  <c r="C6" i="1"/>
  <c r="D6" i="1" s="1"/>
  <c r="S5" i="1"/>
  <c r="R5" i="1"/>
  <c r="Q5" i="1"/>
  <c r="P5" i="1"/>
  <c r="O5" i="1"/>
  <c r="L5" i="1"/>
  <c r="C5" i="1"/>
  <c r="D5" i="1" s="1"/>
  <c r="S4" i="1"/>
  <c r="R4" i="1"/>
  <c r="Q4" i="1"/>
  <c r="P4" i="1"/>
  <c r="O4" i="1"/>
  <c r="L4" i="1"/>
  <c r="C4" i="1"/>
  <c r="D4" i="1" s="1"/>
  <c r="S3" i="1"/>
  <c r="R3" i="1"/>
  <c r="Q3" i="1"/>
  <c r="P3" i="1"/>
  <c r="O3" i="1"/>
  <c r="L3" i="1"/>
  <c r="C3" i="1"/>
  <c r="D3" i="1" s="1"/>
  <c r="S2" i="1"/>
  <c r="R2" i="1"/>
  <c r="Q2" i="1"/>
  <c r="P2" i="1"/>
  <c r="O2" i="1"/>
  <c r="L2" i="1"/>
  <c r="C2" i="1"/>
  <c r="D2" i="1" s="1"/>
</calcChain>
</file>

<file path=xl/sharedStrings.xml><?xml version="1.0" encoding="utf-8"?>
<sst xmlns="http://schemas.openxmlformats.org/spreadsheetml/2006/main" count="11437" uniqueCount="4062">
  <si>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</si>
  <si>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</si>
  <si>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</si>
  <si>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</si>
  <si>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</si>
  <si>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</si>
  <si>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</si>
  <si>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</si>
  <si>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</si>
  <si>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</si>
  <si>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</si>
  <si>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</si>
  <si>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</si>
  <si>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</si>
  <si>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</si>
  <si>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</si>
  <si>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</si>
  <si>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</si>
  <si>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</si>
  <si>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</si>
  <si>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</si>
  <si>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</si>
  <si>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</si>
  <si>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</si>
  <si>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</si>
  <si>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</si>
  <si>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</si>
  <si>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</si>
  <si>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</si>
  <si>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</si>
  <si>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</si>
  <si>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</si>
  <si>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</si>
  <si>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</si>
  <si>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</si>
  <si>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</si>
  <si>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</si>
  <si>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</si>
  <si>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</si>
  <si>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</si>
  <si>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</si>
  <si>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</si>
  <si>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</si>
  <si>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</si>
  <si>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</si>
  <si>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</si>
  <si>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</si>
  <si>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</si>
  <si>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</si>
  <si>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</si>
  <si>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</si>
  <si>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</si>
  <si>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</si>
  <si>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</si>
  <si>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</si>
  <si>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</si>
  <si>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</si>
  <si>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</si>
  <si>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</si>
  <si>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</si>
  <si>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</si>
  <si>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</si>
  <si>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</si>
  <si>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</si>
  <si>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</si>
  <si>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</si>
  <si>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</si>
  <si>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</si>
  <si>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</si>
  <si>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</si>
  <si>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</si>
  <si>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</si>
  <si>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</si>
  <si>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</si>
  <si>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</si>
  <si>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</si>
  <si>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</si>
  <si>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</si>
  <si>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</si>
  <si>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</si>
  <si>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</si>
  <si>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</si>
  <si>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</si>
  <si>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</si>
  <si>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</si>
  <si>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</si>
  <si>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</si>
  <si>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</si>
  <si>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</si>
  <si>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</si>
  <si>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</si>
  <si>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</si>
  <si>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</si>
  <si>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</si>
  <si>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</si>
  <si>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</si>
  <si>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</si>
  <si>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</si>
  <si>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</si>
  <si>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</si>
  <si>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</si>
  <si>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</si>
  <si>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</si>
  <si>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</si>
  <si>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</si>
  <si>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</si>
  <si>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</si>
  <si>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</si>
  <si>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</si>
  <si>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</si>
  <si>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</si>
  <si>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</si>
  <si>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</si>
  <si>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</si>
  <si>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</si>
  <si>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</si>
  <si>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</si>
  <si>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</si>
  <si>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</si>
  <si>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</si>
  <si>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</si>
  <si>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</si>
  <si>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</si>
  <si>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</si>
  <si>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</si>
  <si>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</si>
  <si>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</si>
  <si>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</si>
  <si>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</si>
  <si>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</si>
  <si>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</si>
  <si>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</si>
  <si>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</si>
  <si>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</si>
  <si>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</si>
  <si>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</si>
  <si>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</si>
  <si>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</si>
  <si>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</si>
  <si>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</si>
  <si>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</si>
  <si>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</si>
  <si>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</si>
  <si>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</si>
  <si>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</si>
  <si>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</si>
  <si>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</si>
  <si>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</si>
  <si>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</si>
  <si>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</si>
  <si>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</si>
  <si>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</si>
  <si>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</si>
  <si>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</si>
  <si>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</si>
  <si>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</si>
  <si>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</si>
  <si>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</si>
  <si>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</si>
  <si>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</si>
  <si>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</si>
  <si>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</si>
  <si>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</si>
  <si>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</si>
  <si>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</si>
  <si>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</si>
  <si>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</si>
  <si>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</si>
  <si>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</si>
  <si>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</si>
  <si>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</si>
  <si>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</si>
  <si>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</si>
  <si>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</si>
  <si>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</si>
  <si>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</si>
  <si>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</si>
  <si>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</si>
  <si>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</si>
  <si>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</si>
  <si>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</si>
  <si>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</si>
  <si>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</si>
  <si>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</si>
  <si>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</si>
  <si>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</si>
  <si>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</si>
  <si>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</si>
  <si>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</si>
  <si>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</si>
  <si>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</si>
  <si>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</si>
  <si>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</si>
  <si>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</si>
  <si>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</si>
  <si>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</si>
  <si>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</si>
  <si>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</si>
  <si>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</si>
  <si>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</si>
  <si>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</si>
  <si>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</si>
  <si>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</si>
  <si>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</si>
  <si>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</si>
  <si>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</si>
  <si>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</si>
  <si>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</si>
  <si>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</si>
  <si>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</si>
  <si>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</si>
  <si>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</si>
  <si>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</si>
  <si>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</si>
  <si>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</si>
  <si>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</si>
  <si>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</si>
  <si>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</si>
  <si>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</si>
  <si>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</si>
  <si>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</si>
  <si>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</si>
  <si>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</si>
  <si>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</si>
  <si>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</si>
  <si>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</si>
  <si>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</si>
  <si>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</si>
  <si>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</si>
  <si>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</si>
  <si>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</si>
  <si>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</si>
  <si>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</si>
  <si>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</si>
  <si>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</si>
  <si>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</si>
  <si>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</si>
  <si>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</si>
  <si>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</si>
  <si>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</si>
  <si>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</si>
  <si>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</si>
  <si>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</si>
  <si>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</si>
  <si>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</si>
  <si>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</si>
  <si>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</si>
  <si>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</si>
  <si>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</si>
  <si>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</si>
  <si>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</si>
  <si>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</si>
  <si>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</si>
  <si>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</si>
  <si>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</si>
  <si>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</si>
  <si>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</si>
  <si>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</si>
  <si>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</si>
  <si>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</si>
  <si>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</si>
  <si>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</si>
  <si>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</si>
  <si>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</si>
  <si>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</si>
  <si>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</si>
  <si>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</si>
  <si>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</si>
  <si>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</si>
  <si>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</si>
  <si>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</si>
  <si>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</si>
  <si>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</si>
  <si>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</si>
  <si>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</si>
  <si>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</si>
  <si>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</si>
  <si>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</si>
  <si>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</si>
  <si>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</si>
  <si>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</si>
  <si>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</si>
  <si>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</si>
  <si>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</si>
  <si>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</si>
  <si>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</si>
  <si>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</si>
  <si>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</si>
  <si>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</si>
  <si>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</si>
  <si>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</si>
  <si>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</si>
  <si>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</si>
  <si>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</si>
  <si>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</si>
  <si>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</si>
  <si>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</si>
  <si>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</si>
  <si>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</si>
  <si>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</si>
  <si>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</si>
  <si>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</si>
  <si>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</si>
  <si>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</si>
  <si>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</si>
  <si>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</si>
  <si>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</si>
  <si>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</si>
  <si>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</si>
  <si>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</si>
  <si>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</si>
  <si>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</si>
  <si>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</si>
  <si>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</si>
  <si>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</si>
  <si>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</si>
  <si>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</si>
  <si>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</si>
  <si>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</si>
  <si>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</si>
  <si>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</si>
  <si>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</si>
  <si>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</si>
  <si>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</si>
  <si>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</si>
  <si>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</si>
  <si>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</si>
  <si>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</si>
  <si>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</si>
  <si>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</si>
  <si>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</si>
  <si>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</si>
  <si>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</si>
  <si>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</si>
  <si>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</si>
  <si>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</si>
  <si>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</si>
  <si>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</si>
  <si>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</si>
  <si>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</si>
  <si>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</si>
  <si>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</si>
  <si>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</si>
  <si>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</si>
  <si>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</si>
  <si>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</si>
  <si>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</si>
  <si>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</si>
  <si>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</si>
  <si>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</si>
  <si>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</si>
  <si>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</si>
  <si>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</si>
  <si>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</si>
  <si>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</si>
  <si>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</si>
  <si>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</si>
  <si>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</si>
  <si>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</si>
  <si>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</si>
  <si>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</si>
  <si>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</si>
  <si>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</si>
  <si>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</si>
  <si>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</si>
  <si>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</si>
  <si>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</si>
  <si>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</si>
  <si>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</si>
  <si>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</si>
  <si>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</si>
  <si>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</si>
  <si>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</si>
  <si>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</si>
  <si>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</si>
  <si>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</si>
  <si>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</si>
  <si>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</si>
  <si>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</si>
  <si>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</si>
  <si>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</si>
  <si>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</si>
  <si>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</si>
  <si>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</si>
  <si>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</si>
  <si>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</si>
  <si>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</si>
  <si>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</si>
  <si>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</si>
  <si>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</si>
  <si>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</si>
  <si>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</si>
  <si>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</si>
  <si>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</si>
  <si>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</si>
  <si>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</si>
  <si>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</si>
  <si>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</si>
  <si>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</si>
  <si>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</si>
  <si>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</si>
  <si>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</si>
  <si>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</si>
  <si>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</si>
  <si>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</si>
  <si>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</si>
  <si>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</si>
  <si>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</si>
  <si>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</si>
  <si>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</si>
  <si>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</si>
  <si>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</si>
  <si>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</si>
  <si>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</si>
  <si>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</si>
  <si>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</si>
  <si>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</si>
  <si>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</si>
  <si>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</si>
  <si>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</si>
  <si>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</si>
  <si>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</si>
  <si>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</si>
  <si>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</si>
  <si>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</si>
  <si>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</si>
  <si>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</si>
  <si>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</si>
  <si>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</si>
  <si>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</si>
  <si>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</si>
  <si>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</si>
  <si>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</si>
  <si>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</si>
  <si>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</si>
  <si>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</si>
  <si>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</si>
  <si>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</si>
  <si>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</si>
  <si>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</si>
  <si>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</si>
  <si>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</si>
  <si>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</si>
  <si>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</si>
  <si>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</si>
  <si>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</si>
  <si>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</si>
  <si>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</si>
  <si>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</si>
  <si>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</si>
  <si>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</si>
  <si>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</si>
  <si>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</si>
  <si>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</si>
  <si>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</si>
  <si>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</si>
  <si>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</si>
  <si>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</si>
  <si>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</si>
  <si>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</si>
  <si>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</si>
  <si>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</si>
  <si>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</si>
  <si>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</si>
  <si>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</si>
  <si>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</si>
  <si>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</si>
  <si>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</si>
  <si>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</si>
  <si>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</si>
  <si>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</si>
  <si>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</si>
  <si>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</si>
  <si>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</si>
  <si>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</si>
  <si>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</si>
  <si>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</si>
  <si>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</si>
  <si>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</si>
  <si>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</si>
  <si>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</si>
  <si>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</si>
  <si>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</si>
  <si>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</si>
  <si>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</si>
  <si>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</si>
  <si>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</si>
  <si>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</si>
  <si>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</si>
  <si>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</si>
  <si>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</si>
  <si>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</si>
  <si>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</si>
  <si>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</si>
  <si>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</si>
  <si>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</si>
  <si>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</si>
  <si>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</si>
  <si>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</si>
  <si>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</si>
  <si>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</si>
  <si>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</si>
  <si>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</si>
  <si>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</si>
  <si>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</si>
  <si>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</si>
  <si>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</si>
  <si>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</si>
  <si>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</si>
  <si>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</si>
  <si>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</si>
  <si>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</si>
  <si>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</si>
  <si>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</si>
  <si>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</si>
  <si>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</si>
  <si>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</si>
  <si>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</si>
  <si>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</si>
  <si>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</si>
  <si>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</si>
  <si>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</si>
  <si>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</si>
  <si>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</si>
  <si>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</si>
  <si>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</si>
  <si>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</si>
  <si>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</si>
  <si>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</si>
  <si>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</si>
  <si>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</si>
  <si>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</si>
  <si>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</si>
  <si>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</si>
  <si>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</si>
  <si>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</si>
  <si>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</si>
  <si>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</si>
  <si>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</si>
  <si>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</si>
  <si>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</si>
  <si>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</si>
  <si>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</si>
  <si>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</si>
  <si>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</si>
  <si>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</si>
  <si>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</si>
  <si>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</si>
  <si>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</si>
  <si>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</si>
  <si>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</si>
  <si>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</si>
  <si>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</si>
  <si>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</si>
  <si>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</si>
  <si>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</si>
  <si>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</si>
  <si>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</si>
  <si>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</si>
  <si>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</si>
  <si>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</si>
  <si>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</si>
  <si>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</si>
  <si>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</si>
  <si>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</si>
  <si>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</si>
  <si>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</si>
  <si>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</si>
  <si>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</si>
  <si>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</si>
  <si>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</si>
  <si>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</si>
  <si>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</si>
  <si>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</si>
  <si>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</si>
  <si>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</si>
  <si>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</si>
  <si>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</si>
  <si>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</si>
  <si>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</si>
  <si>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</si>
  <si>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</si>
  <si>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</si>
  <si>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</si>
  <si>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</si>
  <si>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</si>
  <si>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</si>
  <si>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</si>
  <si>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</si>
  <si>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</si>
  <si>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</si>
  <si>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</si>
  <si>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</si>
  <si>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</si>
  <si>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</si>
  <si>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</si>
  <si>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</si>
  <si>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</si>
  <si>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</si>
  <si>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</si>
  <si>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</si>
  <si>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</si>
  <si>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</si>
  <si>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</si>
  <si>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</si>
  <si>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</si>
  <si>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</si>
  <si>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</si>
  <si>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</si>
  <si>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</si>
  <si>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</si>
  <si>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</si>
  <si>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</si>
  <si>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</si>
  <si>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</si>
  <si>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</si>
  <si>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</si>
  <si>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</si>
  <si>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</si>
  <si>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</si>
  <si>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</si>
  <si>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</si>
  <si>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</si>
  <si>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</si>
  <si>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</si>
  <si>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</si>
  <si>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</si>
  <si>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</si>
  <si>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</si>
  <si>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</si>
  <si>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</si>
  <si>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</si>
  <si>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</si>
  <si>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</si>
  <si>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</si>
  <si>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</si>
  <si>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</si>
  <si>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</si>
  <si>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</si>
  <si>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</si>
  <si>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</si>
  <si>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</si>
  <si>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</si>
  <si>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</si>
  <si>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</si>
  <si>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</si>
  <si>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</si>
  <si>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</si>
  <si>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</si>
  <si>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</si>
  <si>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</si>
  <si>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</si>
  <si>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</si>
  <si>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</si>
  <si>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</si>
  <si>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</si>
  <si>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</si>
  <si>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</si>
  <si>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</si>
  <si>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</si>
  <si>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</si>
  <si>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</si>
  <si>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</si>
  <si>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</si>
  <si>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</si>
  <si>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</si>
  <si>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</si>
  <si>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</si>
  <si>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</si>
  <si>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</si>
  <si>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</si>
  <si>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</si>
  <si>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</si>
  <si>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</si>
  <si>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</si>
  <si>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</si>
  <si>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</si>
  <si>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</si>
  <si>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</si>
  <si>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</si>
  <si>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</si>
  <si>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</si>
  <si>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</si>
  <si>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</si>
  <si>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</si>
  <si>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</si>
  <si>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</si>
  <si>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</si>
  <si>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</si>
  <si>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</si>
  <si>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</si>
  <si>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</si>
  <si>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</si>
  <si>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</si>
  <si>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</si>
  <si>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</si>
  <si>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</si>
  <si>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</si>
  <si>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</si>
  <si>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</si>
  <si>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</si>
  <si>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</si>
  <si>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</si>
  <si>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</si>
  <si>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</si>
  <si>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</si>
  <si>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</si>
  <si>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</si>
  <si>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</si>
  <si>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</si>
  <si>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</si>
  <si>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</si>
  <si>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</si>
  <si>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</si>
  <si>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</si>
  <si>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</si>
  <si>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</si>
  <si>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</si>
  <si>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</si>
  <si>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</si>
  <si>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</si>
  <si>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</si>
  <si>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</si>
  <si>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</si>
  <si>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</si>
  <si>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</si>
  <si>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</si>
  <si>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</si>
  <si>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</si>
  <si>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</si>
  <si>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</si>
  <si>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</si>
  <si>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</si>
  <si>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</si>
  <si>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</si>
  <si>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</si>
  <si>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</si>
  <si>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</si>
  <si>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</si>
  <si>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</si>
  <si>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</si>
  <si>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</si>
  <si>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</si>
  <si>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</si>
  <si>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</si>
  <si>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</si>
  <si>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</si>
  <si>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</si>
  <si>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</si>
  <si>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</si>
  <si>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</si>
  <si>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</si>
  <si>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</si>
  <si>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</si>
  <si>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</si>
  <si>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</si>
  <si>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</si>
  <si>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</si>
  <si>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</si>
  <si>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</si>
  <si>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</si>
  <si>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</si>
  <si>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</si>
  <si>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</si>
  <si>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</si>
  <si>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</si>
  <si>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</si>
  <si>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</si>
  <si>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</si>
  <si>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</si>
  <si>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</si>
  <si>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</si>
  <si>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</si>
  <si>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</si>
  <si>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</si>
  <si>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</si>
  <si>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</si>
  <si>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</si>
  <si>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</si>
  <si>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</si>
  <si>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</si>
  <si>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</si>
  <si>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</si>
  <si>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</si>
  <si>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</si>
  <si>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</si>
  <si>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</si>
  <si>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</si>
  <si>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</si>
  <si>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</si>
  <si>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</si>
  <si>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</si>
  <si>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</si>
  <si>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</si>
  <si>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</si>
  <si>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</si>
  <si>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</si>
  <si>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</si>
  <si>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</si>
  <si>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</si>
  <si>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</si>
  <si>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</si>
  <si>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</si>
  <si>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</si>
  <si>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</si>
  <si>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</si>
  <si>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</si>
  <si>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</si>
  <si>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</si>
  <si>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</si>
  <si>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</si>
  <si>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</si>
  <si>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</si>
  <si>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</si>
  <si>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</si>
  <si>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</si>
  <si>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</si>
  <si>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</si>
  <si>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</si>
  <si>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</si>
  <si>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</si>
  <si>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</si>
  <si>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</si>
  <si>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</si>
  <si>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</si>
  <si>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</si>
  <si>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</si>
  <si>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</si>
  <si>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</si>
  <si>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</si>
  <si>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</si>
  <si>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</si>
  <si>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</si>
  <si>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</si>
  <si>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</si>
  <si>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</si>
  <si>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</si>
  <si>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</si>
  <si>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</si>
  <si>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</si>
  <si>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</si>
  <si>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</si>
  <si>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</si>
  <si>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</si>
  <si>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</si>
  <si>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</si>
  <si>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</si>
  <si>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</si>
  <si>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</si>
  <si>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</si>
  <si>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</si>
  <si>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</si>
  <si>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</si>
  <si>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</si>
  <si>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</si>
  <si>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</si>
  <si>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</si>
  <si>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</si>
  <si>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</si>
  <si>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</si>
  <si>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</si>
  <si>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</si>
  <si>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</si>
  <si>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</si>
  <si>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</si>
  <si>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</si>
  <si>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</si>
  <si>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</si>
  <si>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</si>
  <si>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</si>
  <si>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</si>
  <si>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</si>
  <si>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</si>
  <si>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</si>
  <si>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</si>
  <si>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</si>
  <si>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</si>
  <si>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</si>
  <si>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</si>
  <si>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</si>
  <si>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</si>
  <si>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</si>
  <si>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</si>
  <si>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</si>
  <si>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</si>
  <si>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</si>
  <si>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</si>
  <si>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</si>
  <si>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</si>
  <si>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</si>
  <si>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</si>
  <si>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</si>
  <si>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</si>
  <si>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</si>
  <si>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</si>
  <si>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</si>
  <si>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</si>
  <si>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</si>
  <si>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</si>
  <si>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</si>
  <si>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</si>
  <si>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</si>
  <si>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</si>
  <si>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</si>
  <si>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</si>
  <si>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</si>
  <si>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</si>
  <si>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</si>
  <si>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</si>
  <si>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</si>
  <si>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</si>
  <si>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</si>
  <si>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</si>
  <si>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</si>
  <si>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</si>
  <si>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</si>
  <si>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</si>
  <si>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</si>
  <si>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</si>
  <si>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</si>
  <si>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</si>
  <si>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</si>
  <si>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</si>
  <si>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</si>
  <si>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</si>
  <si>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</si>
  <si>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</si>
  <si>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</si>
  <si>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</si>
  <si>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</si>
  <si>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</si>
  <si>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</si>
  <si>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</si>
  <si>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</si>
  <si>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</si>
  <si>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</si>
  <si>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</si>
  <si>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</si>
  <si>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</si>
  <si>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</si>
  <si>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</si>
  <si>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</si>
  <si>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</si>
  <si>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</si>
  <si>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</si>
  <si>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</si>
  <si>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</si>
  <si>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</si>
  <si>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</si>
  <si>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</si>
  <si>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</si>
  <si>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</si>
  <si>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</si>
  <si>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</si>
  <si>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</si>
  <si>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</si>
  <si>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</si>
  <si>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</si>
  <si>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</si>
  <si>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</si>
  <si>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</si>
  <si>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</si>
  <si>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</si>
  <si>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</si>
  <si>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</si>
  <si>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</si>
  <si>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</si>
  <si>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</si>
  <si>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</si>
  <si>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</si>
  <si>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</si>
  <si>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</si>
  <si>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</si>
  <si>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</si>
  <si>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</si>
  <si>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</si>
  <si>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</si>
  <si>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</si>
  <si>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</si>
  <si>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</si>
  <si>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</si>
  <si>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</si>
  <si>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</si>
  <si>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</si>
  <si>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</si>
  <si>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</si>
  <si>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</si>
  <si>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</si>
  <si>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</si>
  <si>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</si>
  <si>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</si>
  <si>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</si>
  <si>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</si>
  <si>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</si>
  <si>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</si>
  <si>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</si>
  <si>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</si>
  <si>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</si>
  <si>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</si>
  <si>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</si>
  <si>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</si>
  <si>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</si>
  <si>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</si>
  <si>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</si>
  <si>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</si>
  <si>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</si>
  <si>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</si>
  <si>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</si>
  <si>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</si>
  <si>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</si>
  <si>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</si>
  <si>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</si>
  <si>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</si>
  <si>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</si>
  <si>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</si>
  <si>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</si>
  <si>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</si>
  <si>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</si>
  <si>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</si>
  <si>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</si>
  <si>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</si>
  <si>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</si>
  <si>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</si>
  <si>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</si>
  <si>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</si>
  <si>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</si>
  <si>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</si>
  <si>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</si>
  <si>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</si>
  <si>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</si>
  <si>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</si>
  <si>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</si>
  <si>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</si>
  <si>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</si>
  <si>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</si>
  <si>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</si>
  <si>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</si>
  <si>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</si>
  <si>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</si>
  <si>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</si>
  <si>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</si>
  <si>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</si>
  <si>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</si>
  <si>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</si>
  <si>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</si>
  <si>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</si>
  <si>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</si>
  <si>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</si>
  <si>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</si>
  <si>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</si>
  <si>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</si>
  <si>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</si>
  <si>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</si>
  <si>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</si>
  <si>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</si>
  <si>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</si>
  <si>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</si>
  <si>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</si>
  <si>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</si>
  <si>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</si>
  <si>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</si>
  <si>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</si>
  <si>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</si>
  <si>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</si>
  <si>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</si>
  <si>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</si>
  <si>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</si>
  <si>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</si>
  <si>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</si>
  <si>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</si>
  <si>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</si>
  <si>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</si>
  <si>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</si>
  <si>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</si>
  <si>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</si>
  <si>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</si>
  <si>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</si>
  <si>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</si>
  <si>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</si>
  <si>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</si>
  <si>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</si>
  <si>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</si>
  <si>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</si>
  <si>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</si>
  <si>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</si>
  <si>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</si>
  <si>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</si>
  <si>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</si>
  <si>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</si>
  <si>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</si>
  <si>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</si>
  <si>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</si>
  <si>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</si>
  <si>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</si>
  <si>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</si>
  <si>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</si>
  <si>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</si>
  <si>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</si>
  <si>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</si>
  <si>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</si>
  <si>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</si>
  <si>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</si>
  <si>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</si>
  <si>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</si>
  <si>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</si>
  <si>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</si>
  <si>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</si>
  <si>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</si>
  <si>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</si>
  <si>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</si>
  <si>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</si>
  <si>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</si>
  <si>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</si>
  <si>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</si>
  <si>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</si>
  <si>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</si>
  <si>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</si>
  <si>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</si>
  <si>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</si>
  <si>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</si>
  <si>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</si>
  <si>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</si>
  <si>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</si>
  <si>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</si>
  <si>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</si>
  <si>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</si>
  <si>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</si>
  <si>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</si>
  <si>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</si>
  <si>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</si>
  <si>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</si>
  <si>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</si>
  <si>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</si>
  <si>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</si>
  <si>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</si>
  <si>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</si>
  <si>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</si>
  <si>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</si>
  <si>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</si>
  <si>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</si>
  <si>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</si>
  <si>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</si>
  <si>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</si>
  <si>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</si>
  <si>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</si>
  <si>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</si>
  <si>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</si>
  <si>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</si>
  <si>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</si>
  <si>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</si>
  <si>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</si>
  <si>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</si>
  <si>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</si>
  <si>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</si>
  <si>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</si>
  <si>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</si>
  <si>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</si>
  <si>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</si>
  <si>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</si>
  <si>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</si>
  <si>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</si>
  <si>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</si>
  <si>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</si>
  <si>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</si>
  <si>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</si>
  <si>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</si>
  <si>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</si>
  <si>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</si>
  <si>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</si>
  <si>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</si>
  <si>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</si>
  <si>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</si>
  <si>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</si>
  <si>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</si>
  <si>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</si>
  <si>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</si>
  <si>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</si>
  <si>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</si>
  <si>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</si>
  <si>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</si>
  <si>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</si>
  <si>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</si>
  <si>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</si>
  <si>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</si>
  <si>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</si>
  <si>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</si>
  <si>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</si>
  <si>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</si>
  <si>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</si>
  <si>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</si>
  <si>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</si>
  <si>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</si>
  <si>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</si>
  <si>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</si>
  <si>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</si>
  <si>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</si>
  <si>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</si>
  <si>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</si>
  <si>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</si>
  <si>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</si>
  <si>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</si>
  <si>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</si>
  <si>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</si>
  <si>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</si>
  <si>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</si>
  <si>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</si>
  <si>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</si>
  <si>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</si>
  <si>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</si>
  <si>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</si>
  <si>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</si>
  <si>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</si>
  <si>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</si>
  <si>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</si>
  <si>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</si>
  <si>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</si>
  <si>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</si>
  <si>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</si>
  <si>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</si>
  <si>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</si>
  <si>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</si>
  <si>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</si>
  <si>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</si>
  <si>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</si>
  <si>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</si>
  <si>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</si>
  <si>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</si>
  <si>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</si>
  <si>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</si>
  <si>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</si>
  <si>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</si>
  <si>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</si>
  <si>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</si>
  <si>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</si>
  <si>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</si>
  <si>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</si>
  <si>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</si>
  <si>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</si>
  <si>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</si>
  <si>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</si>
  <si>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</si>
  <si>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</si>
  <si>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</si>
  <si>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</si>
  <si>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</si>
  <si>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</si>
  <si>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</si>
  <si>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</si>
  <si>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</si>
  <si>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</si>
  <si>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</si>
  <si>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</si>
  <si>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</si>
  <si>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</si>
  <si>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</si>
  <si>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</si>
  <si>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</si>
  <si>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</si>
  <si>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</si>
  <si>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</si>
  <si>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</si>
  <si>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</si>
  <si>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</si>
  <si>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</si>
  <si>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</si>
  <si>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</si>
  <si>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</si>
  <si>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</si>
  <si>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</si>
  <si>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</si>
  <si>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</si>
  <si>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</si>
  <si>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</si>
  <si>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</si>
  <si>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</si>
  <si>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</si>
  <si>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</si>
  <si>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</si>
  <si>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</si>
  <si>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</si>
  <si>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</si>
  <si>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</si>
  <si>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</si>
  <si>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</si>
  <si>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</si>
  <si>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</si>
  <si>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</si>
  <si>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</si>
  <si>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</si>
  <si>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</si>
  <si>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</si>
  <si>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</si>
  <si>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</si>
  <si>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</si>
  <si>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</si>
  <si>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</si>
  <si>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</si>
  <si>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</si>
  <si>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</si>
  <si>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</si>
  <si>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</si>
  <si>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</si>
  <si>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</si>
  <si>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</si>
  <si>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</si>
  <si>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</si>
  <si>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</si>
  <si>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</si>
  <si>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</si>
  <si>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</si>
  <si>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</si>
  <si>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</si>
  <si>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</si>
  <si>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</si>
  <si>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</si>
  <si>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</si>
  <si>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</si>
  <si>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</si>
  <si>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</si>
  <si>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</si>
  <si>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</si>
  <si>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</si>
  <si>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</si>
  <si>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</si>
  <si>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</si>
  <si>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</si>
  <si>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</si>
  <si>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</si>
  <si>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</si>
  <si>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</si>
  <si>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</si>
  <si>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</si>
  <si>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</si>
  <si>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</si>
  <si>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</si>
  <si>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</si>
  <si>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</si>
  <si>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</si>
  <si>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</si>
  <si>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</si>
  <si>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</si>
  <si>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</si>
  <si>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</si>
  <si>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</si>
  <si>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</si>
  <si>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</si>
  <si>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</si>
  <si>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</si>
  <si>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</si>
  <si>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</si>
  <si>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</si>
  <si>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</si>
  <si>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</si>
  <si>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</si>
  <si>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</si>
  <si>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</si>
  <si>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</si>
  <si>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</si>
  <si>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</si>
  <si>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</si>
  <si>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</si>
  <si>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</si>
  <si>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</si>
  <si>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</si>
  <si>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</si>
  <si>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</si>
  <si>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</si>
  <si>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</si>
  <si>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</si>
  <si>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</si>
  <si>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</si>
  <si>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</si>
  <si>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</si>
  <si>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</si>
  <si>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</si>
  <si>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</si>
  <si>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</si>
  <si>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</si>
  <si>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</si>
  <si>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</si>
  <si>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</si>
  <si>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</si>
  <si>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</si>
  <si>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</si>
  <si>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</si>
  <si>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</si>
  <si>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</si>
  <si>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</si>
  <si>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</si>
  <si>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</si>
  <si>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</si>
  <si>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</si>
  <si>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</si>
  <si>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</si>
  <si>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</si>
  <si>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</si>
  <si>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</si>
  <si>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</si>
  <si>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</si>
  <si>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</si>
  <si>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</si>
  <si>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</si>
  <si>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</si>
  <si>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</si>
  <si>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</si>
  <si>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</si>
  <si>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</si>
  <si>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</si>
  <si>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</si>
  <si>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</si>
  <si>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</si>
  <si>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</si>
  <si>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</si>
  <si>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</si>
  <si>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</si>
  <si>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</si>
  <si>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</si>
  <si>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</si>
  <si>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</si>
  <si>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</si>
  <si>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</si>
  <si>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</si>
  <si>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</si>
  <si>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</si>
  <si>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</si>
  <si>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</si>
  <si>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</si>
  <si>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</si>
  <si>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</si>
  <si>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</si>
  <si>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</si>
  <si>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</si>
  <si>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</si>
  <si>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</si>
  <si>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</si>
  <si>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</si>
  <si>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</si>
  <si>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</si>
  <si>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</si>
  <si>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</si>
  <si>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</si>
  <si>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</si>
  <si>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</si>
  <si>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</si>
  <si>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</si>
  <si>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</si>
  <si>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</si>
  <si>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</si>
  <si>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</si>
  <si>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</si>
  <si>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</si>
  <si>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</si>
  <si>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</si>
  <si>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</si>
  <si>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</si>
  <si>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</si>
  <si>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</si>
  <si>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</si>
  <si>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</si>
  <si>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</si>
  <si>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</si>
  <si>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</si>
  <si>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</si>
  <si>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</si>
  <si>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</si>
  <si>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</si>
  <si>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</si>
  <si>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</si>
  <si>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</si>
  <si>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</si>
  <si>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</si>
  <si>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</si>
  <si>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</si>
  <si>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</si>
  <si>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</si>
  <si>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</si>
  <si>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</si>
  <si>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</si>
  <si>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</si>
  <si>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</si>
  <si>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</si>
  <si>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</si>
  <si>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</si>
  <si>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</si>
  <si>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</si>
  <si>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</si>
  <si>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</si>
  <si>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</si>
  <si>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</si>
  <si>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</si>
  <si>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</si>
  <si>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</si>
  <si>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</si>
  <si>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</si>
  <si>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</si>
  <si>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</si>
  <si>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</si>
  <si>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</si>
  <si>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</si>
  <si>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</si>
  <si>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</si>
  <si>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</si>
  <si>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</si>
  <si>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</si>
  <si>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</si>
  <si>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</si>
  <si>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</si>
  <si>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</si>
  <si>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</si>
  <si>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</si>
  <si>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</si>
  <si>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</si>
  <si>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</si>
  <si>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</si>
  <si>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</si>
  <si>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</si>
  <si>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</si>
  <si>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</si>
  <si>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</si>
  <si>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</si>
  <si>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</si>
  <si>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</si>
  <si>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</si>
  <si>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</si>
  <si>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</si>
  <si>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</si>
  <si>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</si>
  <si>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</si>
  <si>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</si>
  <si>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</si>
  <si>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</si>
  <si>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</si>
  <si>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</si>
  <si>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</si>
  <si>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</si>
  <si>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</si>
  <si>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</si>
  <si>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</si>
  <si>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</si>
  <si>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</si>
  <si>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</si>
  <si>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</si>
  <si>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</si>
  <si>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</si>
  <si>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</si>
  <si>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</si>
  <si>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</si>
  <si>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</si>
  <si>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</si>
  <si>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</si>
  <si>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</si>
  <si>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</si>
  <si>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</si>
  <si>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</si>
  <si>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</si>
  <si>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</si>
  <si>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</si>
  <si>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</si>
  <si>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</si>
  <si>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</si>
  <si>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</si>
  <si>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</si>
  <si>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</si>
  <si>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</si>
  <si>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</si>
  <si>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</si>
  <si>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</si>
  <si>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</si>
  <si>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</si>
  <si>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</si>
  <si>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</si>
  <si>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</si>
  <si>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</si>
  <si>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</si>
  <si>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</si>
  <si>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</si>
  <si>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</si>
  <si>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</si>
  <si>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</si>
  <si>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</si>
  <si>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</si>
  <si>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</si>
  <si>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</si>
  <si>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</si>
  <si>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</si>
  <si>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</si>
  <si>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</si>
  <si>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</si>
  <si>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</si>
  <si>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</si>
  <si>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</si>
  <si>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</si>
  <si>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</si>
  <si>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</si>
  <si>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</si>
  <si>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</si>
  <si>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</si>
  <si>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</si>
  <si>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</si>
  <si>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</si>
  <si>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</si>
  <si>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</si>
  <si>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</si>
  <si>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</si>
  <si>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</si>
  <si>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</si>
  <si>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</si>
  <si>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</si>
  <si>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</si>
  <si>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</si>
  <si>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</si>
  <si>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</si>
  <si>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</si>
  <si>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</si>
  <si>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</si>
  <si>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</si>
  <si>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</si>
  <si>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</si>
  <si>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</si>
  <si>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</si>
  <si>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</si>
  <si>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</si>
  <si>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</si>
  <si>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</si>
  <si>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</si>
  <si>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</si>
  <si>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</si>
  <si>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</si>
  <si>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</si>
  <si>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</si>
  <si>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</si>
  <si>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</si>
  <si>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</si>
  <si>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</si>
  <si>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</si>
  <si>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</si>
  <si>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</si>
  <si>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</si>
  <si>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</si>
  <si>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</si>
  <si>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</si>
  <si>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</si>
  <si>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</si>
  <si>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</si>
  <si>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</si>
  <si>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</si>
  <si>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</si>
  <si>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</si>
  <si>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</si>
  <si>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</si>
  <si>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</si>
  <si>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</si>
  <si>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</si>
  <si>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</si>
  <si>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</si>
  <si>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</si>
  <si>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</si>
  <si>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</si>
  <si>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</si>
  <si>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</si>
  <si>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</si>
  <si>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</si>
  <si>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</si>
  <si>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</si>
  <si>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</si>
  <si>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</si>
  <si>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</si>
  <si>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</si>
  <si>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</si>
  <si>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</si>
  <si>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</si>
  <si>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</si>
  <si>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</si>
  <si>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</si>
  <si>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</si>
  <si>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</si>
  <si>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</si>
  <si>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</si>
  <si>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</si>
  <si>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</si>
  <si>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</si>
  <si>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</si>
  <si>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</si>
  <si>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</si>
  <si>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</si>
  <si>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</si>
  <si>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</si>
  <si>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</si>
  <si>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</si>
  <si>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</si>
  <si>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</si>
  <si>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</si>
  <si>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</si>
  <si>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</si>
  <si>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</si>
  <si>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</si>
  <si>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</si>
  <si>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</si>
  <si>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</si>
  <si>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</si>
  <si>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</si>
  <si>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</si>
  <si>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</si>
  <si>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</si>
  <si>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</si>
  <si>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</si>
  <si>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</si>
  <si>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</si>
  <si>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</si>
  <si>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</si>
  <si>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</si>
  <si>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</si>
  <si>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</si>
  <si>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</si>
  <si>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</si>
  <si>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</si>
  <si>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</si>
  <si>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</si>
  <si>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</si>
  <si>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</si>
  <si>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</si>
  <si>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</si>
  <si>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</si>
  <si>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</si>
  <si>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</si>
  <si>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</si>
  <si>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</si>
  <si>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</si>
  <si>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</si>
  <si>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</si>
  <si>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</si>
  <si>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</si>
  <si>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</si>
  <si>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</si>
  <si>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</si>
  <si>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</si>
  <si>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</si>
  <si>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</si>
  <si>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</si>
  <si>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</si>
  <si>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</si>
  <si>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</si>
  <si>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</si>
  <si>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</si>
  <si>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</si>
  <si>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</si>
  <si>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</si>
  <si>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</si>
  <si>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</si>
  <si>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</si>
  <si>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</si>
  <si>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</si>
  <si>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</si>
  <si>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</si>
  <si>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</si>
  <si>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</si>
  <si>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</si>
  <si>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</si>
  <si>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</si>
  <si>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</si>
  <si>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</si>
  <si>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</si>
  <si>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</si>
  <si>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</si>
  <si>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</si>
  <si>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</si>
  <si>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</si>
  <si>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</si>
  <si>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</si>
  <si>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</si>
  <si>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</si>
  <si>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</si>
  <si>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</si>
  <si>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</si>
  <si>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</si>
  <si>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</si>
  <si>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</si>
  <si>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</si>
  <si>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</si>
  <si>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</si>
  <si>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</si>
  <si>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</si>
  <si>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</si>
  <si>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</si>
  <si>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</si>
  <si>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</si>
  <si>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</si>
  <si>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</si>
  <si>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</si>
  <si>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</si>
  <si>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</si>
  <si>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</si>
  <si>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</si>
  <si>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</si>
  <si>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</si>
  <si>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</si>
  <si>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</si>
  <si>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</si>
  <si>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</si>
  <si>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</si>
  <si>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</si>
  <si>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</si>
  <si>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</si>
  <si>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</si>
  <si>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</si>
  <si>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</si>
  <si>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</si>
  <si>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</si>
  <si>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</si>
  <si>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</si>
  <si>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</si>
  <si>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</si>
  <si>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</si>
  <si>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</si>
  <si>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</si>
  <si>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</si>
  <si>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</si>
  <si>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</si>
  <si>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</si>
  <si>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</si>
  <si>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</si>
  <si>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</si>
  <si>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</si>
  <si>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</si>
  <si>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</si>
  <si>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</si>
  <si>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</si>
  <si>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</si>
  <si>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</si>
  <si>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</si>
  <si>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</si>
  <si>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</si>
  <si>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</si>
  <si>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</si>
  <si>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</si>
  <si>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</si>
  <si>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</si>
  <si>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</si>
  <si>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</si>
  <si>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</si>
  <si>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</si>
  <si>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</si>
  <si>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</si>
  <si>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</si>
  <si>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</si>
  <si>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</si>
  <si>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</si>
  <si>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</si>
  <si>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</si>
  <si>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</si>
  <si>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</si>
  <si>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</si>
  <si>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</si>
  <si>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</si>
  <si>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</si>
  <si>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</si>
  <si>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</si>
  <si>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</si>
  <si>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</si>
  <si>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</si>
  <si>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</si>
  <si>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</si>
  <si>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</si>
  <si>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</si>
  <si>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</si>
  <si>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</si>
  <si>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</si>
  <si>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</si>
  <si>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</si>
  <si>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</si>
  <si>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</si>
  <si>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</si>
  <si>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</si>
  <si>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</si>
  <si>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</si>
  <si>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</si>
  <si>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</si>
  <si>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</si>
  <si>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</si>
  <si>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</si>
  <si>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</si>
  <si>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</si>
  <si>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</si>
  <si>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</si>
  <si>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</si>
  <si>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</si>
  <si>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</si>
  <si>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</si>
  <si>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</si>
  <si>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</si>
  <si>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</si>
  <si>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</si>
  <si>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</si>
  <si>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</si>
  <si>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</si>
  <si>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</si>
  <si>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</si>
  <si>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</si>
  <si>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</si>
  <si>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</si>
  <si>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</si>
  <si>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</si>
  <si>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</si>
  <si>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</si>
  <si>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</si>
  <si>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</si>
  <si>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</si>
  <si>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</si>
  <si>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</si>
  <si>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</si>
  <si>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</si>
  <si>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</si>
  <si>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</si>
  <si>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</si>
  <si>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</si>
  <si>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</si>
  <si>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</si>
  <si>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</si>
  <si>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</si>
  <si>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</si>
  <si>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</si>
  <si>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</si>
  <si>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</si>
  <si>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</si>
  <si>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</si>
  <si>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</si>
  <si>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</si>
  <si>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</si>
  <si>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</si>
  <si>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</si>
  <si>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</si>
  <si>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</si>
  <si>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</si>
  <si>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</si>
  <si>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</si>
  <si>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</si>
  <si>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</si>
  <si>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</si>
  <si>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</si>
  <si>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</si>
  <si>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</si>
  <si>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</si>
  <si>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</si>
  <si>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</si>
  <si>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</si>
  <si>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</si>
  <si>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</si>
  <si>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</si>
  <si>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</si>
  <si>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</si>
  <si>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</si>
  <si>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</si>
  <si>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</si>
  <si>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</si>
  <si>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</si>
  <si>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</si>
  <si>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</si>
  <si>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</si>
  <si>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</si>
  <si>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</si>
  <si>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</si>
  <si>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</si>
  <si>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</si>
  <si>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</si>
  <si>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</si>
  <si>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</si>
  <si>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</si>
  <si>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</si>
  <si>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</si>
  <si>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</si>
  <si>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</si>
  <si>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</si>
  <si>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</si>
  <si>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</si>
  <si>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</si>
  <si>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</si>
  <si>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</si>
  <si>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</si>
  <si>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</si>
  <si>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</si>
  <si>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</si>
  <si>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</si>
  <si>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</si>
  <si>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</si>
  <si>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</si>
  <si>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</si>
  <si>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</si>
  <si>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</si>
  <si>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</si>
  <si>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</si>
  <si>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</si>
  <si>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</si>
  <si>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</si>
  <si>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</si>
  <si>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</si>
  <si>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</si>
  <si>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</si>
  <si>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</si>
  <si>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</si>
  <si>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</si>
  <si>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</si>
  <si>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</si>
  <si>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</si>
  <si>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</si>
  <si>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</si>
  <si>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</si>
  <si>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</si>
  <si>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</si>
  <si>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</si>
  <si>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</si>
  <si>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</si>
  <si>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</si>
  <si>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</si>
  <si>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</si>
  <si>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</si>
  <si>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</si>
  <si>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</si>
  <si>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</si>
  <si>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</si>
  <si>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</si>
  <si>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</si>
  <si>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</si>
  <si>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</si>
  <si>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</si>
  <si>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</si>
  <si>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</si>
  <si>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</si>
  <si>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</si>
  <si>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</si>
  <si>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</si>
  <si>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</si>
  <si>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</si>
  <si>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</si>
  <si>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</si>
  <si>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</si>
  <si>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</si>
  <si>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</si>
  <si>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</si>
  <si>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</si>
  <si>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</si>
  <si>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</si>
  <si>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</si>
  <si>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</si>
  <si>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</si>
  <si>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</si>
  <si>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</si>
  <si>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</si>
  <si>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</si>
  <si>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</si>
  <si>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</si>
  <si>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</si>
  <si>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</si>
  <si>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</si>
  <si>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</si>
  <si>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</si>
  <si>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</si>
  <si>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</si>
  <si>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</si>
  <si>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</si>
  <si>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</si>
  <si>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</si>
  <si>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</si>
  <si>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</si>
  <si>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</si>
  <si>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</si>
  <si>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</si>
  <si>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</si>
  <si>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</si>
  <si>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</si>
  <si>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</si>
  <si>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</si>
  <si>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</si>
  <si>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</si>
  <si>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</si>
  <si>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</si>
  <si>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</si>
  <si>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</si>
  <si>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</si>
  <si>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</si>
  <si>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</si>
  <si>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</si>
  <si>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</si>
  <si>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</si>
  <si>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</si>
  <si>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</si>
  <si>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</si>
  <si>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</si>
  <si>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</si>
  <si>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</si>
  <si>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</si>
  <si>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</si>
  <si>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</si>
  <si>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</si>
  <si>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</si>
  <si>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</si>
  <si>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</si>
  <si>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</si>
  <si>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</si>
  <si>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</si>
  <si>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</si>
  <si>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</si>
  <si>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</si>
  <si>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</si>
  <si>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</si>
  <si>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</si>
  <si>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</si>
  <si>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</si>
  <si>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</si>
  <si>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</si>
  <si>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</si>
  <si>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</si>
  <si>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</si>
  <si>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</si>
  <si>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</si>
  <si>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</si>
  <si>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</si>
  <si>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</si>
  <si>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</si>
  <si>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</si>
  <si>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</si>
  <si>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</si>
  <si>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</si>
  <si>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</si>
  <si>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</si>
  <si>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</si>
  <si>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</si>
  <si>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</si>
  <si>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</si>
  <si>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</si>
  <si>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</si>
  <si>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</si>
  <si>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</si>
  <si>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</si>
  <si>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</si>
  <si>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</si>
  <si>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</si>
  <si>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</si>
  <si>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</si>
  <si>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</si>
  <si>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</si>
  <si>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</si>
  <si>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</si>
  <si>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</si>
  <si>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</si>
  <si>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</si>
  <si>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</si>
  <si>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</si>
  <si>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</si>
  <si>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</si>
  <si>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</si>
  <si>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</si>
  <si>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</si>
  <si>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</si>
  <si>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</si>
  <si>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</si>
  <si>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</si>
  <si>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</si>
  <si>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</si>
  <si>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</si>
  <si>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</si>
  <si>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</si>
  <si>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</si>
  <si>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</si>
  <si>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</si>
  <si>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</si>
  <si>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</si>
  <si>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</si>
  <si>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</si>
  <si>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</si>
  <si>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</si>
  <si>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</si>
  <si>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</si>
  <si>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</si>
  <si>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</si>
  <si>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</si>
  <si>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</si>
  <si>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</si>
  <si>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</si>
  <si>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</si>
  <si>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</si>
  <si>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</si>
  <si>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</si>
  <si>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</si>
  <si>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</si>
  <si>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</si>
  <si>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</si>
  <si>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</si>
  <si>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</si>
  <si>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</si>
  <si>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</si>
  <si>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</si>
  <si>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</si>
  <si>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</si>
  <si>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</si>
  <si>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</si>
  <si>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</si>
  <si>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</si>
  <si>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</si>
  <si>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</si>
  <si>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</si>
  <si>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</si>
  <si>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</si>
  <si>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</si>
  <si>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</si>
  <si>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</si>
  <si>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</si>
  <si>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</si>
  <si>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</si>
  <si>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</si>
  <si>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</si>
  <si>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</si>
  <si>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</si>
  <si>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</si>
  <si>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</si>
  <si>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</si>
  <si>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</si>
  <si>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</si>
  <si>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</si>
  <si>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</si>
  <si>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</si>
  <si>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</si>
  <si>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</si>
  <si>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</si>
  <si>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</si>
  <si>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</si>
  <si>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</si>
  <si>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</si>
  <si>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</si>
  <si>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</si>
  <si>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</si>
  <si>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</si>
  <si>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</si>
  <si>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</si>
  <si>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</si>
  <si>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</si>
  <si>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</si>
  <si>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</si>
  <si>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</si>
  <si>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</si>
  <si>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</si>
  <si>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</si>
  <si>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</si>
  <si>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</si>
  <si>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</si>
  <si>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</si>
  <si>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</si>
  <si>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</si>
  <si>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</si>
  <si>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</si>
  <si>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</si>
  <si>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</si>
  <si>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</si>
  <si>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</si>
  <si>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</si>
  <si>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</si>
  <si>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</si>
  <si>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</si>
  <si>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</si>
  <si>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</si>
  <si>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</si>
  <si>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</si>
  <si>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</si>
  <si>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</si>
  <si>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</si>
  <si>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</si>
  <si>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</si>
  <si>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</si>
  <si>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</si>
  <si>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</si>
  <si>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</si>
  <si>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</si>
  <si>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</si>
  <si>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</si>
  <si>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</si>
  <si>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</si>
  <si>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</si>
  <si>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</si>
  <si>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</si>
  <si>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</si>
  <si>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</si>
  <si>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</si>
  <si>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</si>
  <si>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</si>
  <si>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</si>
  <si>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</si>
  <si>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</si>
  <si>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</si>
  <si>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</si>
  <si>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</si>
  <si>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</si>
  <si>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</si>
  <si>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</si>
  <si>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</si>
  <si>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</si>
  <si>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</si>
  <si>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</si>
  <si>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</si>
  <si>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</si>
  <si>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</si>
  <si>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</si>
  <si>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</si>
  <si>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</si>
  <si>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</si>
  <si>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</si>
  <si>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</si>
  <si>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</si>
  <si>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</si>
  <si>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</si>
  <si>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</si>
  <si>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</si>
  <si>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</si>
  <si>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</si>
  <si>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</si>
  <si>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</si>
  <si>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</si>
  <si>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</si>
  <si>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</si>
  <si>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</si>
  <si>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</si>
  <si>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</si>
  <si>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</si>
  <si>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</si>
  <si>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</si>
  <si>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</si>
  <si>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</si>
  <si>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</si>
  <si>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</si>
  <si>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</si>
  <si>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</si>
  <si>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</si>
  <si>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</si>
  <si>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</si>
  <si>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</si>
  <si>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</si>
  <si>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</si>
  <si>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</si>
  <si>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</si>
  <si>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</si>
  <si>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</si>
  <si>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</si>
  <si>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</si>
  <si>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</si>
  <si>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</si>
  <si>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</si>
  <si>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</si>
  <si>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</si>
  <si>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</si>
  <si>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</si>
  <si>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</si>
  <si>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</si>
  <si>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</si>
  <si>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</si>
  <si>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</si>
  <si>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</si>
  <si>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</si>
  <si>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</si>
  <si>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</si>
  <si>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</si>
  <si>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</si>
  <si>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</si>
  <si>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</si>
  <si>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</si>
  <si>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</si>
  <si>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</si>
  <si>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</si>
  <si>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</si>
  <si>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</si>
  <si>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</si>
  <si>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</si>
  <si>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</si>
  <si>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</si>
  <si>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</si>
  <si>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</si>
  <si>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</si>
  <si>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</si>
  <si>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</si>
  <si>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</si>
  <si>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</si>
  <si>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</si>
  <si>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</si>
  <si>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</si>
  <si>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</si>
  <si>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</si>
  <si>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</si>
  <si>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</si>
  <si>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</si>
  <si>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</si>
  <si>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</si>
  <si>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</si>
  <si>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</si>
  <si>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</si>
  <si>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</si>
  <si>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</si>
  <si>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</si>
  <si>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</si>
  <si>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</si>
  <si>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</si>
  <si>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</si>
  <si>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</si>
  <si>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</si>
  <si>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</si>
  <si>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</si>
  <si>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</si>
  <si>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</si>
  <si>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</si>
  <si>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</si>
  <si>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</si>
  <si>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</si>
  <si>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</si>
  <si>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</si>
  <si>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</si>
  <si>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</si>
  <si>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</si>
  <si>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</si>
  <si>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</si>
  <si>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</si>
  <si>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</si>
  <si>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</si>
  <si>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</si>
  <si>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</si>
  <si>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</si>
  <si>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</si>
  <si>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</si>
  <si>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</si>
  <si>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</si>
  <si>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</si>
  <si>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</si>
  <si>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</si>
  <si>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</si>
  <si>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</si>
  <si>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</si>
  <si>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</si>
  <si>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</si>
  <si>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</si>
  <si>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</si>
  <si>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</si>
  <si>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</si>
  <si>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</si>
  <si>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</si>
  <si>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</si>
  <si>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</si>
  <si>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</si>
  <si>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</si>
  <si>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</si>
  <si>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</si>
  <si>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</si>
  <si>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</si>
  <si>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</si>
  <si>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</si>
  <si>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</si>
  <si>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</si>
  <si>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</si>
  <si>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</si>
  <si>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</si>
  <si>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</si>
  <si>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</si>
  <si>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</si>
  <si>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</si>
  <si>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</si>
  <si>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</si>
  <si>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</si>
  <si>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</si>
  <si>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</si>
  <si>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</si>
  <si>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</si>
  <si>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</si>
  <si>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</si>
  <si>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</si>
  <si>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</si>
  <si>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</si>
  <si>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</si>
  <si>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</si>
  <si>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</si>
  <si>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</si>
  <si>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</si>
  <si>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</si>
  <si>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</si>
  <si>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</si>
  <si>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</si>
  <si>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</si>
  <si>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</si>
  <si>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</si>
  <si>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</si>
  <si>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</si>
  <si>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</si>
  <si>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</si>
  <si>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</si>
  <si>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</si>
  <si>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</si>
  <si>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</si>
  <si>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</si>
  <si>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</si>
  <si>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</si>
  <si>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</si>
  <si>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</si>
  <si>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</si>
  <si>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</si>
  <si>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</si>
  <si>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</si>
  <si>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</si>
  <si>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</si>
  <si>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</si>
  <si>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</si>
  <si>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</si>
  <si>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</si>
  <si>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</si>
  <si>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</si>
  <si>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</si>
  <si>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</si>
  <si>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</si>
  <si>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</si>
  <si>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</si>
  <si>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</si>
  <si>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</si>
  <si>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</si>
  <si>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</si>
  <si>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</si>
  <si>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</si>
  <si>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</si>
  <si>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</si>
  <si>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</si>
  <si>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</si>
  <si>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</si>
  <si>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</si>
  <si>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</si>
  <si>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</si>
  <si>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</si>
  <si>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</si>
  <si>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</si>
  <si>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</si>
  <si>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</si>
  <si>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</si>
  <si>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</si>
  <si>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</si>
  <si>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</si>
  <si>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</si>
  <si>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</si>
  <si>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</si>
  <si>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</si>
  <si>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</si>
  <si>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</si>
  <si>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</si>
  <si>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</si>
  <si>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</si>
  <si>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</si>
  <si>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</si>
  <si>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</si>
  <si>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</si>
  <si>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</si>
  <si>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</si>
  <si>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</si>
  <si>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</si>
  <si>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</si>
  <si>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</si>
  <si>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</si>
  <si>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</si>
  <si>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</si>
  <si>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</si>
  <si>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</si>
  <si>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</si>
  <si>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</si>
  <si>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</si>
  <si>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</si>
  <si>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</si>
  <si>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</si>
  <si>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</si>
  <si>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</si>
  <si>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</si>
  <si>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</si>
  <si>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</si>
  <si>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</si>
  <si>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</si>
  <si>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</si>
  <si>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</si>
  <si>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</si>
  <si>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</si>
  <si>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</si>
  <si>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</si>
  <si>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</si>
  <si>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</si>
  <si>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</si>
  <si>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</si>
  <si>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</si>
  <si>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</si>
  <si>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</si>
  <si>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</si>
  <si>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</si>
  <si>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</si>
  <si>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</si>
  <si>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</si>
  <si>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</si>
  <si>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</si>
  <si>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</si>
  <si>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</si>
  <si>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</si>
  <si>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</si>
  <si>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</si>
  <si>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</si>
  <si>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</si>
  <si>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</si>
  <si>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</si>
  <si>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</si>
  <si>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</si>
  <si>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</si>
  <si>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</si>
  <si>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</si>
  <si>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</si>
  <si>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</si>
  <si>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</si>
  <si>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</si>
  <si>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</si>
  <si>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</si>
  <si>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</si>
  <si>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</si>
  <si>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</si>
  <si>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</si>
  <si>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</si>
  <si>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</si>
  <si>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</si>
  <si>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</si>
  <si>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</si>
  <si>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</si>
  <si>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</si>
  <si>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</si>
  <si>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</si>
  <si>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</si>
  <si>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</si>
  <si>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</si>
  <si>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</si>
  <si>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</si>
  <si>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</si>
  <si>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</si>
  <si>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</si>
  <si>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</si>
  <si>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</si>
  <si>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</si>
  <si>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</si>
  <si>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</si>
  <si>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</si>
  <si>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</si>
  <si>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</si>
  <si>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</si>
  <si>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</si>
  <si>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</si>
  <si>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</si>
  <si>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</si>
  <si>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</si>
  <si>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</si>
  <si>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</si>
  <si>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</si>
  <si>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</si>
  <si>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</si>
  <si>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</si>
  <si>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</si>
  <si>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</si>
  <si>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</si>
  <si>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</si>
  <si>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</si>
  <si>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</si>
  <si>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</si>
  <si>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</si>
  <si>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</si>
  <si>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</si>
  <si>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</si>
  <si>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</si>
  <si>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</si>
  <si>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</si>
  <si>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</si>
  <si>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</si>
  <si>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</si>
  <si>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</si>
  <si>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</si>
  <si>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</si>
  <si>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</si>
  <si>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</si>
  <si>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</si>
  <si>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</si>
  <si>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</si>
  <si>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</si>
  <si>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</si>
  <si>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</si>
  <si>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</si>
  <si>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</si>
  <si>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</si>
  <si>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</si>
  <si>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</si>
  <si>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</si>
  <si>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</si>
  <si>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</si>
  <si>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</si>
  <si>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</si>
  <si>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</si>
  <si>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</si>
  <si>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</si>
  <si>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</si>
  <si>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Column1</t>
  </si>
  <si>
    <t>PRODUCT NAME</t>
  </si>
  <si>
    <t>PRODUCT NAME NEW</t>
  </si>
  <si>
    <t>Column2</t>
  </si>
  <si>
    <t>Column3</t>
  </si>
  <si>
    <t>Computers&amp;Accessories</t>
  </si>
  <si>
    <t>Cables&amp;Accessories</t>
  </si>
  <si>
    <t>Cables</t>
  </si>
  <si>
    <t>NetworkAdapters</t>
  </si>
  <si>
    <t>WirelessUSBAdapters</t>
  </si>
  <si>
    <t>Electronics</t>
  </si>
  <si>
    <t>Accessories</t>
  </si>
  <si>
    <t>Televisions</t>
  </si>
  <si>
    <t>SmartTelevisions</t>
  </si>
  <si>
    <t>RemoteControls</t>
  </si>
  <si>
    <t>StandardTelevisions</t>
  </si>
  <si>
    <t>TVMounts,Stands&amp;Turntables</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</si>
  <si>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</si>
  <si>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</si>
  <si>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</si>
  <si>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</si>
  <si>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</si>
  <si>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</si>
  <si>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</si>
  <si>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</si>
  <si>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</si>
  <si>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</si>
  <si>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</si>
  <si>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</si>
  <si>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SmartWatches</t>
  </si>
  <si>
    <t>MobileAccessories</t>
  </si>
  <si>
    <t>Chargers</t>
  </si>
  <si>
    <t>Smartphones&amp;BasicMobiles</t>
  </si>
  <si>
    <t>Smartphones</t>
  </si>
  <si>
    <t>MemoryCards</t>
  </si>
  <si>
    <t>MicroSD</t>
  </si>
  <si>
    <t>BasicMobiles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</si>
  <si>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</si>
  <si>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</si>
  <si>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</si>
  <si>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</si>
  <si>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</si>
  <si>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</si>
  <si>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</si>
  <si>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</si>
  <si>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</si>
  <si>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</si>
  <si>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</si>
  <si>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</si>
  <si>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</si>
  <si>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</si>
  <si>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</si>
  <si>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PenDrives</t>
  </si>
  <si>
    <t>Keyboards,Mice&amp;InputDevices</t>
  </si>
  <si>
    <t>Mice</t>
  </si>
  <si>
    <t>GraphicTablets</t>
  </si>
  <si>
    <t>Lapdesks</t>
  </si>
  <si>
    <t>NotebookComputerStands</t>
  </si>
  <si>
    <t>Keyboards</t>
  </si>
  <si>
    <t>MusicalInstruments</t>
  </si>
  <si>
    <t>Condenser</t>
  </si>
  <si>
    <t>DisposableBatteries</t>
  </si>
  <si>
    <t>OfficeProducts</t>
  </si>
  <si>
    <t>Paper</t>
  </si>
  <si>
    <t>Stationery</t>
  </si>
  <si>
    <t>Home&amp;Kitchen</t>
  </si>
  <si>
    <t>Scrapbooking</t>
  </si>
  <si>
    <t>Tape</t>
  </si>
  <si>
    <t>Keyboard&amp;MouseSets</t>
  </si>
  <si>
    <t>ExternalHardDisks</t>
  </si>
  <si>
    <t>VideoCameras</t>
  </si>
  <si>
    <t>Tripods&amp;Monopods</t>
  </si>
  <si>
    <t>Calculators</t>
  </si>
  <si>
    <t>Scientific</t>
  </si>
  <si>
    <t>Repeaters&amp;Extenders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</si>
  <si>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</si>
  <si>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</si>
  <si>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</si>
  <si>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</si>
  <si>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</si>
  <si>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</si>
  <si>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</si>
  <si>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</si>
  <si>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</si>
  <si>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</si>
  <si>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</si>
  <si>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</si>
  <si>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</si>
  <si>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</si>
  <si>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</si>
  <si>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</si>
  <si>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</si>
  <si>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</si>
  <si>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</si>
  <si>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</si>
  <si>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</si>
  <si>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</si>
  <si>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</si>
  <si>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</si>
  <si>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</si>
  <si>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</si>
  <si>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</si>
  <si>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</si>
  <si>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</si>
  <si>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</si>
  <si>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</si>
  <si>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Memory</t>
  </si>
  <si>
    <t>UninterruptedPowerSupplies</t>
  </si>
  <si>
    <t>Cases</t>
  </si>
  <si>
    <t>SecureDigitalCards</t>
  </si>
  <si>
    <t>Webcams&amp;VoIPEquipment</t>
  </si>
  <si>
    <t>CoolingPads</t>
  </si>
  <si>
    <t>HomeImprovement</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</si>
  <si>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</si>
  <si>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</si>
  <si>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</si>
  <si>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</si>
  <si>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</si>
  <si>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</si>
  <si>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</si>
  <si>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</si>
  <si>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</si>
  <si>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</si>
  <si>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</si>
  <si>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</si>
  <si>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</si>
  <si>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</si>
  <si>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</si>
  <si>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</si>
  <si>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</si>
  <si>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</si>
  <si>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</si>
  <si>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Drawing&amp;PaintingSupplies</t>
  </si>
  <si>
    <t>ColouringPens&amp;Markers</t>
  </si>
  <si>
    <t>Headsets</t>
  </si>
  <si>
    <t>ExternalSolidStateDrives</t>
  </si>
  <si>
    <t>PowerLANAdapters</t>
  </si>
  <si>
    <t>InkjetInkRefills&amp;Kits</t>
  </si>
  <si>
    <t>PhotoStudio&amp;Lighting</t>
  </si>
  <si>
    <t>Financial&amp;Business</t>
  </si>
  <si>
    <t>SurgeProtectors</t>
  </si>
  <si>
    <t>CordManagement</t>
  </si>
  <si>
    <t>TonerCartridges</t>
  </si>
  <si>
    <t>HardDriveAccessories</t>
  </si>
  <si>
    <t>Caddies</t>
  </si>
  <si>
    <t>TraditionalLaptops</t>
  </si>
  <si>
    <t>SmallKitchenAppliances</t>
  </si>
  <si>
    <t>Kettles&amp;HotWaterDispensers</t>
  </si>
  <si>
    <t>RoomHeaters</t>
  </si>
  <si>
    <t>ElectricHeaters</t>
  </si>
  <si>
    <t>FanHeaters</t>
  </si>
  <si>
    <t>Vacuum,Cleaning&amp;Ironing</t>
  </si>
  <si>
    <t>Irons,Steamers&amp;Accessories</t>
  </si>
  <si>
    <t>DigitalKitchenScales</t>
  </si>
  <si>
    <t>KitchenTools</t>
  </si>
  <si>
    <t>ManualChoppers&amp;Chippers</t>
  </si>
  <si>
    <t>InductionCooktop</t>
  </si>
  <si>
    <t>HandBlenders</t>
  </si>
  <si>
    <t>MixerGrinders</t>
  </si>
  <si>
    <t>WaterHeaters&amp;Geysers</t>
  </si>
  <si>
    <t>InstantWaterHeaters</t>
  </si>
  <si>
    <t>StorageWaterHeaters</t>
  </si>
  <si>
    <t>ImmersionRods</t>
  </si>
  <si>
    <t>DeepFatFryers</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</si>
  <si>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</si>
  <si>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</si>
  <si>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</si>
  <si>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</si>
  <si>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</si>
  <si>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</si>
  <si>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</si>
  <si>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</si>
  <si>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</si>
  <si>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</si>
  <si>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</si>
  <si>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</si>
  <si>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</si>
  <si>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</si>
  <si>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</si>
  <si>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</si>
  <si>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</si>
  <si>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</si>
  <si>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</si>
  <si>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</si>
  <si>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</si>
  <si>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</si>
  <si>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</si>
  <si>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</si>
  <si>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</si>
  <si>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</si>
  <si>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</si>
  <si>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</si>
  <si>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</si>
  <si>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</si>
  <si>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</si>
  <si>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</si>
  <si>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</si>
  <si>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</si>
  <si>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</si>
  <si>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</si>
  <si>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</si>
  <si>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HealthMonitors</t>
  </si>
  <si>
    <t>WeighingScales</t>
  </si>
  <si>
    <t>EspressoMachines</t>
  </si>
  <si>
    <t>TableFans</t>
  </si>
  <si>
    <t>MilkFrothers</t>
  </si>
  <si>
    <t>Humidifiers</t>
  </si>
  <si>
    <t>SmallApplianceParts&amp;Accessories</t>
  </si>
  <si>
    <t>YogurtMakers</t>
  </si>
  <si>
    <t>Row Labels</t>
  </si>
  <si>
    <t>Grand Total</t>
  </si>
  <si>
    <t>Count of PRODUCT NAME NEW</t>
  </si>
  <si>
    <t>Sum of rating_count</t>
  </si>
  <si>
    <t>Amazon Basics 1500</t>
  </si>
  <si>
    <t>Amazon Basics 2000/1000</t>
  </si>
  <si>
    <t>Amazon Basics New</t>
  </si>
  <si>
    <t>Amazon Basics Wireless</t>
  </si>
  <si>
    <t>Amazon Brand -</t>
  </si>
  <si>
    <t>Amazonbasics Micro Usb</t>
  </si>
  <si>
    <t>Amazonbasics Nylon Braided</t>
  </si>
  <si>
    <t>Ambrane 60W /</t>
  </si>
  <si>
    <t>Ambrane Fast 100W</t>
  </si>
  <si>
    <t>Ambrane Unbreakable 3</t>
  </si>
  <si>
    <t>Ambrane Unbreakable 3A</t>
  </si>
  <si>
    <t>Ambrane Unbreakable 60W</t>
  </si>
  <si>
    <t>Amkette 30 Pin</t>
  </si>
  <si>
    <t>Amozo Ultra Hybrid</t>
  </si>
  <si>
    <t>Anjaney Enterprise Smart</t>
  </si>
  <si>
    <t>Apsara Platinum Pencils</t>
  </si>
  <si>
    <t>Bajaj Deluxe 2000</t>
  </si>
  <si>
    <t>Bajaj Immersion Rod</t>
  </si>
  <si>
    <t>Bajaj New Shakti</t>
  </si>
  <si>
    <t>Bajaj Rex 500W</t>
  </si>
  <si>
    <t>Bajaj Splendora 3</t>
  </si>
  <si>
    <t>Bajaj Waterproof 1500</t>
  </si>
  <si>
    <t>Belkin Apple Certified</t>
  </si>
  <si>
    <t>Bosch Pro 1000W</t>
  </si>
  <si>
    <t>Boult Audio Airbass</t>
  </si>
  <si>
    <t>Boult Audio Bass</t>
  </si>
  <si>
    <t>Boult Audio Omega</t>
  </si>
  <si>
    <t>Bulfyss Stainless Steel</t>
  </si>
  <si>
    <t>Butterfly Jet Elite</t>
  </si>
  <si>
    <t>Butterfly Smart Mixer</t>
  </si>
  <si>
    <t>Cablet 2.5 Inch</t>
  </si>
  <si>
    <t>Callas Multipurpose Foldable</t>
  </si>
  <si>
    <t>Camel Artist Acrylic</t>
  </si>
  <si>
    <t>Classmate Long Book</t>
  </si>
  <si>
    <t>Classmate Long Notebook</t>
  </si>
  <si>
    <t>Classmate Pulse 1</t>
  </si>
  <si>
    <t>Classmate Pulse 6</t>
  </si>
  <si>
    <t>Classmate Soft Cover</t>
  </si>
  <si>
    <t>Croma 3A Fast</t>
  </si>
  <si>
    <t>Crompton Gracee 5-L</t>
  </si>
  <si>
    <t>Crompton Insta Comfy</t>
  </si>
  <si>
    <t>Cuzor 12V Mini</t>
  </si>
  <si>
    <t>Duracell 38W Fast</t>
  </si>
  <si>
    <t>Duracell Chhota Power</t>
  </si>
  <si>
    <t>Duracell Type C</t>
  </si>
  <si>
    <t>Duracell Type-C To</t>
  </si>
  <si>
    <t>Duracell Ultra Alkaline</t>
  </si>
  <si>
    <t>Elv Mobile Phone</t>
  </si>
  <si>
    <t>Eveready Red 1012</t>
  </si>
  <si>
    <t>Fire-Boltt Ninja Call</t>
  </si>
  <si>
    <t>Flix (Beetel) Usb</t>
  </si>
  <si>
    <t>Flix Micro Usb</t>
  </si>
  <si>
    <t>Gilary Multi Charging</t>
  </si>
  <si>
    <t>Gizga Essentials Hard</t>
  </si>
  <si>
    <t>Gizga Essentials Laptop</t>
  </si>
  <si>
    <t>Havells Aqua Plus</t>
  </si>
  <si>
    <t>Havells Instanio 3-Litre</t>
  </si>
  <si>
    <t>Hp Wired On</t>
  </si>
  <si>
    <t>Ikea 903.391.72 Polypropylene</t>
  </si>
  <si>
    <t>Imou 360¬∞ 1080P</t>
  </si>
  <si>
    <t>Inventis 5V 1.2W</t>
  </si>
  <si>
    <t>King Shine Multi</t>
  </si>
  <si>
    <t>Kuber Industries Waterproof</t>
  </si>
  <si>
    <t>Lava Charging Adapter</t>
  </si>
  <si>
    <t>Lenovo 130 Wireless</t>
  </si>
  <si>
    <t>Lenovo 400 Wireless</t>
  </si>
  <si>
    <t>Lenovo 600 Bluetooth</t>
  </si>
  <si>
    <t>Logitech G402 Hyperion</t>
  </si>
  <si>
    <t>Logitech M221 Wireless</t>
  </si>
  <si>
    <t>Logitech M331 Silent</t>
  </si>
  <si>
    <t>Logitech Pebble M350</t>
  </si>
  <si>
    <t>Luminous Vento Deluxe</t>
  </si>
  <si>
    <t>Maharaja Whiteline Lava</t>
  </si>
  <si>
    <t>Milton Go Electro</t>
  </si>
  <si>
    <t>Noise Buds Vs104</t>
  </si>
  <si>
    <t>Noise Pulse Buzz</t>
  </si>
  <si>
    <t>Nokia 8210 4G</t>
  </si>
  <si>
    <t>Parker Quink Ink</t>
  </si>
  <si>
    <t>Parker Vector Camouflage</t>
  </si>
  <si>
    <t>Parker Vector Standard</t>
  </si>
  <si>
    <t>Pentonic Multicolor Ball</t>
  </si>
  <si>
    <t>Philips Daily Collection</t>
  </si>
  <si>
    <t>Pigeon Healthifry Digital</t>
  </si>
  <si>
    <t>Pigeon Kessel Multipurpose</t>
  </si>
  <si>
    <t>Pilot Frixion Clicker</t>
  </si>
  <si>
    <t>Pinnaclz Original Combo</t>
  </si>
  <si>
    <t>Portronics Adapto 20</t>
  </si>
  <si>
    <t>Portronics Konnect L</t>
  </si>
  <si>
    <t>Portronics Konnect Spydr</t>
  </si>
  <si>
    <t>Portronics Ruffpad 15</t>
  </si>
  <si>
    <t>Prestige 1.5 Litre</t>
  </si>
  <si>
    <t>Prestige Electric Kettle</t>
  </si>
  <si>
    <t>Prestige Sandwich Maker</t>
  </si>
  <si>
    <t>R B Nova</t>
  </si>
  <si>
    <t>Redgear A-15 Wired</t>
  </si>
  <si>
    <t>Redgear Cloak Wired</t>
  </si>
  <si>
    <t>Redmi 11 Prime</t>
  </si>
  <si>
    <t>Redmi 9 Activ</t>
  </si>
  <si>
    <t>Redmi 9A Sport</t>
  </si>
  <si>
    <t>Redmi Note 11</t>
  </si>
  <si>
    <t>Robustrion [Anti-Scratch] &amp;</t>
  </si>
  <si>
    <t>Robustrion Smart Trifold</t>
  </si>
  <si>
    <t>Robustrion Tempered Glass</t>
  </si>
  <si>
    <t>Room Heater Warmer</t>
  </si>
  <si>
    <t>Samsung Galaxy M04</t>
  </si>
  <si>
    <t>Samsung Galaxy M13</t>
  </si>
  <si>
    <t>Samsung Galaxy Watch4</t>
  </si>
  <si>
    <t>Samsung Original Type</t>
  </si>
  <si>
    <t>Simxen Egg Boiler</t>
  </si>
  <si>
    <t>Sounce Fast Phone</t>
  </si>
  <si>
    <t>Storite High Speed</t>
  </si>
  <si>
    <t>Storite Super Speed</t>
  </si>
  <si>
    <t>Synqe Type C</t>
  </si>
  <si>
    <t>Tarkan Portable Folding</t>
  </si>
  <si>
    <t>Themisto 350 Watts</t>
  </si>
  <si>
    <t>Time Office Scanner</t>
  </si>
  <si>
    <t>Tizum Mouse Pad/</t>
  </si>
  <si>
    <t>Tukzer Capacitive Stylus</t>
  </si>
  <si>
    <t>Tukzer Fully Foldable</t>
  </si>
  <si>
    <t>Tukzer Gel Mouse</t>
  </si>
  <si>
    <t>Wayona Nylon Braided</t>
  </si>
  <si>
    <t>Wayona Type C</t>
  </si>
  <si>
    <t>Wayona Usb C</t>
  </si>
  <si>
    <t>Wayona Usb Nylon</t>
  </si>
  <si>
    <t>Wayona Usb Type</t>
  </si>
  <si>
    <t>Wecool Moonwalk M1</t>
  </si>
  <si>
    <t>Wecool Nylon Braided</t>
  </si>
  <si>
    <t>Wecool Unbreakable 3</t>
  </si>
  <si>
    <t>Wipro Vesta 1.8</t>
  </si>
  <si>
    <t>Xiaomi Mi Wired</t>
  </si>
  <si>
    <t>Xiaomi Pad 5|</t>
  </si>
  <si>
    <t>Zebronics Astra 10</t>
  </si>
  <si>
    <t>Zebronics Zeb Buds</t>
  </si>
  <si>
    <t>Zebronics Zeb-Power Wired</t>
  </si>
  <si>
    <t>Zebronics Zeb-Transformer Gaming</t>
  </si>
  <si>
    <t>Zebronics Zeb-Transformer-M Optical</t>
  </si>
  <si>
    <t>Zoul Type C</t>
  </si>
  <si>
    <t>3M Scotch Double</t>
  </si>
  <si>
    <t>Amazon Basics 10.2</t>
  </si>
  <si>
    <t>Amazon Basics 16-Gauge</t>
  </si>
  <si>
    <t>Amazon Basics 2</t>
  </si>
  <si>
    <t>Amazon Basics High-Speed</t>
  </si>
  <si>
    <t>Amazon Basics Magic</t>
  </si>
  <si>
    <t>Amazon Basics Multipurpose</t>
  </si>
  <si>
    <t>Ambrane Mobile Holding</t>
  </si>
  <si>
    <t>Astigo Compatible Remote</t>
  </si>
  <si>
    <t>Bajaj Minor 1000</t>
  </si>
  <si>
    <t>Bestor ¬Æ 8K</t>
  </si>
  <si>
    <t>Boult Audio Probass</t>
  </si>
  <si>
    <t>Boult Audio Truebuds</t>
  </si>
  <si>
    <t>Brand Conquer 6</t>
  </si>
  <si>
    <t>Caldipree Silicone Case</t>
  </si>
  <si>
    <t>Camel Fabrica Acrylic</t>
  </si>
  <si>
    <t>Camel Oil Pastel</t>
  </si>
  <si>
    <t>Camlin Elegante Fountain</t>
  </si>
  <si>
    <t>Caprigo Heavy Duty</t>
  </si>
  <si>
    <t>Classmate Octane Neon-</t>
  </si>
  <si>
    <t>Classmate Pulse Spiral</t>
  </si>
  <si>
    <t>Cotbolt Silicone Case</t>
  </si>
  <si>
    <t>Cotbolt Silicone Protective</t>
  </si>
  <si>
    <t>Crompton Arno Neo</t>
  </si>
  <si>
    <t>Crypo‚Ñ¢ Universal Remote</t>
  </si>
  <si>
    <t>Dealfreez Case Compatible</t>
  </si>
  <si>
    <t>Dyazo 6 Angles</t>
  </si>
  <si>
    <t>Electvision Remote Control</t>
  </si>
  <si>
    <t>Elv Aluminium Adjustable</t>
  </si>
  <si>
    <t>Epson 003 65</t>
  </si>
  <si>
    <t>Eveready 1015 Carbon</t>
  </si>
  <si>
    <t>Faber-Castell Connector Pen</t>
  </si>
  <si>
    <t>Fire-Boltt Gladiator 1.96"</t>
  </si>
  <si>
    <t>Fire-Boltt Ninja 3</t>
  </si>
  <si>
    <t>Fire-Boltt Ninja Calling</t>
  </si>
  <si>
    <t>Fire-Boltt Phoenix Smart</t>
  </si>
  <si>
    <t>Fire-Boltt Ring 3</t>
  </si>
  <si>
    <t>Fire-Boltt Ring Pro</t>
  </si>
  <si>
    <t>Fire-Boltt Tank 1.85"</t>
  </si>
  <si>
    <t>Fire-Boltt Visionary 1.78"</t>
  </si>
  <si>
    <t>Flix (Beetel) Bolt</t>
  </si>
  <si>
    <t>Fujifilm Instax Mini</t>
  </si>
  <si>
    <t>Gizga Essentials Earphone</t>
  </si>
  <si>
    <t>Gizga Essentials Multi-Purpose</t>
  </si>
  <si>
    <t>Gizga Essentials Spiral</t>
  </si>
  <si>
    <t>Gizga Essentials Webcam</t>
  </si>
  <si>
    <t>Glun Multipurpose Portable</t>
  </si>
  <si>
    <t>Goldmedal Curve Plus</t>
  </si>
  <si>
    <t>Isoelite Remote Compatible</t>
  </si>
  <si>
    <t>Kanget [2 Pack]</t>
  </si>
  <si>
    <t>Kitchen Mart Stainless</t>
  </si>
  <si>
    <t>Kyosei Advanced Tempered</t>
  </si>
  <si>
    <t>Lapster Gel Mouse</t>
  </si>
  <si>
    <t>Lava A1 Josh</t>
  </si>
  <si>
    <t>Lenovo 300 Wired</t>
  </si>
  <si>
    <t>Logitech B100 Wired</t>
  </si>
  <si>
    <t>Logitech B170 Wireless</t>
  </si>
  <si>
    <t>Logitech C270 Digital</t>
  </si>
  <si>
    <t>Logitech K380 Wireless</t>
  </si>
  <si>
    <t>Logitech K480 Wireless</t>
  </si>
  <si>
    <t>Logitech M235 Wireless</t>
  </si>
  <si>
    <t>Luxor 5 Subject</t>
  </si>
  <si>
    <t>Mi 10W Wall</t>
  </si>
  <si>
    <t>Mobilife Bluetooth Extendable</t>
  </si>
  <si>
    <t>Model-P4 6 Way</t>
  </si>
  <si>
    <t>Myvn 30W Warp/20W</t>
  </si>
  <si>
    <t>Newly Launched Boult</t>
  </si>
  <si>
    <t>Noise Agile 2</t>
  </si>
  <si>
    <t>Noise Pulse 2</t>
  </si>
  <si>
    <t>Noise Pulse Go</t>
  </si>
  <si>
    <t>Noise_Colorfit Smart Watch</t>
  </si>
  <si>
    <t>Nokia 105 Plus</t>
  </si>
  <si>
    <t>Nokia 105 Single</t>
  </si>
  <si>
    <t>Nokia 150 (2020)</t>
  </si>
  <si>
    <t>Orient Electric Fabrijoy</t>
  </si>
  <si>
    <t>Parker Classic Gold</t>
  </si>
  <si>
    <t>Pigeon Polypropylene Mini</t>
  </si>
  <si>
    <t>Pilot V7 Liquid</t>
  </si>
  <si>
    <t>Portronics Ruffpad 12E</t>
  </si>
  <si>
    <t>Portronics Ruffpad 8.5M</t>
  </si>
  <si>
    <t>Portronics Toad 23</t>
  </si>
  <si>
    <t>Posh 1.5 Meter</t>
  </si>
  <si>
    <t>Preethi Blue Leaf</t>
  </si>
  <si>
    <t>Prestige Iris 750</t>
  </si>
  <si>
    <t>Prolet Classic Bumper</t>
  </si>
  <si>
    <t>Redgear Cosmo 7,1</t>
  </si>
  <si>
    <t>Redgear Pro Wireless</t>
  </si>
  <si>
    <t>Redmi 10A (Charcoal</t>
  </si>
  <si>
    <t>Redmi 10A (Sea</t>
  </si>
  <si>
    <t>Redmi 10A (Slate</t>
  </si>
  <si>
    <t>Redmi A1 (Black,</t>
  </si>
  <si>
    <t>Redmi A1 (Light</t>
  </si>
  <si>
    <t>Redmi Note 11T</t>
  </si>
  <si>
    <t>Redragon K617 Fizz</t>
  </si>
  <si>
    <t>Remote Control Compatible</t>
  </si>
  <si>
    <t>Rts‚Ñ¢ High Speed</t>
  </si>
  <si>
    <t>Saifsmart Outlet Wall</t>
  </si>
  <si>
    <t>Samsung Ehs64 Ehs64Avfwecinu</t>
  </si>
  <si>
    <t>Samsung Galaxy Buds</t>
  </si>
  <si>
    <t>Samsung Galaxy M32</t>
  </si>
  <si>
    <t>Samsung Galaxy M33</t>
  </si>
  <si>
    <t>Samsung Galaxy M53</t>
  </si>
  <si>
    <t>Samsung Galaxy S20</t>
  </si>
  <si>
    <t>Samsung Original 25W</t>
  </si>
  <si>
    <t>Shopoflux Silicone Remote</t>
  </si>
  <si>
    <t>Silicone Rubber Earbuds</t>
  </si>
  <si>
    <t>Smashtronics¬Æ - Case</t>
  </si>
  <si>
    <t>Sony Bravia 164</t>
  </si>
  <si>
    <t>Sounce 360 Adjustable</t>
  </si>
  <si>
    <t>Sounce Gold Plated</t>
  </si>
  <si>
    <t>Sounce Protective Case</t>
  </si>
  <si>
    <t>Sounce Spiral Charger</t>
  </si>
  <si>
    <t>Spigen Ultra Hybrid</t>
  </si>
  <si>
    <t>Storio Kids Toys</t>
  </si>
  <si>
    <t>Tata Sky Digital</t>
  </si>
  <si>
    <t>Tata Sky Universal</t>
  </si>
  <si>
    <t>Technotech High Speed</t>
  </si>
  <si>
    <t>Tecno Spark 8T</t>
  </si>
  <si>
    <t>Tecno Spark 9</t>
  </si>
  <si>
    <t>Tizum High Speed</t>
  </si>
  <si>
    <t>Tukzer Stylus Pen,</t>
  </si>
  <si>
    <t>Tygot 10 Inches</t>
  </si>
  <si>
    <t>Tygot Bluetooth Extendable</t>
  </si>
  <si>
    <t>Universal Remote Control</t>
  </si>
  <si>
    <t>Wings Phantom Pro</t>
  </si>
  <si>
    <t>Xiaomi Mi 4A</t>
  </si>
  <si>
    <t>Zebronics Wired Keyboard</t>
  </si>
  <si>
    <t>Zebronics Zeb Wonderbar</t>
  </si>
  <si>
    <t>Zebronics Zeb-Companion 107</t>
  </si>
  <si>
    <t>Zebronics Zeb-Jaguar Wireless</t>
  </si>
  <si>
    <t>Zinq Five Fan</t>
  </si>
  <si>
    <t>Zodo 8. 5</t>
  </si>
  <si>
    <t>#VALUE!</t>
  </si>
  <si>
    <t>!!1000 Watt/2000-Watt Room</t>
  </si>
  <si>
    <t>Abode Kitchen Essential</t>
  </si>
  <si>
    <t>Activa Easy Mix</t>
  </si>
  <si>
    <t>Activa Heat-Max 2000</t>
  </si>
  <si>
    <t>Akiara¬Æ - Makes</t>
  </si>
  <si>
    <t>Allin Exporters J66</t>
  </si>
  <si>
    <t>Amazon Basics 300</t>
  </si>
  <si>
    <t>Amazon Basics 650</t>
  </si>
  <si>
    <t>Aquadpure Copper +</t>
  </si>
  <si>
    <t>Aquasure From Aquaguard</t>
  </si>
  <si>
    <t>Bajaj Frore 1200</t>
  </si>
  <si>
    <t>Bajaj Majesty Duetto</t>
  </si>
  <si>
    <t>Bajaj Rex 750W</t>
  </si>
  <si>
    <t>Balzano High Speed</t>
  </si>
  <si>
    <t>Black + Decker</t>
  </si>
  <si>
    <t>Black+Decker Handheld Portable</t>
  </si>
  <si>
    <t>Borosil Electric Egg</t>
  </si>
  <si>
    <t>Borosil Jumbo 1000-Watt</t>
  </si>
  <si>
    <t>Borosil Prime Grill</t>
  </si>
  <si>
    <t>Borosil Rio 1.5</t>
  </si>
  <si>
    <t>Borosil Volcano 13</t>
  </si>
  <si>
    <t>Brayden Chopro, Electric</t>
  </si>
  <si>
    <t>Brayden Fito Atom</t>
  </si>
  <si>
    <t>Bulfyss Plastic Sticky</t>
  </si>
  <si>
    <t>Butterfly Hero Mixer</t>
  </si>
  <si>
    <t>Butterfly Smart Wet</t>
  </si>
  <si>
    <t>Campfire Spring Chef</t>
  </si>
  <si>
    <t>Candes 10 Litre</t>
  </si>
  <si>
    <t>Candes Gloster All</t>
  </si>
  <si>
    <t>Cello Eliza Plastic</t>
  </si>
  <si>
    <t>Cello Non-Stick Aluminium</t>
  </si>
  <si>
    <t>Cello Quick Boil</t>
  </si>
  <si>
    <t>Cookwell Bullet Mixer</t>
  </si>
  <si>
    <t>Coway Professional Air</t>
  </si>
  <si>
    <t>Croma 1100 W</t>
  </si>
  <si>
    <t>Crompton Amica 15-L</t>
  </si>
  <si>
    <t>Crompton Brio 1000-Watts</t>
  </si>
  <si>
    <t>Crompton Highspeed Markle</t>
  </si>
  <si>
    <t>Crompton Hill Briz</t>
  </si>
  <si>
    <t>Crompton Insta Delight</t>
  </si>
  <si>
    <t>Crompton Sea Sapphira</t>
  </si>
  <si>
    <t>Crompton Solarium Qube</t>
  </si>
  <si>
    <t>Demokrazy New Nova</t>
  </si>
  <si>
    <t>Dr Trust Electronic</t>
  </si>
  <si>
    <t>Dynore Stainless Steel</t>
  </si>
  <si>
    <t>Eco Crystal J</t>
  </si>
  <si>
    <t>Empty Mist Trigger</t>
  </si>
  <si>
    <t>Esquire Laundry Basket</t>
  </si>
  <si>
    <t>Eureka Forbes Active</t>
  </si>
  <si>
    <t>Eureka Forbes Aquasure</t>
  </si>
  <si>
    <t>Eureka Forbes Euroclean</t>
  </si>
  <si>
    <t>Eureka Forbes Supervac</t>
  </si>
  <si>
    <t>Eureka Forbes Trendy</t>
  </si>
  <si>
    <t>Eureka Forbes Wet</t>
  </si>
  <si>
    <t>Gadgetronics Digital Kitchen</t>
  </si>
  <si>
    <t>Gizga Essentials Professional</t>
  </si>
  <si>
    <t>Goodscity Garment Steamer</t>
  </si>
  <si>
    <t>Green Tales Heat</t>
  </si>
  <si>
    <t>Havells Bero Quartz</t>
  </si>
  <si>
    <t>Havells Gatik Neo</t>
  </si>
  <si>
    <t>Havells Glaze 74W</t>
  </si>
  <si>
    <t>Havells Glydo 1000</t>
  </si>
  <si>
    <t>Havells Instanio 10</t>
  </si>
  <si>
    <t>Havells Instanio 1-Litre</t>
  </si>
  <si>
    <t>Havells Ventil Air</t>
  </si>
  <si>
    <t>Havells Zella Flap</t>
  </si>
  <si>
    <t>Heart Home Waterproof</t>
  </si>
  <si>
    <t>Hilton Quartz Heater</t>
  </si>
  <si>
    <t>Hindware Atlantic Compacto</t>
  </si>
  <si>
    <t>Hindware Atlantic Xceed</t>
  </si>
  <si>
    <t>Homeistic Applience‚Ñ¢ Instant</t>
  </si>
  <si>
    <t>Ikea Little Loved</t>
  </si>
  <si>
    <t>Inalsa Electric Fan</t>
  </si>
  <si>
    <t>Inalsa Hand Blender|</t>
  </si>
  <si>
    <t>Inalsa Vacuum Cleaner</t>
  </si>
  <si>
    <t>Instant Pot Air</t>
  </si>
  <si>
    <t>Ionix Jewellery Scale</t>
  </si>
  <si>
    <t>Kenstar 2400 Watts</t>
  </si>
  <si>
    <t>Kent Gold, Optima,</t>
  </si>
  <si>
    <t>Kitchen Kit Electric</t>
  </si>
  <si>
    <t>Kitchenwell 18Pc Plastic</t>
  </si>
  <si>
    <t>Kitchenwell Multipurpose Portable</t>
  </si>
  <si>
    <t>Kuber Industries Nylon</t>
  </si>
  <si>
    <t>Kuber Industries Round</t>
  </si>
  <si>
    <t>Libra Room Heater</t>
  </si>
  <si>
    <t>Libra Roti Maker</t>
  </si>
  <si>
    <t>Lifelong Power -</t>
  </si>
  <si>
    <t>Lint Remover For</t>
  </si>
  <si>
    <t>Livpure Glo Star</t>
  </si>
  <si>
    <t>Longway Blaze 2</t>
  </si>
  <si>
    <t>Macmillan Aquafresh 5</t>
  </si>
  <si>
    <t>Maharaja Whiteline Nano</t>
  </si>
  <si>
    <t>Maharaja Whiteline Odacio</t>
  </si>
  <si>
    <t>Mi Air Purifier</t>
  </si>
  <si>
    <t>Mi Robot Vacuum-Mop</t>
  </si>
  <si>
    <t>Milk Frother, Immersion</t>
  </si>
  <si>
    <t>Morphy Richards Aristo</t>
  </si>
  <si>
    <t>Morphy Richards Daisy</t>
  </si>
  <si>
    <t>Morphy Richards Icon</t>
  </si>
  <si>
    <t>Morphy Richards New</t>
  </si>
  <si>
    <t>Nirdambhay Mini Bag</t>
  </si>
  <si>
    <t>Noir Aqua -</t>
  </si>
  <si>
    <t>Oratech Coffee Frother</t>
  </si>
  <si>
    <t>Orient Electric Aura</t>
  </si>
  <si>
    <t>Pajaka¬Æ South Indian</t>
  </si>
  <si>
    <t>Parker Moments Vector</t>
  </si>
  <si>
    <t>Personal Size Blender,</t>
  </si>
  <si>
    <t>Philips Air Purifier</t>
  </si>
  <si>
    <t>Philips Hi113 1000-Watt</t>
  </si>
  <si>
    <t>Philips Viva Collection</t>
  </si>
  <si>
    <t>Pick Ur Needs¬Æ</t>
  </si>
  <si>
    <t>Pigeon Zest Mixer</t>
  </si>
  <si>
    <t>Portable Lint Remover</t>
  </si>
  <si>
    <t>Portable, Handy Compact</t>
  </si>
  <si>
    <t>Prestige Clean Home</t>
  </si>
  <si>
    <t>Proven¬Æ Copper +</t>
  </si>
  <si>
    <t>Racold Eterno Pro</t>
  </si>
  <si>
    <t>Racold Pronto Pro</t>
  </si>
  <si>
    <t>Raffles Premium Stainless</t>
  </si>
  <si>
    <t>Rico Japanese Technology</t>
  </si>
  <si>
    <t>Saiyam Stainless Steel</t>
  </si>
  <si>
    <t>Scarters Mouse Pad,</t>
  </si>
  <si>
    <t>Shakti Technology S3</t>
  </si>
  <si>
    <t>Shakti Technology S5</t>
  </si>
  <si>
    <t>Singer Aroma 1.8</t>
  </si>
  <si>
    <t>Solidaire 550-Watt Mixer</t>
  </si>
  <si>
    <t>Sui Generis Electric</t>
  </si>
  <si>
    <t>Sujata Chutney Steel</t>
  </si>
  <si>
    <t>Sujata Dynamix, Mixer</t>
  </si>
  <si>
    <t>Sujata Powermatic Plus</t>
  </si>
  <si>
    <t>Sujata Powermatic Plus,</t>
  </si>
  <si>
    <t>Sujata Supermix, Mixer</t>
  </si>
  <si>
    <t>Sure From Aquaguard</t>
  </si>
  <si>
    <t>Swiffer Instant Electric</t>
  </si>
  <si>
    <t>Tata Swach Bulb</t>
  </si>
  <si>
    <t>Tesora - Inspired</t>
  </si>
  <si>
    <t>Tom &amp; Jerry</t>
  </si>
  <si>
    <t>Usha Aurora 1000</t>
  </si>
  <si>
    <t>Usha Hc 812</t>
  </si>
  <si>
    <t>Usha Janome Dream</t>
  </si>
  <si>
    <t>Usha Steam Pro</t>
  </si>
  <si>
    <t>Vedini Transparent Empty</t>
  </si>
  <si>
    <t>Venus Digital Kitchen</t>
  </si>
  <si>
    <t>V-Guard Divino 5</t>
  </si>
  <si>
    <t>V-Guard Zio Instant</t>
  </si>
  <si>
    <t>White Feather Portable</t>
  </si>
  <si>
    <t>Wipro Smartlife Super</t>
  </si>
  <si>
    <t>Wipro Vesta 1200</t>
  </si>
  <si>
    <t>Wipro Vesta 1380W</t>
  </si>
  <si>
    <t>Wipro Vesta Electric</t>
  </si>
  <si>
    <t>Wipro Vesta Grill</t>
  </si>
  <si>
    <t>Wolpin 1 Lint</t>
  </si>
  <si>
    <t>Zuvexa Egg Boiler</t>
  </si>
  <si>
    <t>Classmate Octane Colour</t>
  </si>
  <si>
    <t>Portronics Key2 Combo</t>
  </si>
  <si>
    <t>Belkin Essential Series</t>
  </si>
  <si>
    <t>Borosil Chef Delite</t>
  </si>
  <si>
    <t>Classmate 2100117 Soft</t>
  </si>
  <si>
    <t>Classmate Drawing Book</t>
  </si>
  <si>
    <t>Crompton Insta Comfort</t>
  </si>
  <si>
    <t>Gizga Essentials Cable</t>
  </si>
  <si>
    <t>Havells Cista Room</t>
  </si>
  <si>
    <t>Lint Remover Woolen</t>
  </si>
  <si>
    <t>Logitech H111 Wired</t>
  </si>
  <si>
    <t>Qubo Smart Cam</t>
  </si>
  <si>
    <t>Robustrion Anti-Scratch &amp;</t>
  </si>
  <si>
    <t>Seagate One Touch</t>
  </si>
  <si>
    <t>Tabelito¬Æ Polyester Foam,</t>
  </si>
  <si>
    <t>Croma 500W Mixer</t>
  </si>
  <si>
    <t>Philips Easyspeed Plus</t>
  </si>
  <si>
    <t>3M Post-It Sticky</t>
  </si>
  <si>
    <t>Acer Ek220Q 21.5</t>
  </si>
  <si>
    <t>Agaro Blaze Usba</t>
  </si>
  <si>
    <t>Agaro Lr2007 Lint</t>
  </si>
  <si>
    <t>Agaro Supreme High</t>
  </si>
  <si>
    <t>Aircase Protective Laptop</t>
  </si>
  <si>
    <t>Amazfit Gts2 Mini</t>
  </si>
  <si>
    <t>Amazon Basics Usb</t>
  </si>
  <si>
    <t>Amazonbasics 6 Feet</t>
  </si>
  <si>
    <t>Amazonbasics Double Braided</t>
  </si>
  <si>
    <t>Amazonbasics New Release</t>
  </si>
  <si>
    <t>Amazonbasics Usb 2.0</t>
  </si>
  <si>
    <t>Amazonbasics Usb C</t>
  </si>
  <si>
    <t>Amazonbasics Usb Type-C</t>
  </si>
  <si>
    <t>Ambrane 10000Mah Slim</t>
  </si>
  <si>
    <t>Ambrane 2 In</t>
  </si>
  <si>
    <t>Ambrane Bcl-15 Lightning</t>
  </si>
  <si>
    <t>Ant Esports Gm320</t>
  </si>
  <si>
    <t>Artis Ar-45W-Mg2 45</t>
  </si>
  <si>
    <t>Bajaj Dx-2 600W</t>
  </si>
  <si>
    <t>Bajaj Dx-6 1000W</t>
  </si>
  <si>
    <t>Bajaj Dx-7 1000W</t>
  </si>
  <si>
    <t>Bajaj Majesty Dx-11</t>
  </si>
  <si>
    <t>Bajaj Majesty Rx11</t>
  </si>
  <si>
    <t>Bajaj Ofr Room</t>
  </si>
  <si>
    <t>Belkin Usb C</t>
  </si>
  <si>
    <t>Boat A 350</t>
  </si>
  <si>
    <t>Boat A400 Usb</t>
  </si>
  <si>
    <t>Boat Airdopes 121V2</t>
  </si>
  <si>
    <t>Boat Airdopes 181</t>
  </si>
  <si>
    <t>Boat Bassheads 102</t>
  </si>
  <si>
    <t>Boat Bassheads 225</t>
  </si>
  <si>
    <t>Boat Deuce Usb</t>
  </si>
  <si>
    <t>Boat Dual Port</t>
  </si>
  <si>
    <t>Boat Laptop, Smartphone</t>
  </si>
  <si>
    <t>Boat Ltg 500</t>
  </si>
  <si>
    <t>Boat Ltg 550V3</t>
  </si>
  <si>
    <t>Boat Micro Usb</t>
  </si>
  <si>
    <t>Boat Newly Launched</t>
  </si>
  <si>
    <t>Boat Rockerz 255</t>
  </si>
  <si>
    <t>Boat Rockerz 330</t>
  </si>
  <si>
    <t>Boat Rockerz 400</t>
  </si>
  <si>
    <t>Boat Rugged V3</t>
  </si>
  <si>
    <t>Boat Stone 650</t>
  </si>
  <si>
    <t>Boat Type C</t>
  </si>
  <si>
    <t>Boat Type-C A400</t>
  </si>
  <si>
    <t>Boat Wave Lite</t>
  </si>
  <si>
    <t>Boult Audio Bassbuds</t>
  </si>
  <si>
    <t>Boult Audio Fxcharge</t>
  </si>
  <si>
    <t>Brustro Copytinta Coloured</t>
  </si>
  <si>
    <t>Butterfly Ekn 1.5-Litre</t>
  </si>
  <si>
    <t>Canon E4570 All-In-One</t>
  </si>
  <si>
    <t>Canon Pixma E477</t>
  </si>
  <si>
    <t>Canon Pixma Mg2577S</t>
  </si>
  <si>
    <t>Carecase¬Æ Optical Bay</t>
  </si>
  <si>
    <t>Casio Mj-120D 150</t>
  </si>
  <si>
    <t>Casio Mj-12D 150</t>
  </si>
  <si>
    <t>Cedo 65W Oneplus</t>
  </si>
  <si>
    <t>Cp Plus 2Mp</t>
  </si>
  <si>
    <t>Crossvolt Compatible Dash/Warp</t>
  </si>
  <si>
    <t>Crucial Bx500 240Gb</t>
  </si>
  <si>
    <t>Digitek Dtr 550</t>
  </si>
  <si>
    <t>Digitek¬Æ (Dls-9Ft) Lightweight</t>
  </si>
  <si>
    <t>D-Link Dwa-131 300</t>
  </si>
  <si>
    <t>Duracell Cr2016 3V</t>
  </si>
  <si>
    <t>Duracell Cr2025 3V</t>
  </si>
  <si>
    <t>Duracell Micro Usb</t>
  </si>
  <si>
    <t>Duracell Rechargeable Aa</t>
  </si>
  <si>
    <t>Duracell Usb C</t>
  </si>
  <si>
    <t>Duracell Usb Lightning</t>
  </si>
  <si>
    <t>E-Cosmos Plug In</t>
  </si>
  <si>
    <t>Esr Usb C</t>
  </si>
  <si>
    <t>Eynk Extra Long</t>
  </si>
  <si>
    <t>Fedus Cat6 Ethernet</t>
  </si>
  <si>
    <t>Fire-Boltt India'S No</t>
  </si>
  <si>
    <t>Flix (Beetel Flow</t>
  </si>
  <si>
    <t>Flix (Beetel Usb</t>
  </si>
  <si>
    <t>Flix (Beetel) 3In1</t>
  </si>
  <si>
    <t>Flix Usb Charger,Flix</t>
  </si>
  <si>
    <t>Foxin Ftc 12A</t>
  </si>
  <si>
    <t>Generic Ultra-Mini Bluetooth</t>
  </si>
  <si>
    <t>Gizga Club-Laptop Neoprene</t>
  </si>
  <si>
    <t>Gizga Essentials Portable</t>
  </si>
  <si>
    <t>Gizga Essentials Universal</t>
  </si>
  <si>
    <t>Gizga Essentials Usb</t>
  </si>
  <si>
    <t>Havells Immersion Hb15</t>
  </si>
  <si>
    <t>Hb Plus Folding</t>
  </si>
  <si>
    <t>Healthsense Chef-Mate Ks</t>
  </si>
  <si>
    <t>Healthsense Weight Machine</t>
  </si>
  <si>
    <t>Hi-Mobiler Iphone Charger</t>
  </si>
  <si>
    <t>Hp 32Gb Class</t>
  </si>
  <si>
    <t>Hp 330 Wireless</t>
  </si>
  <si>
    <t>Hp 65W Ac</t>
  </si>
  <si>
    <t>Hp Gk320 Wired</t>
  </si>
  <si>
    <t>Hp Gt 53</t>
  </si>
  <si>
    <t>Hp M270 Backlit</t>
  </si>
  <si>
    <t>Hp V222W 64Gb</t>
  </si>
  <si>
    <t>Hp V236W Usb</t>
  </si>
  <si>
    <t>Hp Wired Mouse</t>
  </si>
  <si>
    <t>Hp X200 Wireless</t>
  </si>
  <si>
    <t>Hp Z3700 Wireless</t>
  </si>
  <si>
    <t>Hul Pureit Germkill</t>
  </si>
  <si>
    <t>Ikea Frother For</t>
  </si>
  <si>
    <t>Inalsa Electric Kettle</t>
  </si>
  <si>
    <t>Infinity (Jbl Fuze</t>
  </si>
  <si>
    <t>Infinity (Jbl Glide</t>
  </si>
  <si>
    <t>Inovera World Map</t>
  </si>
  <si>
    <t>It2M Designer Mouse</t>
  </si>
  <si>
    <t>Jbl C200Si, Premium</t>
  </si>
  <si>
    <t>Jbl Go 2,</t>
  </si>
  <si>
    <t>Jbl Tune 215Bt,</t>
  </si>
  <si>
    <t>Kent 16052 Elegant</t>
  </si>
  <si>
    <t>Kent 16055 Amaze</t>
  </si>
  <si>
    <t>Kent Smart Multi</t>
  </si>
  <si>
    <t>Kingston Datatraveler Exodia</t>
  </si>
  <si>
    <t>Lapster 1.5 Mtr</t>
  </si>
  <si>
    <t>Lapster 5 Pin</t>
  </si>
  <si>
    <t>Lapster 65W Compatible</t>
  </si>
  <si>
    <t>Lapster Accessories Power</t>
  </si>
  <si>
    <t>Lapster Spiral Charger</t>
  </si>
  <si>
    <t>Lapster Usb 2.0</t>
  </si>
  <si>
    <t>Lapster Usb 3.0</t>
  </si>
  <si>
    <t>Lenovo 300 Fhd</t>
  </si>
  <si>
    <t>Lenovo Gx20L29764 65W</t>
  </si>
  <si>
    <t>Lenovo Usb A</t>
  </si>
  <si>
    <t>Lifelong Llek15 Electric</t>
  </si>
  <si>
    <t>Lifelong Llfh921 Regalia</t>
  </si>
  <si>
    <t>Lifelong Llmg23 Power</t>
  </si>
  <si>
    <t>Lifelong Llqh922 Regalia</t>
  </si>
  <si>
    <t>Lifelong Llqh925 Dyno</t>
  </si>
  <si>
    <t>Logitech G102 Usb</t>
  </si>
  <si>
    <t>Logitech Mk240 Nano</t>
  </si>
  <si>
    <t>Logitech Mk270R Usb</t>
  </si>
  <si>
    <t>Ls Lapster Quality</t>
  </si>
  <si>
    <t>Memeho¬Æ Smart Standard</t>
  </si>
  <si>
    <t>Mi 2-In-1 Usb</t>
  </si>
  <si>
    <t>Mi 360¬∞ Home</t>
  </si>
  <si>
    <t>Mi Braided Usb</t>
  </si>
  <si>
    <t>Mi Usb Type-C</t>
  </si>
  <si>
    <t>Mi Xiaomi Usb</t>
  </si>
  <si>
    <t>Morphy Richards Ofr</t>
  </si>
  <si>
    <t>Motorola A10 Dual</t>
  </si>
  <si>
    <t>Myvn Ltg To</t>
  </si>
  <si>
    <t>Nk Star 950</t>
  </si>
  <si>
    <t>Noise Buds Vs201</t>
  </si>
  <si>
    <t>Noise Buds Vs402</t>
  </si>
  <si>
    <t>Noise Colorfit Ultra</t>
  </si>
  <si>
    <t>Nutripro Juicer Mixer</t>
  </si>
  <si>
    <t>Offbeat¬Æ - Dash</t>
  </si>
  <si>
    <t>Ofixo Multi-Purpose Laptop</t>
  </si>
  <si>
    <t>Oraimo 65W Type</t>
  </si>
  <si>
    <t>Orpat Hhb-100E Wob</t>
  </si>
  <si>
    <t>Orpat Oeh-1260 2000-Watt</t>
  </si>
  <si>
    <t>Philips Digital Air</t>
  </si>
  <si>
    <t>Philips Gc026/30 Fabric</t>
  </si>
  <si>
    <t>Philips Gc1905 1440-Watt</t>
  </si>
  <si>
    <t>Philips Hl7756/00 Mixer</t>
  </si>
  <si>
    <t>Pigeon By Stovekraft</t>
  </si>
  <si>
    <t>Popio Type C</t>
  </si>
  <si>
    <t>Portronics Konnect Cl</t>
  </si>
  <si>
    <t>Portronics Modesk Por-122</t>
  </si>
  <si>
    <t>Portronics Mport 31C</t>
  </si>
  <si>
    <t>Portronics My Buddy</t>
  </si>
  <si>
    <t>Prettykrafts Laundry Basket</t>
  </si>
  <si>
    <t>Pro365 Indo Mocktails/Coffee</t>
  </si>
  <si>
    <t>Ptron Newly Launched</t>
  </si>
  <si>
    <t>Ptron Solero 331</t>
  </si>
  <si>
    <t>Ptron Solero M241</t>
  </si>
  <si>
    <t>Ptron Solero Mb301</t>
  </si>
  <si>
    <t>Ptron Solero T241</t>
  </si>
  <si>
    <t>Ptron Solero T351</t>
  </si>
  <si>
    <t>Ptron Solero Tb301</t>
  </si>
  <si>
    <t>Quantum Rj45 Ethernet</t>
  </si>
  <si>
    <t>Rc Print Gi</t>
  </si>
  <si>
    <t>Realme 10W Fast</t>
  </si>
  <si>
    <t>Redgear Mp35 Speed-Type</t>
  </si>
  <si>
    <t>Redtech Usb-C To</t>
  </si>
  <si>
    <t>Rpm Euro Games</t>
  </si>
  <si>
    <t>Saleon‚Ñ¢ Portable Storage</t>
  </si>
  <si>
    <t>Samsung 24-Inch(60.46Cm) Fhd</t>
  </si>
  <si>
    <t>Samsung Evo Plus</t>
  </si>
  <si>
    <t>Sandisk 1Tb Extreme</t>
  </si>
  <si>
    <t>Sandisk Extreme Sd</t>
  </si>
  <si>
    <t>Sandisk Ultra 64</t>
  </si>
  <si>
    <t>Sandisk Ultra Dual</t>
  </si>
  <si>
    <t>Sandisk Ultra Flair</t>
  </si>
  <si>
    <t>Sennheiser Cx 80S</t>
  </si>
  <si>
    <t>Skadioo Wifi Adapter</t>
  </si>
  <si>
    <t>Slovic¬Æ Tripod Mount</t>
  </si>
  <si>
    <t>Sony Wi-C100 Wireless</t>
  </si>
  <si>
    <t>Sounce 65W Oneplus</t>
  </si>
  <si>
    <t>Storite Usb 2.0</t>
  </si>
  <si>
    <t>Storite Usb 3.0</t>
  </si>
  <si>
    <t>Storite Usb Extension</t>
  </si>
  <si>
    <t>Striff 12 Pieces</t>
  </si>
  <si>
    <t>Striff Laptop Stand</t>
  </si>
  <si>
    <t>Striff Laptop Tabletop</t>
  </si>
  <si>
    <t>Striff Mpad Mouse</t>
  </si>
  <si>
    <t>Striff Uph2W Multi</t>
  </si>
  <si>
    <t>Supcares Laptop Stand</t>
  </si>
  <si>
    <t>Swapkart Fast Charging</t>
  </si>
  <si>
    <t>Swapkart Portable Flexible</t>
  </si>
  <si>
    <t>Syncwire Ltg To</t>
  </si>
  <si>
    <t>Synqe Usb C</t>
  </si>
  <si>
    <t>Synqe Usb Type</t>
  </si>
  <si>
    <t>Tp-Link Ac1300 Archer</t>
  </si>
  <si>
    <t>Tp-Link Ac1300 Usb</t>
  </si>
  <si>
    <t>Tp-Link Ac600 600</t>
  </si>
  <si>
    <t>Tp-Link Ac750 Wifi</t>
  </si>
  <si>
    <t>Tp-Link Archer Ac1200</t>
  </si>
  <si>
    <t>Tp-Link N300 Wifi</t>
  </si>
  <si>
    <t>Tp-Link Nano Ac600</t>
  </si>
  <si>
    <t>Tp-Link Nano Usb</t>
  </si>
  <si>
    <t>Tp-Link Tapo 360¬∞</t>
  </si>
  <si>
    <t>Tp-Link Tl-Wa855Re 300</t>
  </si>
  <si>
    <t>Tp-Link Ue300 Usb</t>
  </si>
  <si>
    <t>Tp-Link Ue300C Usb</t>
  </si>
  <si>
    <t>Tp-Link Usb Bluetooth</t>
  </si>
  <si>
    <t>Tp-Link Usb Wifi</t>
  </si>
  <si>
    <t>Tp-Link Wifi Dongle</t>
  </si>
  <si>
    <t>Tvara Lcd Writing</t>
  </si>
  <si>
    <t>Urbn 10000 Mah</t>
  </si>
  <si>
    <t>Usha Armor Ar1100Wb</t>
  </si>
  <si>
    <t>Usha Quartz Room</t>
  </si>
  <si>
    <t>Vr 18 Pcs</t>
  </si>
  <si>
    <t>Wayona 3In1 Nylon</t>
  </si>
  <si>
    <t>Wecool B1 Mobile</t>
  </si>
  <si>
    <t>Wecool C1 Car</t>
  </si>
  <si>
    <t>Western Digital Wd</t>
  </si>
  <si>
    <t>Wonderchef Nutri-Blend Mixer,</t>
  </si>
  <si>
    <t>Zebronics Aluminium Alloy</t>
  </si>
  <si>
    <t>Zebronics Cu3100V Fast</t>
  </si>
  <si>
    <t>Zebronics Zeb-100Hb 4</t>
  </si>
  <si>
    <t>Zebronics Zeb-90Hb Usb</t>
  </si>
  <si>
    <t>Zebronics Zeb-Buds 30</t>
  </si>
  <si>
    <t>Zebronics Zeb-Evolve Wireless</t>
  </si>
  <si>
    <t>Zebronics Zeb-Jukebar 3900,</t>
  </si>
  <si>
    <t>Zebronics Zeb-Sound Bomb</t>
  </si>
  <si>
    <t>Zebronics Zeb-Thunder Bluetooth</t>
  </si>
  <si>
    <t>Zebronics Zeb-Usb150Wf1 Wifi</t>
  </si>
  <si>
    <t>Zebronics Zeb-Warrior Ii</t>
  </si>
  <si>
    <t>Zebronics, Zeb-Nc3300 Usb</t>
  </si>
  <si>
    <t>Zinq Ups For</t>
  </si>
  <si>
    <t>Zoul Usb C</t>
  </si>
  <si>
    <t>Zoul Usb Type</t>
  </si>
  <si>
    <t>10K 8K 4K</t>
  </si>
  <si>
    <t>10Werun Id-116 Bluetooth</t>
  </si>
  <si>
    <t>7Seven Compatible Lg</t>
  </si>
  <si>
    <t>7Seven¬Æ Bluetooth Voice</t>
  </si>
  <si>
    <t>7Seven¬Æ Compatible For</t>
  </si>
  <si>
    <t>7Seven¬Æ Compatible Lg</t>
  </si>
  <si>
    <t>7Seven¬Æ Compatible Tata</t>
  </si>
  <si>
    <t>7Seven¬Æ Compatible Vu</t>
  </si>
  <si>
    <t>7Seven¬Æ Compatible With</t>
  </si>
  <si>
    <t>7Seven¬Æ Suitable Sony</t>
  </si>
  <si>
    <t>7Seven¬Æ Tcl Remote</t>
  </si>
  <si>
    <t>Acer 100 Cm</t>
  </si>
  <si>
    <t>Acer 109 Cm</t>
  </si>
  <si>
    <t>Acer 127 Cm</t>
  </si>
  <si>
    <t>Acer 139 Cm</t>
  </si>
  <si>
    <t>Acer 80 Cm</t>
  </si>
  <si>
    <t>Agaro Blaze Usb</t>
  </si>
  <si>
    <t>Agaro Regal 800</t>
  </si>
  <si>
    <t>Aine Hdmi Male</t>
  </si>
  <si>
    <t>Aircase Rugged Hard</t>
  </si>
  <si>
    <t>Airtel Amf-311Ww Data</t>
  </si>
  <si>
    <t>Airtel Digital Tv</t>
  </si>
  <si>
    <t>Airtel Digitaltv Dth</t>
  </si>
  <si>
    <t>Airtel Digitaltv Hd</t>
  </si>
  <si>
    <t>Amazon Basics Hdmi</t>
  </si>
  <si>
    <t>Amazonbasics - High-Speed</t>
  </si>
  <si>
    <t>Amazonbasics 10.2 Gbps</t>
  </si>
  <si>
    <t>Amazonbasics 108 Cm</t>
  </si>
  <si>
    <t>Amazonbasics 3 Feet</t>
  </si>
  <si>
    <t>Amazonbasics 3.5Mm To</t>
  </si>
  <si>
    <t>Amazonbasics 6-Feet Displayport</t>
  </si>
  <si>
    <t>Amazonbasics Digital Optical</t>
  </si>
  <si>
    <t>Amazonbasics Flexible Premium</t>
  </si>
  <si>
    <t>Amazonbasics High-Speed Braided</t>
  </si>
  <si>
    <t>Ambrane 20000Mah Power</t>
  </si>
  <si>
    <t>Ambrane 27000Mah Power</t>
  </si>
  <si>
    <t>Apc Back-Ups Bx600C-In</t>
  </si>
  <si>
    <t>Bajaj Rhx-2 800-Watt</t>
  </si>
  <si>
    <t>Beatxp Kitchen Scale</t>
  </si>
  <si>
    <t>Bestor¬Æ Lcd Writing</t>
  </si>
  <si>
    <t>Bluerigger Digital Optical</t>
  </si>
  <si>
    <t>Bluerigger High Speed</t>
  </si>
  <si>
    <t>Boat Airdopes 141</t>
  </si>
  <si>
    <t>Boat Airdopes 171</t>
  </si>
  <si>
    <t>Boat Airdopes 191G</t>
  </si>
  <si>
    <t>Boat Bassheads 100</t>
  </si>
  <si>
    <t>Boat Bassheads 122</t>
  </si>
  <si>
    <t>Boat Bassheads 152</t>
  </si>
  <si>
    <t>Boat Bassheads 242</t>
  </si>
  <si>
    <t>Boat Flash Edition</t>
  </si>
  <si>
    <t>Boat Rockerz 370</t>
  </si>
  <si>
    <t>Boat Rockerz 450</t>
  </si>
  <si>
    <t>Boat Stone 180</t>
  </si>
  <si>
    <t>Boat Stone 250</t>
  </si>
  <si>
    <t>Boat Wave Call</t>
  </si>
  <si>
    <t>Boat Xtend Smartwatch</t>
  </si>
  <si>
    <t>Boult Audio Zcharge</t>
  </si>
  <si>
    <t>Boya Bym1 Auxiliary</t>
  </si>
  <si>
    <t>Bulfyss Usb Rechargeable</t>
  </si>
  <si>
    <t>C (Device) Lint</t>
  </si>
  <si>
    <t>Cablecreation Rca To</t>
  </si>
  <si>
    <t>Casio Fx-82Ms 2Nd</t>
  </si>
  <si>
    <t>Casio Fx-991Es Plus-2Nd</t>
  </si>
  <si>
    <t>Coi Note Pad/Memo</t>
  </si>
  <si>
    <t>Croma 80 Cm</t>
  </si>
  <si>
    <t>Crucial P3 500Gb</t>
  </si>
  <si>
    <t>Cubetek 3 In</t>
  </si>
  <si>
    <t>Dell Kb216 Wired</t>
  </si>
  <si>
    <t>Dell Ms116 1000Dpi</t>
  </si>
  <si>
    <t>Dell Usb Wireless</t>
  </si>
  <si>
    <t>Dell Wm118 Wireless</t>
  </si>
  <si>
    <t>Digitek¬Æ (Drl-14C) Professional</t>
  </si>
  <si>
    <t>Digitek¬Æ (Dtr 260</t>
  </si>
  <si>
    <t>Digitek¬Æ (Dtr-200Mt) (18</t>
  </si>
  <si>
    <t>D-Link Dir-615 Wi-Fi</t>
  </si>
  <si>
    <t>Duracell Plus Aaa</t>
  </si>
  <si>
    <t>Dyazo Usb 3.0</t>
  </si>
  <si>
    <t>E-Cosmos 5V 1.2W</t>
  </si>
  <si>
    <t>Egate I9 Pro-Max</t>
  </si>
  <si>
    <t>Elv Aluminum Adjustable</t>
  </si>
  <si>
    <t>Elv Car Mount</t>
  </si>
  <si>
    <t>En Ligne Adjustable</t>
  </si>
  <si>
    <t>Esnipe Mart Worldwide</t>
  </si>
  <si>
    <t>Hisense 108 Cm</t>
  </si>
  <si>
    <t>Hisense 126 Cm</t>
  </si>
  <si>
    <t>Hp 150 Wireless</t>
  </si>
  <si>
    <t>Hp 682 Black</t>
  </si>
  <si>
    <t>Hp 805 Black</t>
  </si>
  <si>
    <t>Hp Deskjet 2331</t>
  </si>
  <si>
    <t>Hp Deskjet 2723</t>
  </si>
  <si>
    <t>Hp Usb Wireless</t>
  </si>
  <si>
    <t>Hp W100 480P</t>
  </si>
  <si>
    <t>Hp X1000 Wired</t>
  </si>
  <si>
    <t>Humble Dynamic Lapel</t>
  </si>
  <si>
    <t>Iffalcon 80 Cm</t>
  </si>
  <si>
    <t>Instacuppa Portable Blender</t>
  </si>
  <si>
    <t>Iphone Original 20W</t>
  </si>
  <si>
    <t>Iqoo 9 Se</t>
  </si>
  <si>
    <t>Iqoo Neo 6</t>
  </si>
  <si>
    <t>Iqoo Vivo Z6</t>
  </si>
  <si>
    <t>Iqoo Z6 44W</t>
  </si>
  <si>
    <t>Iqoo Z6 Lite</t>
  </si>
  <si>
    <t>Iqoo Z6 Pro</t>
  </si>
  <si>
    <t>Irusu Play Vr</t>
  </si>
  <si>
    <t>Jbl C100Si Wired</t>
  </si>
  <si>
    <t>Jbl C50Hi, Wired</t>
  </si>
  <si>
    <t>Jbl Commercial Cslm20B</t>
  </si>
  <si>
    <t>Karbonn 80 Cm</t>
  </si>
  <si>
    <t>Kingone Upgraded Stylus</t>
  </si>
  <si>
    <t>Kingone Wireless Charging</t>
  </si>
  <si>
    <t>Klam Lcd Writing</t>
  </si>
  <si>
    <t>Kodak 126 Cm</t>
  </si>
  <si>
    <t>Kodak 139 Cm</t>
  </si>
  <si>
    <t>Kodak 80 Cm</t>
  </si>
  <si>
    <t>Krisons Thunder Speaker,</t>
  </si>
  <si>
    <t>Lapster 12Pcs Spiral</t>
  </si>
  <si>
    <t>Lenovo Ideapad 3</t>
  </si>
  <si>
    <t>Lg 108 Cm</t>
  </si>
  <si>
    <t>Lg 139 Cm</t>
  </si>
  <si>
    <t>Lg 80 Cm</t>
  </si>
  <si>
    <t>Liramark Webcam Cover</t>
  </si>
  <si>
    <t>Logitech Mk215 Wireless</t>
  </si>
  <si>
    <t>Lohaya Lcd/Led Remote</t>
  </si>
  <si>
    <t>Lohaya Remote Compatible</t>
  </si>
  <si>
    <t>Lohaya Television Remote</t>
  </si>
  <si>
    <t>Lohaya Voice Assistant</t>
  </si>
  <si>
    <t>Lripl Compatible Sony</t>
  </si>
  <si>
    <t>Lripl Mi Remote</t>
  </si>
  <si>
    <t>Lunagariya¬Æ, Protective Case</t>
  </si>
  <si>
    <t>Maono Au-400 Lavalier</t>
  </si>
  <si>
    <t>Mi 100 Cm</t>
  </si>
  <si>
    <t>Mi 10000Mah 3I</t>
  </si>
  <si>
    <t>Mi 10000Mah Li-Polymer,</t>
  </si>
  <si>
    <t>Mi 10000Mah Lithium</t>
  </si>
  <si>
    <t>Mi 108 Cm</t>
  </si>
  <si>
    <t>Mi 138.8 Cm</t>
  </si>
  <si>
    <t>Mi 33W Soniccharge</t>
  </si>
  <si>
    <t>Mi 80 Cm</t>
  </si>
  <si>
    <t>Mi Power Bank</t>
  </si>
  <si>
    <t>Mi Redmi 9I</t>
  </si>
  <si>
    <t>Mi Xiaomi 22.5W</t>
  </si>
  <si>
    <t>Noise Colorfit Pro</t>
  </si>
  <si>
    <t>Noise Colorfit Pulse</t>
  </si>
  <si>
    <t>Oakter Mini Ups</t>
  </si>
  <si>
    <t>Oneplus 108 Cm</t>
  </si>
  <si>
    <t>Oneplus 10R 5G</t>
  </si>
  <si>
    <t>Oneplus 10T 5G</t>
  </si>
  <si>
    <t>Oneplus 126 Cm</t>
  </si>
  <si>
    <t>Oneplus 138.7 Cm</t>
  </si>
  <si>
    <t>Oneplus 163.8 Cm</t>
  </si>
  <si>
    <t>Oneplus 80 Cm</t>
  </si>
  <si>
    <t>Oneplus Nord 2T</t>
  </si>
  <si>
    <t>Oneplus Nord Watch</t>
  </si>
  <si>
    <t>Opentech¬Æ Military-Grade Tempered</t>
  </si>
  <si>
    <t>Oppo A31 (Mystery</t>
  </si>
  <si>
    <t>Oppo A74 5G</t>
  </si>
  <si>
    <t>Oraimo 18W Usb</t>
  </si>
  <si>
    <t>Orico 2.5"(6.3Cm) Usb</t>
  </si>
  <si>
    <t>Orient Electric Apex-Fx</t>
  </si>
  <si>
    <t>Panasonic Cr-2032/5Be Lithium</t>
  </si>
  <si>
    <t>Panasonic Eneloop Bq-Cc55N</t>
  </si>
  <si>
    <t>Pc Square Laptop</t>
  </si>
  <si>
    <t>Philips Gc181 Heavy</t>
  </si>
  <si>
    <t>Philips Handheld Garment</t>
  </si>
  <si>
    <t>Pidilite Fevicryl Acrylic</t>
  </si>
  <si>
    <t>Pigeon 1.5 Litre</t>
  </si>
  <si>
    <t>Poco C31 (Royal</t>
  </si>
  <si>
    <t>Poco C31 (Shadow</t>
  </si>
  <si>
    <t>Popio Tempered Glass</t>
  </si>
  <si>
    <t>Portronics Carpower Mini</t>
  </si>
  <si>
    <t>Portronics Clamp X</t>
  </si>
  <si>
    <t>Portronics Mport 31</t>
  </si>
  <si>
    <t>Prestige Iris Plus</t>
  </si>
  <si>
    <t>Prestige Pic 20</t>
  </si>
  <si>
    <t>Proelite Faux Leather</t>
  </si>
  <si>
    <t>Prolegend¬Æ Pl-T002 Universal</t>
  </si>
  <si>
    <t>Prushti Cover And</t>
  </si>
  <si>
    <t>Ptron Boom Ultima</t>
  </si>
  <si>
    <t>Ptron Bullet Pro</t>
  </si>
  <si>
    <t>Ptron Tangent Lite</t>
  </si>
  <si>
    <t>Ptron Tangentbeat In-Ear</t>
  </si>
  <si>
    <t>Ptron Volta Dual</t>
  </si>
  <si>
    <t>Quantum Qhm-7406 Full-Sized</t>
  </si>
  <si>
    <t>Realme Buds Classic</t>
  </si>
  <si>
    <t>Realme Buds Wireless</t>
  </si>
  <si>
    <t>Realme Narzo 50</t>
  </si>
  <si>
    <t>Realme Narzo 50I</t>
  </si>
  <si>
    <t>Realme Smart Tv</t>
  </si>
  <si>
    <t>Redmi 108 Cm</t>
  </si>
  <si>
    <t>Redmi 126 Cm</t>
  </si>
  <si>
    <t>Redmi 80 Cm</t>
  </si>
  <si>
    <t>Remote Compatible For</t>
  </si>
  <si>
    <t>Resonate Routerups Cru12V2A</t>
  </si>
  <si>
    <t>Rts [2 Pack]</t>
  </si>
  <si>
    <t>Samsung 108 Cm</t>
  </si>
  <si>
    <t>Samsung 138 Cm</t>
  </si>
  <si>
    <t>Samsung 25W Usb</t>
  </si>
  <si>
    <t>Samsung 80 Cm</t>
  </si>
  <si>
    <t>Samsung Original Ehs64</t>
  </si>
  <si>
    <t>Sandisk Cruzer Blade</t>
  </si>
  <si>
    <t>Sandisk Extreme Microsd</t>
  </si>
  <si>
    <t>Sandisk Ultra 128</t>
  </si>
  <si>
    <t>Sandisk Ultra Microsd</t>
  </si>
  <si>
    <t>Sandisk Ultra Sdhc</t>
  </si>
  <si>
    <t>Sandisk Ultra¬Æ Microsdxc‚Ñ¢</t>
  </si>
  <si>
    <t>Sansui 140Cm (55</t>
  </si>
  <si>
    <t>Sansui 80Cm (32</t>
  </si>
  <si>
    <t>Seagate Expansion 1Tb</t>
  </si>
  <si>
    <t>Shoptoshop Electric Lint</t>
  </si>
  <si>
    <t>Shreenova Id116 Plus</t>
  </si>
  <si>
    <t>Ske Bed Study</t>
  </si>
  <si>
    <t>Skywall 81.28 Cm</t>
  </si>
  <si>
    <t>Sonivision Sa-D10 Sa-D100</t>
  </si>
  <si>
    <t>Sony Tv -</t>
  </si>
  <si>
    <t>Spigen Ez Fit</t>
  </si>
  <si>
    <t>Striff Adjustable Laptop</t>
  </si>
  <si>
    <t>Striff Multi Angle</t>
  </si>
  <si>
    <t>Striff Ps2_01 Multi</t>
  </si>
  <si>
    <t>Striff Wall Mount</t>
  </si>
  <si>
    <t>Stylehouse Lint Remover</t>
  </si>
  <si>
    <t>Svm Products Unbreakable</t>
  </si>
  <si>
    <t>Swapkart Flexible Mobile</t>
  </si>
  <si>
    <t>Syvo Wt 3130</t>
  </si>
  <si>
    <t>Tata Sky Hd</t>
  </si>
  <si>
    <t>Tcl 100 Cm</t>
  </si>
  <si>
    <t>Tcl 108 Cm</t>
  </si>
  <si>
    <t>Tcl 80 Cm</t>
  </si>
  <si>
    <t>Tizum Hdmi To</t>
  </si>
  <si>
    <t>Tokdis Mx-1 Pro</t>
  </si>
  <si>
    <t>Toshiba 108 Cm</t>
  </si>
  <si>
    <t>Tp-Link Tl-Wa850Re Single_Band</t>
  </si>
  <si>
    <t>Tuarso 8K Hdmi</t>
  </si>
  <si>
    <t>Urbn 20000 Mah</t>
  </si>
  <si>
    <t>Usb Charger, Oraimo</t>
  </si>
  <si>
    <t>Usha Heat Convector</t>
  </si>
  <si>
    <t>Vu 108 Cm</t>
  </si>
  <si>
    <t>Vu 138 Cm</t>
  </si>
  <si>
    <t>Vu 139 Cm</t>
  </si>
  <si>
    <t>Vu 164 Cm</t>
  </si>
  <si>
    <t>Vw 60 Cm</t>
  </si>
  <si>
    <t>Vw 80 Cm</t>
  </si>
  <si>
    <t>Wanbo X1 Pro</t>
  </si>
  <si>
    <t>Wecool Bluetooth Extendable</t>
  </si>
  <si>
    <t>Wecool S5 Long</t>
  </si>
  <si>
    <t>Wembley Lcd Writing</t>
  </si>
  <si>
    <t>Wzatco Pixel |</t>
  </si>
  <si>
    <t>Zebronics Haa2021 Hdmi</t>
  </si>
  <si>
    <t>Zebronics Zeb-Astra 20</t>
  </si>
  <si>
    <t>Zebronics Zeb-Bro In</t>
  </si>
  <si>
    <t>Zebronics Zeb-County 3W</t>
  </si>
  <si>
    <t>Zebronics Zeb-Dash Plus</t>
  </si>
  <si>
    <t>Zebronics Zeb-Fame 5Watts</t>
  </si>
  <si>
    <t>Zorbes¬Æ Wall Adapter</t>
  </si>
  <si>
    <t>Nexoms Instant Heating</t>
  </si>
  <si>
    <t>!!Haneul!!1000 Watt/2000-Watt Room</t>
  </si>
  <si>
    <t>4 In 1</t>
  </si>
  <si>
    <t>Activa 1200 Mm</t>
  </si>
  <si>
    <t>Activa Instant 3</t>
  </si>
  <si>
    <t>Agaro 33398 Rapid</t>
  </si>
  <si>
    <t>Agaro Ace 1600</t>
  </si>
  <si>
    <t>Agaro Classic Portable</t>
  </si>
  <si>
    <t>Agaro Glory Cool</t>
  </si>
  <si>
    <t>Agaro Imperial 240-Watt</t>
  </si>
  <si>
    <t>Agaro Marvel 9</t>
  </si>
  <si>
    <t>Agaro Regal Electric</t>
  </si>
  <si>
    <t>Agaro Royal Double</t>
  </si>
  <si>
    <t>Agaro Royal Stand</t>
  </si>
  <si>
    <t>Akiara - Makes</t>
  </si>
  <si>
    <t>Amazonbasics Cylinder Bagless</t>
  </si>
  <si>
    <t>Amazonbasics High Speed</t>
  </si>
  <si>
    <t>Amazonbasics Induction Cooktop</t>
  </si>
  <si>
    <t>American Micronic- Imported</t>
  </si>
  <si>
    <t>Ao Smith Hse-Vas-X-015</t>
  </si>
  <si>
    <t>Aqua D Pure</t>
  </si>
  <si>
    <t>Aquaguard Aura Ro+Uv+Uf+Taste</t>
  </si>
  <si>
    <t>Atom Selves-Mh 200</t>
  </si>
  <si>
    <t>Atomberg Renesa 1200Mm</t>
  </si>
  <si>
    <t>Avnish Tap Water</t>
  </si>
  <si>
    <t>Bajaj Atx 4</t>
  </si>
  <si>
    <t>Bajaj Dhx-9 1000W</t>
  </si>
  <si>
    <t>Bajaj Hm-01 Powerful</t>
  </si>
  <si>
    <t>Bajaj Majesty Rx10</t>
  </si>
  <si>
    <t>Bajaj Pygmy Mini</t>
  </si>
  <si>
    <t>Bajaj Rex Dlx</t>
  </si>
  <si>
    <t>Boat Bassheads 900</t>
  </si>
  <si>
    <t>Cafe Jei French</t>
  </si>
  <si>
    <t>Candes Blowhot All</t>
  </si>
  <si>
    <t>Cardex Digital Kitchen</t>
  </si>
  <si>
    <t>Crompton Ihl 152</t>
  </si>
  <si>
    <t>Crompton Ihl 251</t>
  </si>
  <si>
    <t>Crompton Instabliss 3-L</t>
  </si>
  <si>
    <t>Crompton Instaglide 1000-Watts</t>
  </si>
  <si>
    <t>Csi International¬Æ Instant</t>
  </si>
  <si>
    <t>Ecovacs Deebot N8</t>
  </si>
  <si>
    <t>Enem Sealing Machine</t>
  </si>
  <si>
    <t>Eopora Ptc Ceramic</t>
  </si>
  <si>
    <t>Esn 999 Supreme</t>
  </si>
  <si>
    <t>Eureka Forbes Car</t>
  </si>
  <si>
    <t>Fabware Lint Remover</t>
  </si>
  <si>
    <t>Figment Handheld Milk</t>
  </si>
  <si>
    <t>Fya Handheld Vacuum</t>
  </si>
  <si>
    <t>Glen 3 In</t>
  </si>
  <si>
    <t>Havells Ambrose 1200Mm</t>
  </si>
  <si>
    <t>Havells D'Zire 1000</t>
  </si>
  <si>
    <t>Havells Festiva 1200Mm</t>
  </si>
  <si>
    <t>Havells Ofr 13</t>
  </si>
  <si>
    <t>Healthsense Rechargeable Lint</t>
  </si>
  <si>
    <t>Homepack 750W Radiant</t>
  </si>
  <si>
    <t>House Of Quirk</t>
  </si>
  <si>
    <t>Hp K500F Backlit</t>
  </si>
  <si>
    <t>Hul Pureit Eco</t>
  </si>
  <si>
    <t>Ibell Castor Ctek15L</t>
  </si>
  <si>
    <t>Ibell Induction Cooktop,</t>
  </si>
  <si>
    <t>Ibell Mpk120L Premium</t>
  </si>
  <si>
    <t>Ibell Sek15L Premium</t>
  </si>
  <si>
    <t>Ibell Sek170Bm Premium</t>
  </si>
  <si>
    <t>Ibell Sm1301 3-In-1</t>
  </si>
  <si>
    <t>Ibell Sm1515New Sandwich</t>
  </si>
  <si>
    <t>Ikea Milk Frother</t>
  </si>
  <si>
    <t>Inalsa Air Fryer</t>
  </si>
  <si>
    <t>Inalsa Electric Chopper</t>
  </si>
  <si>
    <t>Inalsa Hand Blender</t>
  </si>
  <si>
    <t>Inalsa Upright Vacuum</t>
  </si>
  <si>
    <t>Inalsa Vaccum Cleaner</t>
  </si>
  <si>
    <t>Indias¬Æ‚Ñ¢ Electro-Instant Water</t>
  </si>
  <si>
    <t>Inkulture Stainless_Steel Measuring</t>
  </si>
  <si>
    <t>Instacuppa Milk Frother</t>
  </si>
  <si>
    <t>Instacuppa Rechargeable Mini</t>
  </si>
  <si>
    <t>Ionix Activated Carbon</t>
  </si>
  <si>
    <t>Ionix Tap Filter</t>
  </si>
  <si>
    <t>Jialto Mini Waffle</t>
  </si>
  <si>
    <t>Jm Seller 180</t>
  </si>
  <si>
    <t>Karcher Wd3 Eu</t>
  </si>
  <si>
    <t>Kent 11054 Alkaline</t>
  </si>
  <si>
    <t>Kent 16025 Sandwich</t>
  </si>
  <si>
    <t>Kent 16026 Electric</t>
  </si>
  <si>
    <t>Kent 16044 Hand</t>
  </si>
  <si>
    <t>Kent 16051 Hand</t>
  </si>
  <si>
    <t>Kent 16068 Zoom</t>
  </si>
  <si>
    <t>Kent 16088 Vogue</t>
  </si>
  <si>
    <t>Kent Electric Chopper-B</t>
  </si>
  <si>
    <t>Kent Gold Optima</t>
  </si>
  <si>
    <t>Kent Powp-Sediment Filter</t>
  </si>
  <si>
    <t>Khaitan Avaante Ka-2013</t>
  </si>
  <si>
    <t>Khaitan Orfin Fan</t>
  </si>
  <si>
    <t>Kitchengenix'S Mini Waffle</t>
  </si>
  <si>
    <t>Knowza Electric Handheld</t>
  </si>
  <si>
    <t>Knyuc Mart Mini</t>
  </si>
  <si>
    <t>Konvio Neer 10</t>
  </si>
  <si>
    <t>Lacopine Mini Pocket</t>
  </si>
  <si>
    <t>Larrito Wooden Cool</t>
  </si>
  <si>
    <t>Lg 1.5 Ton</t>
  </si>
  <si>
    <t>Lifelong 2-In1 Egg</t>
  </si>
  <si>
    <t>Lifelong Llmg74 750</t>
  </si>
  <si>
    <t>Lifelong Llsm120G Sandwich</t>
  </si>
  <si>
    <t>Lifelong Llwh106 Flash</t>
  </si>
  <si>
    <t>Lifelong Llwm105 750-Watt</t>
  </si>
  <si>
    <t>Lint Roller With</t>
  </si>
  <si>
    <t>Lonaxa Mini Travel</t>
  </si>
  <si>
    <t>Melbon Vm-905 2000-Watt</t>
  </si>
  <si>
    <t>Milton Smart Egg</t>
  </si>
  <si>
    <t>Monitor Ac Stand/Heavy</t>
  </si>
  <si>
    <t>Mr. Brand Portable</t>
  </si>
  <si>
    <t>Multifunctional 2 In</t>
  </si>
  <si>
    <t>Ngi Store 2</t>
  </si>
  <si>
    <t>Orpat Hhb-100E 250-Watt</t>
  </si>
  <si>
    <t>Panasonic Sr-Wa22H (E)</t>
  </si>
  <si>
    <t>Philips Ac1215/20 Air</t>
  </si>
  <si>
    <t>Philips Air Fryer</t>
  </si>
  <si>
    <t>Philips Drip Coffee</t>
  </si>
  <si>
    <t>Philips Easytouch Plus</t>
  </si>
  <si>
    <t>Philips Gc1920/28 1440-Watt</t>
  </si>
  <si>
    <t>Philips Hd6975/00 25</t>
  </si>
  <si>
    <t>Philips Hd9306/06 1.5-Litre</t>
  </si>
  <si>
    <t>Philips Hl1655/00 Hand</t>
  </si>
  <si>
    <t>Philips Powerpro Fc9352/01</t>
  </si>
  <si>
    <t>Preethi Mga-502 0.4-Litre</t>
  </si>
  <si>
    <t>Prestige Delight Prwo</t>
  </si>
  <si>
    <t>Prestige Pic 15.0+</t>
  </si>
  <si>
    <t>Prestige Pic 16.0+</t>
  </si>
  <si>
    <t>Prestige Prwo 1.8-2</t>
  </si>
  <si>
    <t>Prestige Psmfb 800</t>
  </si>
  <si>
    <t>Prestige Pwg 07</t>
  </si>
  <si>
    <t>Prettykrafts Laundry Bag</t>
  </si>
  <si>
    <t>Prettykrafts Laundry Square</t>
  </si>
  <si>
    <t>Reffair Ax30 [Max]</t>
  </si>
  <si>
    <t>Rico Irpro 1500</t>
  </si>
  <si>
    <t>Royal Step -</t>
  </si>
  <si>
    <t>Royal Step Portable</t>
  </si>
  <si>
    <t>Saiellin Electric Lint</t>
  </si>
  <si>
    <t>Saiellin Room Heater</t>
  </si>
  <si>
    <t>Saleon Instant Coal</t>
  </si>
  <si>
    <t>Skytone Stainless Steel</t>
  </si>
  <si>
    <t>Sujata Dynamix Dx</t>
  </si>
  <si>
    <t>Swiss Military Vc03</t>
  </si>
  <si>
    <t>Syska Sdi-07 1000</t>
  </si>
  <si>
    <t>T Topline 180</t>
  </si>
  <si>
    <t>Te‚Ñ¢ Instant Electric</t>
  </si>
  <si>
    <t>Themisto Th-Ws20 Digital</t>
  </si>
  <si>
    <t>Tosaa T2Stsr Sandwich</t>
  </si>
  <si>
    <t>Ttk Prestige Limited</t>
  </si>
  <si>
    <t>Usha 1212 Ptc</t>
  </si>
  <si>
    <t>Usha Cookjoy (Cj1600Wpc)</t>
  </si>
  <si>
    <t>Usha Ei 1602</t>
  </si>
  <si>
    <t>Usha Ei 3710</t>
  </si>
  <si>
    <t>Usha Goliath Go1200Wg</t>
  </si>
  <si>
    <t>Usha Ih2415 1500-Watt</t>
  </si>
  <si>
    <t>Usha Rapidmix 500-Watt</t>
  </si>
  <si>
    <t>Vapja¬Æ Portable Mini</t>
  </si>
  <si>
    <t>V-Guard Zenora Ro+Uf+Mb</t>
  </si>
  <si>
    <t>Vrprime Lint Roller</t>
  </si>
  <si>
    <t>Widewings Electric Handheld</t>
  </si>
  <si>
    <t>Wonderchef Nutri-Blend Complete</t>
  </si>
  <si>
    <t>Zebronics Zeb-Comfort Wired</t>
  </si>
  <si>
    <t>Zigma Winotek Winotek</t>
  </si>
  <si>
    <t>Zuvexa Usb Rechargeable</t>
  </si>
  <si>
    <t>Prettykrafts Folding Laundry</t>
  </si>
  <si>
    <t>Boat Rockerz 550</t>
  </si>
  <si>
    <t>Agaro Esteem Multi</t>
  </si>
  <si>
    <t>Crucial Ram 8Gb</t>
  </si>
  <si>
    <t>Envie Ecr-20 Charger</t>
  </si>
  <si>
    <t>Envie¬Æ (Aa10004Plni-Cd) Aa</t>
  </si>
  <si>
    <t>Esr Screen Protector</t>
  </si>
  <si>
    <t>Gilton Egg Boiler</t>
  </si>
  <si>
    <t>Lapster Caddy For</t>
  </si>
  <si>
    <t>Lifelong Llmg93 500</t>
  </si>
  <si>
    <t>Prestige Pkgss 1.7L</t>
  </si>
  <si>
    <t>Soflin Egg Boiler</t>
  </si>
  <si>
    <t>Table Magic Multipurpose</t>
  </si>
  <si>
    <t>Tp-Link Ac1200 Archer</t>
  </si>
  <si>
    <t>Tp-Link Ac750 Dual</t>
  </si>
  <si>
    <t>Verilux¬Æ Usb C</t>
  </si>
  <si>
    <t>Wacom One By</t>
  </si>
  <si>
    <t>Zebronics Zeb-Km2100 Multimedia</t>
  </si>
  <si>
    <t>Zebronics Zeb-Vita Wireless</t>
  </si>
  <si>
    <t>Average of rating</t>
  </si>
  <si>
    <t>Average of actual_price</t>
  </si>
  <si>
    <t>Average of discounted_price</t>
  </si>
  <si>
    <t>Max of discount_percentage</t>
  </si>
  <si>
    <r>
      <t xml:space="preserve">DISCOUNT </t>
    </r>
    <r>
      <rPr>
        <sz val="12"/>
        <color theme="1"/>
        <rFont val="Calibri"/>
        <family val="2"/>
      </rPr>
      <t>≥</t>
    </r>
    <r>
      <rPr>
        <sz val="12"/>
        <color theme="1"/>
        <rFont val="Aptos Narrow"/>
        <family val="2"/>
      </rPr>
      <t>50%</t>
    </r>
  </si>
  <si>
    <t>PRICE RANGE BUCKETS</t>
  </si>
  <si>
    <t>TOTAL POTENTIAL REVENUE</t>
  </si>
  <si>
    <t xml:space="preserve">AVERAGE DISCOUNT % </t>
  </si>
  <si>
    <t>CALCULATED FIELD</t>
  </si>
  <si>
    <t>Discount Range Bucket</t>
  </si>
  <si>
    <t>Sum of DISCOUNT ≥50%</t>
  </si>
  <si>
    <t>₹ 200 -₹ 500</t>
  </si>
  <si>
    <t>&lt;₹ 200</t>
  </si>
  <si>
    <t>&gt;₹  500</t>
  </si>
  <si>
    <t>Count of PRODUCT NAME</t>
  </si>
  <si>
    <t>Sum of TOTAL POTENTIAL REVENUE</t>
  </si>
  <si>
    <t>Sum of CALCULATED FIELD</t>
  </si>
  <si>
    <t>WEIGHTED SCORE</t>
  </si>
  <si>
    <t>Sum of WEIGHTED SCORE</t>
  </si>
  <si>
    <t>AVERAGE OF DISCOUNT PERCENTAGE</t>
  </si>
  <si>
    <t>Questions 12</t>
  </si>
  <si>
    <t>Question 11</t>
  </si>
  <si>
    <t>Question 10</t>
  </si>
  <si>
    <t>Question 7</t>
  </si>
  <si>
    <t>Question 13</t>
  </si>
  <si>
    <t>Question 8</t>
  </si>
  <si>
    <t>Question 9</t>
  </si>
  <si>
    <t xml:space="preserve">Question 14 </t>
  </si>
  <si>
    <t>Question 6</t>
  </si>
  <si>
    <t>Question 5</t>
  </si>
  <si>
    <t>Question 4</t>
  </si>
  <si>
    <t>Question 3</t>
  </si>
  <si>
    <t>Question 2</t>
  </si>
  <si>
    <t>Question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</si>
</sst>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_ [$₹-4009]\ * #,##0.00_ ;_ [$₹-4009]\ * \-#,##0.00_ ;_ [$₹-4009]\ * &quot;-&quot;??_ ;_ @_ "/>
    <numFmt numFmtId="166" formatCode="0.0%"/>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
      <sz val="12"/>
      <color theme="1"/>
      <name val="Aptos Narrow"/>
      <family val="2"/>
    </font>
    <font>
      <sz val="12"/>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5" fontId="0" fillId="0" borderId="0" xfId="43" applyNumberFormat="1" applyFont="1"/>
    <xf numFmtId="165" fontId="0" fillId="0" borderId="0" xfId="42" applyNumberFormat="1" applyFont="1"/>
    <xf numFmtId="0" fontId="0" fillId="0" borderId="0" xfId="0" applyNumberFormat="1"/>
    <xf numFmtId="164" fontId="0" fillId="0" borderId="0" xfId="0" applyNumberFormat="1" applyAlignment="1">
      <alignment horizontal="left"/>
    </xf>
    <xf numFmtId="166"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3">
    <dxf>
      <numFmt numFmtId="164" formatCode="_(* #,##0_);_(* \(#,##0\);_(* &quot;-&quot;??_);_(@_)"/>
    </dxf>
    <dxf>
      <numFmt numFmtId="0" formatCode="General"/>
    </dxf>
    <dxf>
      <numFmt numFmtId="165" formatCode="_ [$₹-4009]\ * #,##0.00_ ;_ [$₹-4009]\ * \-#,##0.00_ ;_ [$₹-4009]\ * &quot;-&quot;??_ ;_ @_ "/>
    </dxf>
    <dxf>
      <numFmt numFmtId="165" formatCode="_ [$₹-4009]\ * #,##0.00_ ;_ [$₹-4009]\ * \-#,##0.00_ ;_ [$₹-4009]\ * &quot;-&quot;??_ ;_ @_ "/>
    </dxf>
    <dxf>
      <numFmt numFmtId="0" formatCode="General"/>
    </dxf>
    <dxf>
      <numFmt numFmtId="0" formatCode="General"/>
    </dxf>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13" formatCode="0%"/>
    </dxf>
    <dxf>
      <numFmt numFmtId="165" formatCode="_ [$₹-4009]\ * #,##0.00_ ;_ [$₹-4009]\ * \-#,##0.00_ ;_ [$₹-4009]\ * &quot;-&quot;??_ ;_ @_ "/>
    </dxf>
    <dxf>
      <numFmt numFmtId="3" formatCode="#,##0"/>
    </dxf>
    <dxf>
      <numFmt numFmtId="0" formatCode="General"/>
    </dxf>
    <dxf>
      <numFmt numFmtId="0" formatCode="Genera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PROJECT.xlsx]Sheet11!PivotTable12</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FF33">
              <a:alpha val="54118"/>
            </a:srgbClr>
          </a:solidFill>
          <a:ln>
            <a:solidFill>
              <a:schemeClr val="accent3">
                <a:lumMod val="60000"/>
                <a:lumOff val="40000"/>
              </a:schemeClr>
            </a:solidFill>
          </a:ln>
          <a:effectLst/>
        </c:spPr>
        <c:marker>
          <c:symbol val="none"/>
        </c:marker>
      </c:pivotFmt>
    </c:pivotFmts>
    <c:plotArea>
      <c:layout/>
      <c:barChart>
        <c:barDir val="col"/>
        <c:grouping val="clustered"/>
        <c:varyColors val="0"/>
        <c:ser>
          <c:idx val="0"/>
          <c:order val="0"/>
          <c:tx>
            <c:strRef>
              <c:f>Sheet11!$B$3</c:f>
              <c:strCache>
                <c:ptCount val="1"/>
                <c:pt idx="0">
                  <c:v>Total</c:v>
                </c:pt>
              </c:strCache>
            </c:strRef>
          </c:tx>
          <c:spPr>
            <a:solidFill>
              <a:srgbClr val="66FF33">
                <a:alpha val="54118"/>
              </a:srgbClr>
            </a:solidFill>
            <a:ln>
              <a:solidFill>
                <a:schemeClr val="accent3">
                  <a:lumMod val="60000"/>
                  <a:lumOff val="40000"/>
                </a:schemeClr>
              </a:solidFill>
            </a:ln>
            <a:effectLst/>
          </c:spPr>
          <c:invertIfNegative val="0"/>
          <c:cat>
            <c:strRef>
              <c:f>Sheet11!$A$4:$A$13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Sheet11!$B$4:$B$13</c:f>
              <c:numCache>
                <c:formatCode>0%</c:formatCode>
                <c:ptCount val="9"/>
                <c:pt idx="0">
                  <c:v>0.42</c:v>
                </c:pt>
                <c:pt idx="1">
                  <c:v>0.54024282560706416</c:v>
                </c:pt>
                <c:pt idx="2">
                  <c:v>0.50828897338403023</c:v>
                </c:pt>
                <c:pt idx="3">
                  <c:v>0.53</c:v>
                </c:pt>
                <c:pt idx="4">
                  <c:v>0.39661676646706578</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8F09-40B1-8405-A048081BFA13}"/>
            </c:ext>
          </c:extLst>
        </c:ser>
        <c:dLbls>
          <c:showLegendKey val="0"/>
          <c:showVal val="0"/>
          <c:showCatName val="0"/>
          <c:showSerName val="0"/>
          <c:showPercent val="0"/>
          <c:showBubbleSize val="0"/>
        </c:dLbls>
        <c:gapWidth val="219"/>
        <c:overlap val="-27"/>
        <c:axId val="532964256"/>
        <c:axId val="534310920"/>
      </c:barChart>
      <c:catAx>
        <c:axId val="53296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534310920"/>
        <c:crosses val="autoZero"/>
        <c:auto val="1"/>
        <c:lblAlgn val="ctr"/>
        <c:lblOffset val="100"/>
        <c:noMultiLvlLbl val="0"/>
      </c:catAx>
      <c:valAx>
        <c:axId val="534310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6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PROJECT.xlsx]Sheet11!PivotTable9</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Sheet11!$AH$15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CB-4224-BF06-90E6329D72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CB-4224-BF06-90E6329D72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CB-4224-BF06-90E6329D72DA}"/>
              </c:ext>
            </c:extLst>
          </c:dPt>
          <c:cat>
            <c:strRef>
              <c:f>Sheet11!$AG$16:$AG$19</c:f>
              <c:strCache>
                <c:ptCount val="3"/>
                <c:pt idx="0">
                  <c:v>₹ 200 -₹ 500</c:v>
                </c:pt>
                <c:pt idx="1">
                  <c:v>&lt;₹ 200</c:v>
                </c:pt>
                <c:pt idx="2">
                  <c:v>&gt;₹  500</c:v>
                </c:pt>
              </c:strCache>
            </c:strRef>
          </c:cat>
          <c:val>
            <c:numRef>
              <c:f>Sheet11!$AH$16:$AH$19</c:f>
              <c:numCache>
                <c:formatCode>General</c:formatCode>
                <c:ptCount val="3"/>
                <c:pt idx="0">
                  <c:v>151</c:v>
                </c:pt>
                <c:pt idx="1">
                  <c:v>34</c:v>
                </c:pt>
                <c:pt idx="2">
                  <c:v>1166</c:v>
                </c:pt>
              </c:numCache>
            </c:numRef>
          </c:val>
          <c:extLst>
            <c:ext xmlns:c16="http://schemas.microsoft.com/office/drawing/2014/chart" uri="{C3380CC4-5D6E-409C-BE32-E72D297353CC}">
              <c16:uniqueId val="{00000000-5B11-469A-A888-2EBF6547E49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Sheet11!$AK$15</c:f>
              <c:strCache>
                <c:ptCount val="1"/>
                <c:pt idx="0">
                  <c:v>Total</c:v>
                </c:pt>
              </c:strCache>
            </c:strRef>
          </c:tx>
          <c:spPr>
            <a:solidFill>
              <a:schemeClr val="accent1"/>
            </a:solidFill>
            <a:ln>
              <a:noFill/>
            </a:ln>
            <a:effectLst/>
          </c:spPr>
          <c:invertIfNegative val="0"/>
          <c:cat>
            <c:strRef>
              <c:f>Sheet11!$AJ$16:$AJ$39</c:f>
              <c:strCache>
                <c:ptCount val="23"/>
                <c:pt idx="0">
                  <c:v>2</c:v>
                </c:pt>
                <c:pt idx="1">
                  <c:v>2.3</c:v>
                </c:pt>
                <c:pt idx="2">
                  <c:v>2.8</c:v>
                </c:pt>
                <c:pt idx="3">
                  <c:v>3</c:v>
                </c:pt>
                <c:pt idx="4">
                  <c:v>3.1</c:v>
                </c:pt>
                <c:pt idx="5">
                  <c:v>3.2</c:v>
                </c:pt>
                <c:pt idx="6">
                  <c:v>3.3</c:v>
                </c:pt>
                <c:pt idx="7">
                  <c:v>3.4</c:v>
                </c:pt>
                <c:pt idx="8">
                  <c:v>3.5</c:v>
                </c:pt>
                <c:pt idx="9">
                  <c:v>3.6</c:v>
                </c:pt>
                <c:pt idx="10">
                  <c:v>3.7</c:v>
                </c:pt>
                <c:pt idx="11">
                  <c:v>3.8</c:v>
                </c:pt>
                <c:pt idx="12">
                  <c:v>3.9</c:v>
                </c:pt>
                <c:pt idx="13">
                  <c:v>4</c:v>
                </c:pt>
                <c:pt idx="14">
                  <c:v>4.1</c:v>
                </c:pt>
                <c:pt idx="15">
                  <c:v>4.2</c:v>
                </c:pt>
                <c:pt idx="16">
                  <c:v>4.3</c:v>
                </c:pt>
                <c:pt idx="17">
                  <c:v>4.4</c:v>
                </c:pt>
                <c:pt idx="18">
                  <c:v>4.5</c:v>
                </c:pt>
                <c:pt idx="19">
                  <c:v>4.6</c:v>
                </c:pt>
                <c:pt idx="20">
                  <c:v>4.7</c:v>
                </c:pt>
                <c:pt idx="21">
                  <c:v>4.8</c:v>
                </c:pt>
                <c:pt idx="22">
                  <c:v>5</c:v>
                </c:pt>
              </c:strCache>
            </c:strRef>
          </c:cat>
          <c:val>
            <c:numRef>
              <c:f>Sheet11!$AK$16:$AK$39</c:f>
              <c:numCache>
                <c:formatCode>General</c:formatCode>
                <c:ptCount val="23"/>
                <c:pt idx="0">
                  <c:v>2</c:v>
                </c:pt>
                <c:pt idx="1">
                  <c:v>2.2999999999999998</c:v>
                </c:pt>
                <c:pt idx="2">
                  <c:v>2.8</c:v>
                </c:pt>
                <c:pt idx="3">
                  <c:v>3</c:v>
                </c:pt>
                <c:pt idx="4">
                  <c:v>3.1</c:v>
                </c:pt>
                <c:pt idx="5">
                  <c:v>3.2</c:v>
                </c:pt>
                <c:pt idx="6">
                  <c:v>3.2999999999999989</c:v>
                </c:pt>
                <c:pt idx="7">
                  <c:v>3.3999999999999995</c:v>
                </c:pt>
                <c:pt idx="8">
                  <c:v>3.5</c:v>
                </c:pt>
                <c:pt idx="9">
                  <c:v>3.5999999999999983</c:v>
                </c:pt>
                <c:pt idx="10">
                  <c:v>3.7</c:v>
                </c:pt>
                <c:pt idx="11">
                  <c:v>3.8000000000000056</c:v>
                </c:pt>
                <c:pt idx="12">
                  <c:v>3.8999999999999932</c:v>
                </c:pt>
                <c:pt idx="13">
                  <c:v>4</c:v>
                </c:pt>
                <c:pt idx="14">
                  <c:v>4.1000000000000156</c:v>
                </c:pt>
                <c:pt idx="15">
                  <c:v>4.2000000000000153</c:v>
                </c:pt>
                <c:pt idx="16">
                  <c:v>4.2999999999999838</c:v>
                </c:pt>
                <c:pt idx="17">
                  <c:v>4.3999999999999906</c:v>
                </c:pt>
                <c:pt idx="18">
                  <c:v>4.5</c:v>
                </c:pt>
                <c:pt idx="19">
                  <c:v>4.5999999999999996</c:v>
                </c:pt>
                <c:pt idx="20">
                  <c:v>4.7</c:v>
                </c:pt>
                <c:pt idx="21">
                  <c:v>4.8</c:v>
                </c:pt>
                <c:pt idx="22">
                  <c:v>5</c:v>
                </c:pt>
              </c:numCache>
            </c:numRef>
          </c:val>
          <c:extLst>
            <c:ext xmlns:c16="http://schemas.microsoft.com/office/drawing/2014/chart" uri="{C3380CC4-5D6E-409C-BE32-E72D297353CC}">
              <c16:uniqueId val="{00000000-14E3-4F6C-8101-6EB880929DE5}"/>
            </c:ext>
          </c:extLst>
        </c:ser>
        <c:dLbls>
          <c:showLegendKey val="0"/>
          <c:showVal val="0"/>
          <c:showCatName val="0"/>
          <c:showSerName val="0"/>
          <c:showPercent val="0"/>
          <c:showBubbleSize val="0"/>
        </c:dLbls>
        <c:gapWidth val="182"/>
        <c:axId val="738876640"/>
        <c:axId val="738869800"/>
      </c:barChart>
      <c:catAx>
        <c:axId val="73887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69800"/>
        <c:crosses val="autoZero"/>
        <c:auto val="1"/>
        <c:lblAlgn val="ctr"/>
        <c:lblOffset val="100"/>
        <c:noMultiLvlLbl val="0"/>
      </c:catAx>
      <c:valAx>
        <c:axId val="738869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7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PROJECT.xlsx]Sheet11!PivotTable13</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Sheet11!$AO$16</c:f>
              <c:strCache>
                <c:ptCount val="1"/>
                <c:pt idx="0">
                  <c:v>Total</c:v>
                </c:pt>
              </c:strCache>
            </c:strRef>
          </c:tx>
          <c:spPr>
            <a:solidFill>
              <a:schemeClr val="accent1"/>
            </a:solidFill>
            <a:ln>
              <a:noFill/>
            </a:ln>
            <a:effectLst/>
          </c:spPr>
          <c:invertIfNegative val="0"/>
          <c:cat>
            <c:strRef>
              <c:f>Sheet11!$AN$17:$AN$1067</c:f>
              <c:strCache>
                <c:ptCount val="1050"/>
                <c:pt idx="0">
                  <c:v> -   </c:v>
                </c:pt>
                <c:pt idx="1">
                  <c:v> 2 </c:v>
                </c:pt>
                <c:pt idx="2">
                  <c:v> 4 </c:v>
                </c:pt>
                <c:pt idx="3">
                  <c:v> 5 </c:v>
                </c:pt>
                <c:pt idx="4">
                  <c:v> 6 </c:v>
                </c:pt>
                <c:pt idx="5">
                  <c:v> 7 </c:v>
                </c:pt>
                <c:pt idx="6">
                  <c:v> 9 </c:v>
                </c:pt>
                <c:pt idx="7">
                  <c:v> 11 </c:v>
                </c:pt>
                <c:pt idx="8">
                  <c:v> 12 </c:v>
                </c:pt>
                <c:pt idx="9">
                  <c:v> 13 </c:v>
                </c:pt>
                <c:pt idx="10">
                  <c:v> 14 </c:v>
                </c:pt>
                <c:pt idx="11">
                  <c:v> 15 </c:v>
                </c:pt>
                <c:pt idx="12">
                  <c:v> 19 </c:v>
                </c:pt>
                <c:pt idx="13">
                  <c:v> 21 </c:v>
                </c:pt>
                <c:pt idx="14">
                  <c:v> 23 </c:v>
                </c:pt>
                <c:pt idx="15">
                  <c:v> 24 </c:v>
                </c:pt>
                <c:pt idx="16">
                  <c:v> 25 </c:v>
                </c:pt>
                <c:pt idx="17">
                  <c:v> 27 </c:v>
                </c:pt>
                <c:pt idx="18">
                  <c:v> 28 </c:v>
                </c:pt>
                <c:pt idx="19">
                  <c:v> 29 </c:v>
                </c:pt>
                <c:pt idx="20">
                  <c:v> 32 </c:v>
                </c:pt>
                <c:pt idx="21">
                  <c:v> 37 </c:v>
                </c:pt>
                <c:pt idx="22">
                  <c:v> 38 </c:v>
                </c:pt>
                <c:pt idx="23">
                  <c:v> 41 </c:v>
                </c:pt>
                <c:pt idx="24">
                  <c:v> 43 </c:v>
                </c:pt>
                <c:pt idx="25">
                  <c:v> 47 </c:v>
                </c:pt>
                <c:pt idx="26">
                  <c:v> 49 </c:v>
                </c:pt>
                <c:pt idx="27">
                  <c:v> 51 </c:v>
                </c:pt>
                <c:pt idx="28">
                  <c:v> 53 </c:v>
                </c:pt>
                <c:pt idx="29">
                  <c:v> 54 </c:v>
                </c:pt>
                <c:pt idx="30">
                  <c:v> 57 </c:v>
                </c:pt>
                <c:pt idx="31">
                  <c:v> 61 </c:v>
                </c:pt>
                <c:pt idx="32">
                  <c:v> 63 </c:v>
                </c:pt>
                <c:pt idx="33">
                  <c:v> 64 </c:v>
                </c:pt>
                <c:pt idx="34">
                  <c:v> 70 </c:v>
                </c:pt>
                <c:pt idx="35">
                  <c:v> 73 </c:v>
                </c:pt>
                <c:pt idx="36">
                  <c:v> 74 </c:v>
                </c:pt>
                <c:pt idx="37">
                  <c:v> 75 </c:v>
                </c:pt>
                <c:pt idx="38">
                  <c:v> 79 </c:v>
                </c:pt>
                <c:pt idx="39">
                  <c:v> 81 </c:v>
                </c:pt>
                <c:pt idx="40">
                  <c:v> 85 </c:v>
                </c:pt>
                <c:pt idx="41">
                  <c:v> 87 </c:v>
                </c:pt>
                <c:pt idx="42">
                  <c:v> 91 </c:v>
                </c:pt>
                <c:pt idx="43">
                  <c:v> 93 </c:v>
                </c:pt>
                <c:pt idx="44">
                  <c:v> 95 </c:v>
                </c:pt>
                <c:pt idx="45">
                  <c:v> 97 </c:v>
                </c:pt>
                <c:pt idx="46">
                  <c:v> 103 </c:v>
                </c:pt>
                <c:pt idx="47">
                  <c:v> 104 </c:v>
                </c:pt>
                <c:pt idx="48">
                  <c:v> 106 </c:v>
                </c:pt>
                <c:pt idx="49">
                  <c:v> 109 </c:v>
                </c:pt>
                <c:pt idx="50">
                  <c:v> 110 </c:v>
                </c:pt>
                <c:pt idx="51">
                  <c:v> 111 </c:v>
                </c:pt>
                <c:pt idx="52">
                  <c:v> 112 </c:v>
                </c:pt>
                <c:pt idx="53">
                  <c:v> 119 </c:v>
                </c:pt>
                <c:pt idx="54">
                  <c:v> 121 </c:v>
                </c:pt>
                <c:pt idx="55">
                  <c:v> 124 </c:v>
                </c:pt>
                <c:pt idx="56">
                  <c:v> 125 </c:v>
                </c:pt>
                <c:pt idx="57">
                  <c:v> 127 </c:v>
                </c:pt>
                <c:pt idx="58">
                  <c:v> 129 </c:v>
                </c:pt>
                <c:pt idx="59">
                  <c:v> 132 </c:v>
                </c:pt>
                <c:pt idx="60">
                  <c:v> 136 </c:v>
                </c:pt>
                <c:pt idx="61">
                  <c:v> 143 </c:v>
                </c:pt>
                <c:pt idx="62">
                  <c:v> 149 </c:v>
                </c:pt>
                <c:pt idx="63">
                  <c:v> 151 </c:v>
                </c:pt>
                <c:pt idx="64">
                  <c:v> 154 </c:v>
                </c:pt>
                <c:pt idx="65">
                  <c:v> 157 </c:v>
                </c:pt>
                <c:pt idx="66">
                  <c:v> 163 </c:v>
                </c:pt>
                <c:pt idx="67">
                  <c:v> 166 </c:v>
                </c:pt>
                <c:pt idx="68">
                  <c:v> 170 </c:v>
                </c:pt>
                <c:pt idx="69">
                  <c:v> 171 </c:v>
                </c:pt>
                <c:pt idx="70">
                  <c:v> 184 </c:v>
                </c:pt>
                <c:pt idx="71">
                  <c:v> 185 </c:v>
                </c:pt>
                <c:pt idx="72">
                  <c:v> 197 </c:v>
                </c:pt>
                <c:pt idx="73">
                  <c:v> 200 </c:v>
                </c:pt>
                <c:pt idx="74">
                  <c:v> 203 </c:v>
                </c:pt>
                <c:pt idx="75">
                  <c:v> 206 </c:v>
                </c:pt>
                <c:pt idx="76">
                  <c:v> 210 </c:v>
                </c:pt>
                <c:pt idx="77">
                  <c:v> 211 </c:v>
                </c:pt>
                <c:pt idx="78">
                  <c:v> 214 </c:v>
                </c:pt>
                <c:pt idx="79">
                  <c:v> 224 </c:v>
                </c:pt>
                <c:pt idx="80">
                  <c:v> 227 </c:v>
                </c:pt>
                <c:pt idx="81">
                  <c:v> 237 </c:v>
                </c:pt>
                <c:pt idx="82">
                  <c:v> 240 </c:v>
                </c:pt>
                <c:pt idx="83">
                  <c:v> 241 </c:v>
                </c:pt>
                <c:pt idx="84">
                  <c:v> 242 </c:v>
                </c:pt>
                <c:pt idx="85">
                  <c:v> 245 </c:v>
                </c:pt>
                <c:pt idx="86">
                  <c:v> 246 </c:v>
                </c:pt>
                <c:pt idx="87">
                  <c:v> 250 </c:v>
                </c:pt>
                <c:pt idx="88">
                  <c:v> 252 </c:v>
                </c:pt>
                <c:pt idx="89">
                  <c:v> 254 </c:v>
                </c:pt>
                <c:pt idx="90">
                  <c:v> 255 </c:v>
                </c:pt>
                <c:pt idx="91">
                  <c:v> 257 </c:v>
                </c:pt>
                <c:pt idx="92">
                  <c:v> 265 </c:v>
                </c:pt>
                <c:pt idx="93">
                  <c:v> 276 </c:v>
                </c:pt>
                <c:pt idx="94">
                  <c:v> 282 </c:v>
                </c:pt>
                <c:pt idx="95">
                  <c:v> 284 </c:v>
                </c:pt>
                <c:pt idx="96">
                  <c:v> 285 </c:v>
                </c:pt>
                <c:pt idx="97">
                  <c:v> 290 </c:v>
                </c:pt>
                <c:pt idx="98">
                  <c:v> 291 </c:v>
                </c:pt>
                <c:pt idx="99">
                  <c:v> 295 </c:v>
                </c:pt>
                <c:pt idx="100">
                  <c:v> 296 </c:v>
                </c:pt>
                <c:pt idx="101">
                  <c:v> 301 </c:v>
                </c:pt>
                <c:pt idx="102">
                  <c:v> 303 </c:v>
                </c:pt>
                <c:pt idx="103">
                  <c:v> 305 </c:v>
                </c:pt>
                <c:pt idx="104">
                  <c:v> 311 </c:v>
                </c:pt>
                <c:pt idx="105">
                  <c:v> 313 </c:v>
                </c:pt>
                <c:pt idx="106">
                  <c:v> 314 </c:v>
                </c:pt>
                <c:pt idx="107">
                  <c:v> 322 </c:v>
                </c:pt>
                <c:pt idx="108">
                  <c:v> 323 </c:v>
                </c:pt>
                <c:pt idx="109">
                  <c:v> 326 </c:v>
                </c:pt>
                <c:pt idx="110">
                  <c:v> 328 </c:v>
                </c:pt>
                <c:pt idx="111">
                  <c:v> 330 </c:v>
                </c:pt>
                <c:pt idx="112">
                  <c:v> 339 </c:v>
                </c:pt>
                <c:pt idx="113">
                  <c:v> 343 </c:v>
                </c:pt>
                <c:pt idx="114">
                  <c:v> 350 </c:v>
                </c:pt>
                <c:pt idx="115">
                  <c:v> 352 </c:v>
                </c:pt>
                <c:pt idx="116">
                  <c:v> 355 </c:v>
                </c:pt>
                <c:pt idx="117">
                  <c:v> 356 </c:v>
                </c:pt>
                <c:pt idx="118">
                  <c:v> 357 </c:v>
                </c:pt>
                <c:pt idx="119">
                  <c:v> 362 </c:v>
                </c:pt>
                <c:pt idx="120">
                  <c:v> 386 </c:v>
                </c:pt>
                <c:pt idx="121">
                  <c:v> 387 </c:v>
                </c:pt>
                <c:pt idx="122">
                  <c:v> 388 </c:v>
                </c:pt>
                <c:pt idx="123">
                  <c:v> 390 </c:v>
                </c:pt>
                <c:pt idx="124">
                  <c:v> 397 </c:v>
                </c:pt>
                <c:pt idx="125">
                  <c:v> 398 </c:v>
                </c:pt>
                <c:pt idx="126">
                  <c:v> 401 </c:v>
                </c:pt>
                <c:pt idx="127">
                  <c:v> 407 </c:v>
                </c:pt>
                <c:pt idx="128">
                  <c:v> 408 </c:v>
                </c:pt>
                <c:pt idx="129">
                  <c:v> 412 </c:v>
                </c:pt>
                <c:pt idx="130">
                  <c:v> 418 </c:v>
                </c:pt>
                <c:pt idx="131">
                  <c:v> 419 </c:v>
                </c:pt>
                <c:pt idx="132">
                  <c:v> 422 </c:v>
                </c:pt>
                <c:pt idx="133">
                  <c:v> 425 </c:v>
                </c:pt>
                <c:pt idx="134">
                  <c:v> 427 </c:v>
                </c:pt>
                <c:pt idx="135">
                  <c:v> 431 </c:v>
                </c:pt>
                <c:pt idx="136">
                  <c:v> 434 </c:v>
                </c:pt>
                <c:pt idx="137">
                  <c:v> 441 </c:v>
                </c:pt>
                <c:pt idx="138">
                  <c:v> 444 </c:v>
                </c:pt>
                <c:pt idx="139">
                  <c:v> 450 </c:v>
                </c:pt>
                <c:pt idx="140">
                  <c:v> 457 </c:v>
                </c:pt>
                <c:pt idx="141">
                  <c:v> 461 </c:v>
                </c:pt>
                <c:pt idx="142">
                  <c:v> 462 </c:v>
                </c:pt>
                <c:pt idx="143">
                  <c:v> 463 </c:v>
                </c:pt>
                <c:pt idx="144">
                  <c:v> 465 </c:v>
                </c:pt>
                <c:pt idx="145">
                  <c:v> 466 </c:v>
                </c:pt>
                <c:pt idx="146">
                  <c:v> 474 </c:v>
                </c:pt>
                <c:pt idx="147">
                  <c:v> 478 </c:v>
                </c:pt>
                <c:pt idx="148">
                  <c:v> 479 </c:v>
                </c:pt>
                <c:pt idx="149">
                  <c:v> 485 </c:v>
                </c:pt>
                <c:pt idx="150">
                  <c:v> 490 </c:v>
                </c:pt>
                <c:pt idx="151">
                  <c:v> 491 </c:v>
                </c:pt>
                <c:pt idx="152">
                  <c:v> 493 </c:v>
                </c:pt>
                <c:pt idx="153">
                  <c:v> 505 </c:v>
                </c:pt>
                <c:pt idx="154">
                  <c:v> 513 </c:v>
                </c:pt>
                <c:pt idx="155">
                  <c:v> 523 </c:v>
                </c:pt>
                <c:pt idx="156">
                  <c:v> 535 </c:v>
                </c:pt>
                <c:pt idx="157">
                  <c:v> 536 </c:v>
                </c:pt>
                <c:pt idx="158">
                  <c:v> 538 </c:v>
                </c:pt>
                <c:pt idx="159">
                  <c:v> 546 </c:v>
                </c:pt>
                <c:pt idx="160">
                  <c:v> 550 </c:v>
                </c:pt>
                <c:pt idx="161">
                  <c:v> 557 </c:v>
                </c:pt>
                <c:pt idx="162">
                  <c:v> 561 </c:v>
                </c:pt>
                <c:pt idx="163">
                  <c:v> 562 </c:v>
                </c:pt>
                <c:pt idx="164">
                  <c:v> 567 </c:v>
                </c:pt>
                <c:pt idx="165">
                  <c:v> 575 </c:v>
                </c:pt>
                <c:pt idx="166">
                  <c:v> 576 </c:v>
                </c:pt>
                <c:pt idx="167">
                  <c:v> 577 </c:v>
                </c:pt>
                <c:pt idx="168">
                  <c:v> 578 </c:v>
                </c:pt>
                <c:pt idx="169">
                  <c:v> 588 </c:v>
                </c:pt>
                <c:pt idx="170">
                  <c:v> 590 </c:v>
                </c:pt>
                <c:pt idx="171">
                  <c:v> 592 </c:v>
                </c:pt>
                <c:pt idx="172">
                  <c:v> 594 </c:v>
                </c:pt>
                <c:pt idx="173">
                  <c:v> 596 </c:v>
                </c:pt>
                <c:pt idx="174">
                  <c:v> 602 </c:v>
                </c:pt>
                <c:pt idx="175">
                  <c:v> 604 </c:v>
                </c:pt>
                <c:pt idx="176">
                  <c:v> 610 </c:v>
                </c:pt>
                <c:pt idx="177">
                  <c:v> 611 </c:v>
                </c:pt>
                <c:pt idx="178">
                  <c:v> 612 </c:v>
                </c:pt>
                <c:pt idx="179">
                  <c:v> 617 </c:v>
                </c:pt>
                <c:pt idx="180">
                  <c:v> 618 </c:v>
                </c:pt>
                <c:pt idx="181">
                  <c:v> 621 </c:v>
                </c:pt>
                <c:pt idx="182">
                  <c:v> 629 </c:v>
                </c:pt>
                <c:pt idx="183">
                  <c:v> 638 </c:v>
                </c:pt>
                <c:pt idx="184">
                  <c:v> 644 </c:v>
                </c:pt>
                <c:pt idx="185">
                  <c:v> 646 </c:v>
                </c:pt>
                <c:pt idx="186">
                  <c:v> 656 </c:v>
                </c:pt>
                <c:pt idx="187">
                  <c:v> 670 </c:v>
                </c:pt>
                <c:pt idx="188">
                  <c:v> 676 </c:v>
                </c:pt>
                <c:pt idx="189">
                  <c:v> 681 </c:v>
                </c:pt>
                <c:pt idx="190">
                  <c:v> 687 </c:v>
                </c:pt>
                <c:pt idx="191">
                  <c:v> 690 </c:v>
                </c:pt>
                <c:pt idx="192">
                  <c:v> 691 </c:v>
                </c:pt>
                <c:pt idx="193">
                  <c:v> 708 </c:v>
                </c:pt>
                <c:pt idx="194">
                  <c:v> 714 </c:v>
                </c:pt>
                <c:pt idx="195">
                  <c:v> 743 </c:v>
                </c:pt>
                <c:pt idx="196">
                  <c:v> 758 </c:v>
                </c:pt>
                <c:pt idx="197">
                  <c:v> 766 </c:v>
                </c:pt>
                <c:pt idx="198">
                  <c:v> 768 </c:v>
                </c:pt>
                <c:pt idx="199">
                  <c:v> 780 </c:v>
                </c:pt>
                <c:pt idx="200">
                  <c:v> 787 </c:v>
                </c:pt>
                <c:pt idx="201">
                  <c:v> 789 </c:v>
                </c:pt>
                <c:pt idx="202">
                  <c:v> 815 </c:v>
                </c:pt>
                <c:pt idx="203">
                  <c:v> 817 </c:v>
                </c:pt>
                <c:pt idx="204">
                  <c:v> 828 </c:v>
                </c:pt>
                <c:pt idx="205">
                  <c:v> 838 </c:v>
                </c:pt>
                <c:pt idx="206">
                  <c:v> 839 </c:v>
                </c:pt>
                <c:pt idx="207">
                  <c:v> 897 </c:v>
                </c:pt>
                <c:pt idx="208">
                  <c:v> 900 </c:v>
                </c:pt>
                <c:pt idx="209">
                  <c:v> 902 </c:v>
                </c:pt>
                <c:pt idx="210">
                  <c:v> 903 </c:v>
                </c:pt>
                <c:pt idx="211">
                  <c:v> 910 </c:v>
                </c:pt>
                <c:pt idx="212">
                  <c:v> 919 </c:v>
                </c:pt>
                <c:pt idx="213">
                  <c:v> 925 </c:v>
                </c:pt>
                <c:pt idx="214">
                  <c:v> 928 </c:v>
                </c:pt>
                <c:pt idx="215">
                  <c:v> 942 </c:v>
                </c:pt>
                <c:pt idx="216">
                  <c:v> 959 </c:v>
                </c:pt>
                <c:pt idx="217">
                  <c:v> 974 </c:v>
                </c:pt>
                <c:pt idx="218">
                  <c:v> 976 </c:v>
                </c:pt>
                <c:pt idx="219">
                  <c:v> 989 </c:v>
                </c:pt>
                <c:pt idx="220">
                  <c:v> 992 </c:v>
                </c:pt>
                <c:pt idx="221">
                  <c:v> 1,001 </c:v>
                </c:pt>
                <c:pt idx="222">
                  <c:v> 1,015 </c:v>
                </c:pt>
                <c:pt idx="223">
                  <c:v> 1,017 </c:v>
                </c:pt>
                <c:pt idx="224">
                  <c:v> 1,021 </c:v>
                </c:pt>
                <c:pt idx="225">
                  <c:v> 1,026 </c:v>
                </c:pt>
                <c:pt idx="226">
                  <c:v> 1,029 </c:v>
                </c:pt>
                <c:pt idx="227">
                  <c:v> 1,030 </c:v>
                </c:pt>
                <c:pt idx="228">
                  <c:v> 1,034 </c:v>
                </c:pt>
                <c:pt idx="229">
                  <c:v> 1,035 </c:v>
                </c:pt>
                <c:pt idx="230">
                  <c:v> 1,045 </c:v>
                </c:pt>
                <c:pt idx="231">
                  <c:v> 1,051 </c:v>
                </c:pt>
                <c:pt idx="232">
                  <c:v> 1,067 </c:v>
                </c:pt>
                <c:pt idx="233">
                  <c:v> 1,074 </c:v>
                </c:pt>
                <c:pt idx="234">
                  <c:v> 1,075 </c:v>
                </c:pt>
                <c:pt idx="235">
                  <c:v> 1,079 </c:v>
                </c:pt>
                <c:pt idx="236">
                  <c:v> 1,087 </c:v>
                </c:pt>
                <c:pt idx="237">
                  <c:v> 1,092 </c:v>
                </c:pt>
                <c:pt idx="238">
                  <c:v> 1,097 </c:v>
                </c:pt>
                <c:pt idx="239">
                  <c:v> 1,106 </c:v>
                </c:pt>
                <c:pt idx="240">
                  <c:v> 1,118 </c:v>
                </c:pt>
                <c:pt idx="241">
                  <c:v> 1,121 </c:v>
                </c:pt>
                <c:pt idx="242">
                  <c:v> 1,161 </c:v>
                </c:pt>
                <c:pt idx="243">
                  <c:v> 1,163 </c:v>
                </c:pt>
                <c:pt idx="244">
                  <c:v> 1,173 </c:v>
                </c:pt>
                <c:pt idx="245">
                  <c:v> 1,191 </c:v>
                </c:pt>
                <c:pt idx="246">
                  <c:v> 1,193 </c:v>
                </c:pt>
                <c:pt idx="247">
                  <c:v> 1,208 </c:v>
                </c:pt>
                <c:pt idx="248">
                  <c:v> 1,236 </c:v>
                </c:pt>
                <c:pt idx="249">
                  <c:v> 1,237 </c:v>
                </c:pt>
                <c:pt idx="250">
                  <c:v> 1,240 </c:v>
                </c:pt>
                <c:pt idx="251">
                  <c:v> 1,259 </c:v>
                </c:pt>
                <c:pt idx="252">
                  <c:v> 1,269 </c:v>
                </c:pt>
                <c:pt idx="253">
                  <c:v> 1,271 </c:v>
                </c:pt>
                <c:pt idx="254">
                  <c:v> 1,282 </c:v>
                </c:pt>
                <c:pt idx="255">
                  <c:v> 1,296 </c:v>
                </c:pt>
                <c:pt idx="256">
                  <c:v> 1,313 </c:v>
                </c:pt>
                <c:pt idx="257">
                  <c:v> 1,315 </c:v>
                </c:pt>
                <c:pt idx="258">
                  <c:v> 1,335 </c:v>
                </c:pt>
                <c:pt idx="259">
                  <c:v> 1,353 </c:v>
                </c:pt>
                <c:pt idx="260">
                  <c:v> 1,367 </c:v>
                </c:pt>
                <c:pt idx="261">
                  <c:v> 1,376 </c:v>
                </c:pt>
                <c:pt idx="262">
                  <c:v> 1,383 </c:v>
                </c:pt>
                <c:pt idx="263">
                  <c:v> 1,393 </c:v>
                </c:pt>
                <c:pt idx="264">
                  <c:v> 1,396 </c:v>
                </c:pt>
                <c:pt idx="265">
                  <c:v> 1,404 </c:v>
                </c:pt>
                <c:pt idx="266">
                  <c:v> 1,423 </c:v>
                </c:pt>
                <c:pt idx="267">
                  <c:v> 1,454 </c:v>
                </c:pt>
                <c:pt idx="268">
                  <c:v> 1,462 </c:v>
                </c:pt>
                <c:pt idx="269">
                  <c:v> 1,470 </c:v>
                </c:pt>
                <c:pt idx="270">
                  <c:v> 1,475 </c:v>
                </c:pt>
                <c:pt idx="271">
                  <c:v> 1,498 </c:v>
                </c:pt>
                <c:pt idx="272">
                  <c:v> 1,508 </c:v>
                </c:pt>
                <c:pt idx="273">
                  <c:v> 1,510 </c:v>
                </c:pt>
                <c:pt idx="274">
                  <c:v> 1,526 </c:v>
                </c:pt>
                <c:pt idx="275">
                  <c:v> 1,528 </c:v>
                </c:pt>
                <c:pt idx="276">
                  <c:v> 1,540 </c:v>
                </c:pt>
                <c:pt idx="277">
                  <c:v> 1,552 </c:v>
                </c:pt>
                <c:pt idx="278">
                  <c:v> 1,555 </c:v>
                </c:pt>
                <c:pt idx="279">
                  <c:v> 1,558 </c:v>
                </c:pt>
                <c:pt idx="280">
                  <c:v> 1,559 </c:v>
                </c:pt>
                <c:pt idx="281">
                  <c:v> 1,588 </c:v>
                </c:pt>
                <c:pt idx="282">
                  <c:v> 1,597 </c:v>
                </c:pt>
                <c:pt idx="283">
                  <c:v> 1,611 </c:v>
                </c:pt>
                <c:pt idx="284">
                  <c:v> 1,641 </c:v>
                </c:pt>
                <c:pt idx="285">
                  <c:v> 1,646 </c:v>
                </c:pt>
                <c:pt idx="286">
                  <c:v> 1,657 </c:v>
                </c:pt>
                <c:pt idx="287">
                  <c:v> 1,660 </c:v>
                </c:pt>
                <c:pt idx="288">
                  <c:v> 1,662 </c:v>
                </c:pt>
                <c:pt idx="289">
                  <c:v> 1,667 </c:v>
                </c:pt>
                <c:pt idx="290">
                  <c:v> 1,674 </c:v>
                </c:pt>
                <c:pt idx="291">
                  <c:v> 1,679 </c:v>
                </c:pt>
                <c:pt idx="292">
                  <c:v> 1,680 </c:v>
                </c:pt>
                <c:pt idx="293">
                  <c:v> 1,690 </c:v>
                </c:pt>
                <c:pt idx="294">
                  <c:v> 1,712 </c:v>
                </c:pt>
                <c:pt idx="295">
                  <c:v> 1,716 </c:v>
                </c:pt>
                <c:pt idx="296">
                  <c:v> 1,717 </c:v>
                </c:pt>
                <c:pt idx="297">
                  <c:v> 1,728 </c:v>
                </c:pt>
                <c:pt idx="298">
                  <c:v> 1,729 </c:v>
                </c:pt>
                <c:pt idx="299">
                  <c:v> 1,765 </c:v>
                </c:pt>
                <c:pt idx="300">
                  <c:v> 1,771 </c:v>
                </c:pt>
                <c:pt idx="301">
                  <c:v> 1,772 </c:v>
                </c:pt>
                <c:pt idx="302">
                  <c:v> 1,777 </c:v>
                </c:pt>
                <c:pt idx="303">
                  <c:v> 1,779 </c:v>
                </c:pt>
                <c:pt idx="304">
                  <c:v> 1,780 </c:v>
                </c:pt>
                <c:pt idx="305">
                  <c:v> 1,786 </c:v>
                </c:pt>
                <c:pt idx="306">
                  <c:v> 1,796 </c:v>
                </c:pt>
                <c:pt idx="307">
                  <c:v> 1,801 </c:v>
                </c:pt>
                <c:pt idx="308">
                  <c:v> 1,802 </c:v>
                </c:pt>
                <c:pt idx="309">
                  <c:v> 1,811 </c:v>
                </c:pt>
                <c:pt idx="310">
                  <c:v> 1,880 </c:v>
                </c:pt>
                <c:pt idx="311">
                  <c:v> 1,889 </c:v>
                </c:pt>
                <c:pt idx="312">
                  <c:v> 1,899 </c:v>
                </c:pt>
                <c:pt idx="313">
                  <c:v> 1,902 </c:v>
                </c:pt>
                <c:pt idx="314">
                  <c:v> 1,913 </c:v>
                </c:pt>
                <c:pt idx="315">
                  <c:v> 1,926 </c:v>
                </c:pt>
                <c:pt idx="316">
                  <c:v> 1,933 </c:v>
                </c:pt>
                <c:pt idx="317">
                  <c:v> 1,934 </c:v>
                </c:pt>
                <c:pt idx="318">
                  <c:v> 1,949 </c:v>
                </c:pt>
                <c:pt idx="319">
                  <c:v> 1,951 </c:v>
                </c:pt>
                <c:pt idx="320">
                  <c:v> 1,954 </c:v>
                </c:pt>
                <c:pt idx="321">
                  <c:v> 1,964 </c:v>
                </c:pt>
                <c:pt idx="322">
                  <c:v> 1,977 </c:v>
                </c:pt>
                <c:pt idx="323">
                  <c:v> 1,986 </c:v>
                </c:pt>
                <c:pt idx="324">
                  <c:v> 1,988 </c:v>
                </c:pt>
                <c:pt idx="325">
                  <c:v> 1,996 </c:v>
                </c:pt>
                <c:pt idx="326">
                  <c:v> 2,014 </c:v>
                </c:pt>
                <c:pt idx="327">
                  <c:v> 2,026 </c:v>
                </c:pt>
                <c:pt idx="328">
                  <c:v> 2,031 </c:v>
                </c:pt>
                <c:pt idx="329">
                  <c:v> 2,043 </c:v>
                </c:pt>
                <c:pt idx="330">
                  <c:v> 2,102 </c:v>
                </c:pt>
                <c:pt idx="331">
                  <c:v> 2,111 </c:v>
                </c:pt>
                <c:pt idx="332">
                  <c:v> 2,112 </c:v>
                </c:pt>
                <c:pt idx="333">
                  <c:v> 2,116 </c:v>
                </c:pt>
                <c:pt idx="334">
                  <c:v> 2,117 </c:v>
                </c:pt>
                <c:pt idx="335">
                  <c:v> 2,125 </c:v>
                </c:pt>
                <c:pt idx="336">
                  <c:v> 2,138 </c:v>
                </c:pt>
                <c:pt idx="337">
                  <c:v> 2,147 </c:v>
                </c:pt>
                <c:pt idx="338">
                  <c:v> 2,162 </c:v>
                </c:pt>
                <c:pt idx="339">
                  <c:v> 2,165 </c:v>
                </c:pt>
                <c:pt idx="340">
                  <c:v> 2,180 </c:v>
                </c:pt>
                <c:pt idx="341">
                  <c:v> 2,198 </c:v>
                </c:pt>
                <c:pt idx="342">
                  <c:v> 2,201 </c:v>
                </c:pt>
                <c:pt idx="343">
                  <c:v> 2,206 </c:v>
                </c:pt>
                <c:pt idx="344">
                  <c:v> 2,249 </c:v>
                </c:pt>
                <c:pt idx="345">
                  <c:v> 2,262 </c:v>
                </c:pt>
                <c:pt idx="346">
                  <c:v> 2,263 </c:v>
                </c:pt>
                <c:pt idx="347">
                  <c:v> 2,272 </c:v>
                </c:pt>
                <c:pt idx="348">
                  <c:v> 2,284 </c:v>
                </c:pt>
                <c:pt idx="349">
                  <c:v> 2,288 </c:v>
                </c:pt>
                <c:pt idx="350">
                  <c:v> 2,299 </c:v>
                </c:pt>
                <c:pt idx="351">
                  <c:v> 2,300 </c:v>
                </c:pt>
                <c:pt idx="352">
                  <c:v> 2,301 </c:v>
                </c:pt>
                <c:pt idx="353">
                  <c:v> 2,311 </c:v>
                </c:pt>
                <c:pt idx="354">
                  <c:v> 2,351 </c:v>
                </c:pt>
                <c:pt idx="355">
                  <c:v> 2,352 </c:v>
                </c:pt>
                <c:pt idx="356">
                  <c:v> 2,375 </c:v>
                </c:pt>
                <c:pt idx="357">
                  <c:v> 2,399 </c:v>
                </c:pt>
                <c:pt idx="358">
                  <c:v> 2,446 </c:v>
                </c:pt>
                <c:pt idx="359">
                  <c:v> 2,449 </c:v>
                </c:pt>
                <c:pt idx="360">
                  <c:v> 2,450 </c:v>
                </c:pt>
                <c:pt idx="361">
                  <c:v> 2,451 </c:v>
                </c:pt>
                <c:pt idx="362">
                  <c:v> 2,453 </c:v>
                </c:pt>
                <c:pt idx="363">
                  <c:v> 2,466 </c:v>
                </c:pt>
                <c:pt idx="364">
                  <c:v> 2,492 </c:v>
                </c:pt>
                <c:pt idx="365">
                  <c:v> 2,493 </c:v>
                </c:pt>
                <c:pt idx="366">
                  <c:v> 2,515 </c:v>
                </c:pt>
                <c:pt idx="367">
                  <c:v> 2,523 </c:v>
                </c:pt>
                <c:pt idx="368">
                  <c:v> 2,535 </c:v>
                </c:pt>
                <c:pt idx="369">
                  <c:v> 2,581 </c:v>
                </c:pt>
                <c:pt idx="370">
                  <c:v> 2,585 </c:v>
                </c:pt>
                <c:pt idx="371">
                  <c:v> 2,593 </c:v>
                </c:pt>
                <c:pt idx="372">
                  <c:v> 2,602 </c:v>
                </c:pt>
                <c:pt idx="373">
                  <c:v> 2,623 </c:v>
                </c:pt>
                <c:pt idx="374">
                  <c:v> 2,628 </c:v>
                </c:pt>
                <c:pt idx="375">
                  <c:v> 2,640 </c:v>
                </c:pt>
                <c:pt idx="376">
                  <c:v> 2,646 </c:v>
                </c:pt>
                <c:pt idx="377">
                  <c:v> 2,651 </c:v>
                </c:pt>
                <c:pt idx="378">
                  <c:v> 2,685 </c:v>
                </c:pt>
                <c:pt idx="379">
                  <c:v> 2,727 </c:v>
                </c:pt>
                <c:pt idx="380">
                  <c:v> 2,732 </c:v>
                </c:pt>
                <c:pt idx="381">
                  <c:v> 2,737 </c:v>
                </c:pt>
                <c:pt idx="382">
                  <c:v> 2,740 </c:v>
                </c:pt>
                <c:pt idx="383">
                  <c:v> 2,766 </c:v>
                </c:pt>
                <c:pt idx="384">
                  <c:v> 2,781 </c:v>
                </c:pt>
                <c:pt idx="385">
                  <c:v> 2,804 </c:v>
                </c:pt>
                <c:pt idx="386">
                  <c:v> 2,806 </c:v>
                </c:pt>
                <c:pt idx="387">
                  <c:v> 2,809 </c:v>
                </c:pt>
                <c:pt idx="388">
                  <c:v> 2,810 </c:v>
                </c:pt>
                <c:pt idx="389">
                  <c:v> 2,832 </c:v>
                </c:pt>
                <c:pt idx="390">
                  <c:v> 2,866 </c:v>
                </c:pt>
                <c:pt idx="391">
                  <c:v> 2,868 </c:v>
                </c:pt>
                <c:pt idx="392">
                  <c:v> 2,877 </c:v>
                </c:pt>
                <c:pt idx="393">
                  <c:v> 2,886 </c:v>
                </c:pt>
                <c:pt idx="394">
                  <c:v> 2,891 </c:v>
                </c:pt>
                <c:pt idx="395">
                  <c:v> 2,905 </c:v>
                </c:pt>
                <c:pt idx="396">
                  <c:v> 2,908 </c:v>
                </c:pt>
                <c:pt idx="397">
                  <c:v> 2,951 </c:v>
                </c:pt>
                <c:pt idx="398">
                  <c:v> 2,957 </c:v>
                </c:pt>
                <c:pt idx="399">
                  <c:v> 2,960 </c:v>
                </c:pt>
                <c:pt idx="400">
                  <c:v> 2,961 </c:v>
                </c:pt>
                <c:pt idx="401">
                  <c:v> 2,981 </c:v>
                </c:pt>
                <c:pt idx="402">
                  <c:v> 3,022 </c:v>
                </c:pt>
                <c:pt idx="403">
                  <c:v> 3,025 </c:v>
                </c:pt>
                <c:pt idx="404">
                  <c:v> 3,029 </c:v>
                </c:pt>
                <c:pt idx="405">
                  <c:v> 3,036 </c:v>
                </c:pt>
                <c:pt idx="406">
                  <c:v> 3,044 </c:v>
                </c:pt>
                <c:pt idx="407">
                  <c:v> 3,049 </c:v>
                </c:pt>
                <c:pt idx="408">
                  <c:v> 3,061 </c:v>
                </c:pt>
                <c:pt idx="409">
                  <c:v> 3,065 </c:v>
                </c:pt>
                <c:pt idx="410">
                  <c:v> 3,066 </c:v>
                </c:pt>
                <c:pt idx="411">
                  <c:v> 3,075 </c:v>
                </c:pt>
                <c:pt idx="412">
                  <c:v> 3,095 </c:v>
                </c:pt>
                <c:pt idx="413">
                  <c:v> 3,096 </c:v>
                </c:pt>
                <c:pt idx="414">
                  <c:v> 3,145 </c:v>
                </c:pt>
                <c:pt idx="415">
                  <c:v> 3,156 </c:v>
                </c:pt>
                <c:pt idx="416">
                  <c:v> 3,160 </c:v>
                </c:pt>
                <c:pt idx="417">
                  <c:v> 3,182 </c:v>
                </c:pt>
                <c:pt idx="418">
                  <c:v> 3,197 </c:v>
                </c:pt>
                <c:pt idx="419">
                  <c:v> 3,201 </c:v>
                </c:pt>
                <c:pt idx="420">
                  <c:v> 3,219 </c:v>
                </c:pt>
                <c:pt idx="421">
                  <c:v> 3,231 </c:v>
                </c:pt>
                <c:pt idx="422">
                  <c:v> 3,233 </c:v>
                </c:pt>
                <c:pt idx="423">
                  <c:v> 3,234 </c:v>
                </c:pt>
                <c:pt idx="424">
                  <c:v> 3,242 </c:v>
                </c:pt>
                <c:pt idx="425">
                  <c:v> 3,295 </c:v>
                </c:pt>
                <c:pt idx="426">
                  <c:v> 3,300 </c:v>
                </c:pt>
                <c:pt idx="427">
                  <c:v> 3,344 </c:v>
                </c:pt>
                <c:pt idx="428">
                  <c:v> 3,366 </c:v>
                </c:pt>
                <c:pt idx="429">
                  <c:v> 3,369 </c:v>
                </c:pt>
                <c:pt idx="430">
                  <c:v> 3,382 </c:v>
                </c:pt>
                <c:pt idx="431">
                  <c:v> 3,390 </c:v>
                </c:pt>
                <c:pt idx="432">
                  <c:v> 3,441 </c:v>
                </c:pt>
                <c:pt idx="433">
                  <c:v> 3,454 </c:v>
                </c:pt>
                <c:pt idx="434">
                  <c:v> 3,482 </c:v>
                </c:pt>
                <c:pt idx="435">
                  <c:v> 3,492 </c:v>
                </c:pt>
                <c:pt idx="436">
                  <c:v> 3,517 </c:v>
                </c:pt>
                <c:pt idx="437">
                  <c:v> 3,518 </c:v>
                </c:pt>
                <c:pt idx="438">
                  <c:v> 3,527 </c:v>
                </c:pt>
                <c:pt idx="439">
                  <c:v> 3,530 </c:v>
                </c:pt>
                <c:pt idx="440">
                  <c:v> 3,543 </c:v>
                </c:pt>
                <c:pt idx="441">
                  <c:v> 3,552 </c:v>
                </c:pt>
                <c:pt idx="442">
                  <c:v> 3,565 </c:v>
                </c:pt>
                <c:pt idx="443">
                  <c:v> 3,578 </c:v>
                </c:pt>
                <c:pt idx="444">
                  <c:v> 3,584 </c:v>
                </c:pt>
                <c:pt idx="445">
                  <c:v> 3,587 </c:v>
                </c:pt>
                <c:pt idx="446">
                  <c:v> 3,606 </c:v>
                </c:pt>
                <c:pt idx="447">
                  <c:v> 3,626 </c:v>
                </c:pt>
                <c:pt idx="448">
                  <c:v> 3,652 </c:v>
                </c:pt>
                <c:pt idx="449">
                  <c:v> 3,663 </c:v>
                </c:pt>
                <c:pt idx="450">
                  <c:v> 3,664 </c:v>
                </c:pt>
                <c:pt idx="451">
                  <c:v> 3,686 </c:v>
                </c:pt>
                <c:pt idx="452">
                  <c:v> 3,688 </c:v>
                </c:pt>
                <c:pt idx="453">
                  <c:v> 3,740 </c:v>
                </c:pt>
                <c:pt idx="454">
                  <c:v> 3,785 </c:v>
                </c:pt>
                <c:pt idx="455">
                  <c:v> 3,815 </c:v>
                </c:pt>
                <c:pt idx="456">
                  <c:v> 3,837 </c:v>
                </c:pt>
                <c:pt idx="457">
                  <c:v> 3,842 </c:v>
                </c:pt>
                <c:pt idx="458">
                  <c:v> 3,846 </c:v>
                </c:pt>
                <c:pt idx="459">
                  <c:v> 3,964 </c:v>
                </c:pt>
                <c:pt idx="460">
                  <c:v> 3,973 </c:v>
                </c:pt>
                <c:pt idx="461">
                  <c:v> 4,003 </c:v>
                </c:pt>
                <c:pt idx="462">
                  <c:v> 4,018 </c:v>
                </c:pt>
                <c:pt idx="463">
                  <c:v> 4,049 </c:v>
                </c:pt>
                <c:pt idx="464">
                  <c:v> 4,099 </c:v>
                </c:pt>
                <c:pt idx="465">
                  <c:v> 4,145 </c:v>
                </c:pt>
                <c:pt idx="466">
                  <c:v> 4,149 </c:v>
                </c:pt>
                <c:pt idx="467">
                  <c:v> 4,157 </c:v>
                </c:pt>
                <c:pt idx="468">
                  <c:v> 4,199 </c:v>
                </c:pt>
                <c:pt idx="469">
                  <c:v> 4,219 </c:v>
                </c:pt>
                <c:pt idx="470">
                  <c:v> 4,238 </c:v>
                </c:pt>
                <c:pt idx="471">
                  <c:v> 4,244 </c:v>
                </c:pt>
                <c:pt idx="472">
                  <c:v> 4,296 </c:v>
                </c:pt>
                <c:pt idx="473">
                  <c:v> 4,308 </c:v>
                </c:pt>
                <c:pt idx="474">
                  <c:v> 4,353 </c:v>
                </c:pt>
                <c:pt idx="475">
                  <c:v> 4,370 </c:v>
                </c:pt>
                <c:pt idx="476">
                  <c:v> 4,383 </c:v>
                </c:pt>
                <c:pt idx="477">
                  <c:v> 4,390 </c:v>
                </c:pt>
                <c:pt idx="478">
                  <c:v> 4,401 </c:v>
                </c:pt>
                <c:pt idx="479">
                  <c:v> 4,415 </c:v>
                </c:pt>
                <c:pt idx="480">
                  <c:v> 4,426 </c:v>
                </c:pt>
                <c:pt idx="481">
                  <c:v> 4,428 </c:v>
                </c:pt>
                <c:pt idx="482">
                  <c:v> 4,541 </c:v>
                </c:pt>
                <c:pt idx="483">
                  <c:v> 4,567 </c:v>
                </c:pt>
                <c:pt idx="484">
                  <c:v> 4,570 </c:v>
                </c:pt>
                <c:pt idx="485">
                  <c:v> 4,580 </c:v>
                </c:pt>
                <c:pt idx="486">
                  <c:v> 4,584 </c:v>
                </c:pt>
                <c:pt idx="487">
                  <c:v> 4,598 </c:v>
                </c:pt>
                <c:pt idx="488">
                  <c:v> 4,642 </c:v>
                </c:pt>
                <c:pt idx="489">
                  <c:v> 4,664 </c:v>
                </c:pt>
                <c:pt idx="490">
                  <c:v> 4,674 </c:v>
                </c:pt>
                <c:pt idx="491">
                  <c:v> 4,702 </c:v>
                </c:pt>
                <c:pt idx="492">
                  <c:v> 4,703 </c:v>
                </c:pt>
                <c:pt idx="493">
                  <c:v> 4,716 </c:v>
                </c:pt>
                <c:pt idx="494">
                  <c:v> 4,723 </c:v>
                </c:pt>
                <c:pt idx="495">
                  <c:v> 4,736 </c:v>
                </c:pt>
                <c:pt idx="496">
                  <c:v> 4,740 </c:v>
                </c:pt>
                <c:pt idx="497">
                  <c:v> 4,744 </c:v>
                </c:pt>
                <c:pt idx="498">
                  <c:v> 4,768 </c:v>
                </c:pt>
                <c:pt idx="499">
                  <c:v> 4,798 </c:v>
                </c:pt>
                <c:pt idx="500">
                  <c:v> 4,859 </c:v>
                </c:pt>
                <c:pt idx="501">
                  <c:v> 4,867 </c:v>
                </c:pt>
                <c:pt idx="502">
                  <c:v> 4,875 </c:v>
                </c:pt>
                <c:pt idx="503">
                  <c:v> 4,881 </c:v>
                </c:pt>
                <c:pt idx="504">
                  <c:v> 4,927 </c:v>
                </c:pt>
                <c:pt idx="505">
                  <c:v> 4,951 </c:v>
                </c:pt>
                <c:pt idx="506">
                  <c:v> 4,959 </c:v>
                </c:pt>
                <c:pt idx="507">
                  <c:v> 4,969 </c:v>
                </c:pt>
                <c:pt idx="508">
                  <c:v> 4,971 </c:v>
                </c:pt>
                <c:pt idx="509">
                  <c:v> 4,978 </c:v>
                </c:pt>
                <c:pt idx="510">
                  <c:v> 5,036 </c:v>
                </c:pt>
                <c:pt idx="511">
                  <c:v> 5,057 </c:v>
                </c:pt>
                <c:pt idx="512">
                  <c:v> 5,059 </c:v>
                </c:pt>
                <c:pt idx="513">
                  <c:v> 5,072 </c:v>
                </c:pt>
                <c:pt idx="514">
                  <c:v> 5,137 </c:v>
                </c:pt>
                <c:pt idx="515">
                  <c:v> 5,160 </c:v>
                </c:pt>
                <c:pt idx="516">
                  <c:v> 5,176 </c:v>
                </c:pt>
                <c:pt idx="517">
                  <c:v> 5,178 </c:v>
                </c:pt>
                <c:pt idx="518">
                  <c:v> 5,179 </c:v>
                </c:pt>
                <c:pt idx="519">
                  <c:v> 5,195 </c:v>
                </c:pt>
                <c:pt idx="520">
                  <c:v> 5,206 </c:v>
                </c:pt>
                <c:pt idx="521">
                  <c:v> 5,292 </c:v>
                </c:pt>
                <c:pt idx="522">
                  <c:v> 5,298 </c:v>
                </c:pt>
                <c:pt idx="523">
                  <c:v> 5,355 </c:v>
                </c:pt>
                <c:pt idx="524">
                  <c:v> 5,380 </c:v>
                </c:pt>
                <c:pt idx="525">
                  <c:v> 5,451 </c:v>
                </c:pt>
                <c:pt idx="526">
                  <c:v> 5,492 </c:v>
                </c:pt>
                <c:pt idx="527">
                  <c:v> 5,554 </c:v>
                </c:pt>
                <c:pt idx="528">
                  <c:v> 5,556 </c:v>
                </c:pt>
                <c:pt idx="529">
                  <c:v> 5,626 </c:v>
                </c:pt>
                <c:pt idx="530">
                  <c:v> 5,692 </c:v>
                </c:pt>
                <c:pt idx="531">
                  <c:v> 5,719 </c:v>
                </c:pt>
                <c:pt idx="532">
                  <c:v> 5,730 </c:v>
                </c:pt>
                <c:pt idx="533">
                  <c:v> 5,736 </c:v>
                </c:pt>
                <c:pt idx="534">
                  <c:v> 5,760 </c:v>
                </c:pt>
                <c:pt idx="535">
                  <c:v> 5,792 </c:v>
                </c:pt>
                <c:pt idx="536">
                  <c:v> 5,852 </c:v>
                </c:pt>
                <c:pt idx="537">
                  <c:v> 5,865 </c:v>
                </c:pt>
                <c:pt idx="538">
                  <c:v> 5,882 </c:v>
                </c:pt>
                <c:pt idx="539">
                  <c:v> 5,911 </c:v>
                </c:pt>
                <c:pt idx="540">
                  <c:v> 5,935 </c:v>
                </c:pt>
                <c:pt idx="541">
                  <c:v> 5,958 </c:v>
                </c:pt>
                <c:pt idx="542">
                  <c:v> 5,985 </c:v>
                </c:pt>
                <c:pt idx="543">
                  <c:v> 5,999 </c:v>
                </c:pt>
                <c:pt idx="544">
                  <c:v> 6,027 </c:v>
                </c:pt>
                <c:pt idx="545">
                  <c:v> 6,055 </c:v>
                </c:pt>
                <c:pt idx="546">
                  <c:v> 6,088 </c:v>
                </c:pt>
                <c:pt idx="547">
                  <c:v> 6,129 </c:v>
                </c:pt>
                <c:pt idx="548">
                  <c:v> 6,183 </c:v>
                </c:pt>
                <c:pt idx="549">
                  <c:v> 6,199 </c:v>
                </c:pt>
                <c:pt idx="550">
                  <c:v> 6,233 </c:v>
                </c:pt>
                <c:pt idx="551">
                  <c:v> 6,255 </c:v>
                </c:pt>
                <c:pt idx="552">
                  <c:v> 6,301 </c:v>
                </c:pt>
                <c:pt idx="553">
                  <c:v> 6,347 </c:v>
                </c:pt>
                <c:pt idx="554">
                  <c:v> 6,355 </c:v>
                </c:pt>
                <c:pt idx="555">
                  <c:v> 6,398 </c:v>
                </c:pt>
                <c:pt idx="556">
                  <c:v> 6,422 </c:v>
                </c:pt>
                <c:pt idx="557">
                  <c:v> 6,491 </c:v>
                </c:pt>
                <c:pt idx="558">
                  <c:v> 6,530 </c:v>
                </c:pt>
                <c:pt idx="559">
                  <c:v> 6,537 </c:v>
                </c:pt>
                <c:pt idx="560">
                  <c:v> 6,547 </c:v>
                </c:pt>
                <c:pt idx="561">
                  <c:v> 6,558 </c:v>
                </c:pt>
                <c:pt idx="562">
                  <c:v> 6,659 </c:v>
                </c:pt>
                <c:pt idx="563">
                  <c:v> 6,662 </c:v>
                </c:pt>
                <c:pt idx="564">
                  <c:v> 6,676 </c:v>
                </c:pt>
                <c:pt idx="565">
                  <c:v> 6,736 </c:v>
                </c:pt>
                <c:pt idx="566">
                  <c:v> 6,742 </c:v>
                </c:pt>
                <c:pt idx="567">
                  <c:v> 6,753 </c:v>
                </c:pt>
                <c:pt idx="568">
                  <c:v> 7,064 </c:v>
                </c:pt>
                <c:pt idx="569">
                  <c:v> 7,109 </c:v>
                </c:pt>
                <c:pt idx="570">
                  <c:v> 7,113 </c:v>
                </c:pt>
                <c:pt idx="571">
                  <c:v> 7,140 </c:v>
                </c:pt>
                <c:pt idx="572">
                  <c:v> 7,148 </c:v>
                </c:pt>
                <c:pt idx="573">
                  <c:v> 7,199 </c:v>
                </c:pt>
                <c:pt idx="574">
                  <c:v> 7,203 </c:v>
                </c:pt>
                <c:pt idx="575">
                  <c:v> 7,222 </c:v>
                </c:pt>
                <c:pt idx="576">
                  <c:v> 7,223 </c:v>
                </c:pt>
                <c:pt idx="577">
                  <c:v> 7,229 </c:v>
                </c:pt>
                <c:pt idx="578">
                  <c:v> 7,241 </c:v>
                </c:pt>
                <c:pt idx="579">
                  <c:v> 7,274 </c:v>
                </c:pt>
                <c:pt idx="580">
                  <c:v> 7,298 </c:v>
                </c:pt>
                <c:pt idx="581">
                  <c:v> 7,317 </c:v>
                </c:pt>
                <c:pt idx="582">
                  <c:v> 7,318 </c:v>
                </c:pt>
                <c:pt idx="583">
                  <c:v> 7,333 </c:v>
                </c:pt>
                <c:pt idx="584">
                  <c:v> 7,352 </c:v>
                </c:pt>
                <c:pt idx="585">
                  <c:v> 7,354 </c:v>
                </c:pt>
                <c:pt idx="586">
                  <c:v> 7,429 </c:v>
                </c:pt>
                <c:pt idx="587">
                  <c:v> 7,462 </c:v>
                </c:pt>
                <c:pt idx="588">
                  <c:v> 7,571 </c:v>
                </c:pt>
                <c:pt idx="589">
                  <c:v> 7,601 </c:v>
                </c:pt>
                <c:pt idx="590">
                  <c:v> 7,619 </c:v>
                </c:pt>
                <c:pt idx="591">
                  <c:v> 7,636 </c:v>
                </c:pt>
                <c:pt idx="592">
                  <c:v> 7,681 </c:v>
                </c:pt>
                <c:pt idx="593">
                  <c:v> 7,689 </c:v>
                </c:pt>
                <c:pt idx="594">
                  <c:v> 7,732 </c:v>
                </c:pt>
                <c:pt idx="595">
                  <c:v> 7,758 </c:v>
                </c:pt>
                <c:pt idx="596">
                  <c:v> 7,779 </c:v>
                </c:pt>
                <c:pt idx="597">
                  <c:v> 7,786 </c:v>
                </c:pt>
                <c:pt idx="598">
                  <c:v> 7,807 </c:v>
                </c:pt>
                <c:pt idx="599">
                  <c:v> 7,928 </c:v>
                </c:pt>
                <c:pt idx="600">
                  <c:v> 7,946 </c:v>
                </c:pt>
                <c:pt idx="601">
                  <c:v> 7,949 </c:v>
                </c:pt>
                <c:pt idx="602">
                  <c:v> 7,988 </c:v>
                </c:pt>
                <c:pt idx="603">
                  <c:v> 8,053 </c:v>
                </c:pt>
                <c:pt idx="604">
                  <c:v> 8,076 </c:v>
                </c:pt>
                <c:pt idx="605">
                  <c:v> 8,090 </c:v>
                </c:pt>
                <c:pt idx="606">
                  <c:v> 8,095 </c:v>
                </c:pt>
                <c:pt idx="607">
                  <c:v> 8,131 </c:v>
                </c:pt>
                <c:pt idx="608">
                  <c:v> 8,188 </c:v>
                </c:pt>
                <c:pt idx="609">
                  <c:v> 8,258 </c:v>
                </c:pt>
                <c:pt idx="610">
                  <c:v> 8,280 </c:v>
                </c:pt>
                <c:pt idx="611">
                  <c:v> 8,314 </c:v>
                </c:pt>
                <c:pt idx="612">
                  <c:v> 8,372 </c:v>
                </c:pt>
                <c:pt idx="613">
                  <c:v> 8,380 </c:v>
                </c:pt>
                <c:pt idx="614">
                  <c:v> 8,399 </c:v>
                </c:pt>
                <c:pt idx="615">
                  <c:v> 8,427 </c:v>
                </c:pt>
                <c:pt idx="616">
                  <c:v> 8,446 </c:v>
                </c:pt>
                <c:pt idx="617">
                  <c:v> 8,537 </c:v>
                </c:pt>
                <c:pt idx="618">
                  <c:v> 8,566 </c:v>
                </c:pt>
                <c:pt idx="619">
                  <c:v> 8,583 </c:v>
                </c:pt>
                <c:pt idx="620">
                  <c:v> 8,599 </c:v>
                </c:pt>
                <c:pt idx="621">
                  <c:v> 8,610 </c:v>
                </c:pt>
                <c:pt idx="622">
                  <c:v> 8,614 </c:v>
                </c:pt>
                <c:pt idx="623">
                  <c:v> 8,618 </c:v>
                </c:pt>
                <c:pt idx="624">
                  <c:v> 8,656 </c:v>
                </c:pt>
                <c:pt idx="625">
                  <c:v> 8,714 </c:v>
                </c:pt>
                <c:pt idx="626">
                  <c:v> 8,751 </c:v>
                </c:pt>
                <c:pt idx="627">
                  <c:v> 8,866 </c:v>
                </c:pt>
                <c:pt idx="628">
                  <c:v> 8,873 </c:v>
                </c:pt>
                <c:pt idx="629">
                  <c:v> 8,891 </c:v>
                </c:pt>
                <c:pt idx="630">
                  <c:v> 8,938 </c:v>
                </c:pt>
                <c:pt idx="631">
                  <c:v> 8,948 </c:v>
                </c:pt>
                <c:pt idx="632">
                  <c:v> 8,958 </c:v>
                </c:pt>
                <c:pt idx="633">
                  <c:v> 9,019 </c:v>
                </c:pt>
                <c:pt idx="634">
                  <c:v> 9,090 </c:v>
                </c:pt>
                <c:pt idx="635">
                  <c:v> 9,169 </c:v>
                </c:pt>
                <c:pt idx="636">
                  <c:v> 9,275 </c:v>
                </c:pt>
                <c:pt idx="637">
                  <c:v> 9,331 </c:v>
                </c:pt>
                <c:pt idx="638">
                  <c:v> 9,340 </c:v>
                </c:pt>
                <c:pt idx="639">
                  <c:v> 9,344 </c:v>
                </c:pt>
                <c:pt idx="640">
                  <c:v> 9,349 </c:v>
                </c:pt>
                <c:pt idx="641">
                  <c:v> 9,377 </c:v>
                </c:pt>
                <c:pt idx="642">
                  <c:v> 9,378 </c:v>
                </c:pt>
                <c:pt idx="643">
                  <c:v> 9,385 </c:v>
                </c:pt>
                <c:pt idx="644">
                  <c:v> 9,427 </c:v>
                </c:pt>
                <c:pt idx="645">
                  <c:v> 9,499 </c:v>
                </c:pt>
                <c:pt idx="646">
                  <c:v> 9,504 </c:v>
                </c:pt>
                <c:pt idx="647">
                  <c:v> 9,638 </c:v>
                </c:pt>
                <c:pt idx="648">
                  <c:v> 9,650 </c:v>
                </c:pt>
                <c:pt idx="649">
                  <c:v> 9,695 </c:v>
                </c:pt>
                <c:pt idx="650">
                  <c:v> 9,701 </c:v>
                </c:pt>
                <c:pt idx="651">
                  <c:v> 9,772 </c:v>
                </c:pt>
                <c:pt idx="652">
                  <c:v> 9,791 </c:v>
                </c:pt>
                <c:pt idx="653">
                  <c:v> 9,792 </c:v>
                </c:pt>
                <c:pt idx="654">
                  <c:v> 9,940 </c:v>
                </c:pt>
                <c:pt idx="655">
                  <c:v> 9,998 </c:v>
                </c:pt>
                <c:pt idx="656">
                  <c:v> 10,134 </c:v>
                </c:pt>
                <c:pt idx="657">
                  <c:v> 10,170 </c:v>
                </c:pt>
                <c:pt idx="658">
                  <c:v> 10,174 </c:v>
                </c:pt>
                <c:pt idx="659">
                  <c:v> 10,229 </c:v>
                </c:pt>
                <c:pt idx="660">
                  <c:v> 10,234 </c:v>
                </c:pt>
                <c:pt idx="661">
                  <c:v> 10,308 </c:v>
                </c:pt>
                <c:pt idx="662">
                  <c:v> 10,324 </c:v>
                </c:pt>
                <c:pt idx="663">
                  <c:v> 10,443 </c:v>
                </c:pt>
                <c:pt idx="664">
                  <c:v> 10,480 </c:v>
                </c:pt>
                <c:pt idx="665">
                  <c:v> 10,541 </c:v>
                </c:pt>
                <c:pt idx="666">
                  <c:v> 10,576 </c:v>
                </c:pt>
                <c:pt idx="667">
                  <c:v> 10,652 </c:v>
                </c:pt>
                <c:pt idx="668">
                  <c:v> 10,689 </c:v>
                </c:pt>
                <c:pt idx="669">
                  <c:v> 10,718 </c:v>
                </c:pt>
                <c:pt idx="670">
                  <c:v> 10,725 </c:v>
                </c:pt>
                <c:pt idx="671">
                  <c:v> 10,751 </c:v>
                </c:pt>
                <c:pt idx="672">
                  <c:v> 10,760 </c:v>
                </c:pt>
                <c:pt idx="673">
                  <c:v> 10,773 </c:v>
                </c:pt>
                <c:pt idx="674">
                  <c:v> 10,833 </c:v>
                </c:pt>
                <c:pt idx="675">
                  <c:v> 10,907 </c:v>
                </c:pt>
                <c:pt idx="676">
                  <c:v> 10,911 </c:v>
                </c:pt>
                <c:pt idx="677">
                  <c:v> 10,962 </c:v>
                </c:pt>
                <c:pt idx="678">
                  <c:v> 10,976 </c:v>
                </c:pt>
                <c:pt idx="679">
                  <c:v> 11,006 </c:v>
                </c:pt>
                <c:pt idx="680">
                  <c:v> 11,015 </c:v>
                </c:pt>
                <c:pt idx="681">
                  <c:v> 11,029 </c:v>
                </c:pt>
                <c:pt idx="682">
                  <c:v> 11,074 </c:v>
                </c:pt>
                <c:pt idx="683">
                  <c:v> 11,113 </c:v>
                </c:pt>
                <c:pt idx="684">
                  <c:v> 11,148 </c:v>
                </c:pt>
                <c:pt idx="685">
                  <c:v> 11,199 </c:v>
                </c:pt>
                <c:pt idx="686">
                  <c:v> 11,206 </c:v>
                </c:pt>
                <c:pt idx="687">
                  <c:v> 11,213 </c:v>
                </c:pt>
                <c:pt idx="688">
                  <c:v> 11,217 </c:v>
                </c:pt>
                <c:pt idx="689">
                  <c:v> 11,330 </c:v>
                </c:pt>
                <c:pt idx="690">
                  <c:v> 11,339 </c:v>
                </c:pt>
                <c:pt idx="691">
                  <c:v> 11,456 </c:v>
                </c:pt>
                <c:pt idx="692">
                  <c:v> 11,499 </c:v>
                </c:pt>
                <c:pt idx="693">
                  <c:v> 11,687 </c:v>
                </c:pt>
                <c:pt idx="694">
                  <c:v> 11,716 </c:v>
                </c:pt>
                <c:pt idx="695">
                  <c:v> 11,827 </c:v>
                </c:pt>
                <c:pt idx="696">
                  <c:v> 11,828 </c:v>
                </c:pt>
                <c:pt idx="697">
                  <c:v> 11,924 </c:v>
                </c:pt>
                <c:pt idx="698">
                  <c:v> 11,935 </c:v>
                </c:pt>
                <c:pt idx="699">
                  <c:v> 11,957 </c:v>
                </c:pt>
                <c:pt idx="700">
                  <c:v> 11,976 </c:v>
                </c:pt>
                <c:pt idx="701">
                  <c:v> 12,091 </c:v>
                </c:pt>
                <c:pt idx="702">
                  <c:v> 12,093 </c:v>
                </c:pt>
                <c:pt idx="703">
                  <c:v> 12,153 </c:v>
                </c:pt>
                <c:pt idx="704">
                  <c:v> 12,179 </c:v>
                </c:pt>
                <c:pt idx="705">
                  <c:v> 12,185 </c:v>
                </c:pt>
                <c:pt idx="706">
                  <c:v> 12,375 </c:v>
                </c:pt>
                <c:pt idx="707">
                  <c:v> 12,452 </c:v>
                </c:pt>
                <c:pt idx="708">
                  <c:v> 12,679 </c:v>
                </c:pt>
                <c:pt idx="709">
                  <c:v> 12,796 </c:v>
                </c:pt>
                <c:pt idx="710">
                  <c:v> 12,835 </c:v>
                </c:pt>
                <c:pt idx="711">
                  <c:v> 12,837 </c:v>
                </c:pt>
                <c:pt idx="712">
                  <c:v> 12,958 </c:v>
                </c:pt>
                <c:pt idx="713">
                  <c:v> 12,966 </c:v>
                </c:pt>
                <c:pt idx="714">
                  <c:v> 12,999 </c:v>
                </c:pt>
                <c:pt idx="715">
                  <c:v> 13,029 </c:v>
                </c:pt>
                <c:pt idx="716">
                  <c:v> 13,045 </c:v>
                </c:pt>
                <c:pt idx="717">
                  <c:v> 13,049 </c:v>
                </c:pt>
                <c:pt idx="718">
                  <c:v> 13,120 </c:v>
                </c:pt>
                <c:pt idx="719">
                  <c:v> 13,127 </c:v>
                </c:pt>
                <c:pt idx="720">
                  <c:v> 13,165 </c:v>
                </c:pt>
                <c:pt idx="721">
                  <c:v> 13,199 </c:v>
                </c:pt>
                <c:pt idx="722">
                  <c:v> 13,246 </c:v>
                </c:pt>
                <c:pt idx="723">
                  <c:v> 13,250 </c:v>
                </c:pt>
                <c:pt idx="724">
                  <c:v> 13,251 </c:v>
                </c:pt>
                <c:pt idx="725">
                  <c:v> 13,300 </c:v>
                </c:pt>
                <c:pt idx="726">
                  <c:v> 13,391 </c:v>
                </c:pt>
                <c:pt idx="727">
                  <c:v> 13,406 </c:v>
                </c:pt>
                <c:pt idx="728">
                  <c:v> 13,544 </c:v>
                </c:pt>
                <c:pt idx="729">
                  <c:v> 13,552 </c:v>
                </c:pt>
                <c:pt idx="730">
                  <c:v> 13,568 </c:v>
                </c:pt>
                <c:pt idx="731">
                  <c:v> 13,572 </c:v>
                </c:pt>
                <c:pt idx="732">
                  <c:v> 13,797 </c:v>
                </c:pt>
                <c:pt idx="733">
                  <c:v> 13,937 </c:v>
                </c:pt>
                <c:pt idx="734">
                  <c:v> 13,944 </c:v>
                </c:pt>
                <c:pt idx="735">
                  <c:v> 13,971 </c:v>
                </c:pt>
                <c:pt idx="736">
                  <c:v> 14,030 </c:v>
                </c:pt>
                <c:pt idx="737">
                  <c:v> 14,062 </c:v>
                </c:pt>
                <c:pt idx="738">
                  <c:v> 14,120 </c:v>
                </c:pt>
                <c:pt idx="739">
                  <c:v> 14,184 </c:v>
                </c:pt>
                <c:pt idx="740">
                  <c:v> 14,185 </c:v>
                </c:pt>
                <c:pt idx="741">
                  <c:v> 14,237 </c:v>
                </c:pt>
                <c:pt idx="742">
                  <c:v> 14,266 </c:v>
                </c:pt>
                <c:pt idx="743">
                  <c:v> 14,282 </c:v>
                </c:pt>
                <c:pt idx="744">
                  <c:v> 14,283 </c:v>
                </c:pt>
                <c:pt idx="745">
                  <c:v> 14,290 </c:v>
                </c:pt>
                <c:pt idx="746">
                  <c:v> 14,368 </c:v>
                </c:pt>
                <c:pt idx="747">
                  <c:v> 14,371 </c:v>
                </c:pt>
                <c:pt idx="748">
                  <c:v> 14,391 </c:v>
                </c:pt>
                <c:pt idx="749">
                  <c:v> 14,403 </c:v>
                </c:pt>
                <c:pt idx="750">
                  <c:v> 14,404 </c:v>
                </c:pt>
                <c:pt idx="751">
                  <c:v> 14,560 </c:v>
                </c:pt>
                <c:pt idx="752">
                  <c:v> 14,629 </c:v>
                </c:pt>
                <c:pt idx="753">
                  <c:v> 14,648 </c:v>
                </c:pt>
                <c:pt idx="754">
                  <c:v> 14,667 </c:v>
                </c:pt>
                <c:pt idx="755">
                  <c:v> 14,778 </c:v>
                </c:pt>
                <c:pt idx="756">
                  <c:v> 14,896 </c:v>
                </c:pt>
                <c:pt idx="757">
                  <c:v> 14,947 </c:v>
                </c:pt>
                <c:pt idx="758">
                  <c:v> 14,961 </c:v>
                </c:pt>
                <c:pt idx="759">
                  <c:v> 14,969 </c:v>
                </c:pt>
                <c:pt idx="760">
                  <c:v> 15,032 </c:v>
                </c:pt>
                <c:pt idx="761">
                  <c:v> 15,034 </c:v>
                </c:pt>
                <c:pt idx="762">
                  <c:v> 15,137 </c:v>
                </c:pt>
                <c:pt idx="763">
                  <c:v> 15,188 </c:v>
                </c:pt>
                <c:pt idx="764">
                  <c:v> 15,189 </c:v>
                </c:pt>
                <c:pt idx="765">
                  <c:v> 15,233 </c:v>
                </c:pt>
                <c:pt idx="766">
                  <c:v> 15,252 </c:v>
                </c:pt>
                <c:pt idx="767">
                  <c:v> 15,276 </c:v>
                </c:pt>
                <c:pt idx="768">
                  <c:v> 15,295 </c:v>
                </c:pt>
                <c:pt idx="769">
                  <c:v> 15,382 </c:v>
                </c:pt>
                <c:pt idx="770">
                  <c:v> 15,453 </c:v>
                </c:pt>
                <c:pt idx="771">
                  <c:v> 15,592 </c:v>
                </c:pt>
                <c:pt idx="772">
                  <c:v> 15,646 </c:v>
                </c:pt>
                <c:pt idx="773">
                  <c:v> 15,783 </c:v>
                </c:pt>
                <c:pt idx="774">
                  <c:v> 15,790 </c:v>
                </c:pt>
                <c:pt idx="775">
                  <c:v> 15,867 </c:v>
                </c:pt>
                <c:pt idx="776">
                  <c:v> 15,970 </c:v>
                </c:pt>
                <c:pt idx="777">
                  <c:v> 16,020 </c:v>
                </c:pt>
                <c:pt idx="778">
                  <c:v> 16,146 </c:v>
                </c:pt>
                <c:pt idx="779">
                  <c:v> 16,166 </c:v>
                </c:pt>
                <c:pt idx="780">
                  <c:v> 16,182 </c:v>
                </c:pt>
                <c:pt idx="781">
                  <c:v> 16,299 </c:v>
                </c:pt>
                <c:pt idx="782">
                  <c:v> 16,557 </c:v>
                </c:pt>
                <c:pt idx="783">
                  <c:v> 16,680 </c:v>
                </c:pt>
                <c:pt idx="784">
                  <c:v> 16,685 </c:v>
                </c:pt>
                <c:pt idx="785">
                  <c:v> 16,905 </c:v>
                </c:pt>
                <c:pt idx="786">
                  <c:v> 17,129 </c:v>
                </c:pt>
                <c:pt idx="787">
                  <c:v> 17,159 </c:v>
                </c:pt>
                <c:pt idx="788">
                  <c:v> 17,161 </c:v>
                </c:pt>
                <c:pt idx="789">
                  <c:v> 17,162 </c:v>
                </c:pt>
                <c:pt idx="790">
                  <c:v> 17,218 </c:v>
                </c:pt>
                <c:pt idx="791">
                  <c:v> 17,325 </c:v>
                </c:pt>
                <c:pt idx="792">
                  <c:v> 17,348 </c:v>
                </c:pt>
                <c:pt idx="793">
                  <c:v> 17,394 </c:v>
                </c:pt>
                <c:pt idx="794">
                  <c:v> 17,413 </c:v>
                </c:pt>
                <c:pt idx="795">
                  <c:v> 17,415 </c:v>
                </c:pt>
                <c:pt idx="796">
                  <c:v> 17,424 </c:v>
                </c:pt>
                <c:pt idx="797">
                  <c:v> 17,810 </c:v>
                </c:pt>
                <c:pt idx="798">
                  <c:v> 17,831 </c:v>
                </c:pt>
                <c:pt idx="799">
                  <c:v> 17,833 </c:v>
                </c:pt>
                <c:pt idx="800">
                  <c:v> 17,994 </c:v>
                </c:pt>
                <c:pt idx="801">
                  <c:v> 18,139 </c:v>
                </c:pt>
                <c:pt idx="802">
                  <c:v> 18,202 </c:v>
                </c:pt>
                <c:pt idx="803">
                  <c:v> 18,331 </c:v>
                </c:pt>
                <c:pt idx="804">
                  <c:v> 18,462 </c:v>
                </c:pt>
                <c:pt idx="805">
                  <c:v> 18,497 </c:v>
                </c:pt>
                <c:pt idx="806">
                  <c:v> 18,543 </c:v>
                </c:pt>
                <c:pt idx="807">
                  <c:v> 18,654 </c:v>
                </c:pt>
                <c:pt idx="808">
                  <c:v> 18,656 </c:v>
                </c:pt>
                <c:pt idx="809">
                  <c:v> 18,678 </c:v>
                </c:pt>
                <c:pt idx="810">
                  <c:v> 18,757 </c:v>
                </c:pt>
                <c:pt idx="811">
                  <c:v> 18,872 </c:v>
                </c:pt>
                <c:pt idx="812">
                  <c:v> 18,998 </c:v>
                </c:pt>
                <c:pt idx="813">
                  <c:v> 19,252 </c:v>
                </c:pt>
                <c:pt idx="814">
                  <c:v> 19,253 </c:v>
                </c:pt>
                <c:pt idx="815">
                  <c:v> 19,621 </c:v>
                </c:pt>
                <c:pt idx="816">
                  <c:v> 19,624 </c:v>
                </c:pt>
                <c:pt idx="817">
                  <c:v> 19,763 </c:v>
                </c:pt>
                <c:pt idx="818">
                  <c:v> 19,998 </c:v>
                </c:pt>
                <c:pt idx="819">
                  <c:v> 20,052 </c:v>
                </c:pt>
                <c:pt idx="820">
                  <c:v> 20,053 </c:v>
                </c:pt>
                <c:pt idx="821">
                  <c:v> 20,218 </c:v>
                </c:pt>
                <c:pt idx="822">
                  <c:v> 20,311 </c:v>
                </c:pt>
                <c:pt idx="823">
                  <c:v> 20,342 </c:v>
                </c:pt>
                <c:pt idx="824">
                  <c:v> 20,398 </c:v>
                </c:pt>
                <c:pt idx="825">
                  <c:v> 20,457 </c:v>
                </c:pt>
                <c:pt idx="826">
                  <c:v> 20,668 </c:v>
                </c:pt>
                <c:pt idx="827">
                  <c:v> 20,850 </c:v>
                </c:pt>
                <c:pt idx="828">
                  <c:v> 20,869 </c:v>
                </c:pt>
                <c:pt idx="829">
                  <c:v> 20,879 </c:v>
                </c:pt>
                <c:pt idx="830">
                  <c:v> 20,881 </c:v>
                </c:pt>
                <c:pt idx="831">
                  <c:v> 21,010 </c:v>
                </c:pt>
                <c:pt idx="832">
                  <c:v> 21,252 </c:v>
                </c:pt>
                <c:pt idx="833">
                  <c:v> 21,350 </c:v>
                </c:pt>
                <c:pt idx="834">
                  <c:v> 21,372 </c:v>
                </c:pt>
                <c:pt idx="835">
                  <c:v> 21,762 </c:v>
                </c:pt>
                <c:pt idx="836">
                  <c:v> 21,764 </c:v>
                </c:pt>
                <c:pt idx="837">
                  <c:v> 21,783 </c:v>
                </c:pt>
                <c:pt idx="838">
                  <c:v> 21,796 </c:v>
                </c:pt>
                <c:pt idx="839">
                  <c:v> 21,797 </c:v>
                </c:pt>
                <c:pt idx="840">
                  <c:v> 21,916 </c:v>
                </c:pt>
                <c:pt idx="841">
                  <c:v> 22,318 </c:v>
                </c:pt>
                <c:pt idx="842">
                  <c:v> 22,375 </c:v>
                </c:pt>
                <c:pt idx="843">
                  <c:v> 22,420 </c:v>
                </c:pt>
                <c:pt idx="844">
                  <c:v> 22,618 </c:v>
                </c:pt>
                <c:pt idx="845">
                  <c:v> 22,636 </c:v>
                </c:pt>
                <c:pt idx="846">
                  <c:v> 22,638 </c:v>
                </c:pt>
                <c:pt idx="847">
                  <c:v> 22,860 </c:v>
                </c:pt>
                <c:pt idx="848">
                  <c:v> 23,022 </c:v>
                </c:pt>
                <c:pt idx="849">
                  <c:v> 23,169 </c:v>
                </c:pt>
                <c:pt idx="850">
                  <c:v> 23,174 </c:v>
                </c:pt>
                <c:pt idx="851">
                  <c:v> 23,316 </c:v>
                </c:pt>
                <c:pt idx="852">
                  <c:v> 23,484 </c:v>
                </c:pt>
                <c:pt idx="853">
                  <c:v> 24,247 </c:v>
                </c:pt>
                <c:pt idx="854">
                  <c:v> 24,269 </c:v>
                </c:pt>
                <c:pt idx="855">
                  <c:v> 24,270 </c:v>
                </c:pt>
                <c:pt idx="856">
                  <c:v> 24,432 </c:v>
                </c:pt>
                <c:pt idx="857">
                  <c:v> 24,780 </c:v>
                </c:pt>
                <c:pt idx="858">
                  <c:v> 24,791 </c:v>
                </c:pt>
                <c:pt idx="859">
                  <c:v> 24,870 </c:v>
                </c:pt>
                <c:pt idx="860">
                  <c:v> 24,871 </c:v>
                </c:pt>
                <c:pt idx="861">
                  <c:v> 25,006 </c:v>
                </c:pt>
                <c:pt idx="862">
                  <c:v> 25,177 </c:v>
                </c:pt>
                <c:pt idx="863">
                  <c:v> 25,262 </c:v>
                </c:pt>
                <c:pt idx="864">
                  <c:v> 25,340 </c:v>
                </c:pt>
                <c:pt idx="865">
                  <c:v> 25,488 </c:v>
                </c:pt>
                <c:pt idx="866">
                  <c:v> 25,607 </c:v>
                </c:pt>
                <c:pt idx="867">
                  <c:v> 25,771 </c:v>
                </c:pt>
                <c:pt idx="868">
                  <c:v> 25,824 </c:v>
                </c:pt>
                <c:pt idx="869">
                  <c:v> 25,886 </c:v>
                </c:pt>
                <c:pt idx="870">
                  <c:v> 25,903 </c:v>
                </c:pt>
                <c:pt idx="871">
                  <c:v> 25,910 </c:v>
                </c:pt>
                <c:pt idx="872">
                  <c:v> 25,996 </c:v>
                </c:pt>
                <c:pt idx="873">
                  <c:v> 26,164 </c:v>
                </c:pt>
                <c:pt idx="874">
                  <c:v> 26,194 </c:v>
                </c:pt>
                <c:pt idx="875">
                  <c:v> 26,423 </c:v>
                </c:pt>
                <c:pt idx="876">
                  <c:v> 26,543 </c:v>
                </c:pt>
                <c:pt idx="877">
                  <c:v> 26,556 </c:v>
                </c:pt>
                <c:pt idx="878">
                  <c:v> 26,603 </c:v>
                </c:pt>
                <c:pt idx="879">
                  <c:v> 26,880 </c:v>
                </c:pt>
                <c:pt idx="880">
                  <c:v> 27,139 </c:v>
                </c:pt>
                <c:pt idx="881">
                  <c:v> 27,151 </c:v>
                </c:pt>
                <c:pt idx="882">
                  <c:v> 27,201 </c:v>
                </c:pt>
                <c:pt idx="883">
                  <c:v> 27,223 </c:v>
                </c:pt>
                <c:pt idx="884">
                  <c:v> 27,441 </c:v>
                </c:pt>
                <c:pt idx="885">
                  <c:v> 27,508 </c:v>
                </c:pt>
                <c:pt idx="886">
                  <c:v> 27,696 </c:v>
                </c:pt>
                <c:pt idx="887">
                  <c:v> 27,704 </c:v>
                </c:pt>
                <c:pt idx="888">
                  <c:v> 27,709 </c:v>
                </c:pt>
                <c:pt idx="889">
                  <c:v> 27,790 </c:v>
                </c:pt>
                <c:pt idx="890">
                  <c:v> 28,030 </c:v>
                </c:pt>
                <c:pt idx="891">
                  <c:v> 28,324 </c:v>
                </c:pt>
                <c:pt idx="892">
                  <c:v> 28,629 </c:v>
                </c:pt>
                <c:pt idx="893">
                  <c:v> 28,638 </c:v>
                </c:pt>
                <c:pt idx="894">
                  <c:v> 28,791 </c:v>
                </c:pt>
                <c:pt idx="895">
                  <c:v> 28,829 </c:v>
                </c:pt>
                <c:pt idx="896">
                  <c:v> 28,978 </c:v>
                </c:pt>
                <c:pt idx="897">
                  <c:v> 29,471 </c:v>
                </c:pt>
                <c:pt idx="898">
                  <c:v> 29,472 </c:v>
                </c:pt>
                <c:pt idx="899">
                  <c:v> 29,478 </c:v>
                </c:pt>
                <c:pt idx="900">
                  <c:v> 29,746 </c:v>
                </c:pt>
                <c:pt idx="901">
                  <c:v> 30,023 </c:v>
                </c:pt>
                <c:pt idx="902">
                  <c:v> 30,058 </c:v>
                </c:pt>
                <c:pt idx="903">
                  <c:v> 30,254 </c:v>
                </c:pt>
                <c:pt idx="904">
                  <c:v> 30,355 </c:v>
                </c:pt>
                <c:pt idx="905">
                  <c:v> 30,411 </c:v>
                </c:pt>
                <c:pt idx="906">
                  <c:v> 30,469 </c:v>
                </c:pt>
                <c:pt idx="907">
                  <c:v> 30,907 </c:v>
                </c:pt>
                <c:pt idx="908">
                  <c:v> 31,305 </c:v>
                </c:pt>
                <c:pt idx="909">
                  <c:v> 31,388 </c:v>
                </c:pt>
                <c:pt idx="910">
                  <c:v> 31,534 </c:v>
                </c:pt>
                <c:pt idx="911">
                  <c:v> 31,539 </c:v>
                </c:pt>
                <c:pt idx="912">
                  <c:v> 31,599 </c:v>
                </c:pt>
                <c:pt idx="913">
                  <c:v> 31,783 </c:v>
                </c:pt>
                <c:pt idx="914">
                  <c:v> 31,822 </c:v>
                </c:pt>
                <c:pt idx="915">
                  <c:v> 32,625 </c:v>
                </c:pt>
                <c:pt idx="916">
                  <c:v> 32,840 </c:v>
                </c:pt>
                <c:pt idx="917">
                  <c:v> 32,916 </c:v>
                </c:pt>
                <c:pt idx="918">
                  <c:v> 32,931 </c:v>
                </c:pt>
                <c:pt idx="919">
                  <c:v> 33,176 </c:v>
                </c:pt>
                <c:pt idx="920">
                  <c:v> 33,434 </c:v>
                </c:pt>
                <c:pt idx="921">
                  <c:v> 33,584 </c:v>
                </c:pt>
                <c:pt idx="922">
                  <c:v> 33,717 </c:v>
                </c:pt>
                <c:pt idx="923">
                  <c:v> 33,735 </c:v>
                </c:pt>
                <c:pt idx="924">
                  <c:v> 34,540 </c:v>
                </c:pt>
                <c:pt idx="925">
                  <c:v> 34,852 </c:v>
                </c:pt>
                <c:pt idx="926">
                  <c:v> 34,899 </c:v>
                </c:pt>
                <c:pt idx="927">
                  <c:v> 35,024 </c:v>
                </c:pt>
                <c:pt idx="928">
                  <c:v> 35,693 </c:v>
                </c:pt>
                <c:pt idx="929">
                  <c:v> 35,877 </c:v>
                </c:pt>
                <c:pt idx="930">
                  <c:v> 36,017 </c:v>
                </c:pt>
                <c:pt idx="931">
                  <c:v> 36,384 </c:v>
                </c:pt>
                <c:pt idx="932">
                  <c:v> 37,126 </c:v>
                </c:pt>
                <c:pt idx="933">
                  <c:v> 37,817 </c:v>
                </c:pt>
                <c:pt idx="934">
                  <c:v> 37,974 </c:v>
                </c:pt>
                <c:pt idx="935">
                  <c:v> 38,221 </c:v>
                </c:pt>
                <c:pt idx="936">
                  <c:v> 38,879 </c:v>
                </c:pt>
                <c:pt idx="937">
                  <c:v> 39,724 </c:v>
                </c:pt>
                <c:pt idx="938">
                  <c:v> 40,106 </c:v>
                </c:pt>
                <c:pt idx="939">
                  <c:v> 40,895 </c:v>
                </c:pt>
                <c:pt idx="940">
                  <c:v> 41,226 </c:v>
                </c:pt>
                <c:pt idx="941">
                  <c:v> 41,349 </c:v>
                </c:pt>
                <c:pt idx="942">
                  <c:v> 41,398 </c:v>
                </c:pt>
                <c:pt idx="943">
                  <c:v> 42,139 </c:v>
                </c:pt>
                <c:pt idx="944">
                  <c:v> 42,301 </c:v>
                </c:pt>
                <c:pt idx="945">
                  <c:v> 42,641 </c:v>
                </c:pt>
                <c:pt idx="946">
                  <c:v> 42,775 </c:v>
                </c:pt>
                <c:pt idx="947">
                  <c:v> 43,070 </c:v>
                </c:pt>
                <c:pt idx="948">
                  <c:v> 43,993 </c:v>
                </c:pt>
                <c:pt idx="949">
                  <c:v> 43,994 </c:v>
                </c:pt>
                <c:pt idx="950">
                  <c:v> 44,050 </c:v>
                </c:pt>
                <c:pt idx="951">
                  <c:v> 44,054 </c:v>
                </c:pt>
                <c:pt idx="952">
                  <c:v> 44,696 </c:v>
                </c:pt>
                <c:pt idx="953">
                  <c:v> 44,994 </c:v>
                </c:pt>
                <c:pt idx="954">
                  <c:v> 45,237 </c:v>
                </c:pt>
                <c:pt idx="955">
                  <c:v> 45,238 </c:v>
                </c:pt>
                <c:pt idx="956">
                  <c:v> 46,399 </c:v>
                </c:pt>
                <c:pt idx="957">
                  <c:v> 46,647 </c:v>
                </c:pt>
                <c:pt idx="958">
                  <c:v> 47,521 </c:v>
                </c:pt>
                <c:pt idx="959">
                  <c:v> 48,448 </c:v>
                </c:pt>
                <c:pt idx="960">
                  <c:v> 48,449 </c:v>
                </c:pt>
                <c:pt idx="961">
                  <c:v> 49,551 </c:v>
                </c:pt>
                <c:pt idx="962">
                  <c:v> 50,273 </c:v>
                </c:pt>
                <c:pt idx="963">
                  <c:v> 50,772 </c:v>
                </c:pt>
                <c:pt idx="964">
                  <c:v> 50,810 </c:v>
                </c:pt>
                <c:pt idx="965">
                  <c:v> 53,464 </c:v>
                </c:pt>
                <c:pt idx="966">
                  <c:v> 53,648 </c:v>
                </c:pt>
                <c:pt idx="967">
                  <c:v> 53,803 </c:v>
                </c:pt>
                <c:pt idx="968">
                  <c:v> 54,032 </c:v>
                </c:pt>
                <c:pt idx="969">
                  <c:v> 54,315 </c:v>
                </c:pt>
                <c:pt idx="970">
                  <c:v> 54,405 </c:v>
                </c:pt>
                <c:pt idx="971">
                  <c:v> 55,192 </c:v>
                </c:pt>
                <c:pt idx="972">
                  <c:v> 55,747 </c:v>
                </c:pt>
                <c:pt idx="973">
                  <c:v> 56,098 </c:v>
                </c:pt>
                <c:pt idx="974">
                  <c:v> 58,162 </c:v>
                </c:pt>
                <c:pt idx="975">
                  <c:v> 58,506 </c:v>
                </c:pt>
                <c:pt idx="976">
                  <c:v> 60,026 </c:v>
                </c:pt>
                <c:pt idx="977">
                  <c:v> 61,314 </c:v>
                </c:pt>
                <c:pt idx="978">
                  <c:v> 63,350 </c:v>
                </c:pt>
                <c:pt idx="979">
                  <c:v> 63,899 </c:v>
                </c:pt>
                <c:pt idx="980">
                  <c:v> 64,273 </c:v>
                </c:pt>
                <c:pt idx="981">
                  <c:v> 64,705 </c:v>
                </c:pt>
                <c:pt idx="982">
                  <c:v> 67,259 </c:v>
                </c:pt>
                <c:pt idx="983">
                  <c:v> 67,260 </c:v>
                </c:pt>
                <c:pt idx="984">
                  <c:v> 67,262 </c:v>
                </c:pt>
                <c:pt idx="985">
                  <c:v> 67,950 </c:v>
                </c:pt>
                <c:pt idx="986">
                  <c:v> 67,951 </c:v>
                </c:pt>
                <c:pt idx="987">
                  <c:v> 68,409 </c:v>
                </c:pt>
                <c:pt idx="988">
                  <c:v> 68,664 </c:v>
                </c:pt>
                <c:pt idx="989">
                  <c:v> 69,538 </c:v>
                </c:pt>
                <c:pt idx="990">
                  <c:v> 69,585 </c:v>
                </c:pt>
                <c:pt idx="991">
                  <c:v> 69,619 </c:v>
                </c:pt>
                <c:pt idx="992">
                  <c:v> 69,622 </c:v>
                </c:pt>
                <c:pt idx="993">
                  <c:v> 72,563 </c:v>
                </c:pt>
                <c:pt idx="994">
                  <c:v> 73,005 </c:v>
                </c:pt>
                <c:pt idx="995">
                  <c:v> 74,976 </c:v>
                </c:pt>
                <c:pt idx="996">
                  <c:v> 74,977 </c:v>
                </c:pt>
                <c:pt idx="997">
                  <c:v> 76,042 </c:v>
                </c:pt>
                <c:pt idx="998">
                  <c:v> 77,027 </c:v>
                </c:pt>
                <c:pt idx="999">
                  <c:v> 82,356 </c:v>
                </c:pt>
                <c:pt idx="1000">
                  <c:v> 83,996 </c:v>
                </c:pt>
                <c:pt idx="1001">
                  <c:v> 87,798 </c:v>
                </c:pt>
                <c:pt idx="1002">
                  <c:v> 91,188 </c:v>
                </c:pt>
                <c:pt idx="1003">
                  <c:v> 91,770 </c:v>
                </c:pt>
                <c:pt idx="1004">
                  <c:v> 92,588 </c:v>
                </c:pt>
                <c:pt idx="1005">
                  <c:v> 92,595 </c:v>
                </c:pt>
                <c:pt idx="1006">
                  <c:v> 92,925 </c:v>
                </c:pt>
                <c:pt idx="1007">
                  <c:v> 92,995 </c:v>
                </c:pt>
                <c:pt idx="1008">
                  <c:v> 93,112 </c:v>
                </c:pt>
                <c:pt idx="1009">
                  <c:v> 94,363 </c:v>
                </c:pt>
                <c:pt idx="1010">
                  <c:v> 94,364 </c:v>
                </c:pt>
                <c:pt idx="1011">
                  <c:v> 95,116 </c:v>
                </c:pt>
                <c:pt idx="1012">
                  <c:v> 97,174 </c:v>
                </c:pt>
                <c:pt idx="1013">
                  <c:v> 97,175 </c:v>
                </c:pt>
                <c:pt idx="1014">
                  <c:v> 98,250 </c:v>
                </c:pt>
                <c:pt idx="1015">
                  <c:v> 103,052 </c:v>
                </c:pt>
                <c:pt idx="1016">
                  <c:v> 107,151 </c:v>
                </c:pt>
                <c:pt idx="1017">
                  <c:v> 107,686 </c:v>
                </c:pt>
                <c:pt idx="1018">
                  <c:v> 107,687 </c:v>
                </c:pt>
                <c:pt idx="1019">
                  <c:v> 109,864 </c:v>
                </c:pt>
                <c:pt idx="1020">
                  <c:v> 119,466 </c:v>
                </c:pt>
                <c:pt idx="1021">
                  <c:v> 122,478 </c:v>
                </c:pt>
                <c:pt idx="1022">
                  <c:v> 123,365 </c:v>
                </c:pt>
                <c:pt idx="1023">
                  <c:v> 128,311 </c:v>
                </c:pt>
                <c:pt idx="1024">
                  <c:v> 136,954 </c:v>
                </c:pt>
                <c:pt idx="1025">
                  <c:v> 140,035 </c:v>
                </c:pt>
                <c:pt idx="1026">
                  <c:v> 140,036 </c:v>
                </c:pt>
                <c:pt idx="1027">
                  <c:v> 141,841 </c:v>
                </c:pt>
                <c:pt idx="1028">
                  <c:v> 156,638 </c:v>
                </c:pt>
                <c:pt idx="1029">
                  <c:v> 161,677 </c:v>
                </c:pt>
                <c:pt idx="1030">
                  <c:v> 161,679 </c:v>
                </c:pt>
                <c:pt idx="1031">
                  <c:v> 178,817 </c:v>
                </c:pt>
                <c:pt idx="1032">
                  <c:v> 178,912 </c:v>
                </c:pt>
                <c:pt idx="1033">
                  <c:v> 179,691 </c:v>
                </c:pt>
                <c:pt idx="1034">
                  <c:v> 179,692 </c:v>
                </c:pt>
                <c:pt idx="1035">
                  <c:v> 180,998 </c:v>
                </c:pt>
                <c:pt idx="1036">
                  <c:v> 189,104 </c:v>
                </c:pt>
                <c:pt idx="1037">
                  <c:v> 192,587 </c:v>
                </c:pt>
                <c:pt idx="1038">
                  <c:v> 192,589 </c:v>
                </c:pt>
                <c:pt idx="1039">
                  <c:v> 192,590 </c:v>
                </c:pt>
                <c:pt idx="1040">
                  <c:v> 205,052 </c:v>
                </c:pt>
                <c:pt idx="1041">
                  <c:v> 253,105 </c:v>
                </c:pt>
                <c:pt idx="1042">
                  <c:v> 270,563 </c:v>
                </c:pt>
                <c:pt idx="1043">
                  <c:v> 273,189 </c:v>
                </c:pt>
                <c:pt idx="1044">
                  <c:v> 313,832 </c:v>
                </c:pt>
                <c:pt idx="1045">
                  <c:v> 313,836 </c:v>
                </c:pt>
                <c:pt idx="1046">
                  <c:v> 363,711 </c:v>
                </c:pt>
                <c:pt idx="1047">
                  <c:v> 363,713 </c:v>
                </c:pt>
                <c:pt idx="1048">
                  <c:v> 426,972 </c:v>
                </c:pt>
                <c:pt idx="1049">
                  <c:v> 426,973 </c:v>
                </c:pt>
              </c:strCache>
            </c:strRef>
          </c:cat>
          <c:val>
            <c:numRef>
              <c:f>Sheet11!$AO$17:$AO$1067</c:f>
              <c:numCache>
                <c:formatCode>General</c:formatCode>
                <c:ptCount val="1050"/>
                <c:pt idx="0">
                  <c:v>2</c:v>
                </c:pt>
                <c:pt idx="1">
                  <c:v>1</c:v>
                </c:pt>
                <c:pt idx="2">
                  <c:v>2</c:v>
                </c:pt>
                <c:pt idx="3">
                  <c:v>1</c:v>
                </c:pt>
                <c:pt idx="4">
                  <c:v>1</c:v>
                </c:pt>
                <c:pt idx="5">
                  <c:v>2</c:v>
                </c:pt>
                <c:pt idx="6">
                  <c:v>1</c:v>
                </c:pt>
                <c:pt idx="7">
                  <c:v>1</c:v>
                </c:pt>
                <c:pt idx="8">
                  <c:v>2</c:v>
                </c:pt>
                <c:pt idx="9">
                  <c:v>1</c:v>
                </c:pt>
                <c:pt idx="10">
                  <c:v>1</c:v>
                </c:pt>
                <c:pt idx="11">
                  <c:v>1</c:v>
                </c:pt>
                <c:pt idx="12">
                  <c:v>1</c:v>
                </c:pt>
                <c:pt idx="13">
                  <c:v>1</c:v>
                </c:pt>
                <c:pt idx="14">
                  <c:v>2</c:v>
                </c:pt>
                <c:pt idx="15">
                  <c:v>1</c:v>
                </c:pt>
                <c:pt idx="16">
                  <c:v>2</c:v>
                </c:pt>
                <c:pt idx="17">
                  <c:v>1</c:v>
                </c:pt>
                <c:pt idx="18">
                  <c:v>1</c:v>
                </c:pt>
                <c:pt idx="19">
                  <c:v>1</c:v>
                </c:pt>
                <c:pt idx="20">
                  <c:v>1</c:v>
                </c:pt>
                <c:pt idx="21">
                  <c:v>3</c:v>
                </c:pt>
                <c:pt idx="22">
                  <c:v>1</c:v>
                </c:pt>
                <c:pt idx="23">
                  <c:v>1</c:v>
                </c:pt>
                <c:pt idx="24">
                  <c:v>1</c:v>
                </c:pt>
                <c:pt idx="25">
                  <c:v>1</c:v>
                </c:pt>
                <c:pt idx="26">
                  <c:v>1</c:v>
                </c:pt>
                <c:pt idx="27">
                  <c:v>1</c:v>
                </c:pt>
                <c:pt idx="28">
                  <c:v>1</c:v>
                </c:pt>
                <c:pt idx="29">
                  <c:v>1</c:v>
                </c:pt>
                <c:pt idx="30">
                  <c:v>1</c:v>
                </c:pt>
                <c:pt idx="31">
                  <c:v>2</c:v>
                </c:pt>
                <c:pt idx="32">
                  <c:v>2</c:v>
                </c:pt>
                <c:pt idx="33">
                  <c:v>1</c:v>
                </c:pt>
                <c:pt idx="34">
                  <c:v>1</c:v>
                </c:pt>
                <c:pt idx="35">
                  <c:v>2</c:v>
                </c:pt>
                <c:pt idx="36">
                  <c:v>2</c:v>
                </c:pt>
                <c:pt idx="37">
                  <c:v>1</c:v>
                </c:pt>
                <c:pt idx="38">
                  <c:v>2</c:v>
                </c:pt>
                <c:pt idx="39">
                  <c:v>1</c:v>
                </c:pt>
                <c:pt idx="40">
                  <c:v>1</c:v>
                </c:pt>
                <c:pt idx="41">
                  <c:v>2</c:v>
                </c:pt>
                <c:pt idx="42">
                  <c:v>1</c:v>
                </c:pt>
                <c:pt idx="43">
                  <c:v>1</c:v>
                </c:pt>
                <c:pt idx="44">
                  <c:v>1</c:v>
                </c:pt>
                <c:pt idx="45">
                  <c:v>3</c:v>
                </c:pt>
                <c:pt idx="46">
                  <c:v>1</c:v>
                </c:pt>
                <c:pt idx="47">
                  <c:v>1</c:v>
                </c:pt>
                <c:pt idx="48">
                  <c:v>1</c:v>
                </c:pt>
                <c:pt idx="49">
                  <c:v>1</c:v>
                </c:pt>
                <c:pt idx="50">
                  <c:v>1</c:v>
                </c:pt>
                <c:pt idx="51">
                  <c:v>1</c:v>
                </c:pt>
                <c:pt idx="52">
                  <c:v>1</c:v>
                </c:pt>
                <c:pt idx="53">
                  <c:v>2</c:v>
                </c:pt>
                <c:pt idx="54">
                  <c:v>1</c:v>
                </c:pt>
                <c:pt idx="55">
                  <c:v>2</c:v>
                </c:pt>
                <c:pt idx="56">
                  <c:v>1</c:v>
                </c:pt>
                <c:pt idx="57">
                  <c:v>2</c:v>
                </c:pt>
                <c:pt idx="58">
                  <c:v>1</c:v>
                </c:pt>
                <c:pt idx="59">
                  <c:v>2</c:v>
                </c:pt>
                <c:pt idx="60">
                  <c:v>2</c:v>
                </c:pt>
                <c:pt idx="61">
                  <c:v>1</c:v>
                </c:pt>
                <c:pt idx="62">
                  <c:v>2</c:v>
                </c:pt>
                <c:pt idx="63">
                  <c:v>1</c:v>
                </c:pt>
                <c:pt idx="64">
                  <c:v>2</c:v>
                </c:pt>
                <c:pt idx="65">
                  <c:v>1</c:v>
                </c:pt>
                <c:pt idx="66">
                  <c:v>1</c:v>
                </c:pt>
                <c:pt idx="67">
                  <c:v>1</c:v>
                </c:pt>
                <c:pt idx="68">
                  <c:v>1</c:v>
                </c:pt>
                <c:pt idx="69">
                  <c:v>1</c:v>
                </c:pt>
                <c:pt idx="70">
                  <c:v>4</c:v>
                </c:pt>
                <c:pt idx="71">
                  <c:v>3</c:v>
                </c:pt>
                <c:pt idx="72">
                  <c:v>2</c:v>
                </c:pt>
                <c:pt idx="73">
                  <c:v>1</c:v>
                </c:pt>
                <c:pt idx="74">
                  <c:v>1</c:v>
                </c:pt>
                <c:pt idx="75">
                  <c:v>1</c:v>
                </c:pt>
                <c:pt idx="76">
                  <c:v>2</c:v>
                </c:pt>
                <c:pt idx="77">
                  <c:v>1</c:v>
                </c:pt>
                <c:pt idx="78">
                  <c:v>1</c:v>
                </c:pt>
                <c:pt idx="79">
                  <c:v>1</c:v>
                </c:pt>
                <c:pt idx="80">
                  <c:v>2</c:v>
                </c:pt>
                <c:pt idx="81">
                  <c:v>1</c:v>
                </c:pt>
                <c:pt idx="82">
                  <c:v>1</c:v>
                </c:pt>
                <c:pt idx="83">
                  <c:v>1</c:v>
                </c:pt>
                <c:pt idx="84">
                  <c:v>1</c:v>
                </c:pt>
                <c:pt idx="85">
                  <c:v>2</c:v>
                </c:pt>
                <c:pt idx="86">
                  <c:v>1</c:v>
                </c:pt>
                <c:pt idx="87">
                  <c:v>1</c:v>
                </c:pt>
                <c:pt idx="88">
                  <c:v>1</c:v>
                </c:pt>
                <c:pt idx="89">
                  <c:v>1</c:v>
                </c:pt>
                <c:pt idx="90">
                  <c:v>1</c:v>
                </c:pt>
                <c:pt idx="91">
                  <c:v>1</c:v>
                </c:pt>
                <c:pt idx="92">
                  <c:v>1</c:v>
                </c:pt>
                <c:pt idx="93">
                  <c:v>1</c:v>
                </c:pt>
                <c:pt idx="94">
                  <c:v>2</c:v>
                </c:pt>
                <c:pt idx="95">
                  <c:v>4</c:v>
                </c:pt>
                <c:pt idx="96">
                  <c:v>1</c:v>
                </c:pt>
                <c:pt idx="97">
                  <c:v>1</c:v>
                </c:pt>
                <c:pt idx="98">
                  <c:v>1</c:v>
                </c:pt>
                <c:pt idx="99">
                  <c:v>1</c:v>
                </c:pt>
                <c:pt idx="100">
                  <c:v>1</c:v>
                </c:pt>
                <c:pt idx="101">
                  <c:v>1</c:v>
                </c:pt>
                <c:pt idx="102">
                  <c:v>1</c:v>
                </c:pt>
                <c:pt idx="103">
                  <c:v>2</c:v>
                </c:pt>
                <c:pt idx="104">
                  <c:v>1</c:v>
                </c:pt>
                <c:pt idx="105">
                  <c:v>2</c:v>
                </c:pt>
                <c:pt idx="106">
                  <c:v>3</c:v>
                </c:pt>
                <c:pt idx="107">
                  <c:v>1</c:v>
                </c:pt>
                <c:pt idx="108">
                  <c:v>2</c:v>
                </c:pt>
                <c:pt idx="109">
                  <c:v>1</c:v>
                </c:pt>
                <c:pt idx="110">
                  <c:v>1</c:v>
                </c:pt>
                <c:pt idx="111">
                  <c:v>1</c:v>
                </c:pt>
                <c:pt idx="112">
                  <c:v>1</c:v>
                </c:pt>
                <c:pt idx="113">
                  <c:v>1</c:v>
                </c:pt>
                <c:pt idx="114">
                  <c:v>1</c:v>
                </c:pt>
                <c:pt idx="115">
                  <c:v>1</c:v>
                </c:pt>
                <c:pt idx="116">
                  <c:v>2</c:v>
                </c:pt>
                <c:pt idx="117">
                  <c:v>2</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2</c:v>
                </c:pt>
                <c:pt idx="134">
                  <c:v>1</c:v>
                </c:pt>
                <c:pt idx="135">
                  <c:v>1</c:v>
                </c:pt>
                <c:pt idx="136">
                  <c:v>1</c:v>
                </c:pt>
                <c:pt idx="137">
                  <c:v>2</c:v>
                </c:pt>
                <c:pt idx="138">
                  <c:v>1</c:v>
                </c:pt>
                <c:pt idx="139">
                  <c:v>2</c:v>
                </c:pt>
                <c:pt idx="140">
                  <c:v>1</c:v>
                </c:pt>
                <c:pt idx="141">
                  <c:v>1</c:v>
                </c:pt>
                <c:pt idx="142">
                  <c:v>2</c:v>
                </c:pt>
                <c:pt idx="143">
                  <c:v>1</c:v>
                </c:pt>
                <c:pt idx="144">
                  <c:v>1</c:v>
                </c:pt>
                <c:pt idx="145">
                  <c:v>1</c:v>
                </c:pt>
                <c:pt idx="146">
                  <c:v>1</c:v>
                </c:pt>
                <c:pt idx="147">
                  <c:v>1</c:v>
                </c:pt>
                <c:pt idx="148">
                  <c:v>1</c:v>
                </c:pt>
                <c:pt idx="149">
                  <c:v>1</c:v>
                </c:pt>
                <c:pt idx="150">
                  <c:v>1</c:v>
                </c:pt>
                <c:pt idx="151">
                  <c:v>2</c:v>
                </c:pt>
                <c:pt idx="152">
                  <c:v>1</c:v>
                </c:pt>
                <c:pt idx="153">
                  <c:v>1</c:v>
                </c:pt>
                <c:pt idx="154">
                  <c:v>1</c:v>
                </c:pt>
                <c:pt idx="155">
                  <c:v>1</c:v>
                </c:pt>
                <c:pt idx="156">
                  <c:v>1</c:v>
                </c:pt>
                <c:pt idx="157">
                  <c:v>2</c:v>
                </c:pt>
                <c:pt idx="158">
                  <c:v>1</c:v>
                </c:pt>
                <c:pt idx="159">
                  <c:v>1</c:v>
                </c:pt>
                <c:pt idx="160">
                  <c:v>1</c:v>
                </c:pt>
                <c:pt idx="161">
                  <c:v>1</c:v>
                </c:pt>
                <c:pt idx="162">
                  <c:v>1</c:v>
                </c:pt>
                <c:pt idx="163">
                  <c:v>1</c:v>
                </c:pt>
                <c:pt idx="164">
                  <c:v>1</c:v>
                </c:pt>
                <c:pt idx="165">
                  <c:v>1</c:v>
                </c:pt>
                <c:pt idx="166">
                  <c:v>2</c:v>
                </c:pt>
                <c:pt idx="167">
                  <c:v>1</c:v>
                </c:pt>
                <c:pt idx="168">
                  <c:v>1</c:v>
                </c:pt>
                <c:pt idx="169">
                  <c:v>1</c:v>
                </c:pt>
                <c:pt idx="170">
                  <c:v>1</c:v>
                </c:pt>
                <c:pt idx="171">
                  <c:v>1</c:v>
                </c:pt>
                <c:pt idx="172">
                  <c:v>1</c:v>
                </c:pt>
                <c:pt idx="173">
                  <c:v>1</c:v>
                </c:pt>
                <c:pt idx="174">
                  <c:v>3</c:v>
                </c:pt>
                <c:pt idx="175">
                  <c:v>1</c:v>
                </c:pt>
                <c:pt idx="176">
                  <c:v>1</c:v>
                </c:pt>
                <c:pt idx="177">
                  <c:v>1</c:v>
                </c:pt>
                <c:pt idx="178">
                  <c:v>1</c:v>
                </c:pt>
                <c:pt idx="179">
                  <c:v>1</c:v>
                </c:pt>
                <c:pt idx="180">
                  <c:v>1</c:v>
                </c:pt>
                <c:pt idx="181">
                  <c:v>1</c:v>
                </c:pt>
                <c:pt idx="182">
                  <c:v>1</c:v>
                </c:pt>
                <c:pt idx="183">
                  <c:v>2</c:v>
                </c:pt>
                <c:pt idx="184">
                  <c:v>1</c:v>
                </c:pt>
                <c:pt idx="185">
                  <c:v>1</c:v>
                </c:pt>
                <c:pt idx="186">
                  <c:v>2</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3</c:v>
                </c:pt>
                <c:pt idx="203">
                  <c:v>1</c:v>
                </c:pt>
                <c:pt idx="204">
                  <c:v>1</c:v>
                </c:pt>
                <c:pt idx="205">
                  <c:v>2</c:v>
                </c:pt>
                <c:pt idx="206">
                  <c:v>1</c:v>
                </c:pt>
                <c:pt idx="207">
                  <c:v>1</c:v>
                </c:pt>
                <c:pt idx="208">
                  <c:v>1</c:v>
                </c:pt>
                <c:pt idx="209">
                  <c:v>1</c:v>
                </c:pt>
                <c:pt idx="210">
                  <c:v>1</c:v>
                </c:pt>
                <c:pt idx="211">
                  <c:v>1</c:v>
                </c:pt>
                <c:pt idx="212">
                  <c:v>1</c:v>
                </c:pt>
                <c:pt idx="213">
                  <c:v>1</c:v>
                </c:pt>
                <c:pt idx="214">
                  <c:v>1</c:v>
                </c:pt>
                <c:pt idx="215">
                  <c:v>1</c:v>
                </c:pt>
                <c:pt idx="216">
                  <c:v>1</c:v>
                </c:pt>
                <c:pt idx="217">
                  <c:v>3</c:v>
                </c:pt>
                <c:pt idx="218">
                  <c:v>1</c:v>
                </c:pt>
                <c:pt idx="219">
                  <c:v>1</c:v>
                </c:pt>
                <c:pt idx="220">
                  <c:v>1</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numCache>
            </c:numRef>
          </c:val>
          <c:extLst>
            <c:ext xmlns:c16="http://schemas.microsoft.com/office/drawing/2014/chart" uri="{C3380CC4-5D6E-409C-BE32-E72D297353CC}">
              <c16:uniqueId val="{00000000-F3F8-4EA2-B9EA-E07FFA64F0D1}"/>
            </c:ext>
          </c:extLst>
        </c:ser>
        <c:dLbls>
          <c:showLegendKey val="0"/>
          <c:showVal val="0"/>
          <c:showCatName val="0"/>
          <c:showSerName val="0"/>
          <c:showPercent val="0"/>
          <c:showBubbleSize val="0"/>
        </c:dLbls>
        <c:gapWidth val="150"/>
        <c:overlap val="100"/>
        <c:axId val="657648792"/>
        <c:axId val="657656712"/>
      </c:barChart>
      <c:catAx>
        <c:axId val="65764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56712"/>
        <c:crosses val="autoZero"/>
        <c:auto val="1"/>
        <c:lblAlgn val="ctr"/>
        <c:lblOffset val="100"/>
        <c:noMultiLvlLbl val="0"/>
      </c:catAx>
      <c:valAx>
        <c:axId val="657656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48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Sheet11!$AR$16</c:f>
              <c:strCache>
                <c:ptCount val="1"/>
                <c:pt idx="0">
                  <c:v>Total</c:v>
                </c:pt>
              </c:strCache>
            </c:strRef>
          </c:tx>
          <c:spPr>
            <a:solidFill>
              <a:schemeClr val="accent1"/>
            </a:solidFill>
            <a:ln>
              <a:noFill/>
            </a:ln>
            <a:effectLst/>
          </c:spPr>
          <c:invertIfNegative val="0"/>
          <c:cat>
            <c:strRef>
              <c:f>Sheet11!$AQ$17:$AQ$1137</c:f>
              <c:strCache>
                <c:ptCount val="1120"/>
                <c:pt idx="0">
                  <c:v>!!1000 Watt/2000-Watt Room</c:v>
                </c:pt>
                <c:pt idx="1">
                  <c:v>!!Haneul!!1000 Watt/2000-Watt Room</c:v>
                </c:pt>
                <c:pt idx="2">
                  <c:v>10K 8K 4K</c:v>
                </c:pt>
                <c:pt idx="3">
                  <c:v>10Werun Id-116 Bluetooth</c:v>
                </c:pt>
                <c:pt idx="4">
                  <c:v>3M Post-It Sticky</c:v>
                </c:pt>
                <c:pt idx="5">
                  <c:v>3M Scotch Double</c:v>
                </c:pt>
                <c:pt idx="6">
                  <c:v>4 In 1</c:v>
                </c:pt>
                <c:pt idx="7">
                  <c:v>7Seven Compatible Lg</c:v>
                </c:pt>
                <c:pt idx="8">
                  <c:v>7Seven¬Æ Bluetooth Voice</c:v>
                </c:pt>
                <c:pt idx="9">
                  <c:v>7Seven¬Æ Compatible For</c:v>
                </c:pt>
                <c:pt idx="10">
                  <c:v>7Seven¬Æ Compatible Lg</c:v>
                </c:pt>
                <c:pt idx="11">
                  <c:v>7Seven¬Æ Compatible Tata</c:v>
                </c:pt>
                <c:pt idx="12">
                  <c:v>7Seven¬Æ Compatible Vu</c:v>
                </c:pt>
                <c:pt idx="13">
                  <c:v>7Seven¬Æ Compatible With</c:v>
                </c:pt>
                <c:pt idx="14">
                  <c:v>7Seven¬Æ Suitable Sony</c:v>
                </c:pt>
                <c:pt idx="15">
                  <c:v>7Seven¬Æ Tcl Remote</c:v>
                </c:pt>
                <c:pt idx="16">
                  <c:v>Abode Kitchen Essential</c:v>
                </c:pt>
                <c:pt idx="17">
                  <c:v>Acer 100 Cm</c:v>
                </c:pt>
                <c:pt idx="18">
                  <c:v>Acer 109 Cm</c:v>
                </c:pt>
                <c:pt idx="19">
                  <c:v>Acer 127 Cm</c:v>
                </c:pt>
                <c:pt idx="20">
                  <c:v>Acer 139 Cm</c:v>
                </c:pt>
                <c:pt idx="21">
                  <c:v>Acer 80 Cm</c:v>
                </c:pt>
                <c:pt idx="22">
                  <c:v>Acer Ek220Q 21.5</c:v>
                </c:pt>
                <c:pt idx="23">
                  <c:v>Activa 1200 Mm</c:v>
                </c:pt>
                <c:pt idx="24">
                  <c:v>Activa Easy Mix</c:v>
                </c:pt>
                <c:pt idx="25">
                  <c:v>Activa Heat-Max 2000</c:v>
                </c:pt>
                <c:pt idx="26">
                  <c:v>Activa Instant 3</c:v>
                </c:pt>
                <c:pt idx="27">
                  <c:v>Agaro 33398 Rapid</c:v>
                </c:pt>
                <c:pt idx="28">
                  <c:v>Agaro Ace 1600</c:v>
                </c:pt>
                <c:pt idx="29">
                  <c:v>Agaro Blaze Usb</c:v>
                </c:pt>
                <c:pt idx="30">
                  <c:v>Agaro Blaze Usba</c:v>
                </c:pt>
                <c:pt idx="31">
                  <c:v>Agaro Classic Portable</c:v>
                </c:pt>
                <c:pt idx="32">
                  <c:v>Agaro Esteem Multi</c:v>
                </c:pt>
                <c:pt idx="33">
                  <c:v>Agaro Glory Cool</c:v>
                </c:pt>
                <c:pt idx="34">
                  <c:v>Agaro Imperial 240-Watt</c:v>
                </c:pt>
                <c:pt idx="35">
                  <c:v>Agaro Lr2007 Lint</c:v>
                </c:pt>
                <c:pt idx="36">
                  <c:v>Agaro Marvel 9</c:v>
                </c:pt>
                <c:pt idx="37">
                  <c:v>Agaro Regal 800</c:v>
                </c:pt>
                <c:pt idx="38">
                  <c:v>Agaro Regal Electric</c:v>
                </c:pt>
                <c:pt idx="39">
                  <c:v>Agaro Royal Double</c:v>
                </c:pt>
                <c:pt idx="40">
                  <c:v>Agaro Royal Stand</c:v>
                </c:pt>
                <c:pt idx="41">
                  <c:v>Agaro Supreme High</c:v>
                </c:pt>
                <c:pt idx="42">
                  <c:v>Aine Hdmi Male</c:v>
                </c:pt>
                <c:pt idx="43">
                  <c:v>Aircase Protective Laptop</c:v>
                </c:pt>
                <c:pt idx="44">
                  <c:v>Aircase Rugged Hard</c:v>
                </c:pt>
                <c:pt idx="45">
                  <c:v>Airtel Amf-311Ww Data</c:v>
                </c:pt>
                <c:pt idx="46">
                  <c:v>Airtel Digital Tv</c:v>
                </c:pt>
                <c:pt idx="47">
                  <c:v>Airtel Digitaltv Dth</c:v>
                </c:pt>
                <c:pt idx="48">
                  <c:v>Airtel Digitaltv Hd</c:v>
                </c:pt>
                <c:pt idx="49">
                  <c:v>Akiara - Makes</c:v>
                </c:pt>
                <c:pt idx="50">
                  <c:v>Akiara¬Æ - Makes</c:v>
                </c:pt>
                <c:pt idx="51">
                  <c:v>Allin Exporters J66</c:v>
                </c:pt>
                <c:pt idx="52">
                  <c:v>Amazfit Gts2 Mini</c:v>
                </c:pt>
                <c:pt idx="53">
                  <c:v>Amazon Basics 10.2</c:v>
                </c:pt>
                <c:pt idx="54">
                  <c:v>Amazon Basics 1500</c:v>
                </c:pt>
                <c:pt idx="55">
                  <c:v>Amazon Basics 16-Gauge</c:v>
                </c:pt>
                <c:pt idx="56">
                  <c:v>Amazon Basics 2</c:v>
                </c:pt>
                <c:pt idx="57">
                  <c:v>Amazon Basics 2000/1000</c:v>
                </c:pt>
                <c:pt idx="58">
                  <c:v>Amazon Basics 300</c:v>
                </c:pt>
                <c:pt idx="59">
                  <c:v>Amazon Basics 650</c:v>
                </c:pt>
                <c:pt idx="60">
                  <c:v>Amazon Basics Hdmi</c:v>
                </c:pt>
                <c:pt idx="61">
                  <c:v>Amazon Basics High-Speed</c:v>
                </c:pt>
                <c:pt idx="62">
                  <c:v>Amazon Basics Magic</c:v>
                </c:pt>
                <c:pt idx="63">
                  <c:v>Amazon Basics Multipurpose</c:v>
                </c:pt>
                <c:pt idx="64">
                  <c:v>Amazon Basics New</c:v>
                </c:pt>
                <c:pt idx="65">
                  <c:v>Amazon Basics Usb</c:v>
                </c:pt>
                <c:pt idx="66">
                  <c:v>Amazon Basics Wireless</c:v>
                </c:pt>
                <c:pt idx="67">
                  <c:v>Amazon Brand -</c:v>
                </c:pt>
                <c:pt idx="68">
                  <c:v>Amazonbasics - High-Speed</c:v>
                </c:pt>
                <c:pt idx="69">
                  <c:v>Amazonbasics 10.2 Gbps</c:v>
                </c:pt>
                <c:pt idx="70">
                  <c:v>Amazonbasics 108 Cm</c:v>
                </c:pt>
                <c:pt idx="71">
                  <c:v>Amazonbasics 3 Feet</c:v>
                </c:pt>
                <c:pt idx="72">
                  <c:v>Amazonbasics 3.5Mm To</c:v>
                </c:pt>
                <c:pt idx="73">
                  <c:v>Amazonbasics 6 Feet</c:v>
                </c:pt>
                <c:pt idx="74">
                  <c:v>Amazonbasics 6-Feet Displayport</c:v>
                </c:pt>
                <c:pt idx="75">
                  <c:v>Amazonbasics Cylinder Bagless</c:v>
                </c:pt>
                <c:pt idx="76">
                  <c:v>Amazonbasics Digital Optical</c:v>
                </c:pt>
                <c:pt idx="77">
                  <c:v>Amazonbasics Double Braided</c:v>
                </c:pt>
                <c:pt idx="78">
                  <c:v>Amazonbasics Flexible Premium</c:v>
                </c:pt>
                <c:pt idx="79">
                  <c:v>Amazonbasics High Speed</c:v>
                </c:pt>
                <c:pt idx="80">
                  <c:v>Amazonbasics High-Speed Braided</c:v>
                </c:pt>
                <c:pt idx="81">
                  <c:v>Amazonbasics Induction Cooktop</c:v>
                </c:pt>
                <c:pt idx="82">
                  <c:v>Amazonbasics Micro Usb</c:v>
                </c:pt>
                <c:pt idx="83">
                  <c:v>Amazonbasics New Release</c:v>
                </c:pt>
                <c:pt idx="84">
                  <c:v>Amazonbasics Nylon Braided</c:v>
                </c:pt>
                <c:pt idx="85">
                  <c:v>Amazonbasics Usb 2.0</c:v>
                </c:pt>
                <c:pt idx="86">
                  <c:v>Amazonbasics Usb C</c:v>
                </c:pt>
                <c:pt idx="87">
                  <c:v>Amazonbasics Usb Type-C</c:v>
                </c:pt>
                <c:pt idx="88">
                  <c:v>Ambrane 10000Mah Slim</c:v>
                </c:pt>
                <c:pt idx="89">
                  <c:v>Ambrane 2 In</c:v>
                </c:pt>
                <c:pt idx="90">
                  <c:v>Ambrane 20000Mah Power</c:v>
                </c:pt>
                <c:pt idx="91">
                  <c:v>Ambrane 27000Mah Power</c:v>
                </c:pt>
                <c:pt idx="92">
                  <c:v>Ambrane 60W /</c:v>
                </c:pt>
                <c:pt idx="93">
                  <c:v>Ambrane Bcl-15 Lightning</c:v>
                </c:pt>
                <c:pt idx="94">
                  <c:v>Ambrane Fast 100W</c:v>
                </c:pt>
                <c:pt idx="95">
                  <c:v>Ambrane Mobile Holding</c:v>
                </c:pt>
                <c:pt idx="96">
                  <c:v>Ambrane Unbreakable 3</c:v>
                </c:pt>
                <c:pt idx="97">
                  <c:v>Ambrane Unbreakable 3A</c:v>
                </c:pt>
                <c:pt idx="98">
                  <c:v>Ambrane Unbreakable 60W</c:v>
                </c:pt>
                <c:pt idx="99">
                  <c:v>American Micronic- Imported</c:v>
                </c:pt>
                <c:pt idx="100">
                  <c:v>Amkette 30 Pin</c:v>
                </c:pt>
                <c:pt idx="101">
                  <c:v>Amozo Ultra Hybrid</c:v>
                </c:pt>
                <c:pt idx="102">
                  <c:v>Anjaney Enterprise Smart</c:v>
                </c:pt>
                <c:pt idx="103">
                  <c:v>Ant Esports Gm320</c:v>
                </c:pt>
                <c:pt idx="104">
                  <c:v>Ao Smith Hse-Vas-X-015</c:v>
                </c:pt>
                <c:pt idx="105">
                  <c:v>Apc Back-Ups Bx600C-In</c:v>
                </c:pt>
                <c:pt idx="106">
                  <c:v>Apsara Platinum Pencils</c:v>
                </c:pt>
                <c:pt idx="107">
                  <c:v>Aqua D Pure</c:v>
                </c:pt>
                <c:pt idx="108">
                  <c:v>Aquadpure Copper +</c:v>
                </c:pt>
                <c:pt idx="109">
                  <c:v>Aquaguard Aura Ro+Uv+Uf+Taste</c:v>
                </c:pt>
                <c:pt idx="110">
                  <c:v>Aquasure From Aquaguard</c:v>
                </c:pt>
                <c:pt idx="111">
                  <c:v>Artis Ar-45W-Mg2 45</c:v>
                </c:pt>
                <c:pt idx="112">
                  <c:v>Astigo Compatible Remote</c:v>
                </c:pt>
                <c:pt idx="113">
                  <c:v>Atom Selves-Mh 200</c:v>
                </c:pt>
                <c:pt idx="114">
                  <c:v>Atomberg Renesa 1200Mm</c:v>
                </c:pt>
                <c:pt idx="115">
                  <c:v>Avnish Tap Water</c:v>
                </c:pt>
                <c:pt idx="116">
                  <c:v>Bajaj Atx 4</c:v>
                </c:pt>
                <c:pt idx="117">
                  <c:v>Bajaj Deluxe 2000</c:v>
                </c:pt>
                <c:pt idx="118">
                  <c:v>Bajaj Dhx-9 1000W</c:v>
                </c:pt>
                <c:pt idx="119">
                  <c:v>Bajaj Dx-2 600W</c:v>
                </c:pt>
                <c:pt idx="120">
                  <c:v>Bajaj Dx-6 1000W</c:v>
                </c:pt>
                <c:pt idx="121">
                  <c:v>Bajaj Dx-7 1000W</c:v>
                </c:pt>
                <c:pt idx="122">
                  <c:v>Bajaj Frore 1200</c:v>
                </c:pt>
                <c:pt idx="123">
                  <c:v>Bajaj Hm-01 Powerful</c:v>
                </c:pt>
                <c:pt idx="124">
                  <c:v>Bajaj Immersion Rod</c:v>
                </c:pt>
                <c:pt idx="125">
                  <c:v>Bajaj Majesty Duetto</c:v>
                </c:pt>
                <c:pt idx="126">
                  <c:v>Bajaj Majesty Dx-11</c:v>
                </c:pt>
                <c:pt idx="127">
                  <c:v>Bajaj Majesty Rx10</c:v>
                </c:pt>
                <c:pt idx="128">
                  <c:v>Bajaj Majesty Rx11</c:v>
                </c:pt>
                <c:pt idx="129">
                  <c:v>Bajaj Minor 1000</c:v>
                </c:pt>
                <c:pt idx="130">
                  <c:v>Bajaj New Shakti</c:v>
                </c:pt>
                <c:pt idx="131">
                  <c:v>Bajaj Ofr Room</c:v>
                </c:pt>
                <c:pt idx="132">
                  <c:v>Bajaj Pygmy Mini</c:v>
                </c:pt>
                <c:pt idx="133">
                  <c:v>Bajaj Rex 500W</c:v>
                </c:pt>
                <c:pt idx="134">
                  <c:v>Bajaj Rex 750W</c:v>
                </c:pt>
                <c:pt idx="135">
                  <c:v>Bajaj Rex Dlx</c:v>
                </c:pt>
                <c:pt idx="136">
                  <c:v>Bajaj Rhx-2 800-Watt</c:v>
                </c:pt>
                <c:pt idx="137">
                  <c:v>Bajaj Splendora 3</c:v>
                </c:pt>
                <c:pt idx="138">
                  <c:v>Bajaj Waterproof 1500</c:v>
                </c:pt>
                <c:pt idx="139">
                  <c:v>Balzano High Speed</c:v>
                </c:pt>
                <c:pt idx="140">
                  <c:v>Beatxp Kitchen Scale</c:v>
                </c:pt>
                <c:pt idx="141">
                  <c:v>Belkin Apple Certified</c:v>
                </c:pt>
                <c:pt idx="142">
                  <c:v>Belkin Essential Series</c:v>
                </c:pt>
                <c:pt idx="143">
                  <c:v>Belkin Usb C</c:v>
                </c:pt>
                <c:pt idx="144">
                  <c:v>Bestor ¬Æ 8K</c:v>
                </c:pt>
                <c:pt idx="145">
                  <c:v>Bestor¬Æ Lcd Writing</c:v>
                </c:pt>
                <c:pt idx="146">
                  <c:v>Black + Decker</c:v>
                </c:pt>
                <c:pt idx="147">
                  <c:v>Black+Decker Handheld Portable</c:v>
                </c:pt>
                <c:pt idx="148">
                  <c:v>Bluerigger Digital Optical</c:v>
                </c:pt>
                <c:pt idx="149">
                  <c:v>Bluerigger High Speed</c:v>
                </c:pt>
                <c:pt idx="150">
                  <c:v>Boat A 350</c:v>
                </c:pt>
                <c:pt idx="151">
                  <c:v>Boat A400 Usb</c:v>
                </c:pt>
                <c:pt idx="152">
                  <c:v>Boat Airdopes 121V2</c:v>
                </c:pt>
                <c:pt idx="153">
                  <c:v>Boat Airdopes 141</c:v>
                </c:pt>
                <c:pt idx="154">
                  <c:v>Boat Airdopes 171</c:v>
                </c:pt>
                <c:pt idx="155">
                  <c:v>Boat Airdopes 181</c:v>
                </c:pt>
                <c:pt idx="156">
                  <c:v>Boat Airdopes 191G</c:v>
                </c:pt>
                <c:pt idx="157">
                  <c:v>Boat Bassheads 100</c:v>
                </c:pt>
                <c:pt idx="158">
                  <c:v>Boat Bassheads 102</c:v>
                </c:pt>
                <c:pt idx="159">
                  <c:v>Boat Bassheads 122</c:v>
                </c:pt>
                <c:pt idx="160">
                  <c:v>Boat Bassheads 152</c:v>
                </c:pt>
                <c:pt idx="161">
                  <c:v>Boat Bassheads 225</c:v>
                </c:pt>
                <c:pt idx="162">
                  <c:v>Boat Bassheads 242</c:v>
                </c:pt>
                <c:pt idx="163">
                  <c:v>Boat Bassheads 900</c:v>
                </c:pt>
                <c:pt idx="164">
                  <c:v>Boat Deuce Usb</c:v>
                </c:pt>
                <c:pt idx="165">
                  <c:v>Boat Dual Port</c:v>
                </c:pt>
                <c:pt idx="166">
                  <c:v>Boat Flash Edition</c:v>
                </c:pt>
                <c:pt idx="167">
                  <c:v>Boat Laptop, Smartphone</c:v>
                </c:pt>
                <c:pt idx="168">
                  <c:v>Boat Ltg 500</c:v>
                </c:pt>
                <c:pt idx="169">
                  <c:v>Boat Ltg 550V3</c:v>
                </c:pt>
                <c:pt idx="170">
                  <c:v>Boat Micro Usb</c:v>
                </c:pt>
                <c:pt idx="171">
                  <c:v>Boat Newly Launched</c:v>
                </c:pt>
                <c:pt idx="172">
                  <c:v>Boat Rockerz 255</c:v>
                </c:pt>
                <c:pt idx="173">
                  <c:v>Boat Rockerz 330</c:v>
                </c:pt>
                <c:pt idx="174">
                  <c:v>Boat Rockerz 370</c:v>
                </c:pt>
                <c:pt idx="175">
                  <c:v>Boat Rockerz 400</c:v>
                </c:pt>
                <c:pt idx="176">
                  <c:v>Boat Rockerz 450</c:v>
                </c:pt>
                <c:pt idx="177">
                  <c:v>Boat Rockerz 550</c:v>
                </c:pt>
                <c:pt idx="178">
                  <c:v>Boat Rugged V3</c:v>
                </c:pt>
                <c:pt idx="179">
                  <c:v>Boat Stone 180</c:v>
                </c:pt>
                <c:pt idx="180">
                  <c:v>Boat Stone 250</c:v>
                </c:pt>
                <c:pt idx="181">
                  <c:v>Boat Stone 650</c:v>
                </c:pt>
                <c:pt idx="182">
                  <c:v>Boat Type C</c:v>
                </c:pt>
                <c:pt idx="183">
                  <c:v>Boat Type-C A400</c:v>
                </c:pt>
                <c:pt idx="184">
                  <c:v>Boat Wave Call</c:v>
                </c:pt>
                <c:pt idx="185">
                  <c:v>Boat Wave Lite</c:v>
                </c:pt>
                <c:pt idx="186">
                  <c:v>Boat Xtend Smartwatch</c:v>
                </c:pt>
                <c:pt idx="187">
                  <c:v>Borosil Chef Delite</c:v>
                </c:pt>
                <c:pt idx="188">
                  <c:v>Borosil Electric Egg</c:v>
                </c:pt>
                <c:pt idx="189">
                  <c:v>Borosil Jumbo 1000-Watt</c:v>
                </c:pt>
                <c:pt idx="190">
                  <c:v>Borosil Prime Grill</c:v>
                </c:pt>
                <c:pt idx="191">
                  <c:v>Borosil Rio 1.5</c:v>
                </c:pt>
                <c:pt idx="192">
                  <c:v>Borosil Volcano 13</c:v>
                </c:pt>
                <c:pt idx="193">
                  <c:v>Bosch Pro 1000W</c:v>
                </c:pt>
                <c:pt idx="194">
                  <c:v>Boult Audio Airbass</c:v>
                </c:pt>
                <c:pt idx="195">
                  <c:v>Boult Audio Bass</c:v>
                </c:pt>
                <c:pt idx="196">
                  <c:v>Boult Audio Bassbuds</c:v>
                </c:pt>
                <c:pt idx="197">
                  <c:v>Boult Audio Fxcharge</c:v>
                </c:pt>
                <c:pt idx="198">
                  <c:v>Boult Audio Omega</c:v>
                </c:pt>
                <c:pt idx="199">
                  <c:v>Boult Audio Probass</c:v>
                </c:pt>
                <c:pt idx="200">
                  <c:v>Boult Audio Truebuds</c:v>
                </c:pt>
                <c:pt idx="201">
                  <c:v>Boult Audio Zcharge</c:v>
                </c:pt>
                <c:pt idx="202">
                  <c:v>Boya Bym1 Auxiliary</c:v>
                </c:pt>
                <c:pt idx="203">
                  <c:v>Brand Conquer 6</c:v>
                </c:pt>
                <c:pt idx="204">
                  <c:v>Brayden Chopro, Electric</c:v>
                </c:pt>
                <c:pt idx="205">
                  <c:v>Brayden Fito Atom</c:v>
                </c:pt>
                <c:pt idx="206">
                  <c:v>Brustro Copytinta Coloured</c:v>
                </c:pt>
                <c:pt idx="207">
                  <c:v>Bulfyss Plastic Sticky</c:v>
                </c:pt>
                <c:pt idx="208">
                  <c:v>Bulfyss Stainless Steel</c:v>
                </c:pt>
                <c:pt idx="209">
                  <c:v>Bulfyss Usb Rechargeable</c:v>
                </c:pt>
                <c:pt idx="210">
                  <c:v>Butterfly Ekn 1.5-Litre</c:v>
                </c:pt>
                <c:pt idx="211">
                  <c:v>Butterfly Hero Mixer</c:v>
                </c:pt>
                <c:pt idx="212">
                  <c:v>Butterfly Jet Elite</c:v>
                </c:pt>
                <c:pt idx="213">
                  <c:v>Butterfly Smart Mixer</c:v>
                </c:pt>
                <c:pt idx="214">
                  <c:v>Butterfly Smart Wet</c:v>
                </c:pt>
                <c:pt idx="215">
                  <c:v>C (Device) Lint</c:v>
                </c:pt>
                <c:pt idx="216">
                  <c:v>Cablecreation Rca To</c:v>
                </c:pt>
                <c:pt idx="217">
                  <c:v>Cablet 2.5 Inch</c:v>
                </c:pt>
                <c:pt idx="218">
                  <c:v>Cafe Jei French</c:v>
                </c:pt>
                <c:pt idx="219">
                  <c:v>Caldipree Silicone Case</c:v>
                </c:pt>
                <c:pt idx="220">
                  <c:v>Callas Multipurpose Foldable</c:v>
                </c:pt>
                <c:pt idx="221">
                  <c:v>Camel Artist Acrylic</c:v>
                </c:pt>
                <c:pt idx="222">
                  <c:v>Camel Fabrica Acrylic</c:v>
                </c:pt>
                <c:pt idx="223">
                  <c:v>Camel Oil Pastel</c:v>
                </c:pt>
                <c:pt idx="224">
                  <c:v>Camlin Elegante Fountain</c:v>
                </c:pt>
                <c:pt idx="225">
                  <c:v>Campfire Spring Chef</c:v>
                </c:pt>
                <c:pt idx="226">
                  <c:v>Candes 10 Litre</c:v>
                </c:pt>
                <c:pt idx="227">
                  <c:v>Candes Blowhot All</c:v>
                </c:pt>
                <c:pt idx="228">
                  <c:v>Candes Gloster All</c:v>
                </c:pt>
                <c:pt idx="229">
                  <c:v>Canon E4570 All-In-One</c:v>
                </c:pt>
                <c:pt idx="230">
                  <c:v>Canon Pixma E477</c:v>
                </c:pt>
                <c:pt idx="231">
                  <c:v>Canon Pixma Mg2577S</c:v>
                </c:pt>
                <c:pt idx="232">
                  <c:v>Caprigo Heavy Duty</c:v>
                </c:pt>
                <c:pt idx="233">
                  <c:v>Cardex Digital Kitchen</c:v>
                </c:pt>
                <c:pt idx="234">
                  <c:v>Carecase¬Æ Optical Bay</c:v>
                </c:pt>
                <c:pt idx="235">
                  <c:v>Casio Fx-82Ms 2Nd</c:v>
                </c:pt>
                <c:pt idx="236">
                  <c:v>Casio Fx-991Es Plus-2Nd</c:v>
                </c:pt>
                <c:pt idx="237">
                  <c:v>Casio Mj-120D 150</c:v>
                </c:pt>
                <c:pt idx="238">
                  <c:v>Casio Mj-12D 150</c:v>
                </c:pt>
                <c:pt idx="239">
                  <c:v>Cedo 65W Oneplus</c:v>
                </c:pt>
                <c:pt idx="240">
                  <c:v>Cello Eliza Plastic</c:v>
                </c:pt>
                <c:pt idx="241">
                  <c:v>Cello Non-Stick Aluminium</c:v>
                </c:pt>
                <c:pt idx="242">
                  <c:v>Cello Quick Boil</c:v>
                </c:pt>
                <c:pt idx="243">
                  <c:v>Classmate 2100117 Soft</c:v>
                </c:pt>
                <c:pt idx="244">
                  <c:v>Classmate Drawing Book</c:v>
                </c:pt>
                <c:pt idx="245">
                  <c:v>Classmate Long Book</c:v>
                </c:pt>
                <c:pt idx="246">
                  <c:v>Classmate Long Notebook</c:v>
                </c:pt>
                <c:pt idx="247">
                  <c:v>Classmate Octane Colour</c:v>
                </c:pt>
                <c:pt idx="248">
                  <c:v>Classmate Octane Neon-</c:v>
                </c:pt>
                <c:pt idx="249">
                  <c:v>Classmate Pulse 1</c:v>
                </c:pt>
                <c:pt idx="250">
                  <c:v>Classmate Pulse 6</c:v>
                </c:pt>
                <c:pt idx="251">
                  <c:v>Classmate Pulse Spiral</c:v>
                </c:pt>
                <c:pt idx="252">
                  <c:v>Classmate Soft Cover</c:v>
                </c:pt>
                <c:pt idx="253">
                  <c:v>Coi Note Pad/Memo</c:v>
                </c:pt>
                <c:pt idx="254">
                  <c:v>Cookwell Bullet Mixer</c:v>
                </c:pt>
                <c:pt idx="255">
                  <c:v>Cotbolt Silicone Case</c:v>
                </c:pt>
                <c:pt idx="256">
                  <c:v>Cotbolt Silicone Protective</c:v>
                </c:pt>
                <c:pt idx="257">
                  <c:v>Coway Professional Air</c:v>
                </c:pt>
                <c:pt idx="258">
                  <c:v>Cp Plus 2Mp</c:v>
                </c:pt>
                <c:pt idx="259">
                  <c:v>Croma 1100 W</c:v>
                </c:pt>
                <c:pt idx="260">
                  <c:v>Croma 3A Fast</c:v>
                </c:pt>
                <c:pt idx="261">
                  <c:v>Croma 500W Mixer</c:v>
                </c:pt>
                <c:pt idx="262">
                  <c:v>Croma 80 Cm</c:v>
                </c:pt>
                <c:pt idx="263">
                  <c:v>Crompton Amica 15-L</c:v>
                </c:pt>
                <c:pt idx="264">
                  <c:v>Crompton Arno Neo</c:v>
                </c:pt>
                <c:pt idx="265">
                  <c:v>Crompton Brio 1000-Watts</c:v>
                </c:pt>
                <c:pt idx="266">
                  <c:v>Crompton Gracee 5-L</c:v>
                </c:pt>
                <c:pt idx="267">
                  <c:v>Crompton Highspeed Markle</c:v>
                </c:pt>
                <c:pt idx="268">
                  <c:v>Crompton Hill Briz</c:v>
                </c:pt>
                <c:pt idx="269">
                  <c:v>Crompton Ihl 152</c:v>
                </c:pt>
                <c:pt idx="270">
                  <c:v>Crompton Ihl 251</c:v>
                </c:pt>
                <c:pt idx="271">
                  <c:v>Crompton Insta Comfort</c:v>
                </c:pt>
                <c:pt idx="272">
                  <c:v>Crompton Insta Comfy</c:v>
                </c:pt>
                <c:pt idx="273">
                  <c:v>Crompton Insta Delight</c:v>
                </c:pt>
                <c:pt idx="274">
                  <c:v>Crompton Instabliss 3-L</c:v>
                </c:pt>
                <c:pt idx="275">
                  <c:v>Crompton Instaglide 1000-Watts</c:v>
                </c:pt>
                <c:pt idx="276">
                  <c:v>Crompton Sea Sapphira</c:v>
                </c:pt>
                <c:pt idx="277">
                  <c:v>Crompton Solarium Qube</c:v>
                </c:pt>
                <c:pt idx="278">
                  <c:v>Crossvolt Compatible Dash/Warp</c:v>
                </c:pt>
                <c:pt idx="279">
                  <c:v>Crucial Bx500 240Gb</c:v>
                </c:pt>
                <c:pt idx="280">
                  <c:v>Crucial P3 500Gb</c:v>
                </c:pt>
                <c:pt idx="281">
                  <c:v>Crucial Ram 8Gb</c:v>
                </c:pt>
                <c:pt idx="282">
                  <c:v>Crypo‚Ñ¢ Universal Remote</c:v>
                </c:pt>
                <c:pt idx="283">
                  <c:v>Csi International¬Æ Instant</c:v>
                </c:pt>
                <c:pt idx="284">
                  <c:v>Cubetek 3 In</c:v>
                </c:pt>
                <c:pt idx="285">
                  <c:v>Cuzor 12V Mini</c:v>
                </c:pt>
                <c:pt idx="286">
                  <c:v>Dealfreez Case Compatible</c:v>
                </c:pt>
                <c:pt idx="287">
                  <c:v>Dell Kb216 Wired</c:v>
                </c:pt>
                <c:pt idx="288">
                  <c:v>Dell Ms116 1000Dpi</c:v>
                </c:pt>
                <c:pt idx="289">
                  <c:v>Dell Usb Wireless</c:v>
                </c:pt>
                <c:pt idx="290">
                  <c:v>Dell Wm118 Wireless</c:v>
                </c:pt>
                <c:pt idx="291">
                  <c:v>Demokrazy New Nova</c:v>
                </c:pt>
                <c:pt idx="292">
                  <c:v>Digitek Dtr 550</c:v>
                </c:pt>
                <c:pt idx="293">
                  <c:v>Digitek¬Æ (Dls-9Ft) Lightweight</c:v>
                </c:pt>
                <c:pt idx="294">
                  <c:v>Digitek¬Æ (Drl-14C) Professional</c:v>
                </c:pt>
                <c:pt idx="295">
                  <c:v>Digitek¬Æ (Dtr 260</c:v>
                </c:pt>
                <c:pt idx="296">
                  <c:v>Digitek¬Æ (Dtr-200Mt) (18</c:v>
                </c:pt>
                <c:pt idx="297">
                  <c:v>D-Link Dir-615 Wi-Fi</c:v>
                </c:pt>
                <c:pt idx="298">
                  <c:v>D-Link Dwa-131 300</c:v>
                </c:pt>
                <c:pt idx="299">
                  <c:v>Dr Trust Electronic</c:v>
                </c:pt>
                <c:pt idx="300">
                  <c:v>Duracell 38W Fast</c:v>
                </c:pt>
                <c:pt idx="301">
                  <c:v>Duracell Chhota Power</c:v>
                </c:pt>
                <c:pt idx="302">
                  <c:v>Duracell Cr2016 3V</c:v>
                </c:pt>
                <c:pt idx="303">
                  <c:v>Duracell Cr2025 3V</c:v>
                </c:pt>
                <c:pt idx="304">
                  <c:v>Duracell Micro Usb</c:v>
                </c:pt>
                <c:pt idx="305">
                  <c:v>Duracell Plus Aaa</c:v>
                </c:pt>
                <c:pt idx="306">
                  <c:v>Duracell Rechargeable Aa</c:v>
                </c:pt>
                <c:pt idx="307">
                  <c:v>Duracell Type C</c:v>
                </c:pt>
                <c:pt idx="308">
                  <c:v>Duracell Type-C To</c:v>
                </c:pt>
                <c:pt idx="309">
                  <c:v>Duracell Ultra Alkaline</c:v>
                </c:pt>
                <c:pt idx="310">
                  <c:v>Duracell Usb C</c:v>
                </c:pt>
                <c:pt idx="311">
                  <c:v>Duracell Usb Lightning</c:v>
                </c:pt>
                <c:pt idx="312">
                  <c:v>Dyazo 6 Angles</c:v>
                </c:pt>
                <c:pt idx="313">
                  <c:v>Dyazo Usb 3.0</c:v>
                </c:pt>
                <c:pt idx="314">
                  <c:v>Dynore Stainless Steel</c:v>
                </c:pt>
                <c:pt idx="315">
                  <c:v>Eco Crystal J</c:v>
                </c:pt>
                <c:pt idx="316">
                  <c:v>E-Cosmos 5V 1.2W</c:v>
                </c:pt>
                <c:pt idx="317">
                  <c:v>E-Cosmos Plug In</c:v>
                </c:pt>
                <c:pt idx="318">
                  <c:v>Ecovacs Deebot N8</c:v>
                </c:pt>
                <c:pt idx="319">
                  <c:v>Egate I9 Pro-Max</c:v>
                </c:pt>
                <c:pt idx="320">
                  <c:v>Electvision Remote Control</c:v>
                </c:pt>
                <c:pt idx="321">
                  <c:v>Elv Aluminium Adjustable</c:v>
                </c:pt>
                <c:pt idx="322">
                  <c:v>Elv Aluminum Adjustable</c:v>
                </c:pt>
                <c:pt idx="323">
                  <c:v>Elv Car Mount</c:v>
                </c:pt>
                <c:pt idx="324">
                  <c:v>Elv Mobile Phone</c:v>
                </c:pt>
                <c:pt idx="325">
                  <c:v>Empty Mist Trigger</c:v>
                </c:pt>
                <c:pt idx="326">
                  <c:v>En Ligne Adjustable</c:v>
                </c:pt>
                <c:pt idx="327">
                  <c:v>Enem Sealing Machine</c:v>
                </c:pt>
                <c:pt idx="328">
                  <c:v>Envie Ecr-20 Charger</c:v>
                </c:pt>
                <c:pt idx="329">
                  <c:v>Envie¬Æ (Aa10004Plni-Cd) Aa</c:v>
                </c:pt>
                <c:pt idx="330">
                  <c:v>Eopora Ptc Ceramic</c:v>
                </c:pt>
                <c:pt idx="331">
                  <c:v>Epson 003 65</c:v>
                </c:pt>
                <c:pt idx="332">
                  <c:v>Esn 999 Supreme</c:v>
                </c:pt>
                <c:pt idx="333">
                  <c:v>Esnipe Mart Worldwide</c:v>
                </c:pt>
                <c:pt idx="334">
                  <c:v>Esquire Laundry Basket</c:v>
                </c:pt>
                <c:pt idx="335">
                  <c:v>Esr Screen Protector</c:v>
                </c:pt>
                <c:pt idx="336">
                  <c:v>Esr Usb C</c:v>
                </c:pt>
                <c:pt idx="337">
                  <c:v>Eureka Forbes Active</c:v>
                </c:pt>
                <c:pt idx="338">
                  <c:v>Eureka Forbes Aquasure</c:v>
                </c:pt>
                <c:pt idx="339">
                  <c:v>Eureka Forbes Car</c:v>
                </c:pt>
                <c:pt idx="340">
                  <c:v>Eureka Forbes Euroclean</c:v>
                </c:pt>
                <c:pt idx="341">
                  <c:v>Eureka Forbes Supervac</c:v>
                </c:pt>
                <c:pt idx="342">
                  <c:v>Eureka Forbes Trendy</c:v>
                </c:pt>
                <c:pt idx="343">
                  <c:v>Eureka Forbes Wet</c:v>
                </c:pt>
                <c:pt idx="344">
                  <c:v>Eveready 1015 Carbon</c:v>
                </c:pt>
                <c:pt idx="345">
                  <c:v>Eveready Red 1012</c:v>
                </c:pt>
                <c:pt idx="346">
                  <c:v>Eynk Extra Long</c:v>
                </c:pt>
                <c:pt idx="347">
                  <c:v>Faber-Castell Connector Pen</c:v>
                </c:pt>
                <c:pt idx="348">
                  <c:v>Fabware Lint Remover</c:v>
                </c:pt>
                <c:pt idx="349">
                  <c:v>Fedus Cat6 Ethernet</c:v>
                </c:pt>
                <c:pt idx="350">
                  <c:v>Figment Handheld Milk</c:v>
                </c:pt>
                <c:pt idx="351">
                  <c:v>Fire-Boltt Gladiator 1.96"</c:v>
                </c:pt>
                <c:pt idx="352">
                  <c:v>Fire-Boltt India'S No</c:v>
                </c:pt>
                <c:pt idx="353">
                  <c:v>Fire-Boltt Ninja 3</c:v>
                </c:pt>
                <c:pt idx="354">
                  <c:v>Fire-Boltt Ninja Call</c:v>
                </c:pt>
                <c:pt idx="355">
                  <c:v>Fire-Boltt Ninja Calling</c:v>
                </c:pt>
                <c:pt idx="356">
                  <c:v>Fire-Boltt Phoenix Smart</c:v>
                </c:pt>
                <c:pt idx="357">
                  <c:v>Fire-Boltt Ring 3</c:v>
                </c:pt>
                <c:pt idx="358">
                  <c:v>Fire-Boltt Ring Pro</c:v>
                </c:pt>
                <c:pt idx="359">
                  <c:v>Fire-Boltt Tank 1.85"</c:v>
                </c:pt>
                <c:pt idx="360">
                  <c:v>Fire-Boltt Visionary 1.78"</c:v>
                </c:pt>
                <c:pt idx="361">
                  <c:v>Flix (Beetel Flow</c:v>
                </c:pt>
                <c:pt idx="362">
                  <c:v>Flix (Beetel Usb</c:v>
                </c:pt>
                <c:pt idx="363">
                  <c:v>Flix (Beetel) 3In1</c:v>
                </c:pt>
                <c:pt idx="364">
                  <c:v>Flix (Beetel) Bolt</c:v>
                </c:pt>
                <c:pt idx="365">
                  <c:v>Flix (Beetel) Usb</c:v>
                </c:pt>
                <c:pt idx="366">
                  <c:v>Flix Micro Usb</c:v>
                </c:pt>
                <c:pt idx="367">
                  <c:v>Flix Usb Charger,Flix</c:v>
                </c:pt>
                <c:pt idx="368">
                  <c:v>Foxin Ftc 12A</c:v>
                </c:pt>
                <c:pt idx="369">
                  <c:v>Fujifilm Instax Mini</c:v>
                </c:pt>
                <c:pt idx="370">
                  <c:v>Fya Handheld Vacuum</c:v>
                </c:pt>
                <c:pt idx="371">
                  <c:v>Gadgetronics Digital Kitchen</c:v>
                </c:pt>
                <c:pt idx="372">
                  <c:v>Generic Ultra-Mini Bluetooth</c:v>
                </c:pt>
                <c:pt idx="373">
                  <c:v>Gilary Multi Charging</c:v>
                </c:pt>
                <c:pt idx="374">
                  <c:v>Gilton Egg Boiler</c:v>
                </c:pt>
                <c:pt idx="375">
                  <c:v>Gizga Club-Laptop Neoprene</c:v>
                </c:pt>
                <c:pt idx="376">
                  <c:v>Gizga Essentials Cable</c:v>
                </c:pt>
                <c:pt idx="377">
                  <c:v>Gizga Essentials Earphone</c:v>
                </c:pt>
                <c:pt idx="378">
                  <c:v>Gizga Essentials Hard</c:v>
                </c:pt>
                <c:pt idx="379">
                  <c:v>Gizga Essentials Laptop</c:v>
                </c:pt>
                <c:pt idx="380">
                  <c:v>Gizga Essentials Multi-Purpose</c:v>
                </c:pt>
                <c:pt idx="381">
                  <c:v>Gizga Essentials Portable</c:v>
                </c:pt>
                <c:pt idx="382">
                  <c:v>Gizga Essentials Professional</c:v>
                </c:pt>
                <c:pt idx="383">
                  <c:v>Gizga Essentials Spiral</c:v>
                </c:pt>
                <c:pt idx="384">
                  <c:v>Gizga Essentials Universal</c:v>
                </c:pt>
                <c:pt idx="385">
                  <c:v>Gizga Essentials Usb</c:v>
                </c:pt>
                <c:pt idx="386">
                  <c:v>Gizga Essentials Webcam</c:v>
                </c:pt>
                <c:pt idx="387">
                  <c:v>Glen 3 In</c:v>
                </c:pt>
                <c:pt idx="388">
                  <c:v>Glun Multipurpose Portable</c:v>
                </c:pt>
                <c:pt idx="389">
                  <c:v>Goldmedal Curve Plus</c:v>
                </c:pt>
                <c:pt idx="390">
                  <c:v>Goodscity Garment Steamer</c:v>
                </c:pt>
                <c:pt idx="391">
                  <c:v>Green Tales Heat</c:v>
                </c:pt>
                <c:pt idx="392">
                  <c:v>Havells Ambrose 1200Mm</c:v>
                </c:pt>
                <c:pt idx="393">
                  <c:v>Havells Aqua Plus</c:v>
                </c:pt>
                <c:pt idx="394">
                  <c:v>Havells Bero Quartz</c:v>
                </c:pt>
                <c:pt idx="395">
                  <c:v>Havells Cista Room</c:v>
                </c:pt>
                <c:pt idx="396">
                  <c:v>Havells D'Zire 1000</c:v>
                </c:pt>
                <c:pt idx="397">
                  <c:v>Havells Festiva 1200Mm</c:v>
                </c:pt>
                <c:pt idx="398">
                  <c:v>Havells Gatik Neo</c:v>
                </c:pt>
                <c:pt idx="399">
                  <c:v>Havells Glaze 74W</c:v>
                </c:pt>
                <c:pt idx="400">
                  <c:v>Havells Glydo 1000</c:v>
                </c:pt>
                <c:pt idx="401">
                  <c:v>Havells Immersion Hb15</c:v>
                </c:pt>
                <c:pt idx="402">
                  <c:v>Havells Instanio 10</c:v>
                </c:pt>
                <c:pt idx="403">
                  <c:v>Havells Instanio 1-Litre</c:v>
                </c:pt>
                <c:pt idx="404">
                  <c:v>Havells Instanio 3-Litre</c:v>
                </c:pt>
                <c:pt idx="405">
                  <c:v>Havells Ofr 13</c:v>
                </c:pt>
                <c:pt idx="406">
                  <c:v>Havells Ventil Air</c:v>
                </c:pt>
                <c:pt idx="407">
                  <c:v>Havells Zella Flap</c:v>
                </c:pt>
                <c:pt idx="408">
                  <c:v>Hb Plus Folding</c:v>
                </c:pt>
                <c:pt idx="409">
                  <c:v>Healthsense Chef-Mate Ks</c:v>
                </c:pt>
                <c:pt idx="410">
                  <c:v>Healthsense Rechargeable Lint</c:v>
                </c:pt>
                <c:pt idx="411">
                  <c:v>Healthsense Weight Machine</c:v>
                </c:pt>
                <c:pt idx="412">
                  <c:v>Heart Home Waterproof</c:v>
                </c:pt>
                <c:pt idx="413">
                  <c:v>Hilton Quartz Heater</c:v>
                </c:pt>
                <c:pt idx="414">
                  <c:v>Hi-Mobiler Iphone Charger</c:v>
                </c:pt>
                <c:pt idx="415">
                  <c:v>Hindware Atlantic Compacto</c:v>
                </c:pt>
                <c:pt idx="416">
                  <c:v>Hindware Atlantic Xceed</c:v>
                </c:pt>
                <c:pt idx="417">
                  <c:v>Hisense 108 Cm</c:v>
                </c:pt>
                <c:pt idx="418">
                  <c:v>Hisense 126 Cm</c:v>
                </c:pt>
                <c:pt idx="419">
                  <c:v>Homeistic Applience‚Ñ¢ Instant</c:v>
                </c:pt>
                <c:pt idx="420">
                  <c:v>Homepack 750W Radiant</c:v>
                </c:pt>
                <c:pt idx="421">
                  <c:v>House Of Quirk</c:v>
                </c:pt>
                <c:pt idx="422">
                  <c:v>Hp 150 Wireless</c:v>
                </c:pt>
                <c:pt idx="423">
                  <c:v>Hp 32Gb Class</c:v>
                </c:pt>
                <c:pt idx="424">
                  <c:v>Hp 330 Wireless</c:v>
                </c:pt>
                <c:pt idx="425">
                  <c:v>Hp 65W Ac</c:v>
                </c:pt>
                <c:pt idx="426">
                  <c:v>Hp 682 Black</c:v>
                </c:pt>
                <c:pt idx="427">
                  <c:v>Hp 805 Black</c:v>
                </c:pt>
                <c:pt idx="428">
                  <c:v>Hp Deskjet 2331</c:v>
                </c:pt>
                <c:pt idx="429">
                  <c:v>Hp Deskjet 2723</c:v>
                </c:pt>
                <c:pt idx="430">
                  <c:v>Hp Gk320 Wired</c:v>
                </c:pt>
                <c:pt idx="431">
                  <c:v>Hp Gt 53</c:v>
                </c:pt>
                <c:pt idx="432">
                  <c:v>Hp K500F Backlit</c:v>
                </c:pt>
                <c:pt idx="433">
                  <c:v>Hp M270 Backlit</c:v>
                </c:pt>
                <c:pt idx="434">
                  <c:v>Hp Usb Wireless</c:v>
                </c:pt>
                <c:pt idx="435">
                  <c:v>Hp V222W 64Gb</c:v>
                </c:pt>
                <c:pt idx="436">
                  <c:v>Hp V236W Usb</c:v>
                </c:pt>
                <c:pt idx="437">
                  <c:v>Hp W100 480P</c:v>
                </c:pt>
                <c:pt idx="438">
                  <c:v>Hp Wired Mouse</c:v>
                </c:pt>
                <c:pt idx="439">
                  <c:v>Hp Wired On</c:v>
                </c:pt>
                <c:pt idx="440">
                  <c:v>Hp X1000 Wired</c:v>
                </c:pt>
                <c:pt idx="441">
                  <c:v>Hp X200 Wireless</c:v>
                </c:pt>
                <c:pt idx="442">
                  <c:v>Hp Z3700 Wireless</c:v>
                </c:pt>
                <c:pt idx="443">
                  <c:v>Hul Pureit Eco</c:v>
                </c:pt>
                <c:pt idx="444">
                  <c:v>Hul Pureit Germkill</c:v>
                </c:pt>
                <c:pt idx="445">
                  <c:v>Humble Dynamic Lapel</c:v>
                </c:pt>
                <c:pt idx="446">
                  <c:v>Ibell Castor Ctek15L</c:v>
                </c:pt>
                <c:pt idx="447">
                  <c:v>Ibell Induction Cooktop,</c:v>
                </c:pt>
                <c:pt idx="448">
                  <c:v>Ibell Mpk120L Premium</c:v>
                </c:pt>
                <c:pt idx="449">
                  <c:v>Ibell Sek15L Premium</c:v>
                </c:pt>
                <c:pt idx="450">
                  <c:v>Ibell Sek170Bm Premium</c:v>
                </c:pt>
                <c:pt idx="451">
                  <c:v>Ibell Sm1301 3-In-1</c:v>
                </c:pt>
                <c:pt idx="452">
                  <c:v>Ibell Sm1515New Sandwich</c:v>
                </c:pt>
                <c:pt idx="453">
                  <c:v>Iffalcon 80 Cm</c:v>
                </c:pt>
                <c:pt idx="454">
                  <c:v>Ikea 903.391.72 Polypropylene</c:v>
                </c:pt>
                <c:pt idx="455">
                  <c:v>Ikea Frother For</c:v>
                </c:pt>
                <c:pt idx="456">
                  <c:v>Ikea Little Loved</c:v>
                </c:pt>
                <c:pt idx="457">
                  <c:v>Ikea Milk Frother</c:v>
                </c:pt>
                <c:pt idx="458">
                  <c:v>Imou 360¬∞ 1080P</c:v>
                </c:pt>
                <c:pt idx="459">
                  <c:v>Inalsa Air Fryer</c:v>
                </c:pt>
                <c:pt idx="460">
                  <c:v>Inalsa Electric Chopper</c:v>
                </c:pt>
                <c:pt idx="461">
                  <c:v>Inalsa Electric Fan</c:v>
                </c:pt>
                <c:pt idx="462">
                  <c:v>Inalsa Electric Kettle</c:v>
                </c:pt>
                <c:pt idx="463">
                  <c:v>Inalsa Hand Blender</c:v>
                </c:pt>
                <c:pt idx="464">
                  <c:v>Inalsa Hand Blender|</c:v>
                </c:pt>
                <c:pt idx="465">
                  <c:v>Inalsa Upright Vacuum</c:v>
                </c:pt>
                <c:pt idx="466">
                  <c:v>Inalsa Vaccum Cleaner</c:v>
                </c:pt>
                <c:pt idx="467">
                  <c:v>Inalsa Vacuum Cleaner</c:v>
                </c:pt>
                <c:pt idx="468">
                  <c:v>Indias¬Æ‚Ñ¢ Electro-Instant Water</c:v>
                </c:pt>
                <c:pt idx="469">
                  <c:v>Infinity (Jbl Fuze</c:v>
                </c:pt>
                <c:pt idx="470">
                  <c:v>Infinity (Jbl Glide</c:v>
                </c:pt>
                <c:pt idx="471">
                  <c:v>Inkulture Stainless_Steel Measuring</c:v>
                </c:pt>
                <c:pt idx="472">
                  <c:v>Inovera World Map</c:v>
                </c:pt>
                <c:pt idx="473">
                  <c:v>Instacuppa Milk Frother</c:v>
                </c:pt>
                <c:pt idx="474">
                  <c:v>Instacuppa Portable Blender</c:v>
                </c:pt>
                <c:pt idx="475">
                  <c:v>Instacuppa Rechargeable Mini</c:v>
                </c:pt>
                <c:pt idx="476">
                  <c:v>Instant Pot Air</c:v>
                </c:pt>
                <c:pt idx="477">
                  <c:v>Inventis 5V 1.2W</c:v>
                </c:pt>
                <c:pt idx="478">
                  <c:v>Ionix Activated Carbon</c:v>
                </c:pt>
                <c:pt idx="479">
                  <c:v>Ionix Jewellery Scale</c:v>
                </c:pt>
                <c:pt idx="480">
                  <c:v>Ionix Tap Filter</c:v>
                </c:pt>
                <c:pt idx="481">
                  <c:v>Iphone Original 20W</c:v>
                </c:pt>
                <c:pt idx="482">
                  <c:v>Iqoo 9 Se</c:v>
                </c:pt>
                <c:pt idx="483">
                  <c:v>Iqoo Neo 6</c:v>
                </c:pt>
                <c:pt idx="484">
                  <c:v>Iqoo Vivo Z6</c:v>
                </c:pt>
                <c:pt idx="485">
                  <c:v>Iqoo Z6 44W</c:v>
                </c:pt>
                <c:pt idx="486">
                  <c:v>Iqoo Z6 Lite</c:v>
                </c:pt>
                <c:pt idx="487">
                  <c:v>Iqoo Z6 Pro</c:v>
                </c:pt>
                <c:pt idx="488">
                  <c:v>Irusu Play Vr</c:v>
                </c:pt>
                <c:pt idx="489">
                  <c:v>Isoelite Remote Compatible</c:v>
                </c:pt>
                <c:pt idx="490">
                  <c:v>It2M Designer Mouse</c:v>
                </c:pt>
                <c:pt idx="491">
                  <c:v>Jbl C100Si Wired</c:v>
                </c:pt>
                <c:pt idx="492">
                  <c:v>Jbl C200Si, Premium</c:v>
                </c:pt>
                <c:pt idx="493">
                  <c:v>Jbl C50Hi, Wired</c:v>
                </c:pt>
                <c:pt idx="494">
                  <c:v>Jbl Commercial Cslm20B</c:v>
                </c:pt>
                <c:pt idx="495">
                  <c:v>Jbl Go 2,</c:v>
                </c:pt>
                <c:pt idx="496">
                  <c:v>Jbl Tune 215Bt,</c:v>
                </c:pt>
                <c:pt idx="497">
                  <c:v>Jialto Mini Waffle</c:v>
                </c:pt>
                <c:pt idx="498">
                  <c:v>Jm Seller 180</c:v>
                </c:pt>
                <c:pt idx="499">
                  <c:v>Kanget [2 Pack]</c:v>
                </c:pt>
                <c:pt idx="500">
                  <c:v>Karbonn 80 Cm</c:v>
                </c:pt>
                <c:pt idx="501">
                  <c:v>Karcher Wd3 Eu</c:v>
                </c:pt>
                <c:pt idx="502">
                  <c:v>Kenstar 2400 Watts</c:v>
                </c:pt>
                <c:pt idx="503">
                  <c:v>Kent 11054 Alkaline</c:v>
                </c:pt>
                <c:pt idx="504">
                  <c:v>Kent 16025 Sandwich</c:v>
                </c:pt>
                <c:pt idx="505">
                  <c:v>Kent 16026 Electric</c:v>
                </c:pt>
                <c:pt idx="506">
                  <c:v>Kent 16044 Hand</c:v>
                </c:pt>
                <c:pt idx="507">
                  <c:v>Kent 16051 Hand</c:v>
                </c:pt>
                <c:pt idx="508">
                  <c:v>Kent 16052 Elegant</c:v>
                </c:pt>
                <c:pt idx="509">
                  <c:v>Kent 16055 Amaze</c:v>
                </c:pt>
                <c:pt idx="510">
                  <c:v>Kent 16068 Zoom</c:v>
                </c:pt>
                <c:pt idx="511">
                  <c:v>Kent 16088 Vogue</c:v>
                </c:pt>
                <c:pt idx="512">
                  <c:v>Kent Electric Chopper-B</c:v>
                </c:pt>
                <c:pt idx="513">
                  <c:v>Kent Gold Optima</c:v>
                </c:pt>
                <c:pt idx="514">
                  <c:v>Kent Gold, Optima,</c:v>
                </c:pt>
                <c:pt idx="515">
                  <c:v>Kent Powp-Sediment Filter</c:v>
                </c:pt>
                <c:pt idx="516">
                  <c:v>Kent Smart Multi</c:v>
                </c:pt>
                <c:pt idx="517">
                  <c:v>Khaitan Avaante Ka-2013</c:v>
                </c:pt>
                <c:pt idx="518">
                  <c:v>Khaitan Orfin Fan</c:v>
                </c:pt>
                <c:pt idx="519">
                  <c:v>King Shine Multi</c:v>
                </c:pt>
                <c:pt idx="520">
                  <c:v>Kingone Upgraded Stylus</c:v>
                </c:pt>
                <c:pt idx="521">
                  <c:v>Kingone Wireless Charging</c:v>
                </c:pt>
                <c:pt idx="522">
                  <c:v>Kingston Datatraveler Exodia</c:v>
                </c:pt>
                <c:pt idx="523">
                  <c:v>Kitchen Kit Electric</c:v>
                </c:pt>
                <c:pt idx="524">
                  <c:v>Kitchen Mart Stainless</c:v>
                </c:pt>
                <c:pt idx="525">
                  <c:v>Kitchengenix'S Mini Waffle</c:v>
                </c:pt>
                <c:pt idx="526">
                  <c:v>Kitchenwell 18Pc Plastic</c:v>
                </c:pt>
                <c:pt idx="527">
                  <c:v>Kitchenwell Multipurpose Portable</c:v>
                </c:pt>
                <c:pt idx="528">
                  <c:v>Klam Lcd Writing</c:v>
                </c:pt>
                <c:pt idx="529">
                  <c:v>Knowza Electric Handheld</c:v>
                </c:pt>
                <c:pt idx="530">
                  <c:v>Knyuc Mart Mini</c:v>
                </c:pt>
                <c:pt idx="531">
                  <c:v>Kodak 126 Cm</c:v>
                </c:pt>
                <c:pt idx="532">
                  <c:v>Kodak 139 Cm</c:v>
                </c:pt>
                <c:pt idx="533">
                  <c:v>Kodak 80 Cm</c:v>
                </c:pt>
                <c:pt idx="534">
                  <c:v>Konvio Neer 10</c:v>
                </c:pt>
                <c:pt idx="535">
                  <c:v>Krisons Thunder Speaker,</c:v>
                </c:pt>
                <c:pt idx="536">
                  <c:v>Kuber Industries Nylon</c:v>
                </c:pt>
                <c:pt idx="537">
                  <c:v>Kuber Industries Round</c:v>
                </c:pt>
                <c:pt idx="538">
                  <c:v>Kuber Industries Waterproof</c:v>
                </c:pt>
                <c:pt idx="539">
                  <c:v>Kyosei Advanced Tempered</c:v>
                </c:pt>
                <c:pt idx="540">
                  <c:v>Lacopine Mini Pocket</c:v>
                </c:pt>
                <c:pt idx="541">
                  <c:v>Lapster 1.5 Mtr</c:v>
                </c:pt>
                <c:pt idx="542">
                  <c:v>Lapster 12Pcs Spiral</c:v>
                </c:pt>
                <c:pt idx="543">
                  <c:v>Lapster 5 Pin</c:v>
                </c:pt>
                <c:pt idx="544">
                  <c:v>Lapster 65W Compatible</c:v>
                </c:pt>
                <c:pt idx="545">
                  <c:v>Lapster Accessories Power</c:v>
                </c:pt>
                <c:pt idx="546">
                  <c:v>Lapster Caddy For</c:v>
                </c:pt>
                <c:pt idx="547">
                  <c:v>Lapster Gel Mouse</c:v>
                </c:pt>
                <c:pt idx="548">
                  <c:v>Lapster Spiral Charger</c:v>
                </c:pt>
                <c:pt idx="549">
                  <c:v>Lapster Usb 2.0</c:v>
                </c:pt>
                <c:pt idx="550">
                  <c:v>Lapster Usb 3.0</c:v>
                </c:pt>
                <c:pt idx="551">
                  <c:v>Larrito Wooden Cool</c:v>
                </c:pt>
                <c:pt idx="552">
                  <c:v>Lava A1 Josh</c:v>
                </c:pt>
                <c:pt idx="553">
                  <c:v>Lava Charging Adapter</c:v>
                </c:pt>
                <c:pt idx="554">
                  <c:v>Lenovo 130 Wireless</c:v>
                </c:pt>
                <c:pt idx="555">
                  <c:v>Lenovo 300 Fhd</c:v>
                </c:pt>
                <c:pt idx="556">
                  <c:v>Lenovo 300 Wired</c:v>
                </c:pt>
                <c:pt idx="557">
                  <c:v>Lenovo 400 Wireless</c:v>
                </c:pt>
                <c:pt idx="558">
                  <c:v>Lenovo 600 Bluetooth</c:v>
                </c:pt>
                <c:pt idx="559">
                  <c:v>Lenovo Gx20L29764 65W</c:v>
                </c:pt>
                <c:pt idx="560">
                  <c:v>Lenovo Ideapad 3</c:v>
                </c:pt>
                <c:pt idx="561">
                  <c:v>Lenovo Usb A</c:v>
                </c:pt>
                <c:pt idx="562">
                  <c:v>Lg 1.5 Ton</c:v>
                </c:pt>
                <c:pt idx="563">
                  <c:v>Lg 108 Cm</c:v>
                </c:pt>
                <c:pt idx="564">
                  <c:v>Lg 139 Cm</c:v>
                </c:pt>
                <c:pt idx="565">
                  <c:v>Lg 80 Cm</c:v>
                </c:pt>
                <c:pt idx="566">
                  <c:v>Libra Room Heater</c:v>
                </c:pt>
                <c:pt idx="567">
                  <c:v>Libra Roti Maker</c:v>
                </c:pt>
                <c:pt idx="568">
                  <c:v>Lifelong 2-In1 Egg</c:v>
                </c:pt>
                <c:pt idx="569">
                  <c:v>Lifelong Llek15 Electric</c:v>
                </c:pt>
                <c:pt idx="570">
                  <c:v>Lifelong Llfh921 Regalia</c:v>
                </c:pt>
                <c:pt idx="571">
                  <c:v>Lifelong Llmg23 Power</c:v>
                </c:pt>
                <c:pt idx="572">
                  <c:v>Lifelong Llmg74 750</c:v>
                </c:pt>
                <c:pt idx="573">
                  <c:v>Lifelong Llmg93 500</c:v>
                </c:pt>
                <c:pt idx="574">
                  <c:v>Lifelong Llqh922 Regalia</c:v>
                </c:pt>
                <c:pt idx="575">
                  <c:v>Lifelong Llqh925 Dyno</c:v>
                </c:pt>
                <c:pt idx="576">
                  <c:v>Lifelong Llsm120G Sandwich</c:v>
                </c:pt>
                <c:pt idx="577">
                  <c:v>Lifelong Llwh106 Flash</c:v>
                </c:pt>
                <c:pt idx="578">
                  <c:v>Lifelong Llwm105 750-Watt</c:v>
                </c:pt>
                <c:pt idx="579">
                  <c:v>Lifelong Power -</c:v>
                </c:pt>
                <c:pt idx="580">
                  <c:v>Lint Remover For</c:v>
                </c:pt>
                <c:pt idx="581">
                  <c:v>Lint Remover Woolen</c:v>
                </c:pt>
                <c:pt idx="582">
                  <c:v>Lint Roller With</c:v>
                </c:pt>
                <c:pt idx="583">
                  <c:v>Liramark Webcam Cover</c:v>
                </c:pt>
                <c:pt idx="584">
                  <c:v>Livpure Glo Star</c:v>
                </c:pt>
                <c:pt idx="585">
                  <c:v>Logitech B100 Wired</c:v>
                </c:pt>
                <c:pt idx="586">
                  <c:v>Logitech B170 Wireless</c:v>
                </c:pt>
                <c:pt idx="587">
                  <c:v>Logitech C270 Digital</c:v>
                </c:pt>
                <c:pt idx="588">
                  <c:v>Logitech G102 Usb</c:v>
                </c:pt>
                <c:pt idx="589">
                  <c:v>Logitech G402 Hyperion</c:v>
                </c:pt>
                <c:pt idx="590">
                  <c:v>Logitech H111 Wired</c:v>
                </c:pt>
                <c:pt idx="591">
                  <c:v>Logitech K380 Wireless</c:v>
                </c:pt>
                <c:pt idx="592">
                  <c:v>Logitech K480 Wireless</c:v>
                </c:pt>
                <c:pt idx="593">
                  <c:v>Logitech M221 Wireless</c:v>
                </c:pt>
                <c:pt idx="594">
                  <c:v>Logitech M235 Wireless</c:v>
                </c:pt>
                <c:pt idx="595">
                  <c:v>Logitech M331 Silent</c:v>
                </c:pt>
                <c:pt idx="596">
                  <c:v>Logitech Mk215 Wireless</c:v>
                </c:pt>
                <c:pt idx="597">
                  <c:v>Logitech Mk240 Nano</c:v>
                </c:pt>
                <c:pt idx="598">
                  <c:v>Logitech Mk270R Usb</c:v>
                </c:pt>
                <c:pt idx="599">
                  <c:v>Logitech Pebble M350</c:v>
                </c:pt>
                <c:pt idx="600">
                  <c:v>Lohaya Lcd/Led Remote</c:v>
                </c:pt>
                <c:pt idx="601">
                  <c:v>Lohaya Remote Compatible</c:v>
                </c:pt>
                <c:pt idx="602">
                  <c:v>Lohaya Television Remote</c:v>
                </c:pt>
                <c:pt idx="603">
                  <c:v>Lohaya Voice Assistant</c:v>
                </c:pt>
                <c:pt idx="604">
                  <c:v>Lonaxa Mini Travel</c:v>
                </c:pt>
                <c:pt idx="605">
                  <c:v>Longway Blaze 2</c:v>
                </c:pt>
                <c:pt idx="606">
                  <c:v>Lripl Compatible Sony</c:v>
                </c:pt>
                <c:pt idx="607">
                  <c:v>Lripl Mi Remote</c:v>
                </c:pt>
                <c:pt idx="608">
                  <c:v>Ls Lapster Quality</c:v>
                </c:pt>
                <c:pt idx="609">
                  <c:v>Luminous Vento Deluxe</c:v>
                </c:pt>
                <c:pt idx="610">
                  <c:v>Lunagariya¬Æ, Protective Case</c:v>
                </c:pt>
                <c:pt idx="611">
                  <c:v>Luxor 5 Subject</c:v>
                </c:pt>
                <c:pt idx="612">
                  <c:v>Macmillan Aquafresh 5</c:v>
                </c:pt>
                <c:pt idx="613">
                  <c:v>Maharaja Whiteline Lava</c:v>
                </c:pt>
                <c:pt idx="614">
                  <c:v>Maharaja Whiteline Nano</c:v>
                </c:pt>
                <c:pt idx="615">
                  <c:v>Maharaja Whiteline Odacio</c:v>
                </c:pt>
                <c:pt idx="616">
                  <c:v>Maono Au-400 Lavalier</c:v>
                </c:pt>
                <c:pt idx="617">
                  <c:v>Melbon Vm-905 2000-Watt</c:v>
                </c:pt>
                <c:pt idx="618">
                  <c:v>Memeho¬Æ Smart Standard</c:v>
                </c:pt>
                <c:pt idx="619">
                  <c:v>Mi 100 Cm</c:v>
                </c:pt>
                <c:pt idx="620">
                  <c:v>Mi 10000Mah 3I</c:v>
                </c:pt>
                <c:pt idx="621">
                  <c:v>Mi 10000Mah Li-Polymer,</c:v>
                </c:pt>
                <c:pt idx="622">
                  <c:v>Mi 10000Mah Lithium</c:v>
                </c:pt>
                <c:pt idx="623">
                  <c:v>Mi 108 Cm</c:v>
                </c:pt>
                <c:pt idx="624">
                  <c:v>Mi 10W Wall</c:v>
                </c:pt>
                <c:pt idx="625">
                  <c:v>Mi 138.8 Cm</c:v>
                </c:pt>
                <c:pt idx="626">
                  <c:v>Mi 2-In-1 Usb</c:v>
                </c:pt>
                <c:pt idx="627">
                  <c:v>Mi 33W Soniccharge</c:v>
                </c:pt>
                <c:pt idx="628">
                  <c:v>Mi 360¬∞ Home</c:v>
                </c:pt>
                <c:pt idx="629">
                  <c:v>Mi 80 Cm</c:v>
                </c:pt>
                <c:pt idx="630">
                  <c:v>Mi Air Purifier</c:v>
                </c:pt>
                <c:pt idx="631">
                  <c:v>Mi Braided Usb</c:v>
                </c:pt>
                <c:pt idx="632">
                  <c:v>Mi Power Bank</c:v>
                </c:pt>
                <c:pt idx="633">
                  <c:v>Mi Redmi 9I</c:v>
                </c:pt>
                <c:pt idx="634">
                  <c:v>Mi Robot Vacuum-Mop</c:v>
                </c:pt>
                <c:pt idx="635">
                  <c:v>Mi Usb Type-C</c:v>
                </c:pt>
                <c:pt idx="636">
                  <c:v>Mi Xiaomi 22.5W</c:v>
                </c:pt>
                <c:pt idx="637">
                  <c:v>Mi Xiaomi Usb</c:v>
                </c:pt>
                <c:pt idx="638">
                  <c:v>Milk Frother, Immersion</c:v>
                </c:pt>
                <c:pt idx="639">
                  <c:v>Milton Go Electro</c:v>
                </c:pt>
                <c:pt idx="640">
                  <c:v>Milton Smart Egg</c:v>
                </c:pt>
                <c:pt idx="641">
                  <c:v>Mobilife Bluetooth Extendable</c:v>
                </c:pt>
                <c:pt idx="642">
                  <c:v>Model-P4 6 Way</c:v>
                </c:pt>
                <c:pt idx="643">
                  <c:v>Monitor Ac Stand/Heavy</c:v>
                </c:pt>
                <c:pt idx="644">
                  <c:v>Morphy Richards Aristo</c:v>
                </c:pt>
                <c:pt idx="645">
                  <c:v>Morphy Richards Daisy</c:v>
                </c:pt>
                <c:pt idx="646">
                  <c:v>Morphy Richards Icon</c:v>
                </c:pt>
                <c:pt idx="647">
                  <c:v>Morphy Richards New</c:v>
                </c:pt>
                <c:pt idx="648">
                  <c:v>Morphy Richards Ofr</c:v>
                </c:pt>
                <c:pt idx="649">
                  <c:v>Motorola A10 Dual</c:v>
                </c:pt>
                <c:pt idx="650">
                  <c:v>Mr. Brand Portable</c:v>
                </c:pt>
                <c:pt idx="651">
                  <c:v>Multifunctional 2 In</c:v>
                </c:pt>
                <c:pt idx="652">
                  <c:v>Myvn 30W Warp/20W</c:v>
                </c:pt>
                <c:pt idx="653">
                  <c:v>Myvn Ltg To</c:v>
                </c:pt>
                <c:pt idx="654">
                  <c:v>Newly Launched Boult</c:v>
                </c:pt>
                <c:pt idx="655">
                  <c:v>Nexoms Instant Heating</c:v>
                </c:pt>
                <c:pt idx="656">
                  <c:v>Ngi Store 2</c:v>
                </c:pt>
                <c:pt idx="657">
                  <c:v>Nirdambhay Mini Bag</c:v>
                </c:pt>
                <c:pt idx="658">
                  <c:v>Nk Star 950</c:v>
                </c:pt>
                <c:pt idx="659">
                  <c:v>Noir Aqua -</c:v>
                </c:pt>
                <c:pt idx="660">
                  <c:v>Noise Agile 2</c:v>
                </c:pt>
                <c:pt idx="661">
                  <c:v>Noise Buds Vs104</c:v>
                </c:pt>
                <c:pt idx="662">
                  <c:v>Noise Buds Vs201</c:v>
                </c:pt>
                <c:pt idx="663">
                  <c:v>Noise Buds Vs402</c:v>
                </c:pt>
                <c:pt idx="664">
                  <c:v>Noise Colorfit Pro</c:v>
                </c:pt>
                <c:pt idx="665">
                  <c:v>Noise Colorfit Pulse</c:v>
                </c:pt>
                <c:pt idx="666">
                  <c:v>Noise Colorfit Ultra</c:v>
                </c:pt>
                <c:pt idx="667">
                  <c:v>Noise Pulse 2</c:v>
                </c:pt>
                <c:pt idx="668">
                  <c:v>Noise Pulse Buzz</c:v>
                </c:pt>
                <c:pt idx="669">
                  <c:v>Noise Pulse Go</c:v>
                </c:pt>
                <c:pt idx="670">
                  <c:v>Noise_Colorfit Smart Watch</c:v>
                </c:pt>
                <c:pt idx="671">
                  <c:v>Nokia 105 Plus</c:v>
                </c:pt>
                <c:pt idx="672">
                  <c:v>Nokia 105 Single</c:v>
                </c:pt>
                <c:pt idx="673">
                  <c:v>Nokia 150 (2020)</c:v>
                </c:pt>
                <c:pt idx="674">
                  <c:v>Nokia 8210 4G</c:v>
                </c:pt>
                <c:pt idx="675">
                  <c:v>Nutripro Juicer Mixer</c:v>
                </c:pt>
                <c:pt idx="676">
                  <c:v>Oakter Mini Ups</c:v>
                </c:pt>
                <c:pt idx="677">
                  <c:v>Offbeat¬Æ - Dash</c:v>
                </c:pt>
                <c:pt idx="678">
                  <c:v>Ofixo Multi-Purpose Laptop</c:v>
                </c:pt>
                <c:pt idx="679">
                  <c:v>Oneplus 108 Cm</c:v>
                </c:pt>
                <c:pt idx="680">
                  <c:v>Oneplus 10R 5G</c:v>
                </c:pt>
                <c:pt idx="681">
                  <c:v>Oneplus 10T 5G</c:v>
                </c:pt>
                <c:pt idx="682">
                  <c:v>Oneplus 126 Cm</c:v>
                </c:pt>
                <c:pt idx="683">
                  <c:v>Oneplus 138.7 Cm</c:v>
                </c:pt>
                <c:pt idx="684">
                  <c:v>Oneplus 163.8 Cm</c:v>
                </c:pt>
                <c:pt idx="685">
                  <c:v>Oneplus 80 Cm</c:v>
                </c:pt>
                <c:pt idx="686">
                  <c:v>Oneplus Nord 2T</c:v>
                </c:pt>
                <c:pt idx="687">
                  <c:v>Oneplus Nord Watch</c:v>
                </c:pt>
                <c:pt idx="688">
                  <c:v>Opentech¬Æ Military-Grade Tempered</c:v>
                </c:pt>
                <c:pt idx="689">
                  <c:v>Oppo A31 (Mystery</c:v>
                </c:pt>
                <c:pt idx="690">
                  <c:v>Oppo A74 5G</c:v>
                </c:pt>
                <c:pt idx="691">
                  <c:v>Oraimo 18W Usb</c:v>
                </c:pt>
                <c:pt idx="692">
                  <c:v>Oraimo 65W Type</c:v>
                </c:pt>
                <c:pt idx="693">
                  <c:v>Oratech Coffee Frother</c:v>
                </c:pt>
                <c:pt idx="694">
                  <c:v>Orico 2.5"(6.3Cm) Usb</c:v>
                </c:pt>
                <c:pt idx="695">
                  <c:v>Orient Electric Apex-Fx</c:v>
                </c:pt>
                <c:pt idx="696">
                  <c:v>Orient Electric Aura</c:v>
                </c:pt>
                <c:pt idx="697">
                  <c:v>Orient Electric Fabrijoy</c:v>
                </c:pt>
                <c:pt idx="698">
                  <c:v>Orpat Hhb-100E 250-Watt</c:v>
                </c:pt>
                <c:pt idx="699">
                  <c:v>Orpat Hhb-100E Wob</c:v>
                </c:pt>
                <c:pt idx="700">
                  <c:v>Orpat Oeh-1260 2000-Watt</c:v>
                </c:pt>
                <c:pt idx="701">
                  <c:v>Pajaka¬Æ South Indian</c:v>
                </c:pt>
                <c:pt idx="702">
                  <c:v>Panasonic Cr-2032/5Be Lithium</c:v>
                </c:pt>
                <c:pt idx="703">
                  <c:v>Panasonic Eneloop Bq-Cc55N</c:v>
                </c:pt>
                <c:pt idx="704">
                  <c:v>Panasonic Sr-Wa22H (E)</c:v>
                </c:pt>
                <c:pt idx="705">
                  <c:v>Parker Classic Gold</c:v>
                </c:pt>
                <c:pt idx="706">
                  <c:v>Parker Moments Vector</c:v>
                </c:pt>
                <c:pt idx="707">
                  <c:v>Parker Quink Ink</c:v>
                </c:pt>
                <c:pt idx="708">
                  <c:v>Parker Vector Camouflage</c:v>
                </c:pt>
                <c:pt idx="709">
                  <c:v>Parker Vector Standard</c:v>
                </c:pt>
                <c:pt idx="710">
                  <c:v>Pc Square Laptop</c:v>
                </c:pt>
                <c:pt idx="711">
                  <c:v>Pentonic Multicolor Ball</c:v>
                </c:pt>
                <c:pt idx="712">
                  <c:v>Personal Size Blender,</c:v>
                </c:pt>
                <c:pt idx="713">
                  <c:v>Philips Ac1215/20 Air</c:v>
                </c:pt>
                <c:pt idx="714">
                  <c:v>Philips Air Fryer</c:v>
                </c:pt>
                <c:pt idx="715">
                  <c:v>Philips Air Purifier</c:v>
                </c:pt>
                <c:pt idx="716">
                  <c:v>Philips Daily Collection</c:v>
                </c:pt>
                <c:pt idx="717">
                  <c:v>Philips Digital Air</c:v>
                </c:pt>
                <c:pt idx="718">
                  <c:v>Philips Drip Coffee</c:v>
                </c:pt>
                <c:pt idx="719">
                  <c:v>Philips Easyspeed Plus</c:v>
                </c:pt>
                <c:pt idx="720">
                  <c:v>Philips Easytouch Plus</c:v>
                </c:pt>
                <c:pt idx="721">
                  <c:v>Philips Gc026/30 Fabric</c:v>
                </c:pt>
                <c:pt idx="722">
                  <c:v>Philips Gc181 Heavy</c:v>
                </c:pt>
                <c:pt idx="723">
                  <c:v>Philips Gc1905 1440-Watt</c:v>
                </c:pt>
                <c:pt idx="724">
                  <c:v>Philips Gc1920/28 1440-Watt</c:v>
                </c:pt>
                <c:pt idx="725">
                  <c:v>Philips Handheld Garment</c:v>
                </c:pt>
                <c:pt idx="726">
                  <c:v>Philips Hd6975/00 25</c:v>
                </c:pt>
                <c:pt idx="727">
                  <c:v>Philips Hd9306/06 1.5-Litre</c:v>
                </c:pt>
                <c:pt idx="728">
                  <c:v>Philips Hi113 1000-Watt</c:v>
                </c:pt>
                <c:pt idx="729">
                  <c:v>Philips Hl1655/00 Hand</c:v>
                </c:pt>
                <c:pt idx="730">
                  <c:v>Philips Hl7756/00 Mixer</c:v>
                </c:pt>
                <c:pt idx="731">
                  <c:v>Philips Powerpro Fc9352/01</c:v>
                </c:pt>
                <c:pt idx="732">
                  <c:v>Philips Viva Collection</c:v>
                </c:pt>
                <c:pt idx="733">
                  <c:v>Pick Ur Needs¬Æ</c:v>
                </c:pt>
                <c:pt idx="734">
                  <c:v>Pidilite Fevicryl Acrylic</c:v>
                </c:pt>
                <c:pt idx="735">
                  <c:v>Pigeon 1.5 Litre</c:v>
                </c:pt>
                <c:pt idx="736">
                  <c:v>Pigeon By Stovekraft</c:v>
                </c:pt>
                <c:pt idx="737">
                  <c:v>Pigeon Healthifry Digital</c:v>
                </c:pt>
                <c:pt idx="738">
                  <c:v>Pigeon Kessel Multipurpose</c:v>
                </c:pt>
                <c:pt idx="739">
                  <c:v>Pigeon Polypropylene Mini</c:v>
                </c:pt>
                <c:pt idx="740">
                  <c:v>Pigeon Zest Mixer</c:v>
                </c:pt>
                <c:pt idx="741">
                  <c:v>Pilot Frixion Clicker</c:v>
                </c:pt>
                <c:pt idx="742">
                  <c:v>Pilot V7 Liquid</c:v>
                </c:pt>
                <c:pt idx="743">
                  <c:v>Pinnaclz Original Combo</c:v>
                </c:pt>
                <c:pt idx="744">
                  <c:v>Poco C31 (Royal</c:v>
                </c:pt>
                <c:pt idx="745">
                  <c:v>Poco C31 (Shadow</c:v>
                </c:pt>
                <c:pt idx="746">
                  <c:v>Popio Tempered Glass</c:v>
                </c:pt>
                <c:pt idx="747">
                  <c:v>Popio Type C</c:v>
                </c:pt>
                <c:pt idx="748">
                  <c:v>Portable Lint Remover</c:v>
                </c:pt>
                <c:pt idx="749">
                  <c:v>Portable, Handy Compact</c:v>
                </c:pt>
                <c:pt idx="750">
                  <c:v>Portronics Adapto 20</c:v>
                </c:pt>
                <c:pt idx="751">
                  <c:v>Portronics Carpower Mini</c:v>
                </c:pt>
                <c:pt idx="752">
                  <c:v>Portronics Clamp X</c:v>
                </c:pt>
                <c:pt idx="753">
                  <c:v>Portronics Key2 Combo</c:v>
                </c:pt>
                <c:pt idx="754">
                  <c:v>Portronics Konnect Cl</c:v>
                </c:pt>
                <c:pt idx="755">
                  <c:v>Portronics Konnect L</c:v>
                </c:pt>
                <c:pt idx="756">
                  <c:v>Portronics Konnect Spydr</c:v>
                </c:pt>
                <c:pt idx="757">
                  <c:v>Portronics Modesk Por-122</c:v>
                </c:pt>
                <c:pt idx="758">
                  <c:v>Portronics Mport 31</c:v>
                </c:pt>
                <c:pt idx="759">
                  <c:v>Portronics Mport 31C</c:v>
                </c:pt>
                <c:pt idx="760">
                  <c:v>Portronics My Buddy</c:v>
                </c:pt>
                <c:pt idx="761">
                  <c:v>Portronics Ruffpad 12E</c:v>
                </c:pt>
                <c:pt idx="762">
                  <c:v>Portronics Ruffpad 15</c:v>
                </c:pt>
                <c:pt idx="763">
                  <c:v>Portronics Ruffpad 8.5M</c:v>
                </c:pt>
                <c:pt idx="764">
                  <c:v>Portronics Toad 23</c:v>
                </c:pt>
                <c:pt idx="765">
                  <c:v>Posh 1.5 Meter</c:v>
                </c:pt>
                <c:pt idx="766">
                  <c:v>Preethi Blue Leaf</c:v>
                </c:pt>
                <c:pt idx="767">
                  <c:v>Preethi Mga-502 0.4-Litre</c:v>
                </c:pt>
                <c:pt idx="768">
                  <c:v>Prestige 1.5 Litre</c:v>
                </c:pt>
                <c:pt idx="769">
                  <c:v>Prestige Clean Home</c:v>
                </c:pt>
                <c:pt idx="770">
                  <c:v>Prestige Delight Prwo</c:v>
                </c:pt>
                <c:pt idx="771">
                  <c:v>Prestige Electric Kettle</c:v>
                </c:pt>
                <c:pt idx="772">
                  <c:v>Prestige Iris 750</c:v>
                </c:pt>
                <c:pt idx="773">
                  <c:v>Prestige Iris Plus</c:v>
                </c:pt>
                <c:pt idx="774">
                  <c:v>Prestige Pic 15.0+</c:v>
                </c:pt>
                <c:pt idx="775">
                  <c:v>Prestige Pic 16.0+</c:v>
                </c:pt>
                <c:pt idx="776">
                  <c:v>Prestige Pic 20</c:v>
                </c:pt>
                <c:pt idx="777">
                  <c:v>Prestige Pkgss 1.7L</c:v>
                </c:pt>
                <c:pt idx="778">
                  <c:v>Prestige Prwo 1.8-2</c:v>
                </c:pt>
                <c:pt idx="779">
                  <c:v>Prestige Psmfb 800</c:v>
                </c:pt>
                <c:pt idx="780">
                  <c:v>Prestige Pwg 07</c:v>
                </c:pt>
                <c:pt idx="781">
                  <c:v>Prestige Sandwich Maker</c:v>
                </c:pt>
                <c:pt idx="782">
                  <c:v>Prettykrafts Folding Laundry</c:v>
                </c:pt>
                <c:pt idx="783">
                  <c:v>Prettykrafts Laundry Bag</c:v>
                </c:pt>
                <c:pt idx="784">
                  <c:v>Prettykrafts Laundry Basket</c:v>
                </c:pt>
                <c:pt idx="785">
                  <c:v>Prettykrafts Laundry Square</c:v>
                </c:pt>
                <c:pt idx="786">
                  <c:v>Pro365 Indo Mocktails/Coffee</c:v>
                </c:pt>
                <c:pt idx="787">
                  <c:v>Proelite Faux Leather</c:v>
                </c:pt>
                <c:pt idx="788">
                  <c:v>Prolegend¬Æ Pl-T002 Universal</c:v>
                </c:pt>
                <c:pt idx="789">
                  <c:v>Prolet Classic Bumper</c:v>
                </c:pt>
                <c:pt idx="790">
                  <c:v>Proven¬Æ Copper +</c:v>
                </c:pt>
                <c:pt idx="791">
                  <c:v>Prushti Cover And</c:v>
                </c:pt>
                <c:pt idx="792">
                  <c:v>Ptron Boom Ultima</c:v>
                </c:pt>
                <c:pt idx="793">
                  <c:v>Ptron Bullet Pro</c:v>
                </c:pt>
                <c:pt idx="794">
                  <c:v>Ptron Newly Launched</c:v>
                </c:pt>
                <c:pt idx="795">
                  <c:v>Ptron Solero 331</c:v>
                </c:pt>
                <c:pt idx="796">
                  <c:v>Ptron Solero M241</c:v>
                </c:pt>
                <c:pt idx="797">
                  <c:v>Ptron Solero Mb301</c:v>
                </c:pt>
                <c:pt idx="798">
                  <c:v>Ptron Solero T241</c:v>
                </c:pt>
                <c:pt idx="799">
                  <c:v>Ptron Solero T351</c:v>
                </c:pt>
                <c:pt idx="800">
                  <c:v>Ptron Solero Tb301</c:v>
                </c:pt>
                <c:pt idx="801">
                  <c:v>Ptron Tangent Lite</c:v>
                </c:pt>
                <c:pt idx="802">
                  <c:v>Ptron Tangentbeat In-Ear</c:v>
                </c:pt>
                <c:pt idx="803">
                  <c:v>Ptron Volta Dual</c:v>
                </c:pt>
                <c:pt idx="804">
                  <c:v>Quantum Qhm-7406 Full-Sized</c:v>
                </c:pt>
                <c:pt idx="805">
                  <c:v>Quantum Rj45 Ethernet</c:v>
                </c:pt>
                <c:pt idx="806">
                  <c:v>Qubo Smart Cam</c:v>
                </c:pt>
                <c:pt idx="807">
                  <c:v>R B Nova</c:v>
                </c:pt>
                <c:pt idx="808">
                  <c:v>Racold Eterno Pro</c:v>
                </c:pt>
                <c:pt idx="809">
                  <c:v>Racold Pronto Pro</c:v>
                </c:pt>
                <c:pt idx="810">
                  <c:v>Raffles Premium Stainless</c:v>
                </c:pt>
                <c:pt idx="811">
                  <c:v>Rc Print Gi</c:v>
                </c:pt>
                <c:pt idx="812">
                  <c:v>Realme 10W Fast</c:v>
                </c:pt>
                <c:pt idx="813">
                  <c:v>Realme Buds Classic</c:v>
                </c:pt>
                <c:pt idx="814">
                  <c:v>Realme Buds Wireless</c:v>
                </c:pt>
                <c:pt idx="815">
                  <c:v>Realme Narzo 50</c:v>
                </c:pt>
                <c:pt idx="816">
                  <c:v>Realme Narzo 50I</c:v>
                </c:pt>
                <c:pt idx="817">
                  <c:v>Realme Smart Tv</c:v>
                </c:pt>
                <c:pt idx="818">
                  <c:v>Redgear A-15 Wired</c:v>
                </c:pt>
                <c:pt idx="819">
                  <c:v>Redgear Cloak Wired</c:v>
                </c:pt>
                <c:pt idx="820">
                  <c:v>Redgear Cosmo 7,1</c:v>
                </c:pt>
                <c:pt idx="821">
                  <c:v>Redgear Mp35 Speed-Type</c:v>
                </c:pt>
                <c:pt idx="822">
                  <c:v>Redgear Pro Wireless</c:v>
                </c:pt>
                <c:pt idx="823">
                  <c:v>Redmi 108 Cm</c:v>
                </c:pt>
                <c:pt idx="824">
                  <c:v>Redmi 10A (Charcoal</c:v>
                </c:pt>
                <c:pt idx="825">
                  <c:v>Redmi 10A (Sea</c:v>
                </c:pt>
                <c:pt idx="826">
                  <c:v>Redmi 10A (Slate</c:v>
                </c:pt>
                <c:pt idx="827">
                  <c:v>Redmi 11 Prime</c:v>
                </c:pt>
                <c:pt idx="828">
                  <c:v>Redmi 126 Cm</c:v>
                </c:pt>
                <c:pt idx="829">
                  <c:v>Redmi 80 Cm</c:v>
                </c:pt>
                <c:pt idx="830">
                  <c:v>Redmi 9 Activ</c:v>
                </c:pt>
                <c:pt idx="831">
                  <c:v>Redmi 9A Sport</c:v>
                </c:pt>
                <c:pt idx="832">
                  <c:v>Redmi A1 (Black,</c:v>
                </c:pt>
                <c:pt idx="833">
                  <c:v>Redmi A1 (Light</c:v>
                </c:pt>
                <c:pt idx="834">
                  <c:v>Redmi Note 11</c:v>
                </c:pt>
                <c:pt idx="835">
                  <c:v>Redmi Note 11T</c:v>
                </c:pt>
                <c:pt idx="836">
                  <c:v>Redragon K617 Fizz</c:v>
                </c:pt>
                <c:pt idx="837">
                  <c:v>Redtech Usb-C To</c:v>
                </c:pt>
                <c:pt idx="838">
                  <c:v>Reffair Ax30 [Max]</c:v>
                </c:pt>
                <c:pt idx="839">
                  <c:v>Remote Compatible For</c:v>
                </c:pt>
                <c:pt idx="840">
                  <c:v>Remote Control Compatible</c:v>
                </c:pt>
                <c:pt idx="841">
                  <c:v>Resonate Routerups Cru12V2A</c:v>
                </c:pt>
                <c:pt idx="842">
                  <c:v>Rico Irpro 1500</c:v>
                </c:pt>
                <c:pt idx="843">
                  <c:v>Rico Japanese Technology</c:v>
                </c:pt>
                <c:pt idx="844">
                  <c:v>Robustrion [Anti-Scratch] &amp;</c:v>
                </c:pt>
                <c:pt idx="845">
                  <c:v>Robustrion Anti-Scratch &amp;</c:v>
                </c:pt>
                <c:pt idx="846">
                  <c:v>Robustrion Smart Trifold</c:v>
                </c:pt>
                <c:pt idx="847">
                  <c:v>Robustrion Tempered Glass</c:v>
                </c:pt>
                <c:pt idx="848">
                  <c:v>Room Heater Warmer</c:v>
                </c:pt>
                <c:pt idx="849">
                  <c:v>Royal Step -</c:v>
                </c:pt>
                <c:pt idx="850">
                  <c:v>Royal Step Portable</c:v>
                </c:pt>
                <c:pt idx="851">
                  <c:v>Rpm Euro Games</c:v>
                </c:pt>
                <c:pt idx="852">
                  <c:v>Rts [2 Pack]</c:v>
                </c:pt>
                <c:pt idx="853">
                  <c:v>Rts‚Ñ¢ High Speed</c:v>
                </c:pt>
                <c:pt idx="854">
                  <c:v>Saiellin Electric Lint</c:v>
                </c:pt>
                <c:pt idx="855">
                  <c:v>Saiellin Room Heater</c:v>
                </c:pt>
                <c:pt idx="856">
                  <c:v>Saifsmart Outlet Wall</c:v>
                </c:pt>
                <c:pt idx="857">
                  <c:v>Saiyam Stainless Steel</c:v>
                </c:pt>
                <c:pt idx="858">
                  <c:v>Saleon Instant Coal</c:v>
                </c:pt>
                <c:pt idx="859">
                  <c:v>Saleon‚Ñ¢ Portable Storage</c:v>
                </c:pt>
                <c:pt idx="860">
                  <c:v>Samsung 108 Cm</c:v>
                </c:pt>
                <c:pt idx="861">
                  <c:v>Samsung 138 Cm</c:v>
                </c:pt>
                <c:pt idx="862">
                  <c:v>Samsung 24-Inch(60.46Cm) Fhd</c:v>
                </c:pt>
                <c:pt idx="863">
                  <c:v>Samsung 25W Usb</c:v>
                </c:pt>
                <c:pt idx="864">
                  <c:v>Samsung 80 Cm</c:v>
                </c:pt>
                <c:pt idx="865">
                  <c:v>Samsung Ehs64 Ehs64Avfwecinu</c:v>
                </c:pt>
                <c:pt idx="866">
                  <c:v>Samsung Evo Plus</c:v>
                </c:pt>
                <c:pt idx="867">
                  <c:v>Samsung Galaxy Buds</c:v>
                </c:pt>
                <c:pt idx="868">
                  <c:v>Samsung Galaxy M04</c:v>
                </c:pt>
                <c:pt idx="869">
                  <c:v>Samsung Galaxy M13</c:v>
                </c:pt>
                <c:pt idx="870">
                  <c:v>Samsung Galaxy M32</c:v>
                </c:pt>
                <c:pt idx="871">
                  <c:v>Samsung Galaxy M33</c:v>
                </c:pt>
                <c:pt idx="872">
                  <c:v>Samsung Galaxy M53</c:v>
                </c:pt>
                <c:pt idx="873">
                  <c:v>Samsung Galaxy S20</c:v>
                </c:pt>
                <c:pt idx="874">
                  <c:v>Samsung Galaxy Watch4</c:v>
                </c:pt>
                <c:pt idx="875">
                  <c:v>Samsung Original 25W</c:v>
                </c:pt>
                <c:pt idx="876">
                  <c:v>Samsung Original Ehs64</c:v>
                </c:pt>
                <c:pt idx="877">
                  <c:v>Samsung Original Type</c:v>
                </c:pt>
                <c:pt idx="878">
                  <c:v>Sandisk 1Tb Extreme</c:v>
                </c:pt>
                <c:pt idx="879">
                  <c:v>Sandisk Cruzer Blade</c:v>
                </c:pt>
                <c:pt idx="880">
                  <c:v>Sandisk Extreme Microsd</c:v>
                </c:pt>
                <c:pt idx="881">
                  <c:v>Sandisk Extreme Sd</c:v>
                </c:pt>
                <c:pt idx="882">
                  <c:v>Sandisk Ultra 128</c:v>
                </c:pt>
                <c:pt idx="883">
                  <c:v>Sandisk Ultra 64</c:v>
                </c:pt>
                <c:pt idx="884">
                  <c:v>Sandisk Ultra Dual</c:v>
                </c:pt>
                <c:pt idx="885">
                  <c:v>Sandisk Ultra Flair</c:v>
                </c:pt>
                <c:pt idx="886">
                  <c:v>Sandisk Ultra Microsd</c:v>
                </c:pt>
                <c:pt idx="887">
                  <c:v>Sandisk Ultra Sdhc</c:v>
                </c:pt>
                <c:pt idx="888">
                  <c:v>Sandisk Ultra¬Æ Microsdxc‚Ñ¢</c:v>
                </c:pt>
                <c:pt idx="889">
                  <c:v>Sansui 140Cm (55</c:v>
                </c:pt>
                <c:pt idx="890">
                  <c:v>Sansui 80Cm (32</c:v>
                </c:pt>
                <c:pt idx="891">
                  <c:v>Scarters Mouse Pad,</c:v>
                </c:pt>
                <c:pt idx="892">
                  <c:v>Seagate Expansion 1Tb</c:v>
                </c:pt>
                <c:pt idx="893">
                  <c:v>Seagate One Touch</c:v>
                </c:pt>
                <c:pt idx="894">
                  <c:v>Sennheiser Cx 80S</c:v>
                </c:pt>
                <c:pt idx="895">
                  <c:v>Shakti Technology S3</c:v>
                </c:pt>
                <c:pt idx="896">
                  <c:v>Shakti Technology S5</c:v>
                </c:pt>
                <c:pt idx="897">
                  <c:v>Shopoflux Silicone Remote</c:v>
                </c:pt>
                <c:pt idx="898">
                  <c:v>Shoptoshop Electric Lint</c:v>
                </c:pt>
                <c:pt idx="899">
                  <c:v>Shreenova Id116 Plus</c:v>
                </c:pt>
                <c:pt idx="900">
                  <c:v>Silicone Rubber Earbuds</c:v>
                </c:pt>
                <c:pt idx="901">
                  <c:v>Simxen Egg Boiler</c:v>
                </c:pt>
                <c:pt idx="902">
                  <c:v>Singer Aroma 1.8</c:v>
                </c:pt>
                <c:pt idx="903">
                  <c:v>Skadioo Wifi Adapter</c:v>
                </c:pt>
                <c:pt idx="904">
                  <c:v>Ske Bed Study</c:v>
                </c:pt>
                <c:pt idx="905">
                  <c:v>Skytone Stainless Steel</c:v>
                </c:pt>
                <c:pt idx="906">
                  <c:v>Skywall 81.28 Cm</c:v>
                </c:pt>
                <c:pt idx="907">
                  <c:v>Slovic¬Æ Tripod Mount</c:v>
                </c:pt>
                <c:pt idx="908">
                  <c:v>Smashtronics¬Æ - Case</c:v>
                </c:pt>
                <c:pt idx="909">
                  <c:v>Soflin Egg Boiler</c:v>
                </c:pt>
                <c:pt idx="910">
                  <c:v>Solidaire 550-Watt Mixer</c:v>
                </c:pt>
                <c:pt idx="911">
                  <c:v>Sonivision Sa-D10 Sa-D100</c:v>
                </c:pt>
                <c:pt idx="912">
                  <c:v>Sony Bravia 164</c:v>
                </c:pt>
                <c:pt idx="913">
                  <c:v>Sony Tv -</c:v>
                </c:pt>
                <c:pt idx="914">
                  <c:v>Sony Wi-C100 Wireless</c:v>
                </c:pt>
                <c:pt idx="915">
                  <c:v>Sounce 360 Adjustable</c:v>
                </c:pt>
                <c:pt idx="916">
                  <c:v>Sounce 65W Oneplus</c:v>
                </c:pt>
                <c:pt idx="917">
                  <c:v>Sounce Fast Phone</c:v>
                </c:pt>
                <c:pt idx="918">
                  <c:v>Sounce Gold Plated</c:v>
                </c:pt>
                <c:pt idx="919">
                  <c:v>Sounce Protective Case</c:v>
                </c:pt>
                <c:pt idx="920">
                  <c:v>Sounce Spiral Charger</c:v>
                </c:pt>
                <c:pt idx="921">
                  <c:v>Spigen Ez Fit</c:v>
                </c:pt>
                <c:pt idx="922">
                  <c:v>Spigen Ultra Hybrid</c:v>
                </c:pt>
                <c:pt idx="923">
                  <c:v>Storio Kids Toys</c:v>
                </c:pt>
                <c:pt idx="924">
                  <c:v>Storite High Speed</c:v>
                </c:pt>
                <c:pt idx="925">
                  <c:v>Storite Super Speed</c:v>
                </c:pt>
                <c:pt idx="926">
                  <c:v>Storite Usb 2.0</c:v>
                </c:pt>
                <c:pt idx="927">
                  <c:v>Storite Usb 3.0</c:v>
                </c:pt>
                <c:pt idx="928">
                  <c:v>Storite Usb Extension</c:v>
                </c:pt>
                <c:pt idx="929">
                  <c:v>Striff 12 Pieces</c:v>
                </c:pt>
                <c:pt idx="930">
                  <c:v>Striff Adjustable Laptop</c:v>
                </c:pt>
                <c:pt idx="931">
                  <c:v>Striff Laptop Stand</c:v>
                </c:pt>
                <c:pt idx="932">
                  <c:v>Striff Laptop Tabletop</c:v>
                </c:pt>
                <c:pt idx="933">
                  <c:v>Striff Mpad Mouse</c:v>
                </c:pt>
                <c:pt idx="934">
                  <c:v>Striff Multi Angle</c:v>
                </c:pt>
                <c:pt idx="935">
                  <c:v>Striff Ps2_01 Multi</c:v>
                </c:pt>
                <c:pt idx="936">
                  <c:v>Striff Uph2W Multi</c:v>
                </c:pt>
                <c:pt idx="937">
                  <c:v>Striff Wall Mount</c:v>
                </c:pt>
                <c:pt idx="938">
                  <c:v>Stylehouse Lint Remover</c:v>
                </c:pt>
                <c:pt idx="939">
                  <c:v>Sui Generis Electric</c:v>
                </c:pt>
                <c:pt idx="940">
                  <c:v>Sujata Chutney Steel</c:v>
                </c:pt>
                <c:pt idx="941">
                  <c:v>Sujata Dynamix Dx</c:v>
                </c:pt>
                <c:pt idx="942">
                  <c:v>Sujata Dynamix, Mixer</c:v>
                </c:pt>
                <c:pt idx="943">
                  <c:v>Sujata Powermatic Plus</c:v>
                </c:pt>
                <c:pt idx="944">
                  <c:v>Sujata Powermatic Plus,</c:v>
                </c:pt>
                <c:pt idx="945">
                  <c:v>Sujata Supermix, Mixer</c:v>
                </c:pt>
                <c:pt idx="946">
                  <c:v>Supcares Laptop Stand</c:v>
                </c:pt>
                <c:pt idx="947">
                  <c:v>Sure From Aquaguard</c:v>
                </c:pt>
                <c:pt idx="948">
                  <c:v>Svm Products Unbreakable</c:v>
                </c:pt>
                <c:pt idx="949">
                  <c:v>Swapkart Fast Charging</c:v>
                </c:pt>
                <c:pt idx="950">
                  <c:v>Swapkart Flexible Mobile</c:v>
                </c:pt>
                <c:pt idx="951">
                  <c:v>Swapkart Portable Flexible</c:v>
                </c:pt>
                <c:pt idx="952">
                  <c:v>Swiffer Instant Electric</c:v>
                </c:pt>
                <c:pt idx="953">
                  <c:v>Swiss Military Vc03</c:v>
                </c:pt>
                <c:pt idx="954">
                  <c:v>Syncwire Ltg To</c:v>
                </c:pt>
                <c:pt idx="955">
                  <c:v>Synqe Type C</c:v>
                </c:pt>
                <c:pt idx="956">
                  <c:v>Synqe Usb C</c:v>
                </c:pt>
                <c:pt idx="957">
                  <c:v>Synqe Usb Type</c:v>
                </c:pt>
                <c:pt idx="958">
                  <c:v>Syska Sdi-07 1000</c:v>
                </c:pt>
                <c:pt idx="959">
                  <c:v>Syvo Wt 3130</c:v>
                </c:pt>
                <c:pt idx="960">
                  <c:v>T Topline 180</c:v>
                </c:pt>
                <c:pt idx="961">
                  <c:v>Tabelito¬Æ Polyester Foam,</c:v>
                </c:pt>
                <c:pt idx="962">
                  <c:v>Table Magic Multipurpose</c:v>
                </c:pt>
                <c:pt idx="963">
                  <c:v>Tarkan Portable Folding</c:v>
                </c:pt>
                <c:pt idx="964">
                  <c:v>Tata Sky Digital</c:v>
                </c:pt>
                <c:pt idx="965">
                  <c:v>Tata Sky Hd</c:v>
                </c:pt>
                <c:pt idx="966">
                  <c:v>Tata Sky Universal</c:v>
                </c:pt>
                <c:pt idx="967">
                  <c:v>Tata Swach Bulb</c:v>
                </c:pt>
                <c:pt idx="968">
                  <c:v>Tcl 100 Cm</c:v>
                </c:pt>
                <c:pt idx="969">
                  <c:v>Tcl 108 Cm</c:v>
                </c:pt>
                <c:pt idx="970">
                  <c:v>Tcl 80 Cm</c:v>
                </c:pt>
                <c:pt idx="971">
                  <c:v>Te‚Ñ¢ Instant Electric</c:v>
                </c:pt>
                <c:pt idx="972">
                  <c:v>Technotech High Speed</c:v>
                </c:pt>
                <c:pt idx="973">
                  <c:v>Tecno Spark 8T</c:v>
                </c:pt>
                <c:pt idx="974">
                  <c:v>Tecno Spark 9</c:v>
                </c:pt>
                <c:pt idx="975">
                  <c:v>Tesora - Inspired</c:v>
                </c:pt>
                <c:pt idx="976">
                  <c:v>Themisto 350 Watts</c:v>
                </c:pt>
                <c:pt idx="977">
                  <c:v>Themisto Th-Ws20 Digital</c:v>
                </c:pt>
                <c:pt idx="978">
                  <c:v>Time Office Scanner</c:v>
                </c:pt>
                <c:pt idx="979">
                  <c:v>Tizum Hdmi To</c:v>
                </c:pt>
                <c:pt idx="980">
                  <c:v>Tizum High Speed</c:v>
                </c:pt>
                <c:pt idx="981">
                  <c:v>Tizum Mouse Pad/</c:v>
                </c:pt>
                <c:pt idx="982">
                  <c:v>Tokdis Mx-1 Pro</c:v>
                </c:pt>
                <c:pt idx="983">
                  <c:v>Tom &amp; Jerry</c:v>
                </c:pt>
                <c:pt idx="984">
                  <c:v>Tosaa T2Stsr Sandwich</c:v>
                </c:pt>
                <c:pt idx="985">
                  <c:v>Toshiba 108 Cm</c:v>
                </c:pt>
                <c:pt idx="986">
                  <c:v>Tp-Link Ac1200 Archer</c:v>
                </c:pt>
                <c:pt idx="987">
                  <c:v>Tp-Link Ac1300 Archer</c:v>
                </c:pt>
                <c:pt idx="988">
                  <c:v>Tp-Link Ac1300 Usb</c:v>
                </c:pt>
                <c:pt idx="989">
                  <c:v>Tp-Link Ac600 600</c:v>
                </c:pt>
                <c:pt idx="990">
                  <c:v>Tp-Link Ac750 Dual</c:v>
                </c:pt>
                <c:pt idx="991">
                  <c:v>Tp-Link Ac750 Wifi</c:v>
                </c:pt>
                <c:pt idx="992">
                  <c:v>Tp-Link Archer Ac1200</c:v>
                </c:pt>
                <c:pt idx="993">
                  <c:v>Tp-Link N300 Wifi</c:v>
                </c:pt>
                <c:pt idx="994">
                  <c:v>Tp-Link Nano Ac600</c:v>
                </c:pt>
                <c:pt idx="995">
                  <c:v>Tp-Link Nano Usb</c:v>
                </c:pt>
                <c:pt idx="996">
                  <c:v>Tp-Link Tapo 360¬∞</c:v>
                </c:pt>
                <c:pt idx="997">
                  <c:v>Tp-Link Tl-Wa850Re Single_Band</c:v>
                </c:pt>
                <c:pt idx="998">
                  <c:v>Tp-Link Tl-Wa855Re 300</c:v>
                </c:pt>
                <c:pt idx="999">
                  <c:v>Tp-Link Ue300 Usb</c:v>
                </c:pt>
                <c:pt idx="1000">
                  <c:v>Tp-Link Ue300C Usb</c:v>
                </c:pt>
                <c:pt idx="1001">
                  <c:v>Tp-Link Usb Bluetooth</c:v>
                </c:pt>
                <c:pt idx="1002">
                  <c:v>Tp-Link Usb Wifi</c:v>
                </c:pt>
                <c:pt idx="1003">
                  <c:v>Tp-Link Wifi Dongle</c:v>
                </c:pt>
                <c:pt idx="1004">
                  <c:v>Ttk Prestige Limited</c:v>
                </c:pt>
                <c:pt idx="1005">
                  <c:v>Tuarso 8K Hdmi</c:v>
                </c:pt>
                <c:pt idx="1006">
                  <c:v>Tukzer Capacitive Stylus</c:v>
                </c:pt>
                <c:pt idx="1007">
                  <c:v>Tukzer Fully Foldable</c:v>
                </c:pt>
                <c:pt idx="1008">
                  <c:v>Tukzer Gel Mouse</c:v>
                </c:pt>
                <c:pt idx="1009">
                  <c:v>Tukzer Stylus Pen,</c:v>
                </c:pt>
                <c:pt idx="1010">
                  <c:v>Tvara Lcd Writing</c:v>
                </c:pt>
                <c:pt idx="1011">
                  <c:v>Tygot 10 Inches</c:v>
                </c:pt>
                <c:pt idx="1012">
                  <c:v>Tygot Bluetooth Extendable</c:v>
                </c:pt>
                <c:pt idx="1013">
                  <c:v>Universal Remote Control</c:v>
                </c:pt>
                <c:pt idx="1014">
                  <c:v>Urbn 10000 Mah</c:v>
                </c:pt>
                <c:pt idx="1015">
                  <c:v>Urbn 20000 Mah</c:v>
                </c:pt>
                <c:pt idx="1016">
                  <c:v>Usb Charger, Oraimo</c:v>
                </c:pt>
                <c:pt idx="1017">
                  <c:v>Usha 1212 Ptc</c:v>
                </c:pt>
                <c:pt idx="1018">
                  <c:v>Usha Armor Ar1100Wb</c:v>
                </c:pt>
                <c:pt idx="1019">
                  <c:v>Usha Aurora 1000</c:v>
                </c:pt>
                <c:pt idx="1020">
                  <c:v>Usha Cookjoy (Cj1600Wpc)</c:v>
                </c:pt>
                <c:pt idx="1021">
                  <c:v>Usha Ei 1602</c:v>
                </c:pt>
                <c:pt idx="1022">
                  <c:v>Usha Ei 3710</c:v>
                </c:pt>
                <c:pt idx="1023">
                  <c:v>Usha Goliath Go1200Wg</c:v>
                </c:pt>
                <c:pt idx="1024">
                  <c:v>Usha Hc 812</c:v>
                </c:pt>
                <c:pt idx="1025">
                  <c:v>Usha Heat Convector</c:v>
                </c:pt>
                <c:pt idx="1026">
                  <c:v>Usha Ih2415 1500-Watt</c:v>
                </c:pt>
                <c:pt idx="1027">
                  <c:v>Usha Janome Dream</c:v>
                </c:pt>
                <c:pt idx="1028">
                  <c:v>Usha Quartz Room</c:v>
                </c:pt>
                <c:pt idx="1029">
                  <c:v>Usha Rapidmix 500-Watt</c:v>
                </c:pt>
                <c:pt idx="1030">
                  <c:v>Usha Steam Pro</c:v>
                </c:pt>
                <c:pt idx="1031">
                  <c:v>Vapja¬Æ Portable Mini</c:v>
                </c:pt>
                <c:pt idx="1032">
                  <c:v>Vedini Transparent Empty</c:v>
                </c:pt>
                <c:pt idx="1033">
                  <c:v>Venus Digital Kitchen</c:v>
                </c:pt>
                <c:pt idx="1034">
                  <c:v>Verilux¬Æ Usb C</c:v>
                </c:pt>
                <c:pt idx="1035">
                  <c:v>V-Guard Divino 5</c:v>
                </c:pt>
                <c:pt idx="1036">
                  <c:v>V-Guard Zenora Ro+Uf+Mb</c:v>
                </c:pt>
                <c:pt idx="1037">
                  <c:v>V-Guard Zio Instant</c:v>
                </c:pt>
                <c:pt idx="1038">
                  <c:v>Vr 18 Pcs</c:v>
                </c:pt>
                <c:pt idx="1039">
                  <c:v>Vrprime Lint Roller</c:v>
                </c:pt>
                <c:pt idx="1040">
                  <c:v>Vu 108 Cm</c:v>
                </c:pt>
                <c:pt idx="1041">
                  <c:v>Vu 138 Cm</c:v>
                </c:pt>
                <c:pt idx="1042">
                  <c:v>Vu 139 Cm</c:v>
                </c:pt>
                <c:pt idx="1043">
                  <c:v>Vu 164 Cm</c:v>
                </c:pt>
                <c:pt idx="1044">
                  <c:v>Vw 60 Cm</c:v>
                </c:pt>
                <c:pt idx="1045">
                  <c:v>Vw 80 Cm</c:v>
                </c:pt>
                <c:pt idx="1046">
                  <c:v>Wacom One By</c:v>
                </c:pt>
                <c:pt idx="1047">
                  <c:v>Wanbo X1 Pro</c:v>
                </c:pt>
                <c:pt idx="1048">
                  <c:v>Wayona 3In1 Nylon</c:v>
                </c:pt>
                <c:pt idx="1049">
                  <c:v>Wayona Nylon Braided</c:v>
                </c:pt>
                <c:pt idx="1050">
                  <c:v>Wayona Type C</c:v>
                </c:pt>
                <c:pt idx="1051">
                  <c:v>Wayona Usb C</c:v>
                </c:pt>
                <c:pt idx="1052">
                  <c:v>Wayona Usb Nylon</c:v>
                </c:pt>
                <c:pt idx="1053">
                  <c:v>Wayona Usb Type</c:v>
                </c:pt>
                <c:pt idx="1054">
                  <c:v>Wecool B1 Mobile</c:v>
                </c:pt>
                <c:pt idx="1055">
                  <c:v>Wecool Bluetooth Extendable</c:v>
                </c:pt>
                <c:pt idx="1056">
                  <c:v>Wecool C1 Car</c:v>
                </c:pt>
                <c:pt idx="1057">
                  <c:v>Wecool Moonwalk M1</c:v>
                </c:pt>
                <c:pt idx="1058">
                  <c:v>Wecool Nylon Braided</c:v>
                </c:pt>
                <c:pt idx="1059">
                  <c:v>Wecool S5 Long</c:v>
                </c:pt>
                <c:pt idx="1060">
                  <c:v>Wecool Unbreakable 3</c:v>
                </c:pt>
                <c:pt idx="1061">
                  <c:v>Wembley Lcd Writing</c:v>
                </c:pt>
                <c:pt idx="1062">
                  <c:v>Western Digital Wd</c:v>
                </c:pt>
                <c:pt idx="1063">
                  <c:v>White Feather Portable</c:v>
                </c:pt>
                <c:pt idx="1064">
                  <c:v>Widewings Electric Handheld</c:v>
                </c:pt>
                <c:pt idx="1065">
                  <c:v>Wings Phantom Pro</c:v>
                </c:pt>
                <c:pt idx="1066">
                  <c:v>Wipro Smartlife Super</c:v>
                </c:pt>
                <c:pt idx="1067">
                  <c:v>Wipro Vesta 1.8</c:v>
                </c:pt>
                <c:pt idx="1068">
                  <c:v>Wipro Vesta 1200</c:v>
                </c:pt>
                <c:pt idx="1069">
                  <c:v>Wipro Vesta 1380W</c:v>
                </c:pt>
                <c:pt idx="1070">
                  <c:v>Wipro Vesta Electric</c:v>
                </c:pt>
                <c:pt idx="1071">
                  <c:v>Wipro Vesta Grill</c:v>
                </c:pt>
                <c:pt idx="1072">
                  <c:v>Wolpin 1 Lint</c:v>
                </c:pt>
                <c:pt idx="1073">
                  <c:v>Wonderchef Nutri-Blend Complete</c:v>
                </c:pt>
                <c:pt idx="1074">
                  <c:v>Wonderchef Nutri-Blend Mixer,</c:v>
                </c:pt>
                <c:pt idx="1075">
                  <c:v>Wzatco Pixel |</c:v>
                </c:pt>
                <c:pt idx="1076">
                  <c:v>Xiaomi Mi 4A</c:v>
                </c:pt>
                <c:pt idx="1077">
                  <c:v>Xiaomi Mi Wired</c:v>
                </c:pt>
                <c:pt idx="1078">
                  <c:v>Xiaomi Pad 5|</c:v>
                </c:pt>
                <c:pt idx="1079">
                  <c:v>Zebronics Aluminium Alloy</c:v>
                </c:pt>
                <c:pt idx="1080">
                  <c:v>Zebronics Astra 10</c:v>
                </c:pt>
                <c:pt idx="1081">
                  <c:v>Zebronics Cu3100V Fast</c:v>
                </c:pt>
                <c:pt idx="1082">
                  <c:v>Zebronics Haa2021 Hdmi</c:v>
                </c:pt>
                <c:pt idx="1083">
                  <c:v>Zebronics Wired Keyboard</c:v>
                </c:pt>
                <c:pt idx="1084">
                  <c:v>Zebronics Zeb Buds</c:v>
                </c:pt>
                <c:pt idx="1085">
                  <c:v>Zebronics Zeb Wonderbar</c:v>
                </c:pt>
                <c:pt idx="1086">
                  <c:v>Zebronics Zeb-100Hb 4</c:v>
                </c:pt>
                <c:pt idx="1087">
                  <c:v>Zebronics Zeb-90Hb Usb</c:v>
                </c:pt>
                <c:pt idx="1088">
                  <c:v>Zebronics Zeb-Astra 20</c:v>
                </c:pt>
                <c:pt idx="1089">
                  <c:v>Zebronics Zeb-Bro In</c:v>
                </c:pt>
                <c:pt idx="1090">
                  <c:v>Zebronics Zeb-Buds 30</c:v>
                </c:pt>
                <c:pt idx="1091">
                  <c:v>Zebronics Zeb-Comfort Wired</c:v>
                </c:pt>
                <c:pt idx="1092">
                  <c:v>Zebronics Zeb-Companion 107</c:v>
                </c:pt>
                <c:pt idx="1093">
                  <c:v>Zebronics Zeb-County 3W</c:v>
                </c:pt>
                <c:pt idx="1094">
                  <c:v>Zebronics Zeb-Dash Plus</c:v>
                </c:pt>
                <c:pt idx="1095">
                  <c:v>Zebronics Zeb-Evolve Wireless</c:v>
                </c:pt>
                <c:pt idx="1096">
                  <c:v>Zebronics Zeb-Fame 5Watts</c:v>
                </c:pt>
                <c:pt idx="1097">
                  <c:v>Zebronics Zeb-Jaguar Wireless</c:v>
                </c:pt>
                <c:pt idx="1098">
                  <c:v>Zebronics Zeb-Jukebar 3900,</c:v>
                </c:pt>
                <c:pt idx="1099">
                  <c:v>Zebronics Zeb-Km2100 Multimedia</c:v>
                </c:pt>
                <c:pt idx="1100">
                  <c:v>Zebronics Zeb-Power Wired</c:v>
                </c:pt>
                <c:pt idx="1101">
                  <c:v>Zebronics Zeb-Sound Bomb</c:v>
                </c:pt>
                <c:pt idx="1102">
                  <c:v>Zebronics Zeb-Thunder Bluetooth</c:v>
                </c:pt>
                <c:pt idx="1103">
                  <c:v>Zebronics Zeb-Transformer Gaming</c:v>
                </c:pt>
                <c:pt idx="1104">
                  <c:v>Zebronics Zeb-Transformer-M Optical</c:v>
                </c:pt>
                <c:pt idx="1105">
                  <c:v>Zebronics Zeb-Usb150Wf1 Wifi</c:v>
                </c:pt>
                <c:pt idx="1106">
                  <c:v>Zebronics Zeb-Vita Wireless</c:v>
                </c:pt>
                <c:pt idx="1107">
                  <c:v>Zebronics Zeb-Warrior Ii</c:v>
                </c:pt>
                <c:pt idx="1108">
                  <c:v>Zebronics, Zeb-Nc3300 Usb</c:v>
                </c:pt>
                <c:pt idx="1109">
                  <c:v>Zigma Winotek Winotek</c:v>
                </c:pt>
                <c:pt idx="1110">
                  <c:v>Zinq Five Fan</c:v>
                </c:pt>
                <c:pt idx="1111">
                  <c:v>Zinq Ups For</c:v>
                </c:pt>
                <c:pt idx="1112">
                  <c:v>Zodo 8. 5</c:v>
                </c:pt>
                <c:pt idx="1113">
                  <c:v>Zorbes¬Æ Wall Adapter</c:v>
                </c:pt>
                <c:pt idx="1114">
                  <c:v>Zoul Type C</c:v>
                </c:pt>
                <c:pt idx="1115">
                  <c:v>Zoul Usb C</c:v>
                </c:pt>
                <c:pt idx="1116">
                  <c:v>Zoul Usb Type</c:v>
                </c:pt>
                <c:pt idx="1117">
                  <c:v>Zuvexa Egg Boiler</c:v>
                </c:pt>
                <c:pt idx="1118">
                  <c:v>Zuvexa Usb Rechargeable</c:v>
                </c:pt>
                <c:pt idx="1119">
                  <c:v>#VALUE!</c:v>
                </c:pt>
              </c:strCache>
            </c:strRef>
          </c:cat>
          <c:val>
            <c:numRef>
              <c:f>Sheet11!$AR$17:$AR$1137</c:f>
              <c:numCache>
                <c:formatCode>General</c:formatCode>
                <c:ptCount val="1120"/>
                <c:pt idx="0">
                  <c:v>26871.600000000002</c:v>
                </c:pt>
                <c:pt idx="1">
                  <c:v>8382.7999999999993</c:v>
                </c:pt>
                <c:pt idx="2">
                  <c:v>16854.399999999998</c:v>
                </c:pt>
                <c:pt idx="3">
                  <c:v>5129.8999999999996</c:v>
                </c:pt>
                <c:pt idx="4">
                  <c:v>67897</c:v>
                </c:pt>
                <c:pt idx="5">
                  <c:v>3379.2000000000003</c:v>
                </c:pt>
                <c:pt idx="6">
                  <c:v>7975.8</c:v>
                </c:pt>
                <c:pt idx="7">
                  <c:v>309</c:v>
                </c:pt>
                <c:pt idx="8">
                  <c:v>1900.8</c:v>
                </c:pt>
                <c:pt idx="9">
                  <c:v>3979.8</c:v>
                </c:pt>
                <c:pt idx="10">
                  <c:v>1192.8</c:v>
                </c:pt>
                <c:pt idx="11">
                  <c:v>689.5</c:v>
                </c:pt>
                <c:pt idx="12">
                  <c:v>684.5</c:v>
                </c:pt>
                <c:pt idx="13">
                  <c:v>749.09999999999991</c:v>
                </c:pt>
                <c:pt idx="14">
                  <c:v>834.6</c:v>
                </c:pt>
                <c:pt idx="15">
                  <c:v>1465.3999999999999</c:v>
                </c:pt>
                <c:pt idx="16">
                  <c:v>23052.899999999998</c:v>
                </c:pt>
                <c:pt idx="17">
                  <c:v>20218.599999999999</c:v>
                </c:pt>
                <c:pt idx="18">
                  <c:v>20222.899999999998</c:v>
                </c:pt>
                <c:pt idx="19">
                  <c:v>20222.899999999998</c:v>
                </c:pt>
                <c:pt idx="20">
                  <c:v>27150.199999999997</c:v>
                </c:pt>
                <c:pt idx="21">
                  <c:v>29115.299999999996</c:v>
                </c:pt>
                <c:pt idx="22">
                  <c:v>239712.09999999998</c:v>
                </c:pt>
                <c:pt idx="23">
                  <c:v>40123.299999999996</c:v>
                </c:pt>
                <c:pt idx="24">
                  <c:v>1271.3999999999999</c:v>
                </c:pt>
                <c:pt idx="25">
                  <c:v>101837.40000000001</c:v>
                </c:pt>
                <c:pt idx="26">
                  <c:v>108826.29999999999</c:v>
                </c:pt>
                <c:pt idx="27">
                  <c:v>571.20000000000005</c:v>
                </c:pt>
                <c:pt idx="28">
                  <c:v>4239.3999999999996</c:v>
                </c:pt>
                <c:pt idx="29">
                  <c:v>51184</c:v>
                </c:pt>
                <c:pt idx="30">
                  <c:v>60991.199999999997</c:v>
                </c:pt>
                <c:pt idx="31">
                  <c:v>12083</c:v>
                </c:pt>
                <c:pt idx="32">
                  <c:v>19474.400000000001</c:v>
                </c:pt>
                <c:pt idx="33">
                  <c:v>41.4</c:v>
                </c:pt>
                <c:pt idx="34">
                  <c:v>30.099999999999998</c:v>
                </c:pt>
                <c:pt idx="35">
                  <c:v>12065.8</c:v>
                </c:pt>
                <c:pt idx="36">
                  <c:v>50595.600000000006</c:v>
                </c:pt>
                <c:pt idx="37">
                  <c:v>26586.899999999998</c:v>
                </c:pt>
                <c:pt idx="38">
                  <c:v>647.5</c:v>
                </c:pt>
                <c:pt idx="39">
                  <c:v>2416.6</c:v>
                </c:pt>
                <c:pt idx="40">
                  <c:v>71032.5</c:v>
                </c:pt>
                <c:pt idx="41">
                  <c:v>2468.1999999999998</c:v>
                </c:pt>
                <c:pt idx="42">
                  <c:v>684</c:v>
                </c:pt>
                <c:pt idx="43">
                  <c:v>343447.69999999995</c:v>
                </c:pt>
                <c:pt idx="44">
                  <c:v>49240.399999999994</c:v>
                </c:pt>
                <c:pt idx="45">
                  <c:v>4252.7</c:v>
                </c:pt>
                <c:pt idx="46">
                  <c:v>15154.3</c:v>
                </c:pt>
                <c:pt idx="47">
                  <c:v>13260.800000000001</c:v>
                </c:pt>
                <c:pt idx="48">
                  <c:v>516.79999999999995</c:v>
                </c:pt>
                <c:pt idx="49">
                  <c:v>26667.799999999996</c:v>
                </c:pt>
                <c:pt idx="50">
                  <c:v>195917.4</c:v>
                </c:pt>
                <c:pt idx="51">
                  <c:v>758.49999999999989</c:v>
                </c:pt>
                <c:pt idx="52">
                  <c:v>47325.799999999996</c:v>
                </c:pt>
                <c:pt idx="53">
                  <c:v>9526</c:v>
                </c:pt>
                <c:pt idx="54">
                  <c:v>860.99999999999989</c:v>
                </c:pt>
                <c:pt idx="55">
                  <c:v>53200.4</c:v>
                </c:pt>
                <c:pt idx="56">
                  <c:v>20098.2</c:v>
                </c:pt>
                <c:pt idx="57">
                  <c:v>12707.199999999999</c:v>
                </c:pt>
                <c:pt idx="58">
                  <c:v>95.699999999999989</c:v>
                </c:pt>
                <c:pt idx="59">
                  <c:v>16153.2</c:v>
                </c:pt>
                <c:pt idx="60">
                  <c:v>83036.800000000003</c:v>
                </c:pt>
                <c:pt idx="61">
                  <c:v>3757362.4000000004</c:v>
                </c:pt>
                <c:pt idx="62">
                  <c:v>24595.899999999998</c:v>
                </c:pt>
                <c:pt idx="63">
                  <c:v>134336</c:v>
                </c:pt>
                <c:pt idx="64">
                  <c:v>28152.1</c:v>
                </c:pt>
                <c:pt idx="65">
                  <c:v>1047411.4999999999</c:v>
                </c:pt>
                <c:pt idx="66">
                  <c:v>657879.6</c:v>
                </c:pt>
                <c:pt idx="67">
                  <c:v>160684.19999999998</c:v>
                </c:pt>
                <c:pt idx="68">
                  <c:v>38341.600000000006</c:v>
                </c:pt>
                <c:pt idx="69">
                  <c:v>4630.5</c:v>
                </c:pt>
                <c:pt idx="70">
                  <c:v>13720.199999999999</c:v>
                </c:pt>
                <c:pt idx="71">
                  <c:v>55190.5</c:v>
                </c:pt>
                <c:pt idx="72">
                  <c:v>305967.2</c:v>
                </c:pt>
                <c:pt idx="73">
                  <c:v>110778.8</c:v>
                </c:pt>
                <c:pt idx="74">
                  <c:v>117415.79999999999</c:v>
                </c:pt>
                <c:pt idx="75">
                  <c:v>9310.4000000000015</c:v>
                </c:pt>
                <c:pt idx="76">
                  <c:v>14260</c:v>
                </c:pt>
                <c:pt idx="77">
                  <c:v>46878.6</c:v>
                </c:pt>
                <c:pt idx="78">
                  <c:v>1878681.2000000002</c:v>
                </c:pt>
                <c:pt idx="79">
                  <c:v>44824</c:v>
                </c:pt>
                <c:pt idx="80">
                  <c:v>157858.80000000002</c:v>
                </c:pt>
                <c:pt idx="81">
                  <c:v>948</c:v>
                </c:pt>
                <c:pt idx="82">
                  <c:v>777798</c:v>
                </c:pt>
                <c:pt idx="83">
                  <c:v>237586.6</c:v>
                </c:pt>
                <c:pt idx="84">
                  <c:v>59628.800000000003</c:v>
                </c:pt>
                <c:pt idx="85">
                  <c:v>1159380</c:v>
                </c:pt>
                <c:pt idx="86">
                  <c:v>119257.60000000001</c:v>
                </c:pt>
                <c:pt idx="87">
                  <c:v>310940</c:v>
                </c:pt>
                <c:pt idx="88">
                  <c:v>136084</c:v>
                </c:pt>
                <c:pt idx="89">
                  <c:v>2468.1999999999998</c:v>
                </c:pt>
                <c:pt idx="90">
                  <c:v>91503.799999999988</c:v>
                </c:pt>
                <c:pt idx="91">
                  <c:v>2043</c:v>
                </c:pt>
                <c:pt idx="92">
                  <c:v>24812</c:v>
                </c:pt>
                <c:pt idx="93">
                  <c:v>222.29999999999998</c:v>
                </c:pt>
                <c:pt idx="94">
                  <c:v>3859.8</c:v>
                </c:pt>
                <c:pt idx="95">
                  <c:v>74884.5</c:v>
                </c:pt>
                <c:pt idx="96">
                  <c:v>11064</c:v>
                </c:pt>
                <c:pt idx="97">
                  <c:v>1287.3999999999999</c:v>
                </c:pt>
                <c:pt idx="98">
                  <c:v>527928</c:v>
                </c:pt>
                <c:pt idx="99">
                  <c:v>41241.599999999999</c:v>
                </c:pt>
                <c:pt idx="100">
                  <c:v>12924</c:v>
                </c:pt>
                <c:pt idx="101">
                  <c:v>114347.29999999999</c:v>
                </c:pt>
                <c:pt idx="102">
                  <c:v>354130.8</c:v>
                </c:pt>
                <c:pt idx="103">
                  <c:v>9253.1999999999989</c:v>
                </c:pt>
                <c:pt idx="104">
                  <c:v>33028.299999999996</c:v>
                </c:pt>
                <c:pt idx="105">
                  <c:v>21937.5</c:v>
                </c:pt>
                <c:pt idx="106">
                  <c:v>28452</c:v>
                </c:pt>
                <c:pt idx="107">
                  <c:v>31058.899999999998</c:v>
                </c:pt>
                <c:pt idx="108">
                  <c:v>41495</c:v>
                </c:pt>
                <c:pt idx="109">
                  <c:v>196.10000000000002</c:v>
                </c:pt>
                <c:pt idx="110">
                  <c:v>4309.0999999999995</c:v>
                </c:pt>
                <c:pt idx="111">
                  <c:v>18783.599999999999</c:v>
                </c:pt>
                <c:pt idx="112">
                  <c:v>4234.6000000000004</c:v>
                </c:pt>
                <c:pt idx="113">
                  <c:v>57891.999999999993</c:v>
                </c:pt>
                <c:pt idx="114">
                  <c:v>11844</c:v>
                </c:pt>
                <c:pt idx="115">
                  <c:v>172</c:v>
                </c:pt>
                <c:pt idx="116">
                  <c:v>9784</c:v>
                </c:pt>
                <c:pt idx="117">
                  <c:v>15320.800000000001</c:v>
                </c:pt>
                <c:pt idx="118">
                  <c:v>81991.799999999988</c:v>
                </c:pt>
                <c:pt idx="119">
                  <c:v>6630.4</c:v>
                </c:pt>
                <c:pt idx="120">
                  <c:v>41714.299999999996</c:v>
                </c:pt>
                <c:pt idx="121">
                  <c:v>59959.199999999997</c:v>
                </c:pt>
                <c:pt idx="122">
                  <c:v>37205.799999999996</c:v>
                </c:pt>
                <c:pt idx="123">
                  <c:v>4534.5999999999995</c:v>
                </c:pt>
                <c:pt idx="124">
                  <c:v>100890</c:v>
                </c:pt>
                <c:pt idx="125">
                  <c:v>29638.899999999998</c:v>
                </c:pt>
                <c:pt idx="126">
                  <c:v>7763.4</c:v>
                </c:pt>
                <c:pt idx="127">
                  <c:v>20640</c:v>
                </c:pt>
                <c:pt idx="128">
                  <c:v>30928</c:v>
                </c:pt>
                <c:pt idx="129">
                  <c:v>189995.4</c:v>
                </c:pt>
                <c:pt idx="130">
                  <c:v>749878.79999999993</c:v>
                </c:pt>
                <c:pt idx="131">
                  <c:v>10814.5</c:v>
                </c:pt>
                <c:pt idx="132">
                  <c:v>17877.599999999999</c:v>
                </c:pt>
                <c:pt idx="133">
                  <c:v>17425.8</c:v>
                </c:pt>
                <c:pt idx="134">
                  <c:v>476</c:v>
                </c:pt>
                <c:pt idx="135">
                  <c:v>19027.2</c:v>
                </c:pt>
                <c:pt idx="136">
                  <c:v>50891.1</c:v>
                </c:pt>
                <c:pt idx="137">
                  <c:v>30375.199999999997</c:v>
                </c:pt>
                <c:pt idx="138">
                  <c:v>11233.999999999998</c:v>
                </c:pt>
                <c:pt idx="139">
                  <c:v>9370.7999999999993</c:v>
                </c:pt>
                <c:pt idx="140">
                  <c:v>319376.40000000002</c:v>
                </c:pt>
                <c:pt idx="141">
                  <c:v>81567.200000000012</c:v>
                </c:pt>
                <c:pt idx="142">
                  <c:v>19926</c:v>
                </c:pt>
                <c:pt idx="143">
                  <c:v>4729.5</c:v>
                </c:pt>
                <c:pt idx="144">
                  <c:v>1716.0000000000002</c:v>
                </c:pt>
                <c:pt idx="145">
                  <c:v>14784.599999999999</c:v>
                </c:pt>
                <c:pt idx="146">
                  <c:v>14599.599999999999</c:v>
                </c:pt>
                <c:pt idx="147">
                  <c:v>44718.7</c:v>
                </c:pt>
                <c:pt idx="148">
                  <c:v>252193.2</c:v>
                </c:pt>
                <c:pt idx="149">
                  <c:v>193837.6</c:v>
                </c:pt>
                <c:pt idx="150">
                  <c:v>253360.80000000002</c:v>
                </c:pt>
                <c:pt idx="151">
                  <c:v>89655</c:v>
                </c:pt>
                <c:pt idx="152">
                  <c:v>86223.599999999991</c:v>
                </c:pt>
                <c:pt idx="153">
                  <c:v>5916.8</c:v>
                </c:pt>
                <c:pt idx="154">
                  <c:v>12882</c:v>
                </c:pt>
                <c:pt idx="155">
                  <c:v>71001</c:v>
                </c:pt>
                <c:pt idx="156">
                  <c:v>10049.099999999999</c:v>
                </c:pt>
                <c:pt idx="157">
                  <c:v>1784977.6999999997</c:v>
                </c:pt>
                <c:pt idx="158">
                  <c:v>153796.4</c:v>
                </c:pt>
                <c:pt idx="159">
                  <c:v>77891.799999999988</c:v>
                </c:pt>
                <c:pt idx="160">
                  <c:v>130401</c:v>
                </c:pt>
                <c:pt idx="161">
                  <c:v>9500.4</c:v>
                </c:pt>
                <c:pt idx="162">
                  <c:v>504118</c:v>
                </c:pt>
                <c:pt idx="163">
                  <c:v>44748</c:v>
                </c:pt>
                <c:pt idx="164">
                  <c:v>792649.20000000007</c:v>
                </c:pt>
                <c:pt idx="165">
                  <c:v>40810</c:v>
                </c:pt>
                <c:pt idx="166">
                  <c:v>11951</c:v>
                </c:pt>
                <c:pt idx="167">
                  <c:v>89655</c:v>
                </c:pt>
                <c:pt idx="168">
                  <c:v>50684.2</c:v>
                </c:pt>
                <c:pt idx="169">
                  <c:v>1388.3999999999999</c:v>
                </c:pt>
                <c:pt idx="170">
                  <c:v>62270.799999999996</c:v>
                </c:pt>
                <c:pt idx="171">
                  <c:v>602899</c:v>
                </c:pt>
                <c:pt idx="172">
                  <c:v>30928</c:v>
                </c:pt>
                <c:pt idx="173">
                  <c:v>27945.199999999997</c:v>
                </c:pt>
                <c:pt idx="174">
                  <c:v>376256.99999999994</c:v>
                </c:pt>
                <c:pt idx="175">
                  <c:v>96993</c:v>
                </c:pt>
                <c:pt idx="176">
                  <c:v>1720.5</c:v>
                </c:pt>
                <c:pt idx="177">
                  <c:v>274656</c:v>
                </c:pt>
                <c:pt idx="178">
                  <c:v>792649.20000000007</c:v>
                </c:pt>
                <c:pt idx="179">
                  <c:v>274765.7</c:v>
                </c:pt>
                <c:pt idx="180">
                  <c:v>6695.5</c:v>
                </c:pt>
                <c:pt idx="181">
                  <c:v>94545</c:v>
                </c:pt>
                <c:pt idx="182">
                  <c:v>68080.499999999985</c:v>
                </c:pt>
                <c:pt idx="183">
                  <c:v>89655</c:v>
                </c:pt>
                <c:pt idx="184">
                  <c:v>691726.39999999991</c:v>
                </c:pt>
                <c:pt idx="185">
                  <c:v>151400.4</c:v>
                </c:pt>
                <c:pt idx="186">
                  <c:v>149904</c:v>
                </c:pt>
                <c:pt idx="187">
                  <c:v>7533</c:v>
                </c:pt>
                <c:pt idx="188">
                  <c:v>6748.5999999999995</c:v>
                </c:pt>
                <c:pt idx="189">
                  <c:v>2293.1999999999998</c:v>
                </c:pt>
                <c:pt idx="190">
                  <c:v>305.2</c:v>
                </c:pt>
                <c:pt idx="191">
                  <c:v>7156.8</c:v>
                </c:pt>
                <c:pt idx="192">
                  <c:v>273.8</c:v>
                </c:pt>
                <c:pt idx="193">
                  <c:v>300</c:v>
                </c:pt>
                <c:pt idx="194">
                  <c:v>1196479</c:v>
                </c:pt>
                <c:pt idx="195">
                  <c:v>87470.599999999991</c:v>
                </c:pt>
                <c:pt idx="196">
                  <c:v>121131</c:v>
                </c:pt>
                <c:pt idx="197">
                  <c:v>6547.7</c:v>
                </c:pt>
                <c:pt idx="198">
                  <c:v>82530.8</c:v>
                </c:pt>
                <c:pt idx="199">
                  <c:v>121016</c:v>
                </c:pt>
                <c:pt idx="200">
                  <c:v>48562.799999999996</c:v>
                </c:pt>
                <c:pt idx="201">
                  <c:v>789606.7</c:v>
                </c:pt>
                <c:pt idx="202">
                  <c:v>59695.999999999993</c:v>
                </c:pt>
                <c:pt idx="203">
                  <c:v>1878676.8</c:v>
                </c:pt>
                <c:pt idx="204">
                  <c:v>1181.8</c:v>
                </c:pt>
                <c:pt idx="205">
                  <c:v>166840.80000000002</c:v>
                </c:pt>
                <c:pt idx="206">
                  <c:v>23492.999999999996</c:v>
                </c:pt>
                <c:pt idx="207">
                  <c:v>3868.7999999999997</c:v>
                </c:pt>
                <c:pt idx="208">
                  <c:v>670.5</c:v>
                </c:pt>
                <c:pt idx="209">
                  <c:v>25314.899999999998</c:v>
                </c:pt>
                <c:pt idx="210">
                  <c:v>61219.1</c:v>
                </c:pt>
                <c:pt idx="211">
                  <c:v>12640</c:v>
                </c:pt>
                <c:pt idx="212">
                  <c:v>4477.2</c:v>
                </c:pt>
                <c:pt idx="213">
                  <c:v>36482.400000000001</c:v>
                </c:pt>
                <c:pt idx="214">
                  <c:v>7442.4000000000005</c:v>
                </c:pt>
                <c:pt idx="215">
                  <c:v>1127</c:v>
                </c:pt>
                <c:pt idx="216">
                  <c:v>18043.2</c:v>
                </c:pt>
                <c:pt idx="217">
                  <c:v>59628.800000000003</c:v>
                </c:pt>
                <c:pt idx="218">
                  <c:v>31570.5</c:v>
                </c:pt>
                <c:pt idx="219">
                  <c:v>1750.1</c:v>
                </c:pt>
                <c:pt idx="220">
                  <c:v>130767.29999999999</c:v>
                </c:pt>
                <c:pt idx="221">
                  <c:v>97330.8</c:v>
                </c:pt>
                <c:pt idx="222">
                  <c:v>33008.400000000001</c:v>
                </c:pt>
                <c:pt idx="223">
                  <c:v>8179.2</c:v>
                </c:pt>
                <c:pt idx="224">
                  <c:v>26178.600000000002</c:v>
                </c:pt>
                <c:pt idx="225">
                  <c:v>15892</c:v>
                </c:pt>
                <c:pt idx="226">
                  <c:v>61528</c:v>
                </c:pt>
                <c:pt idx="227">
                  <c:v>14563.199999999999</c:v>
                </c:pt>
                <c:pt idx="228">
                  <c:v>60136</c:v>
                </c:pt>
                <c:pt idx="229">
                  <c:v>35208.400000000001</c:v>
                </c:pt>
                <c:pt idx="230">
                  <c:v>18445.5</c:v>
                </c:pt>
                <c:pt idx="231">
                  <c:v>42609.4</c:v>
                </c:pt>
                <c:pt idx="232">
                  <c:v>9704.0999999999985</c:v>
                </c:pt>
                <c:pt idx="233">
                  <c:v>12873</c:v>
                </c:pt>
                <c:pt idx="234">
                  <c:v>47434.5</c:v>
                </c:pt>
                <c:pt idx="235">
                  <c:v>95079.6</c:v>
                </c:pt>
                <c:pt idx="236">
                  <c:v>687792.4</c:v>
                </c:pt>
                <c:pt idx="237">
                  <c:v>20228</c:v>
                </c:pt>
                <c:pt idx="238">
                  <c:v>11567.199999999999</c:v>
                </c:pt>
                <c:pt idx="239">
                  <c:v>860.99999999999989</c:v>
                </c:pt>
                <c:pt idx="240">
                  <c:v>2254.1999999999998</c:v>
                </c:pt>
                <c:pt idx="241">
                  <c:v>5682.6</c:v>
                </c:pt>
                <c:pt idx="242">
                  <c:v>51</c:v>
                </c:pt>
                <c:pt idx="243">
                  <c:v>53587.600000000006</c:v>
                </c:pt>
                <c:pt idx="244">
                  <c:v>11037.6</c:v>
                </c:pt>
                <c:pt idx="245">
                  <c:v>51999.9</c:v>
                </c:pt>
                <c:pt idx="246">
                  <c:v>67657.2</c:v>
                </c:pt>
                <c:pt idx="247">
                  <c:v>10324</c:v>
                </c:pt>
                <c:pt idx="248">
                  <c:v>211443.20000000001</c:v>
                </c:pt>
                <c:pt idx="249">
                  <c:v>48999.199999999997</c:v>
                </c:pt>
                <c:pt idx="250">
                  <c:v>7267</c:v>
                </c:pt>
                <c:pt idx="251">
                  <c:v>8185.8</c:v>
                </c:pt>
                <c:pt idx="252">
                  <c:v>54544.7</c:v>
                </c:pt>
                <c:pt idx="253">
                  <c:v>83350.8</c:v>
                </c:pt>
                <c:pt idx="254">
                  <c:v>123953.7</c:v>
                </c:pt>
                <c:pt idx="255">
                  <c:v>3356</c:v>
                </c:pt>
                <c:pt idx="256">
                  <c:v>2272.5</c:v>
                </c:pt>
                <c:pt idx="257">
                  <c:v>98826</c:v>
                </c:pt>
                <c:pt idx="258">
                  <c:v>6417.6</c:v>
                </c:pt>
                <c:pt idx="259">
                  <c:v>97927.2</c:v>
                </c:pt>
                <c:pt idx="260">
                  <c:v>1150.5</c:v>
                </c:pt>
                <c:pt idx="261">
                  <c:v>68228.099999999991</c:v>
                </c:pt>
                <c:pt idx="262">
                  <c:v>10582.099999999999</c:v>
                </c:pt>
                <c:pt idx="263">
                  <c:v>85.5</c:v>
                </c:pt>
                <c:pt idx="264">
                  <c:v>93006</c:v>
                </c:pt>
                <c:pt idx="265">
                  <c:v>102.49999999999999</c:v>
                </c:pt>
                <c:pt idx="266">
                  <c:v>10393.5</c:v>
                </c:pt>
                <c:pt idx="267">
                  <c:v>327.60000000000002</c:v>
                </c:pt>
                <c:pt idx="268">
                  <c:v>17410.7</c:v>
                </c:pt>
                <c:pt idx="269">
                  <c:v>14669.8</c:v>
                </c:pt>
                <c:pt idx="270">
                  <c:v>1805.7</c:v>
                </c:pt>
                <c:pt idx="271">
                  <c:v>8089.2000000000007</c:v>
                </c:pt>
                <c:pt idx="272">
                  <c:v>67964.400000000009</c:v>
                </c:pt>
                <c:pt idx="273">
                  <c:v>1276</c:v>
                </c:pt>
                <c:pt idx="274">
                  <c:v>27809.1</c:v>
                </c:pt>
                <c:pt idx="275">
                  <c:v>61282.7</c:v>
                </c:pt>
                <c:pt idx="276">
                  <c:v>59003.099999999991</c:v>
                </c:pt>
                <c:pt idx="277">
                  <c:v>8711.7999999999993</c:v>
                </c:pt>
                <c:pt idx="278">
                  <c:v>3293.7999999999997</c:v>
                </c:pt>
                <c:pt idx="279">
                  <c:v>244822.5</c:v>
                </c:pt>
                <c:pt idx="280">
                  <c:v>40853.799999999996</c:v>
                </c:pt>
                <c:pt idx="281">
                  <c:v>38310.399999999994</c:v>
                </c:pt>
                <c:pt idx="282">
                  <c:v>3526.3999999999996</c:v>
                </c:pt>
                <c:pt idx="283">
                  <c:v>61097.600000000006</c:v>
                </c:pt>
                <c:pt idx="284">
                  <c:v>3588</c:v>
                </c:pt>
                <c:pt idx="285">
                  <c:v>107049.60000000001</c:v>
                </c:pt>
                <c:pt idx="286">
                  <c:v>19978.099999999999</c:v>
                </c:pt>
                <c:pt idx="287">
                  <c:v>73792.3</c:v>
                </c:pt>
                <c:pt idx="288">
                  <c:v>61.600000000000009</c:v>
                </c:pt>
                <c:pt idx="289">
                  <c:v>20878.2</c:v>
                </c:pt>
                <c:pt idx="290">
                  <c:v>439319.1</c:v>
                </c:pt>
                <c:pt idx="291">
                  <c:v>186.2</c:v>
                </c:pt>
                <c:pt idx="292">
                  <c:v>208114.2</c:v>
                </c:pt>
                <c:pt idx="293">
                  <c:v>484587</c:v>
                </c:pt>
                <c:pt idx="294">
                  <c:v>51496.799999999996</c:v>
                </c:pt>
                <c:pt idx="295">
                  <c:v>43824.899999999994</c:v>
                </c:pt>
                <c:pt idx="296">
                  <c:v>124922.9</c:v>
                </c:pt>
                <c:pt idx="297">
                  <c:v>306174</c:v>
                </c:pt>
                <c:pt idx="298">
                  <c:v>33337.1</c:v>
                </c:pt>
                <c:pt idx="299">
                  <c:v>83476</c:v>
                </c:pt>
                <c:pt idx="300">
                  <c:v>30919.200000000001</c:v>
                </c:pt>
                <c:pt idx="301">
                  <c:v>408998.8</c:v>
                </c:pt>
                <c:pt idx="302">
                  <c:v>27724.400000000001</c:v>
                </c:pt>
                <c:pt idx="303">
                  <c:v>74794.2</c:v>
                </c:pt>
                <c:pt idx="304">
                  <c:v>2013.1</c:v>
                </c:pt>
                <c:pt idx="305">
                  <c:v>391597.6</c:v>
                </c:pt>
                <c:pt idx="306">
                  <c:v>331224.3</c:v>
                </c:pt>
                <c:pt idx="307">
                  <c:v>1940.4</c:v>
                </c:pt>
                <c:pt idx="308">
                  <c:v>1625.4</c:v>
                </c:pt>
                <c:pt idx="309">
                  <c:v>164059.6</c:v>
                </c:pt>
                <c:pt idx="310">
                  <c:v>809.6</c:v>
                </c:pt>
                <c:pt idx="311">
                  <c:v>3667.5</c:v>
                </c:pt>
                <c:pt idx="312">
                  <c:v>102614.40000000001</c:v>
                </c:pt>
                <c:pt idx="313">
                  <c:v>7744.2999999999993</c:v>
                </c:pt>
                <c:pt idx="314">
                  <c:v>23311.200000000001</c:v>
                </c:pt>
                <c:pt idx="315">
                  <c:v>2356.2000000000003</c:v>
                </c:pt>
                <c:pt idx="316">
                  <c:v>63995.799999999996</c:v>
                </c:pt>
                <c:pt idx="317">
                  <c:v>8458.8000000000011</c:v>
                </c:pt>
                <c:pt idx="318">
                  <c:v>17571.600000000002</c:v>
                </c:pt>
                <c:pt idx="319">
                  <c:v>40872</c:v>
                </c:pt>
                <c:pt idx="320">
                  <c:v>4244.6000000000004</c:v>
                </c:pt>
                <c:pt idx="321">
                  <c:v>41938.899999999994</c:v>
                </c:pt>
                <c:pt idx="322">
                  <c:v>36561.300000000003</c:v>
                </c:pt>
                <c:pt idx="323">
                  <c:v>180956.1</c:v>
                </c:pt>
                <c:pt idx="324">
                  <c:v>175976</c:v>
                </c:pt>
                <c:pt idx="325">
                  <c:v>1220.7</c:v>
                </c:pt>
                <c:pt idx="326">
                  <c:v>295944</c:v>
                </c:pt>
                <c:pt idx="327">
                  <c:v>67953.599999999991</c:v>
                </c:pt>
                <c:pt idx="328">
                  <c:v>24591.7</c:v>
                </c:pt>
                <c:pt idx="329">
                  <c:v>13308.5</c:v>
                </c:pt>
                <c:pt idx="330">
                  <c:v>4373.0999999999995</c:v>
                </c:pt>
                <c:pt idx="331">
                  <c:v>21233.899999999998</c:v>
                </c:pt>
                <c:pt idx="332">
                  <c:v>26518.800000000003</c:v>
                </c:pt>
                <c:pt idx="333">
                  <c:v>13716.3</c:v>
                </c:pt>
                <c:pt idx="334">
                  <c:v>22.200000000000003</c:v>
                </c:pt>
                <c:pt idx="335">
                  <c:v>32687.600000000002</c:v>
                </c:pt>
                <c:pt idx="336">
                  <c:v>86957.200000000012</c:v>
                </c:pt>
                <c:pt idx="337">
                  <c:v>36350.6</c:v>
                </c:pt>
                <c:pt idx="338">
                  <c:v>56979.299999999996</c:v>
                </c:pt>
                <c:pt idx="339">
                  <c:v>388</c:v>
                </c:pt>
                <c:pt idx="340">
                  <c:v>2566.2000000000003</c:v>
                </c:pt>
                <c:pt idx="341">
                  <c:v>3780</c:v>
                </c:pt>
                <c:pt idx="342">
                  <c:v>42421.5</c:v>
                </c:pt>
                <c:pt idx="343">
                  <c:v>167390</c:v>
                </c:pt>
                <c:pt idx="344">
                  <c:v>362680.5</c:v>
                </c:pt>
                <c:pt idx="345">
                  <c:v>37901.600000000006</c:v>
                </c:pt>
                <c:pt idx="346">
                  <c:v>604</c:v>
                </c:pt>
                <c:pt idx="347">
                  <c:v>28039.200000000001</c:v>
                </c:pt>
                <c:pt idx="348">
                  <c:v>57472</c:v>
                </c:pt>
                <c:pt idx="349">
                  <c:v>43736</c:v>
                </c:pt>
                <c:pt idx="350">
                  <c:v>13116.400000000001</c:v>
                </c:pt>
                <c:pt idx="351">
                  <c:v>602154.79999999993</c:v>
                </c:pt>
                <c:pt idx="352">
                  <c:v>279016.40000000002</c:v>
                </c:pt>
                <c:pt idx="353">
                  <c:v>578493.09999999986</c:v>
                </c:pt>
                <c:pt idx="354">
                  <c:v>1638305.7999999998</c:v>
                </c:pt>
                <c:pt idx="355">
                  <c:v>172769.9</c:v>
                </c:pt>
                <c:pt idx="356">
                  <c:v>136594.09999999998</c:v>
                </c:pt>
                <c:pt idx="357">
                  <c:v>85004.4</c:v>
                </c:pt>
                <c:pt idx="358">
                  <c:v>93276</c:v>
                </c:pt>
                <c:pt idx="359">
                  <c:v>25314.899999999998</c:v>
                </c:pt>
                <c:pt idx="360">
                  <c:v>61166.5</c:v>
                </c:pt>
                <c:pt idx="361">
                  <c:v>37512</c:v>
                </c:pt>
                <c:pt idx="362">
                  <c:v>75024</c:v>
                </c:pt>
                <c:pt idx="363">
                  <c:v>37512</c:v>
                </c:pt>
                <c:pt idx="364">
                  <c:v>40845.699999999997</c:v>
                </c:pt>
                <c:pt idx="365">
                  <c:v>103217.4</c:v>
                </c:pt>
                <c:pt idx="366">
                  <c:v>37512</c:v>
                </c:pt>
                <c:pt idx="367">
                  <c:v>35208.400000000001</c:v>
                </c:pt>
                <c:pt idx="368">
                  <c:v>33337.1</c:v>
                </c:pt>
                <c:pt idx="369">
                  <c:v>602150.5</c:v>
                </c:pt>
                <c:pt idx="370">
                  <c:v>832.3</c:v>
                </c:pt>
                <c:pt idx="371">
                  <c:v>462</c:v>
                </c:pt>
                <c:pt idx="372">
                  <c:v>15782.8</c:v>
                </c:pt>
                <c:pt idx="373">
                  <c:v>4058.9</c:v>
                </c:pt>
                <c:pt idx="374">
                  <c:v>25415.899999999998</c:v>
                </c:pt>
                <c:pt idx="375">
                  <c:v>46581.9</c:v>
                </c:pt>
                <c:pt idx="376">
                  <c:v>13162.3</c:v>
                </c:pt>
                <c:pt idx="377">
                  <c:v>252349.5</c:v>
                </c:pt>
                <c:pt idx="378">
                  <c:v>233554.5</c:v>
                </c:pt>
                <c:pt idx="379">
                  <c:v>124163.4</c:v>
                </c:pt>
                <c:pt idx="380">
                  <c:v>219956.8</c:v>
                </c:pt>
                <c:pt idx="381">
                  <c:v>37508</c:v>
                </c:pt>
                <c:pt idx="382">
                  <c:v>31693.200000000004</c:v>
                </c:pt>
                <c:pt idx="383">
                  <c:v>76579.799999999988</c:v>
                </c:pt>
                <c:pt idx="384">
                  <c:v>106601.29999999999</c:v>
                </c:pt>
                <c:pt idx="385">
                  <c:v>36482.400000000001</c:v>
                </c:pt>
                <c:pt idx="386">
                  <c:v>70085.7</c:v>
                </c:pt>
                <c:pt idx="387">
                  <c:v>19468</c:v>
                </c:pt>
                <c:pt idx="388">
                  <c:v>2085.5</c:v>
                </c:pt>
                <c:pt idx="389">
                  <c:v>67757.8</c:v>
                </c:pt>
                <c:pt idx="390">
                  <c:v>363.4</c:v>
                </c:pt>
                <c:pt idx="391">
                  <c:v>5293.4</c:v>
                </c:pt>
                <c:pt idx="392">
                  <c:v>31297.200000000001</c:v>
                </c:pt>
                <c:pt idx="393">
                  <c:v>12100</c:v>
                </c:pt>
                <c:pt idx="394">
                  <c:v>4169.7</c:v>
                </c:pt>
                <c:pt idx="395">
                  <c:v>15179</c:v>
                </c:pt>
                <c:pt idx="396">
                  <c:v>17917</c:v>
                </c:pt>
                <c:pt idx="397">
                  <c:v>1320.1999999999998</c:v>
                </c:pt>
                <c:pt idx="398">
                  <c:v>35174.1</c:v>
                </c:pt>
                <c:pt idx="399">
                  <c:v>62584</c:v>
                </c:pt>
                <c:pt idx="400">
                  <c:v>2972</c:v>
                </c:pt>
                <c:pt idx="401">
                  <c:v>124933.20000000001</c:v>
                </c:pt>
                <c:pt idx="402">
                  <c:v>33169</c:v>
                </c:pt>
                <c:pt idx="403">
                  <c:v>15120.8</c:v>
                </c:pt>
                <c:pt idx="404">
                  <c:v>9840</c:v>
                </c:pt>
                <c:pt idx="405">
                  <c:v>82408.2</c:v>
                </c:pt>
                <c:pt idx="406">
                  <c:v>11829.099999999999</c:v>
                </c:pt>
                <c:pt idx="407">
                  <c:v>11044.8</c:v>
                </c:pt>
                <c:pt idx="408">
                  <c:v>11038.5</c:v>
                </c:pt>
                <c:pt idx="409">
                  <c:v>7334.8</c:v>
                </c:pt>
                <c:pt idx="410">
                  <c:v>6037.2</c:v>
                </c:pt>
                <c:pt idx="411">
                  <c:v>13275.599999999999</c:v>
                </c:pt>
                <c:pt idx="412">
                  <c:v>168445.2</c:v>
                </c:pt>
                <c:pt idx="413">
                  <c:v>388</c:v>
                </c:pt>
                <c:pt idx="414">
                  <c:v>11620</c:v>
                </c:pt>
                <c:pt idx="415">
                  <c:v>19921.899999999998</c:v>
                </c:pt>
                <c:pt idx="416">
                  <c:v>258254.4</c:v>
                </c:pt>
                <c:pt idx="417">
                  <c:v>5161.8999999999996</c:v>
                </c:pt>
                <c:pt idx="418">
                  <c:v>6375.4999999999991</c:v>
                </c:pt>
                <c:pt idx="419">
                  <c:v>1053.6999999999998</c:v>
                </c:pt>
                <c:pt idx="420">
                  <c:v>15.2</c:v>
                </c:pt>
                <c:pt idx="421">
                  <c:v>16541.399999999998</c:v>
                </c:pt>
                <c:pt idx="422">
                  <c:v>116697.7</c:v>
                </c:pt>
                <c:pt idx="423">
                  <c:v>175976</c:v>
                </c:pt>
                <c:pt idx="424">
                  <c:v>29408</c:v>
                </c:pt>
                <c:pt idx="425">
                  <c:v>59593.600000000006</c:v>
                </c:pt>
                <c:pt idx="426">
                  <c:v>450442.39999999997</c:v>
                </c:pt>
                <c:pt idx="427">
                  <c:v>581548.1</c:v>
                </c:pt>
                <c:pt idx="428">
                  <c:v>64637.599999999999</c:v>
                </c:pt>
                <c:pt idx="429">
                  <c:v>2501.2000000000003</c:v>
                </c:pt>
                <c:pt idx="430">
                  <c:v>109032.00000000001</c:v>
                </c:pt>
                <c:pt idx="431">
                  <c:v>4832</c:v>
                </c:pt>
                <c:pt idx="432">
                  <c:v>26469</c:v>
                </c:pt>
                <c:pt idx="433">
                  <c:v>30404</c:v>
                </c:pt>
                <c:pt idx="434">
                  <c:v>55188</c:v>
                </c:pt>
                <c:pt idx="435">
                  <c:v>3186.2999999999997</c:v>
                </c:pt>
                <c:pt idx="436">
                  <c:v>5692</c:v>
                </c:pt>
                <c:pt idx="437">
                  <c:v>1491215.0999999999</c:v>
                </c:pt>
                <c:pt idx="438">
                  <c:v>117058.9</c:v>
                </c:pt>
                <c:pt idx="439">
                  <c:v>226228.5</c:v>
                </c:pt>
                <c:pt idx="440">
                  <c:v>1127</c:v>
                </c:pt>
                <c:pt idx="441">
                  <c:v>123964.7</c:v>
                </c:pt>
                <c:pt idx="442">
                  <c:v>135596.19999999998</c:v>
                </c:pt>
                <c:pt idx="443">
                  <c:v>8183.5999999999995</c:v>
                </c:pt>
                <c:pt idx="444">
                  <c:v>507386.30000000005</c:v>
                </c:pt>
                <c:pt idx="445">
                  <c:v>66602.8</c:v>
                </c:pt>
                <c:pt idx="446">
                  <c:v>1820.3999999999999</c:v>
                </c:pt>
                <c:pt idx="447">
                  <c:v>4</c:v>
                </c:pt>
                <c:pt idx="448">
                  <c:v>570.4</c:v>
                </c:pt>
                <c:pt idx="449">
                  <c:v>1047.6000000000001</c:v>
                </c:pt>
                <c:pt idx="450">
                  <c:v>1508.6</c:v>
                </c:pt>
                <c:pt idx="451">
                  <c:v>5992</c:v>
                </c:pt>
                <c:pt idx="452">
                  <c:v>72138.3</c:v>
                </c:pt>
                <c:pt idx="453">
                  <c:v>5329.8</c:v>
                </c:pt>
                <c:pt idx="454">
                  <c:v>5701.8</c:v>
                </c:pt>
                <c:pt idx="455">
                  <c:v>1754.3999999999999</c:v>
                </c:pt>
                <c:pt idx="456">
                  <c:v>47035.8</c:v>
                </c:pt>
                <c:pt idx="457">
                  <c:v>1621.2</c:v>
                </c:pt>
                <c:pt idx="458">
                  <c:v>86.1</c:v>
                </c:pt>
                <c:pt idx="459">
                  <c:v>4284.5</c:v>
                </c:pt>
                <c:pt idx="460">
                  <c:v>53976.499999999993</c:v>
                </c:pt>
                <c:pt idx="461">
                  <c:v>12968</c:v>
                </c:pt>
                <c:pt idx="462">
                  <c:v>46548</c:v>
                </c:pt>
                <c:pt idx="463">
                  <c:v>152216.59999999998</c:v>
                </c:pt>
                <c:pt idx="464">
                  <c:v>2842.4</c:v>
                </c:pt>
                <c:pt idx="465">
                  <c:v>40936</c:v>
                </c:pt>
                <c:pt idx="466">
                  <c:v>41042.400000000001</c:v>
                </c:pt>
                <c:pt idx="467">
                  <c:v>1159</c:v>
                </c:pt>
                <c:pt idx="468">
                  <c:v>1577.3999999999999</c:v>
                </c:pt>
                <c:pt idx="469">
                  <c:v>14127.5</c:v>
                </c:pt>
                <c:pt idx="470">
                  <c:v>48719</c:v>
                </c:pt>
                <c:pt idx="471">
                  <c:v>30354.399999999998</c:v>
                </c:pt>
                <c:pt idx="472">
                  <c:v>81828</c:v>
                </c:pt>
                <c:pt idx="473">
                  <c:v>21747.600000000002</c:v>
                </c:pt>
                <c:pt idx="474">
                  <c:v>308895.8</c:v>
                </c:pt>
                <c:pt idx="475">
                  <c:v>7514.7000000000007</c:v>
                </c:pt>
                <c:pt idx="476">
                  <c:v>19912</c:v>
                </c:pt>
                <c:pt idx="477">
                  <c:v>42816.299999999996</c:v>
                </c:pt>
                <c:pt idx="478">
                  <c:v>3673.7999999999997</c:v>
                </c:pt>
                <c:pt idx="479">
                  <c:v>49051.200000000004</c:v>
                </c:pt>
                <c:pt idx="480">
                  <c:v>2283.6999999999998</c:v>
                </c:pt>
                <c:pt idx="481">
                  <c:v>37512</c:v>
                </c:pt>
                <c:pt idx="482">
                  <c:v>8185.8</c:v>
                </c:pt>
                <c:pt idx="483">
                  <c:v>151268</c:v>
                </c:pt>
                <c:pt idx="484">
                  <c:v>171974.30000000002</c:v>
                </c:pt>
                <c:pt idx="485">
                  <c:v>45520.800000000003</c:v>
                </c:pt>
                <c:pt idx="486">
                  <c:v>99125.699999999983</c:v>
                </c:pt>
                <c:pt idx="487">
                  <c:v>976159.49999999988</c:v>
                </c:pt>
                <c:pt idx="488">
                  <c:v>2173.5</c:v>
                </c:pt>
                <c:pt idx="489">
                  <c:v>6352</c:v>
                </c:pt>
                <c:pt idx="490">
                  <c:v>117873</c:v>
                </c:pt>
                <c:pt idx="491">
                  <c:v>810488.79999999993</c:v>
                </c:pt>
                <c:pt idx="492">
                  <c:v>53315.5</c:v>
                </c:pt>
                <c:pt idx="493">
                  <c:v>116718</c:v>
                </c:pt>
                <c:pt idx="494">
                  <c:v>198636.79999999999</c:v>
                </c:pt>
                <c:pt idx="495">
                  <c:v>48035.6</c:v>
                </c:pt>
                <c:pt idx="496">
                  <c:v>79811.600000000006</c:v>
                </c:pt>
                <c:pt idx="497">
                  <c:v>2807.2000000000003</c:v>
                </c:pt>
                <c:pt idx="498">
                  <c:v>7060</c:v>
                </c:pt>
                <c:pt idx="499">
                  <c:v>6938.0999999999995</c:v>
                </c:pt>
                <c:pt idx="500">
                  <c:v>1783</c:v>
                </c:pt>
                <c:pt idx="501">
                  <c:v>2610.6</c:v>
                </c:pt>
                <c:pt idx="502">
                  <c:v>5439</c:v>
                </c:pt>
                <c:pt idx="503">
                  <c:v>1530.8</c:v>
                </c:pt>
                <c:pt idx="504">
                  <c:v>7792.4000000000005</c:v>
                </c:pt>
                <c:pt idx="505">
                  <c:v>21520</c:v>
                </c:pt>
                <c:pt idx="506">
                  <c:v>47880</c:v>
                </c:pt>
                <c:pt idx="507">
                  <c:v>39371.200000000004</c:v>
                </c:pt>
                <c:pt idx="508">
                  <c:v>22944</c:v>
                </c:pt>
                <c:pt idx="509">
                  <c:v>27680.400000000001</c:v>
                </c:pt>
                <c:pt idx="510">
                  <c:v>128430.9</c:v>
                </c:pt>
                <c:pt idx="511">
                  <c:v>72315.600000000006</c:v>
                </c:pt>
                <c:pt idx="512">
                  <c:v>5443.2</c:v>
                </c:pt>
                <c:pt idx="513">
                  <c:v>13312.8</c:v>
                </c:pt>
                <c:pt idx="514">
                  <c:v>41502.9</c:v>
                </c:pt>
                <c:pt idx="515">
                  <c:v>20824</c:v>
                </c:pt>
                <c:pt idx="516">
                  <c:v>6673.5999999999995</c:v>
                </c:pt>
                <c:pt idx="517">
                  <c:v>64080</c:v>
                </c:pt>
                <c:pt idx="518">
                  <c:v>19588.8</c:v>
                </c:pt>
                <c:pt idx="519">
                  <c:v>3923.5</c:v>
                </c:pt>
                <c:pt idx="520">
                  <c:v>122373.79999999999</c:v>
                </c:pt>
                <c:pt idx="521">
                  <c:v>57616</c:v>
                </c:pt>
                <c:pt idx="522">
                  <c:v>33359.4</c:v>
                </c:pt>
                <c:pt idx="523">
                  <c:v>7591.9000000000005</c:v>
                </c:pt>
                <c:pt idx="524">
                  <c:v>9288.4000000000015</c:v>
                </c:pt>
                <c:pt idx="525">
                  <c:v>10067.200000000001</c:v>
                </c:pt>
                <c:pt idx="526">
                  <c:v>147669.69999999998</c:v>
                </c:pt>
                <c:pt idx="527">
                  <c:v>65686.8</c:v>
                </c:pt>
                <c:pt idx="528">
                  <c:v>55590.2</c:v>
                </c:pt>
                <c:pt idx="529">
                  <c:v>50127</c:v>
                </c:pt>
                <c:pt idx="530">
                  <c:v>14878.5</c:v>
                </c:pt>
                <c:pt idx="531">
                  <c:v>6342</c:v>
                </c:pt>
                <c:pt idx="532">
                  <c:v>7532.8</c:v>
                </c:pt>
                <c:pt idx="533">
                  <c:v>43395.200000000004</c:v>
                </c:pt>
                <c:pt idx="534">
                  <c:v>38027.5</c:v>
                </c:pt>
                <c:pt idx="535">
                  <c:v>1071.5999999999999</c:v>
                </c:pt>
                <c:pt idx="536">
                  <c:v>42262.799999999996</c:v>
                </c:pt>
                <c:pt idx="537">
                  <c:v>51195.299999999996</c:v>
                </c:pt>
                <c:pt idx="538">
                  <c:v>95156.800000000003</c:v>
                </c:pt>
                <c:pt idx="539">
                  <c:v>230001.8</c:v>
                </c:pt>
                <c:pt idx="540">
                  <c:v>2360.6</c:v>
                </c:pt>
                <c:pt idx="541">
                  <c:v>5252</c:v>
                </c:pt>
                <c:pt idx="542">
                  <c:v>55637.4</c:v>
                </c:pt>
                <c:pt idx="543">
                  <c:v>5252</c:v>
                </c:pt>
                <c:pt idx="544">
                  <c:v>571.5</c:v>
                </c:pt>
                <c:pt idx="545">
                  <c:v>105661.09999999999</c:v>
                </c:pt>
                <c:pt idx="546">
                  <c:v>35433.200000000004</c:v>
                </c:pt>
                <c:pt idx="547">
                  <c:v>164350.29999999999</c:v>
                </c:pt>
                <c:pt idx="548">
                  <c:v>2468.1999999999998</c:v>
                </c:pt>
                <c:pt idx="549">
                  <c:v>357</c:v>
                </c:pt>
                <c:pt idx="550">
                  <c:v>40694.5</c:v>
                </c:pt>
                <c:pt idx="551">
                  <c:v>8431.7999999999993</c:v>
                </c:pt>
                <c:pt idx="552">
                  <c:v>295944</c:v>
                </c:pt>
                <c:pt idx="553">
                  <c:v>151.70000000000002</c:v>
                </c:pt>
                <c:pt idx="554">
                  <c:v>23890.799999999999</c:v>
                </c:pt>
                <c:pt idx="555">
                  <c:v>113898.40000000001</c:v>
                </c:pt>
                <c:pt idx="556">
                  <c:v>324852.60000000003</c:v>
                </c:pt>
                <c:pt idx="557">
                  <c:v>31909</c:v>
                </c:pt>
                <c:pt idx="558">
                  <c:v>4457.3999999999996</c:v>
                </c:pt>
                <c:pt idx="559">
                  <c:v>4532</c:v>
                </c:pt>
                <c:pt idx="560">
                  <c:v>1570.8000000000002</c:v>
                </c:pt>
                <c:pt idx="561">
                  <c:v>2039.7</c:v>
                </c:pt>
                <c:pt idx="562">
                  <c:v>34040.400000000001</c:v>
                </c:pt>
                <c:pt idx="563">
                  <c:v>5916.8</c:v>
                </c:pt>
                <c:pt idx="564">
                  <c:v>5916.8</c:v>
                </c:pt>
                <c:pt idx="565">
                  <c:v>55947.299999999996</c:v>
                </c:pt>
                <c:pt idx="566">
                  <c:v>14.8</c:v>
                </c:pt>
                <c:pt idx="567">
                  <c:v>19651</c:v>
                </c:pt>
                <c:pt idx="568">
                  <c:v>16655.399999999998</c:v>
                </c:pt>
                <c:pt idx="569">
                  <c:v>318.2</c:v>
                </c:pt>
                <c:pt idx="570">
                  <c:v>44452</c:v>
                </c:pt>
                <c:pt idx="571">
                  <c:v>4104</c:v>
                </c:pt>
                <c:pt idx="572">
                  <c:v>19908</c:v>
                </c:pt>
                <c:pt idx="573">
                  <c:v>22279.5</c:v>
                </c:pt>
                <c:pt idx="574">
                  <c:v>182151.2</c:v>
                </c:pt>
                <c:pt idx="575">
                  <c:v>55787.600000000006</c:v>
                </c:pt>
                <c:pt idx="576">
                  <c:v>1675.8</c:v>
                </c:pt>
                <c:pt idx="577">
                  <c:v>59249.599999999999</c:v>
                </c:pt>
                <c:pt idx="578">
                  <c:v>998.80000000000007</c:v>
                </c:pt>
                <c:pt idx="579">
                  <c:v>21168</c:v>
                </c:pt>
                <c:pt idx="580">
                  <c:v>31922.6</c:v>
                </c:pt>
                <c:pt idx="581">
                  <c:v>19671.8</c:v>
                </c:pt>
                <c:pt idx="582">
                  <c:v>26120</c:v>
                </c:pt>
                <c:pt idx="583">
                  <c:v>95079.6</c:v>
                </c:pt>
                <c:pt idx="584">
                  <c:v>7787.2999999999993</c:v>
                </c:pt>
                <c:pt idx="585">
                  <c:v>76579.799999999988</c:v>
                </c:pt>
                <c:pt idx="586">
                  <c:v>8937.6</c:v>
                </c:pt>
                <c:pt idx="587">
                  <c:v>391070.4</c:v>
                </c:pt>
                <c:pt idx="588">
                  <c:v>7293.9</c:v>
                </c:pt>
                <c:pt idx="589">
                  <c:v>1520.4</c:v>
                </c:pt>
                <c:pt idx="590">
                  <c:v>25920</c:v>
                </c:pt>
                <c:pt idx="591">
                  <c:v>36360</c:v>
                </c:pt>
                <c:pt idx="592">
                  <c:v>370352</c:v>
                </c:pt>
                <c:pt idx="593">
                  <c:v>396328.8</c:v>
                </c:pt>
                <c:pt idx="594">
                  <c:v>489810.6</c:v>
                </c:pt>
                <c:pt idx="595">
                  <c:v>1096.5</c:v>
                </c:pt>
                <c:pt idx="596">
                  <c:v>50254.1</c:v>
                </c:pt>
                <c:pt idx="597">
                  <c:v>121446</c:v>
                </c:pt>
                <c:pt idx="598">
                  <c:v>13444.2</c:v>
                </c:pt>
                <c:pt idx="599">
                  <c:v>36836.800000000003</c:v>
                </c:pt>
                <c:pt idx="600">
                  <c:v>1631</c:v>
                </c:pt>
                <c:pt idx="601">
                  <c:v>4100.2</c:v>
                </c:pt>
                <c:pt idx="602">
                  <c:v>6465.7</c:v>
                </c:pt>
                <c:pt idx="603">
                  <c:v>75.899999999999991</c:v>
                </c:pt>
                <c:pt idx="604">
                  <c:v>630.79999999999995</c:v>
                </c:pt>
                <c:pt idx="605">
                  <c:v>7748.5999999999995</c:v>
                </c:pt>
                <c:pt idx="606">
                  <c:v>7608.9</c:v>
                </c:pt>
                <c:pt idx="607">
                  <c:v>912</c:v>
                </c:pt>
                <c:pt idx="608">
                  <c:v>1183.7</c:v>
                </c:pt>
                <c:pt idx="609">
                  <c:v>44419.200000000004</c:v>
                </c:pt>
                <c:pt idx="610">
                  <c:v>780</c:v>
                </c:pt>
                <c:pt idx="611">
                  <c:v>129557.2</c:v>
                </c:pt>
                <c:pt idx="612">
                  <c:v>3792.4999999999995</c:v>
                </c:pt>
                <c:pt idx="613">
                  <c:v>9894.2999999999993</c:v>
                </c:pt>
                <c:pt idx="614">
                  <c:v>12447.599999999999</c:v>
                </c:pt>
                <c:pt idx="615">
                  <c:v>2533.7999999999997</c:v>
                </c:pt>
                <c:pt idx="616">
                  <c:v>29526.899999999998</c:v>
                </c:pt>
                <c:pt idx="617">
                  <c:v>38330.899999999994</c:v>
                </c:pt>
                <c:pt idx="618">
                  <c:v>141611.4</c:v>
                </c:pt>
                <c:pt idx="619">
                  <c:v>275856</c:v>
                </c:pt>
                <c:pt idx="620">
                  <c:v>57616</c:v>
                </c:pt>
                <c:pt idx="621">
                  <c:v>769321.6</c:v>
                </c:pt>
                <c:pt idx="622">
                  <c:v>68671</c:v>
                </c:pt>
                <c:pt idx="623">
                  <c:v>346060.89999999997</c:v>
                </c:pt>
                <c:pt idx="624">
                  <c:v>85400</c:v>
                </c:pt>
                <c:pt idx="625">
                  <c:v>91383.599999999991</c:v>
                </c:pt>
                <c:pt idx="626">
                  <c:v>315.89999999999998</c:v>
                </c:pt>
                <c:pt idx="627">
                  <c:v>769321.6</c:v>
                </c:pt>
                <c:pt idx="628">
                  <c:v>99519.200000000012</c:v>
                </c:pt>
                <c:pt idx="629">
                  <c:v>394140.4</c:v>
                </c:pt>
                <c:pt idx="630">
                  <c:v>3611.2000000000003</c:v>
                </c:pt>
                <c:pt idx="631">
                  <c:v>82530.8</c:v>
                </c:pt>
                <c:pt idx="632">
                  <c:v>769321.6</c:v>
                </c:pt>
                <c:pt idx="633">
                  <c:v>159403.9</c:v>
                </c:pt>
                <c:pt idx="634">
                  <c:v>1256</c:v>
                </c:pt>
                <c:pt idx="635">
                  <c:v>130767.29999999999</c:v>
                </c:pt>
                <c:pt idx="636">
                  <c:v>293986</c:v>
                </c:pt>
                <c:pt idx="637">
                  <c:v>130767.29999999999</c:v>
                </c:pt>
                <c:pt idx="638">
                  <c:v>11508</c:v>
                </c:pt>
                <c:pt idx="639">
                  <c:v>96012</c:v>
                </c:pt>
                <c:pt idx="640">
                  <c:v>54721.8</c:v>
                </c:pt>
                <c:pt idx="641">
                  <c:v>1689.1999999999998</c:v>
                </c:pt>
                <c:pt idx="642">
                  <c:v>11453.4</c:v>
                </c:pt>
                <c:pt idx="643">
                  <c:v>133.20000000000002</c:v>
                </c:pt>
                <c:pt idx="644">
                  <c:v>6805.9999999999991</c:v>
                </c:pt>
                <c:pt idx="645">
                  <c:v>6716</c:v>
                </c:pt>
                <c:pt idx="646">
                  <c:v>104656</c:v>
                </c:pt>
                <c:pt idx="647">
                  <c:v>2457</c:v>
                </c:pt>
                <c:pt idx="648">
                  <c:v>43972.499999999993</c:v>
                </c:pt>
                <c:pt idx="649">
                  <c:v>503848.8</c:v>
                </c:pt>
                <c:pt idx="650">
                  <c:v>5002.2</c:v>
                </c:pt>
                <c:pt idx="651">
                  <c:v>60018</c:v>
                </c:pt>
                <c:pt idx="652">
                  <c:v>8185.8</c:v>
                </c:pt>
                <c:pt idx="653">
                  <c:v>8321.3000000000011</c:v>
                </c:pt>
                <c:pt idx="654">
                  <c:v>14569.5</c:v>
                </c:pt>
                <c:pt idx="655">
                  <c:v>14652</c:v>
                </c:pt>
                <c:pt idx="656">
                  <c:v>6149.4000000000005</c:v>
                </c:pt>
                <c:pt idx="657">
                  <c:v>134.4</c:v>
                </c:pt>
                <c:pt idx="658">
                  <c:v>684.6</c:v>
                </c:pt>
                <c:pt idx="659">
                  <c:v>1434.8</c:v>
                </c:pt>
                <c:pt idx="660">
                  <c:v>12788</c:v>
                </c:pt>
                <c:pt idx="661">
                  <c:v>28796</c:v>
                </c:pt>
                <c:pt idx="662">
                  <c:v>22640.399999999998</c:v>
                </c:pt>
                <c:pt idx="663">
                  <c:v>34683.599999999999</c:v>
                </c:pt>
                <c:pt idx="664">
                  <c:v>200324.90000000002</c:v>
                </c:pt>
                <c:pt idx="665">
                  <c:v>885088.49999999988</c:v>
                </c:pt>
                <c:pt idx="666">
                  <c:v>99480.299999999988</c:v>
                </c:pt>
                <c:pt idx="667">
                  <c:v>123782.40000000001</c:v>
                </c:pt>
                <c:pt idx="668">
                  <c:v>1348986.0999999999</c:v>
                </c:pt>
                <c:pt idx="669">
                  <c:v>43824.899999999994</c:v>
                </c:pt>
                <c:pt idx="670">
                  <c:v>10049.099999999999</c:v>
                </c:pt>
                <c:pt idx="671">
                  <c:v>119434</c:v>
                </c:pt>
                <c:pt idx="672">
                  <c:v>578771.19999999995</c:v>
                </c:pt>
                <c:pt idx="673">
                  <c:v>1032</c:v>
                </c:pt>
                <c:pt idx="674">
                  <c:v>59628.800000000003</c:v>
                </c:pt>
                <c:pt idx="675">
                  <c:v>12045.6</c:v>
                </c:pt>
                <c:pt idx="676">
                  <c:v>123807.6</c:v>
                </c:pt>
                <c:pt idx="677">
                  <c:v>13327.6</c:v>
                </c:pt>
                <c:pt idx="678">
                  <c:v>58379.1</c:v>
                </c:pt>
                <c:pt idx="679">
                  <c:v>177227.40000000002</c:v>
                </c:pt>
                <c:pt idx="680">
                  <c:v>183356.3</c:v>
                </c:pt>
                <c:pt idx="681">
                  <c:v>130470.19999999998</c:v>
                </c:pt>
                <c:pt idx="682">
                  <c:v>30651.600000000002</c:v>
                </c:pt>
                <c:pt idx="683">
                  <c:v>27687.3</c:v>
                </c:pt>
                <c:pt idx="684">
                  <c:v>27687.3</c:v>
                </c:pt>
                <c:pt idx="685">
                  <c:v>293151.60000000003</c:v>
                </c:pt>
                <c:pt idx="686">
                  <c:v>1640992.2999999998</c:v>
                </c:pt>
                <c:pt idx="687">
                  <c:v>74616</c:v>
                </c:pt>
                <c:pt idx="688">
                  <c:v>14569.5</c:v>
                </c:pt>
                <c:pt idx="689">
                  <c:v>513244</c:v>
                </c:pt>
                <c:pt idx="690">
                  <c:v>134566.39999999999</c:v>
                </c:pt>
                <c:pt idx="691">
                  <c:v>13222.5</c:v>
                </c:pt>
                <c:pt idx="692">
                  <c:v>670.5</c:v>
                </c:pt>
                <c:pt idx="693">
                  <c:v>53435.6</c:v>
                </c:pt>
                <c:pt idx="694">
                  <c:v>23993.199999999997</c:v>
                </c:pt>
                <c:pt idx="695">
                  <c:v>20288</c:v>
                </c:pt>
                <c:pt idx="696">
                  <c:v>8641.6</c:v>
                </c:pt>
                <c:pt idx="697">
                  <c:v>57612</c:v>
                </c:pt>
                <c:pt idx="698">
                  <c:v>19236</c:v>
                </c:pt>
                <c:pt idx="699">
                  <c:v>5692</c:v>
                </c:pt>
                <c:pt idx="700">
                  <c:v>41429</c:v>
                </c:pt>
                <c:pt idx="701">
                  <c:v>2028.4</c:v>
                </c:pt>
                <c:pt idx="702">
                  <c:v>865.2</c:v>
                </c:pt>
                <c:pt idx="703">
                  <c:v>922734</c:v>
                </c:pt>
                <c:pt idx="704">
                  <c:v>950</c:v>
                </c:pt>
                <c:pt idx="705">
                  <c:v>271804</c:v>
                </c:pt>
                <c:pt idx="706">
                  <c:v>47159.200000000004</c:v>
                </c:pt>
                <c:pt idx="707">
                  <c:v>151338.4</c:v>
                </c:pt>
                <c:pt idx="708">
                  <c:v>32313.599999999999</c:v>
                </c:pt>
                <c:pt idx="709">
                  <c:v>105692</c:v>
                </c:pt>
                <c:pt idx="710">
                  <c:v>179655</c:v>
                </c:pt>
                <c:pt idx="711">
                  <c:v>11064</c:v>
                </c:pt>
                <c:pt idx="712">
                  <c:v>55650</c:v>
                </c:pt>
                <c:pt idx="713">
                  <c:v>13800.599999999999</c:v>
                </c:pt>
                <c:pt idx="714">
                  <c:v>17824.8</c:v>
                </c:pt>
                <c:pt idx="715">
                  <c:v>57201.299999999996</c:v>
                </c:pt>
                <c:pt idx="716">
                  <c:v>48859.200000000004</c:v>
                </c:pt>
                <c:pt idx="717">
                  <c:v>20308.899999999998</c:v>
                </c:pt>
                <c:pt idx="718">
                  <c:v>18044.099999999999</c:v>
                </c:pt>
                <c:pt idx="719">
                  <c:v>4288</c:v>
                </c:pt>
                <c:pt idx="720">
                  <c:v>53295.899999999994</c:v>
                </c:pt>
                <c:pt idx="721">
                  <c:v>2746.9999999999995</c:v>
                </c:pt>
                <c:pt idx="722">
                  <c:v>47401.200000000004</c:v>
                </c:pt>
                <c:pt idx="723">
                  <c:v>52796</c:v>
                </c:pt>
                <c:pt idx="724">
                  <c:v>8864.1999999999989</c:v>
                </c:pt>
                <c:pt idx="725">
                  <c:v>177429.80000000002</c:v>
                </c:pt>
                <c:pt idx="726">
                  <c:v>3740.1</c:v>
                </c:pt>
                <c:pt idx="727">
                  <c:v>64058.400000000001</c:v>
                </c:pt>
                <c:pt idx="728">
                  <c:v>8792</c:v>
                </c:pt>
                <c:pt idx="729">
                  <c:v>173665.80000000002</c:v>
                </c:pt>
                <c:pt idx="730">
                  <c:v>2090.4</c:v>
                </c:pt>
                <c:pt idx="731">
                  <c:v>175476.6</c:v>
                </c:pt>
                <c:pt idx="732">
                  <c:v>4464.5</c:v>
                </c:pt>
                <c:pt idx="733">
                  <c:v>344.1</c:v>
                </c:pt>
                <c:pt idx="734">
                  <c:v>57132</c:v>
                </c:pt>
                <c:pt idx="735">
                  <c:v>127491</c:v>
                </c:pt>
                <c:pt idx="736">
                  <c:v>559480.89999999991</c:v>
                </c:pt>
                <c:pt idx="737">
                  <c:v>1665.3</c:v>
                </c:pt>
                <c:pt idx="738">
                  <c:v>30065.299999999996</c:v>
                </c:pt>
                <c:pt idx="739">
                  <c:v>192192.8</c:v>
                </c:pt>
                <c:pt idx="740">
                  <c:v>3276</c:v>
                </c:pt>
                <c:pt idx="741">
                  <c:v>388899</c:v>
                </c:pt>
                <c:pt idx="742">
                  <c:v>7348.2000000000007</c:v>
                </c:pt>
                <c:pt idx="743">
                  <c:v>61856</c:v>
                </c:pt>
                <c:pt idx="744">
                  <c:v>243.6</c:v>
                </c:pt>
                <c:pt idx="745">
                  <c:v>132463.80000000002</c:v>
                </c:pt>
                <c:pt idx="746">
                  <c:v>1083.5999999999999</c:v>
                </c:pt>
                <c:pt idx="747">
                  <c:v>32424.6</c:v>
                </c:pt>
                <c:pt idx="748">
                  <c:v>51273.2</c:v>
                </c:pt>
                <c:pt idx="749">
                  <c:v>30702</c:v>
                </c:pt>
                <c:pt idx="750">
                  <c:v>71001</c:v>
                </c:pt>
                <c:pt idx="751">
                  <c:v>271800</c:v>
                </c:pt>
                <c:pt idx="752">
                  <c:v>11113.2</c:v>
                </c:pt>
                <c:pt idx="753">
                  <c:v>76828.399999999994</c:v>
                </c:pt>
                <c:pt idx="754">
                  <c:v>9500.4</c:v>
                </c:pt>
                <c:pt idx="755">
                  <c:v>193573.8</c:v>
                </c:pt>
                <c:pt idx="756">
                  <c:v>501.59999999999997</c:v>
                </c:pt>
                <c:pt idx="757">
                  <c:v>57581.299999999996</c:v>
                </c:pt>
                <c:pt idx="758">
                  <c:v>185331.9</c:v>
                </c:pt>
                <c:pt idx="759">
                  <c:v>11650.8</c:v>
                </c:pt>
                <c:pt idx="760">
                  <c:v>514407.60000000003</c:v>
                </c:pt>
                <c:pt idx="761">
                  <c:v>1120074.8999999999</c:v>
                </c:pt>
                <c:pt idx="762">
                  <c:v>1940.4</c:v>
                </c:pt>
                <c:pt idx="763">
                  <c:v>51042.6</c:v>
                </c:pt>
                <c:pt idx="764">
                  <c:v>1076.3999999999999</c:v>
                </c:pt>
                <c:pt idx="765">
                  <c:v>5319.0999999999995</c:v>
                </c:pt>
                <c:pt idx="766">
                  <c:v>6867</c:v>
                </c:pt>
                <c:pt idx="767">
                  <c:v>25806.000000000004</c:v>
                </c:pt>
                <c:pt idx="768">
                  <c:v>31694.2</c:v>
                </c:pt>
                <c:pt idx="769">
                  <c:v>6547.8</c:v>
                </c:pt>
                <c:pt idx="770">
                  <c:v>331.8</c:v>
                </c:pt>
                <c:pt idx="771">
                  <c:v>75060</c:v>
                </c:pt>
                <c:pt idx="772">
                  <c:v>1546.6000000000001</c:v>
                </c:pt>
                <c:pt idx="773">
                  <c:v>22771.399999999998</c:v>
                </c:pt>
                <c:pt idx="774">
                  <c:v>417.09999999999997</c:v>
                </c:pt>
                <c:pt idx="775">
                  <c:v>128690.79999999999</c:v>
                </c:pt>
                <c:pt idx="776">
                  <c:v>9592.8000000000011</c:v>
                </c:pt>
                <c:pt idx="777">
                  <c:v>14744</c:v>
                </c:pt>
                <c:pt idx="778">
                  <c:v>10147.799999999999</c:v>
                </c:pt>
                <c:pt idx="779">
                  <c:v>23116.5</c:v>
                </c:pt>
                <c:pt idx="780">
                  <c:v>856.8</c:v>
                </c:pt>
                <c:pt idx="781">
                  <c:v>15116.4</c:v>
                </c:pt>
                <c:pt idx="782">
                  <c:v>26932.5</c:v>
                </c:pt>
                <c:pt idx="783">
                  <c:v>10381.6</c:v>
                </c:pt>
                <c:pt idx="784">
                  <c:v>10962.099999999999</c:v>
                </c:pt>
                <c:pt idx="785">
                  <c:v>1320</c:v>
                </c:pt>
                <c:pt idx="786">
                  <c:v>11278.9</c:v>
                </c:pt>
                <c:pt idx="787">
                  <c:v>107520</c:v>
                </c:pt>
                <c:pt idx="788">
                  <c:v>736</c:v>
                </c:pt>
                <c:pt idx="789">
                  <c:v>18960</c:v>
                </c:pt>
                <c:pt idx="790">
                  <c:v>8765.7999999999993</c:v>
                </c:pt>
                <c:pt idx="791">
                  <c:v>2044.3999999999999</c:v>
                </c:pt>
                <c:pt idx="792">
                  <c:v>321.20000000000005</c:v>
                </c:pt>
                <c:pt idx="793">
                  <c:v>57128</c:v>
                </c:pt>
                <c:pt idx="794">
                  <c:v>166045.5</c:v>
                </c:pt>
                <c:pt idx="795">
                  <c:v>4192.5</c:v>
                </c:pt>
                <c:pt idx="796">
                  <c:v>4192.5</c:v>
                </c:pt>
                <c:pt idx="797">
                  <c:v>96996.9</c:v>
                </c:pt>
                <c:pt idx="798">
                  <c:v>101189.4</c:v>
                </c:pt>
                <c:pt idx="799">
                  <c:v>4192.5</c:v>
                </c:pt>
                <c:pt idx="800">
                  <c:v>96996.9</c:v>
                </c:pt>
                <c:pt idx="801">
                  <c:v>77891.799999999988</c:v>
                </c:pt>
                <c:pt idx="802">
                  <c:v>226831.8</c:v>
                </c:pt>
                <c:pt idx="803">
                  <c:v>130401</c:v>
                </c:pt>
                <c:pt idx="804">
                  <c:v>12465.300000000001</c:v>
                </c:pt>
                <c:pt idx="805">
                  <c:v>19181.400000000001</c:v>
                </c:pt>
                <c:pt idx="806">
                  <c:v>5202.8999999999996</c:v>
                </c:pt>
                <c:pt idx="807">
                  <c:v>21299.499999999996</c:v>
                </c:pt>
                <c:pt idx="808">
                  <c:v>6855.2000000000007</c:v>
                </c:pt>
                <c:pt idx="809">
                  <c:v>9885.6999999999989</c:v>
                </c:pt>
                <c:pt idx="810">
                  <c:v>1180.8</c:v>
                </c:pt>
                <c:pt idx="811">
                  <c:v>14108.099999999999</c:v>
                </c:pt>
                <c:pt idx="812">
                  <c:v>26232</c:v>
                </c:pt>
                <c:pt idx="813">
                  <c:v>138247.20000000001</c:v>
                </c:pt>
                <c:pt idx="814">
                  <c:v>139035.6</c:v>
                </c:pt>
                <c:pt idx="815">
                  <c:v>58535.4</c:v>
                </c:pt>
                <c:pt idx="816">
                  <c:v>100713.59999999999</c:v>
                </c:pt>
                <c:pt idx="817">
                  <c:v>1008</c:v>
                </c:pt>
                <c:pt idx="818">
                  <c:v>229895.19999999998</c:v>
                </c:pt>
                <c:pt idx="819">
                  <c:v>372</c:v>
                </c:pt>
                <c:pt idx="820">
                  <c:v>45381</c:v>
                </c:pt>
                <c:pt idx="821">
                  <c:v>1644.1</c:v>
                </c:pt>
                <c:pt idx="822">
                  <c:v>226287.19999999998</c:v>
                </c:pt>
                <c:pt idx="823">
                  <c:v>189999.6</c:v>
                </c:pt>
                <c:pt idx="824">
                  <c:v>51184</c:v>
                </c:pt>
                <c:pt idx="825">
                  <c:v>58535.4</c:v>
                </c:pt>
                <c:pt idx="826">
                  <c:v>78933.2</c:v>
                </c:pt>
                <c:pt idx="827">
                  <c:v>94330.199999999983</c:v>
                </c:pt>
                <c:pt idx="828">
                  <c:v>189999.6</c:v>
                </c:pt>
                <c:pt idx="829">
                  <c:v>189999.6</c:v>
                </c:pt>
                <c:pt idx="830">
                  <c:v>101934</c:v>
                </c:pt>
                <c:pt idx="831">
                  <c:v>1312019.8999999999</c:v>
                </c:pt>
                <c:pt idx="832">
                  <c:v>31228</c:v>
                </c:pt>
                <c:pt idx="833">
                  <c:v>62456</c:v>
                </c:pt>
                <c:pt idx="834">
                  <c:v>424929.49999999994</c:v>
                </c:pt>
                <c:pt idx="835">
                  <c:v>477770.69999999995</c:v>
                </c:pt>
                <c:pt idx="836">
                  <c:v>26293.8</c:v>
                </c:pt>
                <c:pt idx="837">
                  <c:v>0</c:v>
                </c:pt>
                <c:pt idx="838">
                  <c:v>56120</c:v>
                </c:pt>
                <c:pt idx="839">
                  <c:v>910.2</c:v>
                </c:pt>
                <c:pt idx="840">
                  <c:v>136.9</c:v>
                </c:pt>
                <c:pt idx="841">
                  <c:v>11743.6</c:v>
                </c:pt>
                <c:pt idx="842">
                  <c:v>2623</c:v>
                </c:pt>
                <c:pt idx="843">
                  <c:v>41688.5</c:v>
                </c:pt>
                <c:pt idx="844">
                  <c:v>27956.7</c:v>
                </c:pt>
                <c:pt idx="845">
                  <c:v>17662.8</c:v>
                </c:pt>
                <c:pt idx="846">
                  <c:v>115252.20000000001</c:v>
                </c:pt>
                <c:pt idx="847">
                  <c:v>154105.60000000001</c:v>
                </c:pt>
                <c:pt idx="848">
                  <c:v>72657</c:v>
                </c:pt>
                <c:pt idx="849">
                  <c:v>2255</c:v>
                </c:pt>
                <c:pt idx="850">
                  <c:v>7035.5999999999995</c:v>
                </c:pt>
                <c:pt idx="851">
                  <c:v>135410.69999999998</c:v>
                </c:pt>
                <c:pt idx="852">
                  <c:v>13528</c:v>
                </c:pt>
                <c:pt idx="853">
                  <c:v>3822</c:v>
                </c:pt>
                <c:pt idx="854">
                  <c:v>1109308.2999999998</c:v>
                </c:pt>
                <c:pt idx="855">
                  <c:v>253.8</c:v>
                </c:pt>
                <c:pt idx="856">
                  <c:v>13180</c:v>
                </c:pt>
                <c:pt idx="857">
                  <c:v>1156.1999999999998</c:v>
                </c:pt>
                <c:pt idx="858">
                  <c:v>29.9</c:v>
                </c:pt>
                <c:pt idx="859">
                  <c:v>1526.5</c:v>
                </c:pt>
                <c:pt idx="860">
                  <c:v>61137.399999999994</c:v>
                </c:pt>
                <c:pt idx="861">
                  <c:v>61137.399999999994</c:v>
                </c:pt>
                <c:pt idx="862">
                  <c:v>41713.399999999994</c:v>
                </c:pt>
                <c:pt idx="863">
                  <c:v>39120.400000000001</c:v>
                </c:pt>
                <c:pt idx="864">
                  <c:v>140171.4</c:v>
                </c:pt>
                <c:pt idx="865">
                  <c:v>245725.2</c:v>
                </c:pt>
                <c:pt idx="866">
                  <c:v>442650.6</c:v>
                </c:pt>
                <c:pt idx="867">
                  <c:v>77891.799999999988</c:v>
                </c:pt>
                <c:pt idx="868">
                  <c:v>11890.2</c:v>
                </c:pt>
                <c:pt idx="869">
                  <c:v>1175398.4999999998</c:v>
                </c:pt>
                <c:pt idx="870">
                  <c:v>62916.6</c:v>
                </c:pt>
                <c:pt idx="871">
                  <c:v>200567.59999999998</c:v>
                </c:pt>
                <c:pt idx="872">
                  <c:v>2682</c:v>
                </c:pt>
                <c:pt idx="873">
                  <c:v>34577.4</c:v>
                </c:pt>
                <c:pt idx="874">
                  <c:v>96993</c:v>
                </c:pt>
                <c:pt idx="875">
                  <c:v>119092.79999999999</c:v>
                </c:pt>
                <c:pt idx="876">
                  <c:v>208165.19999999998</c:v>
                </c:pt>
                <c:pt idx="877">
                  <c:v>1526.5</c:v>
                </c:pt>
                <c:pt idx="878">
                  <c:v>2300</c:v>
                </c:pt>
                <c:pt idx="879">
                  <c:v>95079.6</c:v>
                </c:pt>
                <c:pt idx="880">
                  <c:v>228098.8</c:v>
                </c:pt>
                <c:pt idx="881">
                  <c:v>11516.9</c:v>
                </c:pt>
                <c:pt idx="882">
                  <c:v>76174</c:v>
                </c:pt>
                <c:pt idx="883">
                  <c:v>98994.599999999991</c:v>
                </c:pt>
                <c:pt idx="884">
                  <c:v>470438</c:v>
                </c:pt>
                <c:pt idx="885">
                  <c:v>269781.60000000003</c:v>
                </c:pt>
                <c:pt idx="886">
                  <c:v>299003.2</c:v>
                </c:pt>
                <c:pt idx="887">
                  <c:v>73654.7</c:v>
                </c:pt>
                <c:pt idx="888">
                  <c:v>592008.70000000007</c:v>
                </c:pt>
                <c:pt idx="889">
                  <c:v>2438.1</c:v>
                </c:pt>
                <c:pt idx="890">
                  <c:v>477.3</c:v>
                </c:pt>
                <c:pt idx="891">
                  <c:v>21654.799999999999</c:v>
                </c:pt>
                <c:pt idx="892">
                  <c:v>6867</c:v>
                </c:pt>
                <c:pt idx="893">
                  <c:v>38745</c:v>
                </c:pt>
                <c:pt idx="894">
                  <c:v>91737.499999999985</c:v>
                </c:pt>
                <c:pt idx="895">
                  <c:v>258.29999999999995</c:v>
                </c:pt>
                <c:pt idx="896">
                  <c:v>16882.800000000003</c:v>
                </c:pt>
                <c:pt idx="897">
                  <c:v>600.6</c:v>
                </c:pt>
                <c:pt idx="898">
                  <c:v>2257.1999999999998</c:v>
                </c:pt>
                <c:pt idx="899">
                  <c:v>8502</c:v>
                </c:pt>
                <c:pt idx="900">
                  <c:v>131481</c:v>
                </c:pt>
                <c:pt idx="901">
                  <c:v>86227.9</c:v>
                </c:pt>
                <c:pt idx="902">
                  <c:v>25417.3</c:v>
                </c:pt>
                <c:pt idx="903">
                  <c:v>2264.4</c:v>
                </c:pt>
                <c:pt idx="904">
                  <c:v>6252.2</c:v>
                </c:pt>
                <c:pt idx="905">
                  <c:v>163288.19999999998</c:v>
                </c:pt>
                <c:pt idx="906">
                  <c:v>3066.7999999999997</c:v>
                </c:pt>
                <c:pt idx="907">
                  <c:v>42991.4</c:v>
                </c:pt>
                <c:pt idx="908">
                  <c:v>11214</c:v>
                </c:pt>
                <c:pt idx="909">
                  <c:v>10719.9</c:v>
                </c:pt>
                <c:pt idx="910">
                  <c:v>17043.699999999997</c:v>
                </c:pt>
                <c:pt idx="911">
                  <c:v>1916</c:v>
                </c:pt>
                <c:pt idx="912">
                  <c:v>27894.5</c:v>
                </c:pt>
                <c:pt idx="913">
                  <c:v>1189.3999999999999</c:v>
                </c:pt>
                <c:pt idx="914">
                  <c:v>321222</c:v>
                </c:pt>
                <c:pt idx="915">
                  <c:v>14666.400000000001</c:v>
                </c:pt>
                <c:pt idx="916">
                  <c:v>2304</c:v>
                </c:pt>
                <c:pt idx="917">
                  <c:v>30919.200000000001</c:v>
                </c:pt>
                <c:pt idx="918">
                  <c:v>374.40000000000003</c:v>
                </c:pt>
                <c:pt idx="919">
                  <c:v>8373.2999999999993</c:v>
                </c:pt>
                <c:pt idx="920">
                  <c:v>78933.2</c:v>
                </c:pt>
                <c:pt idx="921">
                  <c:v>324360.8</c:v>
                </c:pt>
                <c:pt idx="922">
                  <c:v>130470.19999999998</c:v>
                </c:pt>
                <c:pt idx="923">
                  <c:v>3070.2</c:v>
                </c:pt>
                <c:pt idx="924">
                  <c:v>8891.4</c:v>
                </c:pt>
                <c:pt idx="925">
                  <c:v>481.59999999999997</c:v>
                </c:pt>
                <c:pt idx="926">
                  <c:v>14786.8</c:v>
                </c:pt>
                <c:pt idx="927">
                  <c:v>12123.699999999999</c:v>
                </c:pt>
                <c:pt idx="928">
                  <c:v>8178.5999999999995</c:v>
                </c:pt>
                <c:pt idx="929">
                  <c:v>134137.69999999998</c:v>
                </c:pt>
                <c:pt idx="930">
                  <c:v>8373.2999999999993</c:v>
                </c:pt>
                <c:pt idx="931">
                  <c:v>16072</c:v>
                </c:pt>
                <c:pt idx="932">
                  <c:v>41394.5</c:v>
                </c:pt>
                <c:pt idx="933">
                  <c:v>269946.60000000003</c:v>
                </c:pt>
                <c:pt idx="934">
                  <c:v>29306.799999999999</c:v>
                </c:pt>
                <c:pt idx="935">
                  <c:v>35255.899999999994</c:v>
                </c:pt>
                <c:pt idx="936">
                  <c:v>3667.5</c:v>
                </c:pt>
                <c:pt idx="937">
                  <c:v>145536</c:v>
                </c:pt>
                <c:pt idx="938">
                  <c:v>19072.2</c:v>
                </c:pt>
                <c:pt idx="939">
                  <c:v>570.4</c:v>
                </c:pt>
                <c:pt idx="940">
                  <c:v>32584.5</c:v>
                </c:pt>
                <c:pt idx="941">
                  <c:v>283.5</c:v>
                </c:pt>
                <c:pt idx="942">
                  <c:v>10933.7</c:v>
                </c:pt>
                <c:pt idx="943">
                  <c:v>167973</c:v>
                </c:pt>
                <c:pt idx="944">
                  <c:v>14514.3</c:v>
                </c:pt>
                <c:pt idx="945">
                  <c:v>714</c:v>
                </c:pt>
                <c:pt idx="946">
                  <c:v>47618.2</c:v>
                </c:pt>
                <c:pt idx="947">
                  <c:v>48494.799999999996</c:v>
                </c:pt>
                <c:pt idx="948">
                  <c:v>6465.6</c:v>
                </c:pt>
                <c:pt idx="949">
                  <c:v>2090.4</c:v>
                </c:pt>
                <c:pt idx="950">
                  <c:v>37512</c:v>
                </c:pt>
                <c:pt idx="951">
                  <c:v>25277</c:v>
                </c:pt>
                <c:pt idx="952">
                  <c:v>247065</c:v>
                </c:pt>
                <c:pt idx="953">
                  <c:v>35770.5</c:v>
                </c:pt>
                <c:pt idx="954">
                  <c:v>25</c:v>
                </c:pt>
                <c:pt idx="955">
                  <c:v>3603.3999999999996</c:v>
                </c:pt>
                <c:pt idx="956">
                  <c:v>3603.3999999999996</c:v>
                </c:pt>
                <c:pt idx="957">
                  <c:v>13110.699999999999</c:v>
                </c:pt>
                <c:pt idx="958">
                  <c:v>25431</c:v>
                </c:pt>
                <c:pt idx="959">
                  <c:v>67765.399999999994</c:v>
                </c:pt>
                <c:pt idx="960">
                  <c:v>19335.599999999999</c:v>
                </c:pt>
                <c:pt idx="961">
                  <c:v>37539.599999999999</c:v>
                </c:pt>
                <c:pt idx="962">
                  <c:v>28762.800000000003</c:v>
                </c:pt>
                <c:pt idx="963">
                  <c:v>19031.8</c:v>
                </c:pt>
                <c:pt idx="964">
                  <c:v>423.5</c:v>
                </c:pt>
                <c:pt idx="965">
                  <c:v>32834.799999999996</c:v>
                </c:pt>
                <c:pt idx="966">
                  <c:v>12172.4</c:v>
                </c:pt>
                <c:pt idx="967">
                  <c:v>20200.699999999997</c:v>
                </c:pt>
                <c:pt idx="968">
                  <c:v>27967.800000000003</c:v>
                </c:pt>
                <c:pt idx="969">
                  <c:v>12394.2</c:v>
                </c:pt>
                <c:pt idx="970">
                  <c:v>1900.6</c:v>
                </c:pt>
                <c:pt idx="971">
                  <c:v>31237.899999999998</c:v>
                </c:pt>
                <c:pt idx="972">
                  <c:v>105</c:v>
                </c:pt>
                <c:pt idx="973">
                  <c:v>119127.2</c:v>
                </c:pt>
                <c:pt idx="974">
                  <c:v>73654.7</c:v>
                </c:pt>
                <c:pt idx="975">
                  <c:v>1631.7</c:v>
                </c:pt>
                <c:pt idx="976">
                  <c:v>571.5</c:v>
                </c:pt>
                <c:pt idx="977">
                  <c:v>10810</c:v>
                </c:pt>
                <c:pt idx="978">
                  <c:v>3234.8999999999996</c:v>
                </c:pt>
                <c:pt idx="979">
                  <c:v>40559.4</c:v>
                </c:pt>
                <c:pt idx="980">
                  <c:v>102085.2</c:v>
                </c:pt>
                <c:pt idx="981">
                  <c:v>30919.200000000001</c:v>
                </c:pt>
                <c:pt idx="982">
                  <c:v>6047.4999999999991</c:v>
                </c:pt>
                <c:pt idx="983">
                  <c:v>32939.4</c:v>
                </c:pt>
                <c:pt idx="984">
                  <c:v>66447.899999999994</c:v>
                </c:pt>
                <c:pt idx="985">
                  <c:v>7125.0999999999995</c:v>
                </c:pt>
                <c:pt idx="986">
                  <c:v>10535</c:v>
                </c:pt>
                <c:pt idx="987">
                  <c:v>109032.00000000001</c:v>
                </c:pt>
                <c:pt idx="988">
                  <c:v>101943.6</c:v>
                </c:pt>
                <c:pt idx="989">
                  <c:v>109032.00000000001</c:v>
                </c:pt>
                <c:pt idx="990">
                  <c:v>38781</c:v>
                </c:pt>
                <c:pt idx="991">
                  <c:v>2415</c:v>
                </c:pt>
                <c:pt idx="992">
                  <c:v>149292</c:v>
                </c:pt>
                <c:pt idx="993">
                  <c:v>33733</c:v>
                </c:pt>
                <c:pt idx="994">
                  <c:v>51999.9</c:v>
                </c:pt>
                <c:pt idx="995">
                  <c:v>754706.4</c:v>
                </c:pt>
                <c:pt idx="996">
                  <c:v>61056</c:v>
                </c:pt>
                <c:pt idx="997">
                  <c:v>662875.69999999995</c:v>
                </c:pt>
                <c:pt idx="998">
                  <c:v>1953</c:v>
                </c:pt>
                <c:pt idx="999">
                  <c:v>100890</c:v>
                </c:pt>
                <c:pt idx="1000">
                  <c:v>1443.1999999999998</c:v>
                </c:pt>
                <c:pt idx="1001">
                  <c:v>129249.4</c:v>
                </c:pt>
                <c:pt idx="1002">
                  <c:v>754702.20000000007</c:v>
                </c:pt>
                <c:pt idx="1003">
                  <c:v>754702.20000000007</c:v>
                </c:pt>
                <c:pt idx="1004">
                  <c:v>1154.3999999999999</c:v>
                </c:pt>
                <c:pt idx="1005">
                  <c:v>197.4</c:v>
                </c:pt>
                <c:pt idx="1006">
                  <c:v>83162.2</c:v>
                </c:pt>
                <c:pt idx="1007">
                  <c:v>45001.599999999999</c:v>
                </c:pt>
                <c:pt idx="1008">
                  <c:v>9137.5</c:v>
                </c:pt>
                <c:pt idx="1009">
                  <c:v>75157.099999999991</c:v>
                </c:pt>
                <c:pt idx="1010">
                  <c:v>8431.7999999999993</c:v>
                </c:pt>
                <c:pt idx="1011">
                  <c:v>300405.3</c:v>
                </c:pt>
                <c:pt idx="1012">
                  <c:v>67757.8</c:v>
                </c:pt>
                <c:pt idx="1013">
                  <c:v>11616.000000000002</c:v>
                </c:pt>
                <c:pt idx="1014">
                  <c:v>418162.5</c:v>
                </c:pt>
                <c:pt idx="1015">
                  <c:v>246396.49999999997</c:v>
                </c:pt>
                <c:pt idx="1016">
                  <c:v>198640.9</c:v>
                </c:pt>
                <c:pt idx="1017">
                  <c:v>13977.6</c:v>
                </c:pt>
                <c:pt idx="1018">
                  <c:v>1844.9999999999998</c:v>
                </c:pt>
                <c:pt idx="1019">
                  <c:v>3947.9</c:v>
                </c:pt>
                <c:pt idx="1020">
                  <c:v>89310.299999999988</c:v>
                </c:pt>
                <c:pt idx="1021">
                  <c:v>481123.5</c:v>
                </c:pt>
                <c:pt idx="1022">
                  <c:v>3958.5</c:v>
                </c:pt>
                <c:pt idx="1023">
                  <c:v>2911.9</c:v>
                </c:pt>
                <c:pt idx="1024">
                  <c:v>20741.899999999998</c:v>
                </c:pt>
                <c:pt idx="1025">
                  <c:v>12213.6</c:v>
                </c:pt>
                <c:pt idx="1026">
                  <c:v>5920.4</c:v>
                </c:pt>
                <c:pt idx="1027">
                  <c:v>12792.599999999999</c:v>
                </c:pt>
                <c:pt idx="1028">
                  <c:v>14163.6</c:v>
                </c:pt>
                <c:pt idx="1029">
                  <c:v>8025.5999999999995</c:v>
                </c:pt>
                <c:pt idx="1030">
                  <c:v>13255.3</c:v>
                </c:pt>
                <c:pt idx="1031">
                  <c:v>8402.1999999999989</c:v>
                </c:pt>
                <c:pt idx="1032">
                  <c:v>149910.6</c:v>
                </c:pt>
                <c:pt idx="1033">
                  <c:v>12142.2</c:v>
                </c:pt>
                <c:pt idx="1034">
                  <c:v>17032.5</c:v>
                </c:pt>
                <c:pt idx="1035">
                  <c:v>2416</c:v>
                </c:pt>
                <c:pt idx="1036">
                  <c:v>4186.0999999999995</c:v>
                </c:pt>
                <c:pt idx="1037">
                  <c:v>4419.3999999999996</c:v>
                </c:pt>
                <c:pt idx="1038">
                  <c:v>11115.5</c:v>
                </c:pt>
                <c:pt idx="1039">
                  <c:v>22491</c:v>
                </c:pt>
                <c:pt idx="1040">
                  <c:v>4004</c:v>
                </c:pt>
                <c:pt idx="1041">
                  <c:v>865.09999999999991</c:v>
                </c:pt>
                <c:pt idx="1042">
                  <c:v>15424.099999999999</c:v>
                </c:pt>
                <c:pt idx="1043">
                  <c:v>15424.099999999999</c:v>
                </c:pt>
                <c:pt idx="1044">
                  <c:v>16812.600000000002</c:v>
                </c:pt>
                <c:pt idx="1045">
                  <c:v>44746.2</c:v>
                </c:pt>
                <c:pt idx="1046">
                  <c:v>14000.800000000001</c:v>
                </c:pt>
                <c:pt idx="1047">
                  <c:v>31.5</c:v>
                </c:pt>
                <c:pt idx="1048">
                  <c:v>968</c:v>
                </c:pt>
                <c:pt idx="1049">
                  <c:v>664276.19999999995</c:v>
                </c:pt>
                <c:pt idx="1050">
                  <c:v>202932.3</c:v>
                </c:pt>
                <c:pt idx="1051">
                  <c:v>12065.8</c:v>
                </c:pt>
                <c:pt idx="1052">
                  <c:v>101929.8</c:v>
                </c:pt>
                <c:pt idx="1053">
                  <c:v>106180.1</c:v>
                </c:pt>
                <c:pt idx="1054">
                  <c:v>809.6</c:v>
                </c:pt>
                <c:pt idx="1055">
                  <c:v>51184</c:v>
                </c:pt>
                <c:pt idx="1056">
                  <c:v>130767.29999999999</c:v>
                </c:pt>
                <c:pt idx="1057">
                  <c:v>6814.2</c:v>
                </c:pt>
                <c:pt idx="1058">
                  <c:v>32313.599999999999</c:v>
                </c:pt>
                <c:pt idx="1059">
                  <c:v>36115.699999999997</c:v>
                </c:pt>
                <c:pt idx="1060">
                  <c:v>2755.2000000000003</c:v>
                </c:pt>
                <c:pt idx="1061">
                  <c:v>80145</c:v>
                </c:pt>
                <c:pt idx="1062">
                  <c:v>924295.89999999991</c:v>
                </c:pt>
                <c:pt idx="1063">
                  <c:v>74172</c:v>
                </c:pt>
                <c:pt idx="1064">
                  <c:v>301</c:v>
                </c:pt>
                <c:pt idx="1065">
                  <c:v>54486.9</c:v>
                </c:pt>
                <c:pt idx="1066">
                  <c:v>8126.3</c:v>
                </c:pt>
                <c:pt idx="1067">
                  <c:v>20827.8</c:v>
                </c:pt>
                <c:pt idx="1068">
                  <c:v>57242.499999999993</c:v>
                </c:pt>
                <c:pt idx="1069">
                  <c:v>1851</c:v>
                </c:pt>
                <c:pt idx="1070">
                  <c:v>77540.400000000009</c:v>
                </c:pt>
                <c:pt idx="1071">
                  <c:v>79173.600000000006</c:v>
                </c:pt>
                <c:pt idx="1072">
                  <c:v>30550.800000000003</c:v>
                </c:pt>
                <c:pt idx="1073">
                  <c:v>5128</c:v>
                </c:pt>
                <c:pt idx="1074">
                  <c:v>49667.8</c:v>
                </c:pt>
                <c:pt idx="1075">
                  <c:v>108</c:v>
                </c:pt>
                <c:pt idx="1076">
                  <c:v>4574.7</c:v>
                </c:pt>
                <c:pt idx="1077">
                  <c:v>101929.8</c:v>
                </c:pt>
                <c:pt idx="1078">
                  <c:v>76167</c:v>
                </c:pt>
                <c:pt idx="1079">
                  <c:v>56924.999999999993</c:v>
                </c:pt>
                <c:pt idx="1080">
                  <c:v>20231.2</c:v>
                </c:pt>
                <c:pt idx="1081">
                  <c:v>475.8</c:v>
                </c:pt>
                <c:pt idx="1082">
                  <c:v>98.399999999999991</c:v>
                </c:pt>
                <c:pt idx="1083">
                  <c:v>2833.6000000000004</c:v>
                </c:pt>
                <c:pt idx="1084">
                  <c:v>111382.9</c:v>
                </c:pt>
                <c:pt idx="1085">
                  <c:v>12610.400000000001</c:v>
                </c:pt>
                <c:pt idx="1086">
                  <c:v>4188.2</c:v>
                </c:pt>
                <c:pt idx="1087">
                  <c:v>57581.299999999996</c:v>
                </c:pt>
                <c:pt idx="1088">
                  <c:v>73796.599999999991</c:v>
                </c:pt>
                <c:pt idx="1089">
                  <c:v>1286711.2</c:v>
                </c:pt>
                <c:pt idx="1090">
                  <c:v>3792.6000000000004</c:v>
                </c:pt>
                <c:pt idx="1091">
                  <c:v>57634.2</c:v>
                </c:pt>
                <c:pt idx="1092">
                  <c:v>119148.7</c:v>
                </c:pt>
                <c:pt idx="1093">
                  <c:v>104798.8</c:v>
                </c:pt>
                <c:pt idx="1094">
                  <c:v>534120.6</c:v>
                </c:pt>
                <c:pt idx="1095">
                  <c:v>31136.3</c:v>
                </c:pt>
                <c:pt idx="1096">
                  <c:v>62916.6</c:v>
                </c:pt>
                <c:pt idx="1097">
                  <c:v>20399.2</c:v>
                </c:pt>
                <c:pt idx="1098">
                  <c:v>110026.40000000001</c:v>
                </c:pt>
                <c:pt idx="1099">
                  <c:v>24905.599999999999</c:v>
                </c:pt>
                <c:pt idx="1100">
                  <c:v>89655</c:v>
                </c:pt>
                <c:pt idx="1101">
                  <c:v>337392</c:v>
                </c:pt>
                <c:pt idx="1102">
                  <c:v>228645</c:v>
                </c:pt>
                <c:pt idx="1103">
                  <c:v>19548.8</c:v>
                </c:pt>
                <c:pt idx="1104">
                  <c:v>35879.1</c:v>
                </c:pt>
                <c:pt idx="1105">
                  <c:v>7314.9000000000005</c:v>
                </c:pt>
                <c:pt idx="1106">
                  <c:v>1668.3999999999999</c:v>
                </c:pt>
                <c:pt idx="1107">
                  <c:v>8830.5</c:v>
                </c:pt>
                <c:pt idx="1108">
                  <c:v>87711.4</c:v>
                </c:pt>
                <c:pt idx="1109">
                  <c:v>9853.4</c:v>
                </c:pt>
                <c:pt idx="1110">
                  <c:v>40559.4</c:v>
                </c:pt>
                <c:pt idx="1111">
                  <c:v>35534.400000000001</c:v>
                </c:pt>
                <c:pt idx="1112">
                  <c:v>126135</c:v>
                </c:pt>
                <c:pt idx="1113">
                  <c:v>455.79999999999995</c:v>
                </c:pt>
                <c:pt idx="1114">
                  <c:v>11008.499999999998</c:v>
                </c:pt>
                <c:pt idx="1115">
                  <c:v>15196.699999999997</c:v>
                </c:pt>
                <c:pt idx="1116">
                  <c:v>4188.2</c:v>
                </c:pt>
                <c:pt idx="1117">
                  <c:v>36379.299999999996</c:v>
                </c:pt>
                <c:pt idx="1118">
                  <c:v>361</c:v>
                </c:pt>
                <c:pt idx="1119">
                  <c:v>368.9</c:v>
                </c:pt>
              </c:numCache>
            </c:numRef>
          </c:val>
          <c:extLst>
            <c:ext xmlns:c16="http://schemas.microsoft.com/office/drawing/2014/chart" uri="{C3380CC4-5D6E-409C-BE32-E72D297353CC}">
              <c16:uniqueId val="{00000000-151E-418F-9755-4CA2BE8D1F63}"/>
            </c:ext>
          </c:extLst>
        </c:ser>
        <c:dLbls>
          <c:showLegendKey val="0"/>
          <c:showVal val="0"/>
          <c:showCatName val="0"/>
          <c:showSerName val="0"/>
          <c:showPercent val="0"/>
          <c:showBubbleSize val="0"/>
        </c:dLbls>
        <c:gapWidth val="219"/>
        <c:overlap val="-27"/>
        <c:axId val="753735496"/>
        <c:axId val="628750520"/>
      </c:barChart>
      <c:catAx>
        <c:axId val="75373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50520"/>
        <c:crosses val="autoZero"/>
        <c:auto val="1"/>
        <c:lblAlgn val="ctr"/>
        <c:lblOffset val="100"/>
        <c:noMultiLvlLbl val="0"/>
      </c:catAx>
      <c:valAx>
        <c:axId val="62875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35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PROJECT.xlsx]Sheet11!PivotTable12</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FF33">
              <a:alpha val="54118"/>
            </a:srgbClr>
          </a:solidFill>
          <a:ln>
            <a:solidFill>
              <a:schemeClr val="accent3">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FF33">
              <a:alpha val="54118"/>
            </a:srgbClr>
          </a:solidFill>
          <a:ln>
            <a:solidFill>
              <a:schemeClr val="accent3">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FF33">
              <a:alpha val="54118"/>
            </a:srgbClr>
          </a:solidFill>
          <a:ln>
            <a:solidFill>
              <a:schemeClr val="accent3">
                <a:lumMod val="60000"/>
                <a:lumOff val="40000"/>
              </a:schemeClr>
            </a:solidFill>
          </a:ln>
          <a:effectLst/>
        </c:spPr>
        <c:marker>
          <c:symbol val="none"/>
        </c:marker>
      </c:pivotFmt>
    </c:pivotFmts>
    <c:plotArea>
      <c:layout/>
      <c:barChart>
        <c:barDir val="col"/>
        <c:grouping val="clustered"/>
        <c:varyColors val="0"/>
        <c:ser>
          <c:idx val="0"/>
          <c:order val="0"/>
          <c:tx>
            <c:strRef>
              <c:f>Sheet11!$B$3</c:f>
              <c:strCache>
                <c:ptCount val="1"/>
                <c:pt idx="0">
                  <c:v>Total</c:v>
                </c:pt>
              </c:strCache>
            </c:strRef>
          </c:tx>
          <c:spPr>
            <a:solidFill>
              <a:srgbClr val="66FF33">
                <a:alpha val="54118"/>
              </a:srgbClr>
            </a:solidFill>
            <a:ln>
              <a:solidFill>
                <a:schemeClr val="accent3">
                  <a:lumMod val="60000"/>
                  <a:lumOff val="40000"/>
                </a:schemeClr>
              </a:solidFill>
            </a:ln>
            <a:effectLst/>
          </c:spPr>
          <c:invertIfNegative val="0"/>
          <c:cat>
            <c:strRef>
              <c:f>Sheet11!$A$4:$A$13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Sheet11!$B$4:$B$13</c:f>
              <c:numCache>
                <c:formatCode>0%</c:formatCode>
                <c:ptCount val="9"/>
                <c:pt idx="0">
                  <c:v>0.42</c:v>
                </c:pt>
                <c:pt idx="1">
                  <c:v>0.54024282560706416</c:v>
                </c:pt>
                <c:pt idx="2">
                  <c:v>0.50828897338403023</c:v>
                </c:pt>
                <c:pt idx="3">
                  <c:v>0.53</c:v>
                </c:pt>
                <c:pt idx="4">
                  <c:v>0.39661676646706578</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EDFB-4A5E-BC19-1D8DFE7307DD}"/>
            </c:ext>
          </c:extLst>
        </c:ser>
        <c:dLbls>
          <c:showLegendKey val="0"/>
          <c:showVal val="0"/>
          <c:showCatName val="0"/>
          <c:showSerName val="0"/>
          <c:showPercent val="0"/>
          <c:showBubbleSize val="0"/>
        </c:dLbls>
        <c:gapWidth val="219"/>
        <c:overlap val="-27"/>
        <c:axId val="532964256"/>
        <c:axId val="534310920"/>
      </c:barChart>
      <c:catAx>
        <c:axId val="53296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534310920"/>
        <c:crosses val="autoZero"/>
        <c:auto val="1"/>
        <c:lblAlgn val="ctr"/>
        <c:lblOffset val="100"/>
        <c:noMultiLvlLbl val="0"/>
      </c:catAx>
      <c:valAx>
        <c:axId val="534310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6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c:name>
    <c:fmtId val="2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Sheet11!$F$6</c:f>
              <c:strCache>
                <c:ptCount val="1"/>
                <c:pt idx="0">
                  <c:v>Total</c:v>
                </c:pt>
              </c:strCache>
            </c:strRef>
          </c:tx>
          <c:spPr>
            <a:solidFill>
              <a:schemeClr val="accent1"/>
            </a:solidFill>
            <a:ln>
              <a:noFill/>
            </a:ln>
            <a:effectLst/>
          </c:spPr>
          <c:invertIfNegative val="0"/>
          <c:cat>
            <c:strRef>
              <c:f>Sheet11!$E$7:$E$16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Sheet11!$F$7:$F$16</c:f>
              <c:numCache>
                <c:formatCode>General</c:formatCode>
                <c:ptCount val="9"/>
                <c:pt idx="0">
                  <c:v>1</c:v>
                </c:pt>
                <c:pt idx="1">
                  <c:v>453</c:v>
                </c:pt>
                <c:pt idx="2">
                  <c:v>526</c:v>
                </c:pt>
                <c:pt idx="3">
                  <c:v>1</c:v>
                </c:pt>
                <c:pt idx="4">
                  <c:v>334</c:v>
                </c:pt>
                <c:pt idx="5">
                  <c:v>2</c:v>
                </c:pt>
                <c:pt idx="6">
                  <c:v>2</c:v>
                </c:pt>
                <c:pt idx="7">
                  <c:v>31</c:v>
                </c:pt>
                <c:pt idx="8">
                  <c:v>1</c:v>
                </c:pt>
              </c:numCache>
            </c:numRef>
          </c:val>
          <c:extLst>
            <c:ext xmlns:c16="http://schemas.microsoft.com/office/drawing/2014/chart" uri="{C3380CC4-5D6E-409C-BE32-E72D297353CC}">
              <c16:uniqueId val="{00000000-5C93-4644-A84A-476188A78102}"/>
            </c:ext>
          </c:extLst>
        </c:ser>
        <c:dLbls>
          <c:showLegendKey val="0"/>
          <c:showVal val="0"/>
          <c:showCatName val="0"/>
          <c:showSerName val="0"/>
          <c:showPercent val="0"/>
          <c:showBubbleSize val="0"/>
        </c:dLbls>
        <c:gapWidth val="219"/>
        <c:overlap val="-27"/>
        <c:axId val="534306960"/>
        <c:axId val="534307320"/>
      </c:barChart>
      <c:catAx>
        <c:axId val="53430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7320"/>
        <c:crosses val="autoZero"/>
        <c:auto val="1"/>
        <c:lblAlgn val="ctr"/>
        <c:lblOffset val="100"/>
        <c:noMultiLvlLbl val="0"/>
      </c:catAx>
      <c:valAx>
        <c:axId val="53430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6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Sheet11!$I$7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9F-41EE-B353-E1E50A1A74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9F-41EE-B353-E1E50A1A74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9F-41EE-B353-E1E50A1A74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9F-41EE-B353-E1E50A1A74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9F-41EE-B353-E1E50A1A74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9F-41EE-B353-E1E50A1A74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69F-41EE-B353-E1E50A1A74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69F-41EE-B353-E1E50A1A74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69F-41EE-B353-E1E50A1A74B6}"/>
              </c:ext>
            </c:extLst>
          </c:dPt>
          <c:cat>
            <c:strRef>
              <c:f>Sheet11!$H$8:$H$17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Sheet11!$I$8:$I$17</c:f>
              <c:numCache>
                <c:formatCode>_(* #,##0_);_(* \(#,##0\);_(* "-"??_);_(@_)</c:formatCode>
                <c:ptCount val="9"/>
                <c:pt idx="0">
                  <c:v>1118</c:v>
                </c:pt>
                <c:pt idx="1">
                  <c:v>7728689</c:v>
                </c:pt>
                <c:pt idx="2">
                  <c:v>15778848</c:v>
                </c:pt>
                <c:pt idx="3">
                  <c:v>3663</c:v>
                </c:pt>
                <c:pt idx="4">
                  <c:v>2729922</c:v>
                </c:pt>
                <c:pt idx="5">
                  <c:v>8566</c:v>
                </c:pt>
                <c:pt idx="6">
                  <c:v>88882</c:v>
                </c:pt>
                <c:pt idx="7">
                  <c:v>149675</c:v>
                </c:pt>
                <c:pt idx="8">
                  <c:v>15867</c:v>
                </c:pt>
              </c:numCache>
            </c:numRef>
          </c:val>
          <c:extLst>
            <c:ext xmlns:c16="http://schemas.microsoft.com/office/drawing/2014/chart" uri="{C3380CC4-5D6E-409C-BE32-E72D297353CC}">
              <c16:uniqueId val="{00000012-569F-41EE-B353-E1E50A1A74B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PROJECT.xlsx]Sheet11!PivotTable6</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Sheet11!$O$9</c:f>
              <c:strCache>
                <c:ptCount val="1"/>
                <c:pt idx="0">
                  <c:v>Average of actual_price</c:v>
                </c:pt>
              </c:strCache>
            </c:strRef>
          </c:tx>
          <c:spPr>
            <a:solidFill>
              <a:schemeClr val="accent1"/>
            </a:solidFill>
            <a:ln>
              <a:noFill/>
            </a:ln>
            <a:effectLst/>
            <a:sp3d/>
          </c:spPr>
          <c:invertIfNegative val="0"/>
          <c:cat>
            <c:strRef>
              <c:f>Sheet11!$N$10:$N$19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Sheet11!$O$10:$O$19</c:f>
              <c:numCache>
                <c:formatCode>General</c:formatCode>
                <c:ptCount val="9"/>
                <c:pt idx="0">
                  <c:v>499</c:v>
                </c:pt>
                <c:pt idx="1">
                  <c:v>2978.5400883002212</c:v>
                </c:pt>
                <c:pt idx="2">
                  <c:v>8933.0132319391632</c:v>
                </c:pt>
                <c:pt idx="3">
                  <c:v>599</c:v>
                </c:pt>
                <c:pt idx="4">
                  <c:v>4633.2215568862275</c:v>
                </c:pt>
                <c:pt idx="5">
                  <c:v>2897</c:v>
                </c:pt>
                <c:pt idx="6">
                  <c:v>2349</c:v>
                </c:pt>
                <c:pt idx="7">
                  <c:v>2675.1290322580644</c:v>
                </c:pt>
                <c:pt idx="8">
                  <c:v>13999</c:v>
                </c:pt>
              </c:numCache>
            </c:numRef>
          </c:val>
          <c:extLst>
            <c:ext xmlns:c16="http://schemas.microsoft.com/office/drawing/2014/chart" uri="{C3380CC4-5D6E-409C-BE32-E72D297353CC}">
              <c16:uniqueId val="{00000000-B24A-4848-ABE2-0D94D1526055}"/>
            </c:ext>
          </c:extLst>
        </c:ser>
        <c:ser>
          <c:idx val="1"/>
          <c:order val="1"/>
          <c:tx>
            <c:strRef>
              <c:f>Sheet11!$P$9</c:f>
              <c:strCache>
                <c:ptCount val="1"/>
                <c:pt idx="0">
                  <c:v>Average of discounted_price</c:v>
                </c:pt>
              </c:strCache>
            </c:strRef>
          </c:tx>
          <c:spPr>
            <a:solidFill>
              <a:schemeClr val="accent2"/>
            </a:solidFill>
            <a:ln>
              <a:noFill/>
            </a:ln>
            <a:effectLst/>
            <a:sp3d/>
          </c:spPr>
          <c:invertIfNegative val="0"/>
          <c:cat>
            <c:strRef>
              <c:f>Sheet11!$N$10:$N$19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Sheet11!$P$10:$P$19</c:f>
              <c:numCache>
                <c:formatCode>General</c:formatCode>
                <c:ptCount val="9"/>
                <c:pt idx="0">
                  <c:v>2339</c:v>
                </c:pt>
                <c:pt idx="1">
                  <c:v>842.65037527593813</c:v>
                </c:pt>
                <c:pt idx="2">
                  <c:v>5965.88783269962</c:v>
                </c:pt>
                <c:pt idx="3">
                  <c:v>899</c:v>
                </c:pt>
                <c:pt idx="4">
                  <c:v>2318.9512574850301</c:v>
                </c:pt>
                <c:pt idx="5">
                  <c:v>337</c:v>
                </c:pt>
                <c:pt idx="6">
                  <c:v>638</c:v>
                </c:pt>
                <c:pt idx="7">
                  <c:v>301.58064516129031</c:v>
                </c:pt>
                <c:pt idx="8">
                  <c:v>150</c:v>
                </c:pt>
              </c:numCache>
            </c:numRef>
          </c:val>
          <c:extLst>
            <c:ext xmlns:c16="http://schemas.microsoft.com/office/drawing/2014/chart" uri="{C3380CC4-5D6E-409C-BE32-E72D297353CC}">
              <c16:uniqueId val="{00000001-B24A-4848-ABE2-0D94D1526055}"/>
            </c:ext>
          </c:extLst>
        </c:ser>
        <c:dLbls>
          <c:showLegendKey val="0"/>
          <c:showVal val="0"/>
          <c:showCatName val="0"/>
          <c:showSerName val="0"/>
          <c:showPercent val="0"/>
          <c:showBubbleSize val="0"/>
        </c:dLbls>
        <c:gapWidth val="150"/>
        <c:shape val="box"/>
        <c:axId val="615226944"/>
        <c:axId val="615225864"/>
        <c:axId val="0"/>
      </c:bar3DChart>
      <c:catAx>
        <c:axId val="615226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25864"/>
        <c:crosses val="autoZero"/>
        <c:auto val="1"/>
        <c:lblAlgn val="ctr"/>
        <c:lblOffset val="100"/>
        <c:noMultiLvlLbl val="0"/>
      </c:catAx>
      <c:valAx>
        <c:axId val="615225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26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PROJECT.xlsx]Sheet11!PivotTable7</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Sheet11!$S$10</c:f>
              <c:strCache>
                <c:ptCount val="1"/>
                <c:pt idx="0">
                  <c:v>Total</c:v>
                </c:pt>
              </c:strCache>
            </c:strRef>
          </c:tx>
          <c:spPr>
            <a:solidFill>
              <a:schemeClr val="accent1"/>
            </a:solidFill>
            <a:ln>
              <a:noFill/>
            </a:ln>
            <a:effectLst/>
          </c:spPr>
          <c:invertIfNegative val="0"/>
          <c:cat>
            <c:strRef>
              <c:f>Sheet11!$R$11:$R$1131</c:f>
              <c:strCache>
                <c:ptCount val="1120"/>
                <c:pt idx="0">
                  <c:v>!!1000 Watt/2000-Watt Room</c:v>
                </c:pt>
                <c:pt idx="1">
                  <c:v>!!Haneul!!1000 Watt/2000-Watt Room</c:v>
                </c:pt>
                <c:pt idx="2">
                  <c:v>10K 8K 4K</c:v>
                </c:pt>
                <c:pt idx="3">
                  <c:v>10Werun Id-116 Bluetooth</c:v>
                </c:pt>
                <c:pt idx="4">
                  <c:v>3M Post-It Sticky</c:v>
                </c:pt>
                <c:pt idx="5">
                  <c:v>3M Scotch Double</c:v>
                </c:pt>
                <c:pt idx="6">
                  <c:v>4 In 1</c:v>
                </c:pt>
                <c:pt idx="7">
                  <c:v>7Seven Compatible Lg</c:v>
                </c:pt>
                <c:pt idx="8">
                  <c:v>7Seven¬Æ Bluetooth Voice</c:v>
                </c:pt>
                <c:pt idx="9">
                  <c:v>7Seven¬Æ Compatible For</c:v>
                </c:pt>
                <c:pt idx="10">
                  <c:v>7Seven¬Æ Compatible Lg</c:v>
                </c:pt>
                <c:pt idx="11">
                  <c:v>7Seven¬Æ Compatible Tata</c:v>
                </c:pt>
                <c:pt idx="12">
                  <c:v>7Seven¬Æ Compatible Vu</c:v>
                </c:pt>
                <c:pt idx="13">
                  <c:v>7Seven¬Æ Compatible With</c:v>
                </c:pt>
                <c:pt idx="14">
                  <c:v>7Seven¬Æ Suitable Sony</c:v>
                </c:pt>
                <c:pt idx="15">
                  <c:v>7Seven¬Æ Tcl Remote</c:v>
                </c:pt>
                <c:pt idx="16">
                  <c:v>Abode Kitchen Essential</c:v>
                </c:pt>
                <c:pt idx="17">
                  <c:v>Acer 100 Cm</c:v>
                </c:pt>
                <c:pt idx="18">
                  <c:v>Acer 109 Cm</c:v>
                </c:pt>
                <c:pt idx="19">
                  <c:v>Acer 127 Cm</c:v>
                </c:pt>
                <c:pt idx="20">
                  <c:v>Acer 139 Cm</c:v>
                </c:pt>
                <c:pt idx="21">
                  <c:v>Acer 80 Cm</c:v>
                </c:pt>
                <c:pt idx="22">
                  <c:v>Acer Ek220Q 21.5</c:v>
                </c:pt>
                <c:pt idx="23">
                  <c:v>Activa 1200 Mm</c:v>
                </c:pt>
                <c:pt idx="24">
                  <c:v>Activa Easy Mix</c:v>
                </c:pt>
                <c:pt idx="25">
                  <c:v>Activa Heat-Max 2000</c:v>
                </c:pt>
                <c:pt idx="26">
                  <c:v>Activa Instant 3</c:v>
                </c:pt>
                <c:pt idx="27">
                  <c:v>Agaro 33398 Rapid</c:v>
                </c:pt>
                <c:pt idx="28">
                  <c:v>Agaro Ace 1600</c:v>
                </c:pt>
                <c:pt idx="29">
                  <c:v>Agaro Blaze Usb</c:v>
                </c:pt>
                <c:pt idx="30">
                  <c:v>Agaro Blaze Usba</c:v>
                </c:pt>
                <c:pt idx="31">
                  <c:v>Agaro Classic Portable</c:v>
                </c:pt>
                <c:pt idx="32">
                  <c:v>Agaro Esteem Multi</c:v>
                </c:pt>
                <c:pt idx="33">
                  <c:v>Agaro Glory Cool</c:v>
                </c:pt>
                <c:pt idx="34">
                  <c:v>Agaro Imperial 240-Watt</c:v>
                </c:pt>
                <c:pt idx="35">
                  <c:v>Agaro Lr2007 Lint</c:v>
                </c:pt>
                <c:pt idx="36">
                  <c:v>Agaro Marvel 9</c:v>
                </c:pt>
                <c:pt idx="37">
                  <c:v>Agaro Regal 800</c:v>
                </c:pt>
                <c:pt idx="38">
                  <c:v>Agaro Regal Electric</c:v>
                </c:pt>
                <c:pt idx="39">
                  <c:v>Agaro Royal Double</c:v>
                </c:pt>
                <c:pt idx="40">
                  <c:v>Agaro Royal Stand</c:v>
                </c:pt>
                <c:pt idx="41">
                  <c:v>Agaro Supreme High</c:v>
                </c:pt>
                <c:pt idx="42">
                  <c:v>Aine Hdmi Male</c:v>
                </c:pt>
                <c:pt idx="43">
                  <c:v>Aircase Protective Laptop</c:v>
                </c:pt>
                <c:pt idx="44">
                  <c:v>Aircase Rugged Hard</c:v>
                </c:pt>
                <c:pt idx="45">
                  <c:v>Airtel Amf-311Ww Data</c:v>
                </c:pt>
                <c:pt idx="46">
                  <c:v>Airtel Digital Tv</c:v>
                </c:pt>
                <c:pt idx="47">
                  <c:v>Airtel Digitaltv Dth</c:v>
                </c:pt>
                <c:pt idx="48">
                  <c:v>Airtel Digitaltv Hd</c:v>
                </c:pt>
                <c:pt idx="49">
                  <c:v>Akiara - Makes</c:v>
                </c:pt>
                <c:pt idx="50">
                  <c:v>Akiara¬Æ - Makes</c:v>
                </c:pt>
                <c:pt idx="51">
                  <c:v>Allin Exporters J66</c:v>
                </c:pt>
                <c:pt idx="52">
                  <c:v>Amazfit Gts2 Mini</c:v>
                </c:pt>
                <c:pt idx="53">
                  <c:v>Amazon Basics 10.2</c:v>
                </c:pt>
                <c:pt idx="54">
                  <c:v>Amazon Basics 1500</c:v>
                </c:pt>
                <c:pt idx="55">
                  <c:v>Amazon Basics 16-Gauge</c:v>
                </c:pt>
                <c:pt idx="56">
                  <c:v>Amazon Basics 2</c:v>
                </c:pt>
                <c:pt idx="57">
                  <c:v>Amazon Basics 2000/1000</c:v>
                </c:pt>
                <c:pt idx="58">
                  <c:v>Amazon Basics 300</c:v>
                </c:pt>
                <c:pt idx="59">
                  <c:v>Amazon Basics 650</c:v>
                </c:pt>
                <c:pt idx="60">
                  <c:v>Amazon Basics Hdmi</c:v>
                </c:pt>
                <c:pt idx="61">
                  <c:v>Amazon Basics High-Speed</c:v>
                </c:pt>
                <c:pt idx="62">
                  <c:v>Amazon Basics Magic</c:v>
                </c:pt>
                <c:pt idx="63">
                  <c:v>Amazon Basics Multipurpose</c:v>
                </c:pt>
                <c:pt idx="64">
                  <c:v>Amazon Basics New</c:v>
                </c:pt>
                <c:pt idx="65">
                  <c:v>Amazon Basics Usb</c:v>
                </c:pt>
                <c:pt idx="66">
                  <c:v>Amazon Basics Wireless</c:v>
                </c:pt>
                <c:pt idx="67">
                  <c:v>Amazon Brand -</c:v>
                </c:pt>
                <c:pt idx="68">
                  <c:v>Amazonbasics - High-Speed</c:v>
                </c:pt>
                <c:pt idx="69">
                  <c:v>Amazonbasics 10.2 Gbps</c:v>
                </c:pt>
                <c:pt idx="70">
                  <c:v>Amazonbasics 108 Cm</c:v>
                </c:pt>
                <c:pt idx="71">
                  <c:v>Amazonbasics 3 Feet</c:v>
                </c:pt>
                <c:pt idx="72">
                  <c:v>Amazonbasics 3.5Mm To</c:v>
                </c:pt>
                <c:pt idx="73">
                  <c:v>Amazonbasics 6 Feet</c:v>
                </c:pt>
                <c:pt idx="74">
                  <c:v>Amazonbasics 6-Feet Displayport</c:v>
                </c:pt>
                <c:pt idx="75">
                  <c:v>Amazonbasics Cylinder Bagless</c:v>
                </c:pt>
                <c:pt idx="76">
                  <c:v>Amazonbasics Digital Optical</c:v>
                </c:pt>
                <c:pt idx="77">
                  <c:v>Amazonbasics Double Braided</c:v>
                </c:pt>
                <c:pt idx="78">
                  <c:v>Amazonbasics Flexible Premium</c:v>
                </c:pt>
                <c:pt idx="79">
                  <c:v>Amazonbasics High Speed</c:v>
                </c:pt>
                <c:pt idx="80">
                  <c:v>Amazonbasics High-Speed Braided</c:v>
                </c:pt>
                <c:pt idx="81">
                  <c:v>Amazonbasics Induction Cooktop</c:v>
                </c:pt>
                <c:pt idx="82">
                  <c:v>Amazonbasics Micro Usb</c:v>
                </c:pt>
                <c:pt idx="83">
                  <c:v>Amazonbasics New Release</c:v>
                </c:pt>
                <c:pt idx="84">
                  <c:v>Amazonbasics Nylon Braided</c:v>
                </c:pt>
                <c:pt idx="85">
                  <c:v>Amazonbasics Usb 2.0</c:v>
                </c:pt>
                <c:pt idx="86">
                  <c:v>Amazonbasics Usb C</c:v>
                </c:pt>
                <c:pt idx="87">
                  <c:v>Amazonbasics Usb Type-C</c:v>
                </c:pt>
                <c:pt idx="88">
                  <c:v>Ambrane 10000Mah Slim</c:v>
                </c:pt>
                <c:pt idx="89">
                  <c:v>Ambrane 2 In</c:v>
                </c:pt>
                <c:pt idx="90">
                  <c:v>Ambrane 20000Mah Power</c:v>
                </c:pt>
                <c:pt idx="91">
                  <c:v>Ambrane 27000Mah Power</c:v>
                </c:pt>
                <c:pt idx="92">
                  <c:v>Ambrane 60W /</c:v>
                </c:pt>
                <c:pt idx="93">
                  <c:v>Ambrane Bcl-15 Lightning</c:v>
                </c:pt>
                <c:pt idx="94">
                  <c:v>Ambrane Fast 100W</c:v>
                </c:pt>
                <c:pt idx="95">
                  <c:v>Ambrane Mobile Holding</c:v>
                </c:pt>
                <c:pt idx="96">
                  <c:v>Ambrane Unbreakable 3</c:v>
                </c:pt>
                <c:pt idx="97">
                  <c:v>Ambrane Unbreakable 3A</c:v>
                </c:pt>
                <c:pt idx="98">
                  <c:v>Ambrane Unbreakable 60W</c:v>
                </c:pt>
                <c:pt idx="99">
                  <c:v>American Micronic- Imported</c:v>
                </c:pt>
                <c:pt idx="100">
                  <c:v>Amkette 30 Pin</c:v>
                </c:pt>
                <c:pt idx="101">
                  <c:v>Amozo Ultra Hybrid</c:v>
                </c:pt>
                <c:pt idx="102">
                  <c:v>Anjaney Enterprise Smart</c:v>
                </c:pt>
                <c:pt idx="103">
                  <c:v>Ant Esports Gm320</c:v>
                </c:pt>
                <c:pt idx="104">
                  <c:v>Ao Smith Hse-Vas-X-015</c:v>
                </c:pt>
                <c:pt idx="105">
                  <c:v>Apc Back-Ups Bx600C-In</c:v>
                </c:pt>
                <c:pt idx="106">
                  <c:v>Apsara Platinum Pencils</c:v>
                </c:pt>
                <c:pt idx="107">
                  <c:v>Aqua D Pure</c:v>
                </c:pt>
                <c:pt idx="108">
                  <c:v>Aquadpure Copper +</c:v>
                </c:pt>
                <c:pt idx="109">
                  <c:v>Aquaguard Aura Ro+Uv+Uf+Taste</c:v>
                </c:pt>
                <c:pt idx="110">
                  <c:v>Aquasure From Aquaguard</c:v>
                </c:pt>
                <c:pt idx="111">
                  <c:v>Artis Ar-45W-Mg2 45</c:v>
                </c:pt>
                <c:pt idx="112">
                  <c:v>Astigo Compatible Remote</c:v>
                </c:pt>
                <c:pt idx="113">
                  <c:v>Atom Selves-Mh 200</c:v>
                </c:pt>
                <c:pt idx="114">
                  <c:v>Atomberg Renesa 1200Mm</c:v>
                </c:pt>
                <c:pt idx="115">
                  <c:v>Avnish Tap Water</c:v>
                </c:pt>
                <c:pt idx="116">
                  <c:v>Bajaj Atx 4</c:v>
                </c:pt>
                <c:pt idx="117">
                  <c:v>Bajaj Deluxe 2000</c:v>
                </c:pt>
                <c:pt idx="118">
                  <c:v>Bajaj Dhx-9 1000W</c:v>
                </c:pt>
                <c:pt idx="119">
                  <c:v>Bajaj Dx-2 600W</c:v>
                </c:pt>
                <c:pt idx="120">
                  <c:v>Bajaj Dx-6 1000W</c:v>
                </c:pt>
                <c:pt idx="121">
                  <c:v>Bajaj Dx-7 1000W</c:v>
                </c:pt>
                <c:pt idx="122">
                  <c:v>Bajaj Frore 1200</c:v>
                </c:pt>
                <c:pt idx="123">
                  <c:v>Bajaj Hm-01 Powerful</c:v>
                </c:pt>
                <c:pt idx="124">
                  <c:v>Bajaj Immersion Rod</c:v>
                </c:pt>
                <c:pt idx="125">
                  <c:v>Bajaj Majesty Duetto</c:v>
                </c:pt>
                <c:pt idx="126">
                  <c:v>Bajaj Majesty Dx-11</c:v>
                </c:pt>
                <c:pt idx="127">
                  <c:v>Bajaj Majesty Rx10</c:v>
                </c:pt>
                <c:pt idx="128">
                  <c:v>Bajaj Majesty Rx11</c:v>
                </c:pt>
                <c:pt idx="129">
                  <c:v>Bajaj Minor 1000</c:v>
                </c:pt>
                <c:pt idx="130">
                  <c:v>Bajaj New Shakti</c:v>
                </c:pt>
                <c:pt idx="131">
                  <c:v>Bajaj Ofr Room</c:v>
                </c:pt>
                <c:pt idx="132">
                  <c:v>Bajaj Pygmy Mini</c:v>
                </c:pt>
                <c:pt idx="133">
                  <c:v>Bajaj Rex 500W</c:v>
                </c:pt>
                <c:pt idx="134">
                  <c:v>Bajaj Rex 750W</c:v>
                </c:pt>
                <c:pt idx="135">
                  <c:v>Bajaj Rex Dlx</c:v>
                </c:pt>
                <c:pt idx="136">
                  <c:v>Bajaj Rhx-2 800-Watt</c:v>
                </c:pt>
                <c:pt idx="137">
                  <c:v>Bajaj Splendora 3</c:v>
                </c:pt>
                <c:pt idx="138">
                  <c:v>Bajaj Waterproof 1500</c:v>
                </c:pt>
                <c:pt idx="139">
                  <c:v>Balzano High Speed</c:v>
                </c:pt>
                <c:pt idx="140">
                  <c:v>Beatxp Kitchen Scale</c:v>
                </c:pt>
                <c:pt idx="141">
                  <c:v>Belkin Apple Certified</c:v>
                </c:pt>
                <c:pt idx="142">
                  <c:v>Belkin Essential Series</c:v>
                </c:pt>
                <c:pt idx="143">
                  <c:v>Belkin Usb C</c:v>
                </c:pt>
                <c:pt idx="144">
                  <c:v>Bestor ¬Æ 8K</c:v>
                </c:pt>
                <c:pt idx="145">
                  <c:v>Bestor¬Æ Lcd Writing</c:v>
                </c:pt>
                <c:pt idx="146">
                  <c:v>Black + Decker</c:v>
                </c:pt>
                <c:pt idx="147">
                  <c:v>Black+Decker Handheld Portable</c:v>
                </c:pt>
                <c:pt idx="148">
                  <c:v>Bluerigger Digital Optical</c:v>
                </c:pt>
                <c:pt idx="149">
                  <c:v>Bluerigger High Speed</c:v>
                </c:pt>
                <c:pt idx="150">
                  <c:v>Boat A 350</c:v>
                </c:pt>
                <c:pt idx="151">
                  <c:v>Boat A400 Usb</c:v>
                </c:pt>
                <c:pt idx="152">
                  <c:v>Boat Airdopes 121V2</c:v>
                </c:pt>
                <c:pt idx="153">
                  <c:v>Boat Airdopes 141</c:v>
                </c:pt>
                <c:pt idx="154">
                  <c:v>Boat Airdopes 171</c:v>
                </c:pt>
                <c:pt idx="155">
                  <c:v>Boat Airdopes 181</c:v>
                </c:pt>
                <c:pt idx="156">
                  <c:v>Boat Airdopes 191G</c:v>
                </c:pt>
                <c:pt idx="157">
                  <c:v>Boat Bassheads 100</c:v>
                </c:pt>
                <c:pt idx="158">
                  <c:v>Boat Bassheads 102</c:v>
                </c:pt>
                <c:pt idx="159">
                  <c:v>Boat Bassheads 122</c:v>
                </c:pt>
                <c:pt idx="160">
                  <c:v>Boat Bassheads 152</c:v>
                </c:pt>
                <c:pt idx="161">
                  <c:v>Boat Bassheads 225</c:v>
                </c:pt>
                <c:pt idx="162">
                  <c:v>Boat Bassheads 242</c:v>
                </c:pt>
                <c:pt idx="163">
                  <c:v>Boat Bassheads 900</c:v>
                </c:pt>
                <c:pt idx="164">
                  <c:v>Boat Deuce Usb</c:v>
                </c:pt>
                <c:pt idx="165">
                  <c:v>Boat Dual Port</c:v>
                </c:pt>
                <c:pt idx="166">
                  <c:v>Boat Flash Edition</c:v>
                </c:pt>
                <c:pt idx="167">
                  <c:v>Boat Laptop, Smartphone</c:v>
                </c:pt>
                <c:pt idx="168">
                  <c:v>Boat Ltg 500</c:v>
                </c:pt>
                <c:pt idx="169">
                  <c:v>Boat Ltg 550V3</c:v>
                </c:pt>
                <c:pt idx="170">
                  <c:v>Boat Micro Usb</c:v>
                </c:pt>
                <c:pt idx="171">
                  <c:v>Boat Newly Launched</c:v>
                </c:pt>
                <c:pt idx="172">
                  <c:v>Boat Rockerz 255</c:v>
                </c:pt>
                <c:pt idx="173">
                  <c:v>Boat Rockerz 330</c:v>
                </c:pt>
                <c:pt idx="174">
                  <c:v>Boat Rockerz 370</c:v>
                </c:pt>
                <c:pt idx="175">
                  <c:v>Boat Rockerz 400</c:v>
                </c:pt>
                <c:pt idx="176">
                  <c:v>Boat Rockerz 450</c:v>
                </c:pt>
                <c:pt idx="177">
                  <c:v>Boat Rockerz 550</c:v>
                </c:pt>
                <c:pt idx="178">
                  <c:v>Boat Rugged V3</c:v>
                </c:pt>
                <c:pt idx="179">
                  <c:v>Boat Stone 180</c:v>
                </c:pt>
                <c:pt idx="180">
                  <c:v>Boat Stone 250</c:v>
                </c:pt>
                <c:pt idx="181">
                  <c:v>Boat Stone 650</c:v>
                </c:pt>
                <c:pt idx="182">
                  <c:v>Boat Type C</c:v>
                </c:pt>
                <c:pt idx="183">
                  <c:v>Boat Type-C A400</c:v>
                </c:pt>
                <c:pt idx="184">
                  <c:v>Boat Wave Call</c:v>
                </c:pt>
                <c:pt idx="185">
                  <c:v>Boat Wave Lite</c:v>
                </c:pt>
                <c:pt idx="186">
                  <c:v>Boat Xtend Smartwatch</c:v>
                </c:pt>
                <c:pt idx="187">
                  <c:v>Borosil Chef Delite</c:v>
                </c:pt>
                <c:pt idx="188">
                  <c:v>Borosil Electric Egg</c:v>
                </c:pt>
                <c:pt idx="189">
                  <c:v>Borosil Jumbo 1000-Watt</c:v>
                </c:pt>
                <c:pt idx="190">
                  <c:v>Borosil Prime Grill</c:v>
                </c:pt>
                <c:pt idx="191">
                  <c:v>Borosil Rio 1.5</c:v>
                </c:pt>
                <c:pt idx="192">
                  <c:v>Borosil Volcano 13</c:v>
                </c:pt>
                <c:pt idx="193">
                  <c:v>Bosch Pro 1000W</c:v>
                </c:pt>
                <c:pt idx="194">
                  <c:v>Boult Audio Airbass</c:v>
                </c:pt>
                <c:pt idx="195">
                  <c:v>Boult Audio Bass</c:v>
                </c:pt>
                <c:pt idx="196">
                  <c:v>Boult Audio Bassbuds</c:v>
                </c:pt>
                <c:pt idx="197">
                  <c:v>Boult Audio Fxcharge</c:v>
                </c:pt>
                <c:pt idx="198">
                  <c:v>Boult Audio Omega</c:v>
                </c:pt>
                <c:pt idx="199">
                  <c:v>Boult Audio Probass</c:v>
                </c:pt>
                <c:pt idx="200">
                  <c:v>Boult Audio Truebuds</c:v>
                </c:pt>
                <c:pt idx="201">
                  <c:v>Boult Audio Zcharge</c:v>
                </c:pt>
                <c:pt idx="202">
                  <c:v>Boya Bym1 Auxiliary</c:v>
                </c:pt>
                <c:pt idx="203">
                  <c:v>Brand Conquer 6</c:v>
                </c:pt>
                <c:pt idx="204">
                  <c:v>Brayden Chopro, Electric</c:v>
                </c:pt>
                <c:pt idx="205">
                  <c:v>Brayden Fito Atom</c:v>
                </c:pt>
                <c:pt idx="206">
                  <c:v>Brustro Copytinta Coloured</c:v>
                </c:pt>
                <c:pt idx="207">
                  <c:v>Bulfyss Plastic Sticky</c:v>
                </c:pt>
                <c:pt idx="208">
                  <c:v>Bulfyss Stainless Steel</c:v>
                </c:pt>
                <c:pt idx="209">
                  <c:v>Bulfyss Usb Rechargeable</c:v>
                </c:pt>
                <c:pt idx="210">
                  <c:v>Butterfly Ekn 1.5-Litre</c:v>
                </c:pt>
                <c:pt idx="211">
                  <c:v>Butterfly Hero Mixer</c:v>
                </c:pt>
                <c:pt idx="212">
                  <c:v>Butterfly Jet Elite</c:v>
                </c:pt>
                <c:pt idx="213">
                  <c:v>Butterfly Smart Mixer</c:v>
                </c:pt>
                <c:pt idx="214">
                  <c:v>Butterfly Smart Wet</c:v>
                </c:pt>
                <c:pt idx="215">
                  <c:v>C (Device) Lint</c:v>
                </c:pt>
                <c:pt idx="216">
                  <c:v>Cablecreation Rca To</c:v>
                </c:pt>
                <c:pt idx="217">
                  <c:v>Cablet 2.5 Inch</c:v>
                </c:pt>
                <c:pt idx="218">
                  <c:v>Cafe Jei French</c:v>
                </c:pt>
                <c:pt idx="219">
                  <c:v>Caldipree Silicone Case</c:v>
                </c:pt>
                <c:pt idx="220">
                  <c:v>Callas Multipurpose Foldable</c:v>
                </c:pt>
                <c:pt idx="221">
                  <c:v>Camel Artist Acrylic</c:v>
                </c:pt>
                <c:pt idx="222">
                  <c:v>Camel Fabrica Acrylic</c:v>
                </c:pt>
                <c:pt idx="223">
                  <c:v>Camel Oil Pastel</c:v>
                </c:pt>
                <c:pt idx="224">
                  <c:v>Camlin Elegante Fountain</c:v>
                </c:pt>
                <c:pt idx="225">
                  <c:v>Campfire Spring Chef</c:v>
                </c:pt>
                <c:pt idx="226">
                  <c:v>Candes 10 Litre</c:v>
                </c:pt>
                <c:pt idx="227">
                  <c:v>Candes Blowhot All</c:v>
                </c:pt>
                <c:pt idx="228">
                  <c:v>Candes Gloster All</c:v>
                </c:pt>
                <c:pt idx="229">
                  <c:v>Canon E4570 All-In-One</c:v>
                </c:pt>
                <c:pt idx="230">
                  <c:v>Canon Pixma E477</c:v>
                </c:pt>
                <c:pt idx="231">
                  <c:v>Canon Pixma Mg2577S</c:v>
                </c:pt>
                <c:pt idx="232">
                  <c:v>Caprigo Heavy Duty</c:v>
                </c:pt>
                <c:pt idx="233">
                  <c:v>Cardex Digital Kitchen</c:v>
                </c:pt>
                <c:pt idx="234">
                  <c:v>Carecase¬Æ Optical Bay</c:v>
                </c:pt>
                <c:pt idx="235">
                  <c:v>Casio Fx-82Ms 2Nd</c:v>
                </c:pt>
                <c:pt idx="236">
                  <c:v>Casio Fx-991Es Plus-2Nd</c:v>
                </c:pt>
                <c:pt idx="237">
                  <c:v>Casio Mj-120D 150</c:v>
                </c:pt>
                <c:pt idx="238">
                  <c:v>Casio Mj-12D 150</c:v>
                </c:pt>
                <c:pt idx="239">
                  <c:v>Cedo 65W Oneplus</c:v>
                </c:pt>
                <c:pt idx="240">
                  <c:v>Cello Eliza Plastic</c:v>
                </c:pt>
                <c:pt idx="241">
                  <c:v>Cello Non-Stick Aluminium</c:v>
                </c:pt>
                <c:pt idx="242">
                  <c:v>Cello Quick Boil</c:v>
                </c:pt>
                <c:pt idx="243">
                  <c:v>Classmate 2100117 Soft</c:v>
                </c:pt>
                <c:pt idx="244">
                  <c:v>Classmate Drawing Book</c:v>
                </c:pt>
                <c:pt idx="245">
                  <c:v>Classmate Long Book</c:v>
                </c:pt>
                <c:pt idx="246">
                  <c:v>Classmate Long Notebook</c:v>
                </c:pt>
                <c:pt idx="247">
                  <c:v>Classmate Octane Colour</c:v>
                </c:pt>
                <c:pt idx="248">
                  <c:v>Classmate Octane Neon-</c:v>
                </c:pt>
                <c:pt idx="249">
                  <c:v>Classmate Pulse 1</c:v>
                </c:pt>
                <c:pt idx="250">
                  <c:v>Classmate Pulse 6</c:v>
                </c:pt>
                <c:pt idx="251">
                  <c:v>Classmate Pulse Spiral</c:v>
                </c:pt>
                <c:pt idx="252">
                  <c:v>Classmate Soft Cover</c:v>
                </c:pt>
                <c:pt idx="253">
                  <c:v>Coi Note Pad/Memo</c:v>
                </c:pt>
                <c:pt idx="254">
                  <c:v>Cookwell Bullet Mixer</c:v>
                </c:pt>
                <c:pt idx="255">
                  <c:v>Cotbolt Silicone Case</c:v>
                </c:pt>
                <c:pt idx="256">
                  <c:v>Cotbolt Silicone Protective</c:v>
                </c:pt>
                <c:pt idx="257">
                  <c:v>Coway Professional Air</c:v>
                </c:pt>
                <c:pt idx="258">
                  <c:v>Cp Plus 2Mp</c:v>
                </c:pt>
                <c:pt idx="259">
                  <c:v>Croma 1100 W</c:v>
                </c:pt>
                <c:pt idx="260">
                  <c:v>Croma 3A Fast</c:v>
                </c:pt>
                <c:pt idx="261">
                  <c:v>Croma 500W Mixer</c:v>
                </c:pt>
                <c:pt idx="262">
                  <c:v>Croma 80 Cm</c:v>
                </c:pt>
                <c:pt idx="263">
                  <c:v>Crompton Amica 15-L</c:v>
                </c:pt>
                <c:pt idx="264">
                  <c:v>Crompton Arno Neo</c:v>
                </c:pt>
                <c:pt idx="265">
                  <c:v>Crompton Brio 1000-Watts</c:v>
                </c:pt>
                <c:pt idx="266">
                  <c:v>Crompton Gracee 5-L</c:v>
                </c:pt>
                <c:pt idx="267">
                  <c:v>Crompton Highspeed Markle</c:v>
                </c:pt>
                <c:pt idx="268">
                  <c:v>Crompton Hill Briz</c:v>
                </c:pt>
                <c:pt idx="269">
                  <c:v>Crompton Ihl 152</c:v>
                </c:pt>
                <c:pt idx="270">
                  <c:v>Crompton Ihl 251</c:v>
                </c:pt>
                <c:pt idx="271">
                  <c:v>Crompton Insta Comfort</c:v>
                </c:pt>
                <c:pt idx="272">
                  <c:v>Crompton Insta Comfy</c:v>
                </c:pt>
                <c:pt idx="273">
                  <c:v>Crompton Insta Delight</c:v>
                </c:pt>
                <c:pt idx="274">
                  <c:v>Crompton Instabliss 3-L</c:v>
                </c:pt>
                <c:pt idx="275">
                  <c:v>Crompton Instaglide 1000-Watts</c:v>
                </c:pt>
                <c:pt idx="276">
                  <c:v>Crompton Sea Sapphira</c:v>
                </c:pt>
                <c:pt idx="277">
                  <c:v>Crompton Solarium Qube</c:v>
                </c:pt>
                <c:pt idx="278">
                  <c:v>Crossvolt Compatible Dash/Warp</c:v>
                </c:pt>
                <c:pt idx="279">
                  <c:v>Crucial Bx500 240Gb</c:v>
                </c:pt>
                <c:pt idx="280">
                  <c:v>Crucial P3 500Gb</c:v>
                </c:pt>
                <c:pt idx="281">
                  <c:v>Crucial Ram 8Gb</c:v>
                </c:pt>
                <c:pt idx="282">
                  <c:v>Crypo‚Ñ¢ Universal Remote</c:v>
                </c:pt>
                <c:pt idx="283">
                  <c:v>Csi International¬Æ Instant</c:v>
                </c:pt>
                <c:pt idx="284">
                  <c:v>Cubetek 3 In</c:v>
                </c:pt>
                <c:pt idx="285">
                  <c:v>Cuzor 12V Mini</c:v>
                </c:pt>
                <c:pt idx="286">
                  <c:v>Dealfreez Case Compatible</c:v>
                </c:pt>
                <c:pt idx="287">
                  <c:v>Dell Kb216 Wired</c:v>
                </c:pt>
                <c:pt idx="288">
                  <c:v>Dell Ms116 1000Dpi</c:v>
                </c:pt>
                <c:pt idx="289">
                  <c:v>Dell Usb Wireless</c:v>
                </c:pt>
                <c:pt idx="290">
                  <c:v>Dell Wm118 Wireless</c:v>
                </c:pt>
                <c:pt idx="291">
                  <c:v>Demokrazy New Nova</c:v>
                </c:pt>
                <c:pt idx="292">
                  <c:v>Digitek Dtr 550</c:v>
                </c:pt>
                <c:pt idx="293">
                  <c:v>Digitek¬Æ (Dls-9Ft) Lightweight</c:v>
                </c:pt>
                <c:pt idx="294">
                  <c:v>Digitek¬Æ (Drl-14C) Professional</c:v>
                </c:pt>
                <c:pt idx="295">
                  <c:v>Digitek¬Æ (Dtr 260</c:v>
                </c:pt>
                <c:pt idx="296">
                  <c:v>Digitek¬Æ (Dtr-200Mt) (18</c:v>
                </c:pt>
                <c:pt idx="297">
                  <c:v>D-Link Dir-615 Wi-Fi</c:v>
                </c:pt>
                <c:pt idx="298">
                  <c:v>D-Link Dwa-131 300</c:v>
                </c:pt>
                <c:pt idx="299">
                  <c:v>Dr Trust Electronic</c:v>
                </c:pt>
                <c:pt idx="300">
                  <c:v>Duracell 38W Fast</c:v>
                </c:pt>
                <c:pt idx="301">
                  <c:v>Duracell Chhota Power</c:v>
                </c:pt>
                <c:pt idx="302">
                  <c:v>Duracell Cr2016 3V</c:v>
                </c:pt>
                <c:pt idx="303">
                  <c:v>Duracell Cr2025 3V</c:v>
                </c:pt>
                <c:pt idx="304">
                  <c:v>Duracell Micro Usb</c:v>
                </c:pt>
                <c:pt idx="305">
                  <c:v>Duracell Plus Aaa</c:v>
                </c:pt>
                <c:pt idx="306">
                  <c:v>Duracell Rechargeable Aa</c:v>
                </c:pt>
                <c:pt idx="307">
                  <c:v>Duracell Type C</c:v>
                </c:pt>
                <c:pt idx="308">
                  <c:v>Duracell Type-C To</c:v>
                </c:pt>
                <c:pt idx="309">
                  <c:v>Duracell Ultra Alkaline</c:v>
                </c:pt>
                <c:pt idx="310">
                  <c:v>Duracell Usb C</c:v>
                </c:pt>
                <c:pt idx="311">
                  <c:v>Duracell Usb Lightning</c:v>
                </c:pt>
                <c:pt idx="312">
                  <c:v>Dyazo 6 Angles</c:v>
                </c:pt>
                <c:pt idx="313">
                  <c:v>Dyazo Usb 3.0</c:v>
                </c:pt>
                <c:pt idx="314">
                  <c:v>Dynore Stainless Steel</c:v>
                </c:pt>
                <c:pt idx="315">
                  <c:v>Eco Crystal J</c:v>
                </c:pt>
                <c:pt idx="316">
                  <c:v>E-Cosmos 5V 1.2W</c:v>
                </c:pt>
                <c:pt idx="317">
                  <c:v>E-Cosmos Plug In</c:v>
                </c:pt>
                <c:pt idx="318">
                  <c:v>Ecovacs Deebot N8</c:v>
                </c:pt>
                <c:pt idx="319">
                  <c:v>Egate I9 Pro-Max</c:v>
                </c:pt>
                <c:pt idx="320">
                  <c:v>Electvision Remote Control</c:v>
                </c:pt>
                <c:pt idx="321">
                  <c:v>Elv Aluminium Adjustable</c:v>
                </c:pt>
                <c:pt idx="322">
                  <c:v>Elv Aluminum Adjustable</c:v>
                </c:pt>
                <c:pt idx="323">
                  <c:v>Elv Car Mount</c:v>
                </c:pt>
                <c:pt idx="324">
                  <c:v>Elv Mobile Phone</c:v>
                </c:pt>
                <c:pt idx="325">
                  <c:v>Empty Mist Trigger</c:v>
                </c:pt>
                <c:pt idx="326">
                  <c:v>En Ligne Adjustable</c:v>
                </c:pt>
                <c:pt idx="327">
                  <c:v>Enem Sealing Machine</c:v>
                </c:pt>
                <c:pt idx="328">
                  <c:v>Envie Ecr-20 Charger</c:v>
                </c:pt>
                <c:pt idx="329">
                  <c:v>Envie¬Æ (Aa10004Plni-Cd) Aa</c:v>
                </c:pt>
                <c:pt idx="330">
                  <c:v>Eopora Ptc Ceramic</c:v>
                </c:pt>
                <c:pt idx="331">
                  <c:v>Epson 003 65</c:v>
                </c:pt>
                <c:pt idx="332">
                  <c:v>Esn 999 Supreme</c:v>
                </c:pt>
                <c:pt idx="333">
                  <c:v>Esnipe Mart Worldwide</c:v>
                </c:pt>
                <c:pt idx="334">
                  <c:v>Esquire Laundry Basket</c:v>
                </c:pt>
                <c:pt idx="335">
                  <c:v>Esr Screen Protector</c:v>
                </c:pt>
                <c:pt idx="336">
                  <c:v>Esr Usb C</c:v>
                </c:pt>
                <c:pt idx="337">
                  <c:v>Eureka Forbes Active</c:v>
                </c:pt>
                <c:pt idx="338">
                  <c:v>Eureka Forbes Aquasure</c:v>
                </c:pt>
                <c:pt idx="339">
                  <c:v>Eureka Forbes Car</c:v>
                </c:pt>
                <c:pt idx="340">
                  <c:v>Eureka Forbes Euroclean</c:v>
                </c:pt>
                <c:pt idx="341">
                  <c:v>Eureka Forbes Supervac</c:v>
                </c:pt>
                <c:pt idx="342">
                  <c:v>Eureka Forbes Trendy</c:v>
                </c:pt>
                <c:pt idx="343">
                  <c:v>Eureka Forbes Wet</c:v>
                </c:pt>
                <c:pt idx="344">
                  <c:v>Eveready 1015 Carbon</c:v>
                </c:pt>
                <c:pt idx="345">
                  <c:v>Eveready Red 1012</c:v>
                </c:pt>
                <c:pt idx="346">
                  <c:v>Eynk Extra Long</c:v>
                </c:pt>
                <c:pt idx="347">
                  <c:v>Faber-Castell Connector Pen</c:v>
                </c:pt>
                <c:pt idx="348">
                  <c:v>Fabware Lint Remover</c:v>
                </c:pt>
                <c:pt idx="349">
                  <c:v>Fedus Cat6 Ethernet</c:v>
                </c:pt>
                <c:pt idx="350">
                  <c:v>Figment Handheld Milk</c:v>
                </c:pt>
                <c:pt idx="351">
                  <c:v>Fire-Boltt Gladiator 1.96"</c:v>
                </c:pt>
                <c:pt idx="352">
                  <c:v>Fire-Boltt India'S No</c:v>
                </c:pt>
                <c:pt idx="353">
                  <c:v>Fire-Boltt Ninja 3</c:v>
                </c:pt>
                <c:pt idx="354">
                  <c:v>Fire-Boltt Ninja Call</c:v>
                </c:pt>
                <c:pt idx="355">
                  <c:v>Fire-Boltt Ninja Calling</c:v>
                </c:pt>
                <c:pt idx="356">
                  <c:v>Fire-Boltt Phoenix Smart</c:v>
                </c:pt>
                <c:pt idx="357">
                  <c:v>Fire-Boltt Ring 3</c:v>
                </c:pt>
                <c:pt idx="358">
                  <c:v>Fire-Boltt Ring Pro</c:v>
                </c:pt>
                <c:pt idx="359">
                  <c:v>Fire-Boltt Tank 1.85"</c:v>
                </c:pt>
                <c:pt idx="360">
                  <c:v>Fire-Boltt Visionary 1.78"</c:v>
                </c:pt>
                <c:pt idx="361">
                  <c:v>Flix (Beetel Flow</c:v>
                </c:pt>
                <c:pt idx="362">
                  <c:v>Flix (Beetel Usb</c:v>
                </c:pt>
                <c:pt idx="363">
                  <c:v>Flix (Beetel) 3In1</c:v>
                </c:pt>
                <c:pt idx="364">
                  <c:v>Flix (Beetel) Bolt</c:v>
                </c:pt>
                <c:pt idx="365">
                  <c:v>Flix (Beetel) Usb</c:v>
                </c:pt>
                <c:pt idx="366">
                  <c:v>Flix Micro Usb</c:v>
                </c:pt>
                <c:pt idx="367">
                  <c:v>Flix Usb Charger,Flix</c:v>
                </c:pt>
                <c:pt idx="368">
                  <c:v>Foxin Ftc 12A</c:v>
                </c:pt>
                <c:pt idx="369">
                  <c:v>Fujifilm Instax Mini</c:v>
                </c:pt>
                <c:pt idx="370">
                  <c:v>Fya Handheld Vacuum</c:v>
                </c:pt>
                <c:pt idx="371">
                  <c:v>Gadgetronics Digital Kitchen</c:v>
                </c:pt>
                <c:pt idx="372">
                  <c:v>Generic Ultra-Mini Bluetooth</c:v>
                </c:pt>
                <c:pt idx="373">
                  <c:v>Gilary Multi Charging</c:v>
                </c:pt>
                <c:pt idx="374">
                  <c:v>Gilton Egg Boiler</c:v>
                </c:pt>
                <c:pt idx="375">
                  <c:v>Gizga Club-Laptop Neoprene</c:v>
                </c:pt>
                <c:pt idx="376">
                  <c:v>Gizga Essentials Cable</c:v>
                </c:pt>
                <c:pt idx="377">
                  <c:v>Gizga Essentials Earphone</c:v>
                </c:pt>
                <c:pt idx="378">
                  <c:v>Gizga Essentials Hard</c:v>
                </c:pt>
                <c:pt idx="379">
                  <c:v>Gizga Essentials Laptop</c:v>
                </c:pt>
                <c:pt idx="380">
                  <c:v>Gizga Essentials Multi-Purpose</c:v>
                </c:pt>
                <c:pt idx="381">
                  <c:v>Gizga Essentials Portable</c:v>
                </c:pt>
                <c:pt idx="382">
                  <c:v>Gizga Essentials Professional</c:v>
                </c:pt>
                <c:pt idx="383">
                  <c:v>Gizga Essentials Spiral</c:v>
                </c:pt>
                <c:pt idx="384">
                  <c:v>Gizga Essentials Universal</c:v>
                </c:pt>
                <c:pt idx="385">
                  <c:v>Gizga Essentials Usb</c:v>
                </c:pt>
                <c:pt idx="386">
                  <c:v>Gizga Essentials Webcam</c:v>
                </c:pt>
                <c:pt idx="387">
                  <c:v>Glen 3 In</c:v>
                </c:pt>
                <c:pt idx="388">
                  <c:v>Glun Multipurpose Portable</c:v>
                </c:pt>
                <c:pt idx="389">
                  <c:v>Goldmedal Curve Plus</c:v>
                </c:pt>
                <c:pt idx="390">
                  <c:v>Goodscity Garment Steamer</c:v>
                </c:pt>
                <c:pt idx="391">
                  <c:v>Green Tales Heat</c:v>
                </c:pt>
                <c:pt idx="392">
                  <c:v>Havells Ambrose 1200Mm</c:v>
                </c:pt>
                <c:pt idx="393">
                  <c:v>Havells Aqua Plus</c:v>
                </c:pt>
                <c:pt idx="394">
                  <c:v>Havells Bero Quartz</c:v>
                </c:pt>
                <c:pt idx="395">
                  <c:v>Havells Cista Room</c:v>
                </c:pt>
                <c:pt idx="396">
                  <c:v>Havells D'Zire 1000</c:v>
                </c:pt>
                <c:pt idx="397">
                  <c:v>Havells Festiva 1200Mm</c:v>
                </c:pt>
                <c:pt idx="398">
                  <c:v>Havells Gatik Neo</c:v>
                </c:pt>
                <c:pt idx="399">
                  <c:v>Havells Glaze 74W</c:v>
                </c:pt>
                <c:pt idx="400">
                  <c:v>Havells Glydo 1000</c:v>
                </c:pt>
                <c:pt idx="401">
                  <c:v>Havells Immersion Hb15</c:v>
                </c:pt>
                <c:pt idx="402">
                  <c:v>Havells Instanio 10</c:v>
                </c:pt>
                <c:pt idx="403">
                  <c:v>Havells Instanio 1-Litre</c:v>
                </c:pt>
                <c:pt idx="404">
                  <c:v>Havells Instanio 3-Litre</c:v>
                </c:pt>
                <c:pt idx="405">
                  <c:v>Havells Ofr 13</c:v>
                </c:pt>
                <c:pt idx="406">
                  <c:v>Havells Ventil Air</c:v>
                </c:pt>
                <c:pt idx="407">
                  <c:v>Havells Zella Flap</c:v>
                </c:pt>
                <c:pt idx="408">
                  <c:v>Hb Plus Folding</c:v>
                </c:pt>
                <c:pt idx="409">
                  <c:v>Healthsense Chef-Mate Ks</c:v>
                </c:pt>
                <c:pt idx="410">
                  <c:v>Healthsense Rechargeable Lint</c:v>
                </c:pt>
                <c:pt idx="411">
                  <c:v>Healthsense Weight Machine</c:v>
                </c:pt>
                <c:pt idx="412">
                  <c:v>Heart Home Waterproof</c:v>
                </c:pt>
                <c:pt idx="413">
                  <c:v>Hilton Quartz Heater</c:v>
                </c:pt>
                <c:pt idx="414">
                  <c:v>Hi-Mobiler Iphone Charger</c:v>
                </c:pt>
                <c:pt idx="415">
                  <c:v>Hindware Atlantic Compacto</c:v>
                </c:pt>
                <c:pt idx="416">
                  <c:v>Hindware Atlantic Xceed</c:v>
                </c:pt>
                <c:pt idx="417">
                  <c:v>Hisense 108 Cm</c:v>
                </c:pt>
                <c:pt idx="418">
                  <c:v>Hisense 126 Cm</c:v>
                </c:pt>
                <c:pt idx="419">
                  <c:v>Homeistic Applience‚Ñ¢ Instant</c:v>
                </c:pt>
                <c:pt idx="420">
                  <c:v>Homepack 750W Radiant</c:v>
                </c:pt>
                <c:pt idx="421">
                  <c:v>House Of Quirk</c:v>
                </c:pt>
                <c:pt idx="422">
                  <c:v>Hp 150 Wireless</c:v>
                </c:pt>
                <c:pt idx="423">
                  <c:v>Hp 32Gb Class</c:v>
                </c:pt>
                <c:pt idx="424">
                  <c:v>Hp 330 Wireless</c:v>
                </c:pt>
                <c:pt idx="425">
                  <c:v>Hp 65W Ac</c:v>
                </c:pt>
                <c:pt idx="426">
                  <c:v>Hp 682 Black</c:v>
                </c:pt>
                <c:pt idx="427">
                  <c:v>Hp 805 Black</c:v>
                </c:pt>
                <c:pt idx="428">
                  <c:v>Hp Deskjet 2331</c:v>
                </c:pt>
                <c:pt idx="429">
                  <c:v>Hp Deskjet 2723</c:v>
                </c:pt>
                <c:pt idx="430">
                  <c:v>Hp Gk320 Wired</c:v>
                </c:pt>
                <c:pt idx="431">
                  <c:v>Hp Gt 53</c:v>
                </c:pt>
                <c:pt idx="432">
                  <c:v>Hp K500F Backlit</c:v>
                </c:pt>
                <c:pt idx="433">
                  <c:v>Hp M270 Backlit</c:v>
                </c:pt>
                <c:pt idx="434">
                  <c:v>Hp Usb Wireless</c:v>
                </c:pt>
                <c:pt idx="435">
                  <c:v>Hp V222W 64Gb</c:v>
                </c:pt>
                <c:pt idx="436">
                  <c:v>Hp V236W Usb</c:v>
                </c:pt>
                <c:pt idx="437">
                  <c:v>Hp W100 480P</c:v>
                </c:pt>
                <c:pt idx="438">
                  <c:v>Hp Wired Mouse</c:v>
                </c:pt>
                <c:pt idx="439">
                  <c:v>Hp Wired On</c:v>
                </c:pt>
                <c:pt idx="440">
                  <c:v>Hp X1000 Wired</c:v>
                </c:pt>
                <c:pt idx="441">
                  <c:v>Hp X200 Wireless</c:v>
                </c:pt>
                <c:pt idx="442">
                  <c:v>Hp Z3700 Wireless</c:v>
                </c:pt>
                <c:pt idx="443">
                  <c:v>Hul Pureit Eco</c:v>
                </c:pt>
                <c:pt idx="444">
                  <c:v>Hul Pureit Germkill</c:v>
                </c:pt>
                <c:pt idx="445">
                  <c:v>Humble Dynamic Lapel</c:v>
                </c:pt>
                <c:pt idx="446">
                  <c:v>Ibell Castor Ctek15L</c:v>
                </c:pt>
                <c:pt idx="447">
                  <c:v>Ibell Induction Cooktop,</c:v>
                </c:pt>
                <c:pt idx="448">
                  <c:v>Ibell Mpk120L Premium</c:v>
                </c:pt>
                <c:pt idx="449">
                  <c:v>Ibell Sek15L Premium</c:v>
                </c:pt>
                <c:pt idx="450">
                  <c:v>Ibell Sek170Bm Premium</c:v>
                </c:pt>
                <c:pt idx="451">
                  <c:v>Ibell Sm1301 3-In-1</c:v>
                </c:pt>
                <c:pt idx="452">
                  <c:v>Ibell Sm1515New Sandwich</c:v>
                </c:pt>
                <c:pt idx="453">
                  <c:v>Iffalcon 80 Cm</c:v>
                </c:pt>
                <c:pt idx="454">
                  <c:v>Ikea 903.391.72 Polypropylene</c:v>
                </c:pt>
                <c:pt idx="455">
                  <c:v>Ikea Frother For</c:v>
                </c:pt>
                <c:pt idx="456">
                  <c:v>Ikea Little Loved</c:v>
                </c:pt>
                <c:pt idx="457">
                  <c:v>Ikea Milk Frother</c:v>
                </c:pt>
                <c:pt idx="458">
                  <c:v>Imou 360¬∞ 1080P</c:v>
                </c:pt>
                <c:pt idx="459">
                  <c:v>Inalsa Air Fryer</c:v>
                </c:pt>
                <c:pt idx="460">
                  <c:v>Inalsa Electric Chopper</c:v>
                </c:pt>
                <c:pt idx="461">
                  <c:v>Inalsa Electric Fan</c:v>
                </c:pt>
                <c:pt idx="462">
                  <c:v>Inalsa Electric Kettle</c:v>
                </c:pt>
                <c:pt idx="463">
                  <c:v>Inalsa Hand Blender</c:v>
                </c:pt>
                <c:pt idx="464">
                  <c:v>Inalsa Hand Blender|</c:v>
                </c:pt>
                <c:pt idx="465">
                  <c:v>Inalsa Upright Vacuum</c:v>
                </c:pt>
                <c:pt idx="466">
                  <c:v>Inalsa Vaccum Cleaner</c:v>
                </c:pt>
                <c:pt idx="467">
                  <c:v>Inalsa Vacuum Cleaner</c:v>
                </c:pt>
                <c:pt idx="468">
                  <c:v>Indias¬Æ‚Ñ¢ Electro-Instant Water</c:v>
                </c:pt>
                <c:pt idx="469">
                  <c:v>Infinity (Jbl Fuze</c:v>
                </c:pt>
                <c:pt idx="470">
                  <c:v>Infinity (Jbl Glide</c:v>
                </c:pt>
                <c:pt idx="471">
                  <c:v>Inkulture Stainless_Steel Measuring</c:v>
                </c:pt>
                <c:pt idx="472">
                  <c:v>Inovera World Map</c:v>
                </c:pt>
                <c:pt idx="473">
                  <c:v>Instacuppa Milk Frother</c:v>
                </c:pt>
                <c:pt idx="474">
                  <c:v>Instacuppa Portable Blender</c:v>
                </c:pt>
                <c:pt idx="475">
                  <c:v>Instacuppa Rechargeable Mini</c:v>
                </c:pt>
                <c:pt idx="476">
                  <c:v>Instant Pot Air</c:v>
                </c:pt>
                <c:pt idx="477">
                  <c:v>Inventis 5V 1.2W</c:v>
                </c:pt>
                <c:pt idx="478">
                  <c:v>Ionix Activated Carbon</c:v>
                </c:pt>
                <c:pt idx="479">
                  <c:v>Ionix Jewellery Scale</c:v>
                </c:pt>
                <c:pt idx="480">
                  <c:v>Ionix Tap Filter</c:v>
                </c:pt>
                <c:pt idx="481">
                  <c:v>Iphone Original 20W</c:v>
                </c:pt>
                <c:pt idx="482">
                  <c:v>Iqoo 9 Se</c:v>
                </c:pt>
                <c:pt idx="483">
                  <c:v>Iqoo Neo 6</c:v>
                </c:pt>
                <c:pt idx="484">
                  <c:v>Iqoo Vivo Z6</c:v>
                </c:pt>
                <c:pt idx="485">
                  <c:v>Iqoo Z6 44W</c:v>
                </c:pt>
                <c:pt idx="486">
                  <c:v>Iqoo Z6 Lite</c:v>
                </c:pt>
                <c:pt idx="487">
                  <c:v>Iqoo Z6 Pro</c:v>
                </c:pt>
                <c:pt idx="488">
                  <c:v>Irusu Play Vr</c:v>
                </c:pt>
                <c:pt idx="489">
                  <c:v>Isoelite Remote Compatible</c:v>
                </c:pt>
                <c:pt idx="490">
                  <c:v>It2M Designer Mouse</c:v>
                </c:pt>
                <c:pt idx="491">
                  <c:v>Jbl C100Si Wired</c:v>
                </c:pt>
                <c:pt idx="492">
                  <c:v>Jbl C200Si, Premium</c:v>
                </c:pt>
                <c:pt idx="493">
                  <c:v>Jbl C50Hi, Wired</c:v>
                </c:pt>
                <c:pt idx="494">
                  <c:v>Jbl Commercial Cslm20B</c:v>
                </c:pt>
                <c:pt idx="495">
                  <c:v>Jbl Go 2,</c:v>
                </c:pt>
                <c:pt idx="496">
                  <c:v>Jbl Tune 215Bt,</c:v>
                </c:pt>
                <c:pt idx="497">
                  <c:v>Jialto Mini Waffle</c:v>
                </c:pt>
                <c:pt idx="498">
                  <c:v>Jm Seller 180</c:v>
                </c:pt>
                <c:pt idx="499">
                  <c:v>Kanget [2 Pack]</c:v>
                </c:pt>
                <c:pt idx="500">
                  <c:v>Karbonn 80 Cm</c:v>
                </c:pt>
                <c:pt idx="501">
                  <c:v>Karcher Wd3 Eu</c:v>
                </c:pt>
                <c:pt idx="502">
                  <c:v>Kenstar 2400 Watts</c:v>
                </c:pt>
                <c:pt idx="503">
                  <c:v>Kent 11054 Alkaline</c:v>
                </c:pt>
                <c:pt idx="504">
                  <c:v>Kent 16025 Sandwich</c:v>
                </c:pt>
                <c:pt idx="505">
                  <c:v>Kent 16026 Electric</c:v>
                </c:pt>
                <c:pt idx="506">
                  <c:v>Kent 16044 Hand</c:v>
                </c:pt>
                <c:pt idx="507">
                  <c:v>Kent 16051 Hand</c:v>
                </c:pt>
                <c:pt idx="508">
                  <c:v>Kent 16052 Elegant</c:v>
                </c:pt>
                <c:pt idx="509">
                  <c:v>Kent 16055 Amaze</c:v>
                </c:pt>
                <c:pt idx="510">
                  <c:v>Kent 16068 Zoom</c:v>
                </c:pt>
                <c:pt idx="511">
                  <c:v>Kent 16088 Vogue</c:v>
                </c:pt>
                <c:pt idx="512">
                  <c:v>Kent Electric Chopper-B</c:v>
                </c:pt>
                <c:pt idx="513">
                  <c:v>Kent Gold Optima</c:v>
                </c:pt>
                <c:pt idx="514">
                  <c:v>Kent Gold, Optima,</c:v>
                </c:pt>
                <c:pt idx="515">
                  <c:v>Kent Powp-Sediment Filter</c:v>
                </c:pt>
                <c:pt idx="516">
                  <c:v>Kent Smart Multi</c:v>
                </c:pt>
                <c:pt idx="517">
                  <c:v>Khaitan Avaante Ka-2013</c:v>
                </c:pt>
                <c:pt idx="518">
                  <c:v>Khaitan Orfin Fan</c:v>
                </c:pt>
                <c:pt idx="519">
                  <c:v>King Shine Multi</c:v>
                </c:pt>
                <c:pt idx="520">
                  <c:v>Kingone Upgraded Stylus</c:v>
                </c:pt>
                <c:pt idx="521">
                  <c:v>Kingone Wireless Charging</c:v>
                </c:pt>
                <c:pt idx="522">
                  <c:v>Kingston Datatraveler Exodia</c:v>
                </c:pt>
                <c:pt idx="523">
                  <c:v>Kitchen Kit Electric</c:v>
                </c:pt>
                <c:pt idx="524">
                  <c:v>Kitchen Mart Stainless</c:v>
                </c:pt>
                <c:pt idx="525">
                  <c:v>Kitchengenix'S Mini Waffle</c:v>
                </c:pt>
                <c:pt idx="526">
                  <c:v>Kitchenwell 18Pc Plastic</c:v>
                </c:pt>
                <c:pt idx="527">
                  <c:v>Kitchenwell Multipurpose Portable</c:v>
                </c:pt>
                <c:pt idx="528">
                  <c:v>Klam Lcd Writing</c:v>
                </c:pt>
                <c:pt idx="529">
                  <c:v>Knowza Electric Handheld</c:v>
                </c:pt>
                <c:pt idx="530">
                  <c:v>Knyuc Mart Mini</c:v>
                </c:pt>
                <c:pt idx="531">
                  <c:v>Kodak 126 Cm</c:v>
                </c:pt>
                <c:pt idx="532">
                  <c:v>Kodak 139 Cm</c:v>
                </c:pt>
                <c:pt idx="533">
                  <c:v>Kodak 80 Cm</c:v>
                </c:pt>
                <c:pt idx="534">
                  <c:v>Konvio Neer 10</c:v>
                </c:pt>
                <c:pt idx="535">
                  <c:v>Krisons Thunder Speaker,</c:v>
                </c:pt>
                <c:pt idx="536">
                  <c:v>Kuber Industries Nylon</c:v>
                </c:pt>
                <c:pt idx="537">
                  <c:v>Kuber Industries Round</c:v>
                </c:pt>
                <c:pt idx="538">
                  <c:v>Kuber Industries Waterproof</c:v>
                </c:pt>
                <c:pt idx="539">
                  <c:v>Kyosei Advanced Tempered</c:v>
                </c:pt>
                <c:pt idx="540">
                  <c:v>Lacopine Mini Pocket</c:v>
                </c:pt>
                <c:pt idx="541">
                  <c:v>Lapster 1.5 Mtr</c:v>
                </c:pt>
                <c:pt idx="542">
                  <c:v>Lapster 12Pcs Spiral</c:v>
                </c:pt>
                <c:pt idx="543">
                  <c:v>Lapster 5 Pin</c:v>
                </c:pt>
                <c:pt idx="544">
                  <c:v>Lapster 65W Compatible</c:v>
                </c:pt>
                <c:pt idx="545">
                  <c:v>Lapster Accessories Power</c:v>
                </c:pt>
                <c:pt idx="546">
                  <c:v>Lapster Caddy For</c:v>
                </c:pt>
                <c:pt idx="547">
                  <c:v>Lapster Gel Mouse</c:v>
                </c:pt>
                <c:pt idx="548">
                  <c:v>Lapster Spiral Charger</c:v>
                </c:pt>
                <c:pt idx="549">
                  <c:v>Lapster Usb 2.0</c:v>
                </c:pt>
                <c:pt idx="550">
                  <c:v>Lapster Usb 3.0</c:v>
                </c:pt>
                <c:pt idx="551">
                  <c:v>Larrito Wooden Cool</c:v>
                </c:pt>
                <c:pt idx="552">
                  <c:v>Lava A1 Josh</c:v>
                </c:pt>
                <c:pt idx="553">
                  <c:v>Lava Charging Adapter</c:v>
                </c:pt>
                <c:pt idx="554">
                  <c:v>Lenovo 130 Wireless</c:v>
                </c:pt>
                <c:pt idx="555">
                  <c:v>Lenovo 300 Fhd</c:v>
                </c:pt>
                <c:pt idx="556">
                  <c:v>Lenovo 300 Wired</c:v>
                </c:pt>
                <c:pt idx="557">
                  <c:v>Lenovo 400 Wireless</c:v>
                </c:pt>
                <c:pt idx="558">
                  <c:v>Lenovo 600 Bluetooth</c:v>
                </c:pt>
                <c:pt idx="559">
                  <c:v>Lenovo Gx20L29764 65W</c:v>
                </c:pt>
                <c:pt idx="560">
                  <c:v>Lenovo Ideapad 3</c:v>
                </c:pt>
                <c:pt idx="561">
                  <c:v>Lenovo Usb A</c:v>
                </c:pt>
                <c:pt idx="562">
                  <c:v>Lg 1.5 Ton</c:v>
                </c:pt>
                <c:pt idx="563">
                  <c:v>Lg 108 Cm</c:v>
                </c:pt>
                <c:pt idx="564">
                  <c:v>Lg 139 Cm</c:v>
                </c:pt>
                <c:pt idx="565">
                  <c:v>Lg 80 Cm</c:v>
                </c:pt>
                <c:pt idx="566">
                  <c:v>Libra Room Heater</c:v>
                </c:pt>
                <c:pt idx="567">
                  <c:v>Libra Roti Maker</c:v>
                </c:pt>
                <c:pt idx="568">
                  <c:v>Lifelong 2-In1 Egg</c:v>
                </c:pt>
                <c:pt idx="569">
                  <c:v>Lifelong Llek15 Electric</c:v>
                </c:pt>
                <c:pt idx="570">
                  <c:v>Lifelong Llfh921 Regalia</c:v>
                </c:pt>
                <c:pt idx="571">
                  <c:v>Lifelong Llmg23 Power</c:v>
                </c:pt>
                <c:pt idx="572">
                  <c:v>Lifelong Llmg74 750</c:v>
                </c:pt>
                <c:pt idx="573">
                  <c:v>Lifelong Llmg93 500</c:v>
                </c:pt>
                <c:pt idx="574">
                  <c:v>Lifelong Llqh922 Regalia</c:v>
                </c:pt>
                <c:pt idx="575">
                  <c:v>Lifelong Llqh925 Dyno</c:v>
                </c:pt>
                <c:pt idx="576">
                  <c:v>Lifelong Llsm120G Sandwich</c:v>
                </c:pt>
                <c:pt idx="577">
                  <c:v>Lifelong Llwh106 Flash</c:v>
                </c:pt>
                <c:pt idx="578">
                  <c:v>Lifelong Llwm105 750-Watt</c:v>
                </c:pt>
                <c:pt idx="579">
                  <c:v>Lifelong Power -</c:v>
                </c:pt>
                <c:pt idx="580">
                  <c:v>Lint Remover For</c:v>
                </c:pt>
                <c:pt idx="581">
                  <c:v>Lint Remover Woolen</c:v>
                </c:pt>
                <c:pt idx="582">
                  <c:v>Lint Roller With</c:v>
                </c:pt>
                <c:pt idx="583">
                  <c:v>Liramark Webcam Cover</c:v>
                </c:pt>
                <c:pt idx="584">
                  <c:v>Livpure Glo Star</c:v>
                </c:pt>
                <c:pt idx="585">
                  <c:v>Logitech B100 Wired</c:v>
                </c:pt>
                <c:pt idx="586">
                  <c:v>Logitech B170 Wireless</c:v>
                </c:pt>
                <c:pt idx="587">
                  <c:v>Logitech C270 Digital</c:v>
                </c:pt>
                <c:pt idx="588">
                  <c:v>Logitech G102 Usb</c:v>
                </c:pt>
                <c:pt idx="589">
                  <c:v>Logitech G402 Hyperion</c:v>
                </c:pt>
                <c:pt idx="590">
                  <c:v>Logitech H111 Wired</c:v>
                </c:pt>
                <c:pt idx="591">
                  <c:v>Logitech K380 Wireless</c:v>
                </c:pt>
                <c:pt idx="592">
                  <c:v>Logitech K480 Wireless</c:v>
                </c:pt>
                <c:pt idx="593">
                  <c:v>Logitech M221 Wireless</c:v>
                </c:pt>
                <c:pt idx="594">
                  <c:v>Logitech M235 Wireless</c:v>
                </c:pt>
                <c:pt idx="595">
                  <c:v>Logitech M331 Silent</c:v>
                </c:pt>
                <c:pt idx="596">
                  <c:v>Logitech Mk215 Wireless</c:v>
                </c:pt>
                <c:pt idx="597">
                  <c:v>Logitech Mk240 Nano</c:v>
                </c:pt>
                <c:pt idx="598">
                  <c:v>Logitech Mk270R Usb</c:v>
                </c:pt>
                <c:pt idx="599">
                  <c:v>Logitech Pebble M350</c:v>
                </c:pt>
                <c:pt idx="600">
                  <c:v>Lohaya Lcd/Led Remote</c:v>
                </c:pt>
                <c:pt idx="601">
                  <c:v>Lohaya Remote Compatible</c:v>
                </c:pt>
                <c:pt idx="602">
                  <c:v>Lohaya Television Remote</c:v>
                </c:pt>
                <c:pt idx="603">
                  <c:v>Lohaya Voice Assistant</c:v>
                </c:pt>
                <c:pt idx="604">
                  <c:v>Lonaxa Mini Travel</c:v>
                </c:pt>
                <c:pt idx="605">
                  <c:v>Longway Blaze 2</c:v>
                </c:pt>
                <c:pt idx="606">
                  <c:v>Lripl Compatible Sony</c:v>
                </c:pt>
                <c:pt idx="607">
                  <c:v>Lripl Mi Remote</c:v>
                </c:pt>
                <c:pt idx="608">
                  <c:v>Ls Lapster Quality</c:v>
                </c:pt>
                <c:pt idx="609">
                  <c:v>Luminous Vento Deluxe</c:v>
                </c:pt>
                <c:pt idx="610">
                  <c:v>Lunagariya¬Æ, Protective Case</c:v>
                </c:pt>
                <c:pt idx="611">
                  <c:v>Luxor 5 Subject</c:v>
                </c:pt>
                <c:pt idx="612">
                  <c:v>Macmillan Aquafresh 5</c:v>
                </c:pt>
                <c:pt idx="613">
                  <c:v>Maharaja Whiteline Lava</c:v>
                </c:pt>
                <c:pt idx="614">
                  <c:v>Maharaja Whiteline Nano</c:v>
                </c:pt>
                <c:pt idx="615">
                  <c:v>Maharaja Whiteline Odacio</c:v>
                </c:pt>
                <c:pt idx="616">
                  <c:v>Maono Au-400 Lavalier</c:v>
                </c:pt>
                <c:pt idx="617">
                  <c:v>Melbon Vm-905 2000-Watt</c:v>
                </c:pt>
                <c:pt idx="618">
                  <c:v>Memeho¬Æ Smart Standard</c:v>
                </c:pt>
                <c:pt idx="619">
                  <c:v>Mi 100 Cm</c:v>
                </c:pt>
                <c:pt idx="620">
                  <c:v>Mi 10000Mah 3I</c:v>
                </c:pt>
                <c:pt idx="621">
                  <c:v>Mi 10000Mah Li-Polymer,</c:v>
                </c:pt>
                <c:pt idx="622">
                  <c:v>Mi 10000Mah Lithium</c:v>
                </c:pt>
                <c:pt idx="623">
                  <c:v>Mi 108 Cm</c:v>
                </c:pt>
                <c:pt idx="624">
                  <c:v>Mi 10W Wall</c:v>
                </c:pt>
                <c:pt idx="625">
                  <c:v>Mi 138.8 Cm</c:v>
                </c:pt>
                <c:pt idx="626">
                  <c:v>Mi 2-In-1 Usb</c:v>
                </c:pt>
                <c:pt idx="627">
                  <c:v>Mi 33W Soniccharge</c:v>
                </c:pt>
                <c:pt idx="628">
                  <c:v>Mi 360¬∞ Home</c:v>
                </c:pt>
                <c:pt idx="629">
                  <c:v>Mi 80 Cm</c:v>
                </c:pt>
                <c:pt idx="630">
                  <c:v>Mi Air Purifier</c:v>
                </c:pt>
                <c:pt idx="631">
                  <c:v>Mi Braided Usb</c:v>
                </c:pt>
                <c:pt idx="632">
                  <c:v>Mi Power Bank</c:v>
                </c:pt>
                <c:pt idx="633">
                  <c:v>Mi Redmi 9I</c:v>
                </c:pt>
                <c:pt idx="634">
                  <c:v>Mi Robot Vacuum-Mop</c:v>
                </c:pt>
                <c:pt idx="635">
                  <c:v>Mi Usb Type-C</c:v>
                </c:pt>
                <c:pt idx="636">
                  <c:v>Mi Xiaomi 22.5W</c:v>
                </c:pt>
                <c:pt idx="637">
                  <c:v>Mi Xiaomi Usb</c:v>
                </c:pt>
                <c:pt idx="638">
                  <c:v>Milk Frother, Immersion</c:v>
                </c:pt>
                <c:pt idx="639">
                  <c:v>Milton Go Electro</c:v>
                </c:pt>
                <c:pt idx="640">
                  <c:v>Milton Smart Egg</c:v>
                </c:pt>
                <c:pt idx="641">
                  <c:v>Mobilife Bluetooth Extendable</c:v>
                </c:pt>
                <c:pt idx="642">
                  <c:v>Model-P4 6 Way</c:v>
                </c:pt>
                <c:pt idx="643">
                  <c:v>Monitor Ac Stand/Heavy</c:v>
                </c:pt>
                <c:pt idx="644">
                  <c:v>Morphy Richards Aristo</c:v>
                </c:pt>
                <c:pt idx="645">
                  <c:v>Morphy Richards Daisy</c:v>
                </c:pt>
                <c:pt idx="646">
                  <c:v>Morphy Richards Icon</c:v>
                </c:pt>
                <c:pt idx="647">
                  <c:v>Morphy Richards New</c:v>
                </c:pt>
                <c:pt idx="648">
                  <c:v>Morphy Richards Ofr</c:v>
                </c:pt>
                <c:pt idx="649">
                  <c:v>Motorola A10 Dual</c:v>
                </c:pt>
                <c:pt idx="650">
                  <c:v>Mr. Brand Portable</c:v>
                </c:pt>
                <c:pt idx="651">
                  <c:v>Multifunctional 2 In</c:v>
                </c:pt>
                <c:pt idx="652">
                  <c:v>Myvn 30W Warp/20W</c:v>
                </c:pt>
                <c:pt idx="653">
                  <c:v>Myvn Ltg To</c:v>
                </c:pt>
                <c:pt idx="654">
                  <c:v>Newly Launched Boult</c:v>
                </c:pt>
                <c:pt idx="655">
                  <c:v>Nexoms Instant Heating</c:v>
                </c:pt>
                <c:pt idx="656">
                  <c:v>Ngi Store 2</c:v>
                </c:pt>
                <c:pt idx="657">
                  <c:v>Nirdambhay Mini Bag</c:v>
                </c:pt>
                <c:pt idx="658">
                  <c:v>Nk Star 950</c:v>
                </c:pt>
                <c:pt idx="659">
                  <c:v>Noir Aqua -</c:v>
                </c:pt>
                <c:pt idx="660">
                  <c:v>Noise Agile 2</c:v>
                </c:pt>
                <c:pt idx="661">
                  <c:v>Noise Buds Vs104</c:v>
                </c:pt>
                <c:pt idx="662">
                  <c:v>Noise Buds Vs201</c:v>
                </c:pt>
                <c:pt idx="663">
                  <c:v>Noise Buds Vs402</c:v>
                </c:pt>
                <c:pt idx="664">
                  <c:v>Noise Colorfit Pro</c:v>
                </c:pt>
                <c:pt idx="665">
                  <c:v>Noise Colorfit Pulse</c:v>
                </c:pt>
                <c:pt idx="666">
                  <c:v>Noise Colorfit Ultra</c:v>
                </c:pt>
                <c:pt idx="667">
                  <c:v>Noise Pulse 2</c:v>
                </c:pt>
                <c:pt idx="668">
                  <c:v>Noise Pulse Buzz</c:v>
                </c:pt>
                <c:pt idx="669">
                  <c:v>Noise Pulse Go</c:v>
                </c:pt>
                <c:pt idx="670">
                  <c:v>Noise_Colorfit Smart Watch</c:v>
                </c:pt>
                <c:pt idx="671">
                  <c:v>Nokia 105 Plus</c:v>
                </c:pt>
                <c:pt idx="672">
                  <c:v>Nokia 105 Single</c:v>
                </c:pt>
                <c:pt idx="673">
                  <c:v>Nokia 150 (2020)</c:v>
                </c:pt>
                <c:pt idx="674">
                  <c:v>Nokia 8210 4G</c:v>
                </c:pt>
                <c:pt idx="675">
                  <c:v>Nutripro Juicer Mixer</c:v>
                </c:pt>
                <c:pt idx="676">
                  <c:v>Oakter Mini Ups</c:v>
                </c:pt>
                <c:pt idx="677">
                  <c:v>Offbeat¬Æ - Dash</c:v>
                </c:pt>
                <c:pt idx="678">
                  <c:v>Ofixo Multi-Purpose Laptop</c:v>
                </c:pt>
                <c:pt idx="679">
                  <c:v>Oneplus 108 Cm</c:v>
                </c:pt>
                <c:pt idx="680">
                  <c:v>Oneplus 10R 5G</c:v>
                </c:pt>
                <c:pt idx="681">
                  <c:v>Oneplus 10T 5G</c:v>
                </c:pt>
                <c:pt idx="682">
                  <c:v>Oneplus 126 Cm</c:v>
                </c:pt>
                <c:pt idx="683">
                  <c:v>Oneplus 138.7 Cm</c:v>
                </c:pt>
                <c:pt idx="684">
                  <c:v>Oneplus 163.8 Cm</c:v>
                </c:pt>
                <c:pt idx="685">
                  <c:v>Oneplus 80 Cm</c:v>
                </c:pt>
                <c:pt idx="686">
                  <c:v>Oneplus Nord 2T</c:v>
                </c:pt>
                <c:pt idx="687">
                  <c:v>Oneplus Nord Watch</c:v>
                </c:pt>
                <c:pt idx="688">
                  <c:v>Opentech¬Æ Military-Grade Tempered</c:v>
                </c:pt>
                <c:pt idx="689">
                  <c:v>Oppo A31 (Mystery</c:v>
                </c:pt>
                <c:pt idx="690">
                  <c:v>Oppo A74 5G</c:v>
                </c:pt>
                <c:pt idx="691">
                  <c:v>Oraimo 18W Usb</c:v>
                </c:pt>
                <c:pt idx="692">
                  <c:v>Oraimo 65W Type</c:v>
                </c:pt>
                <c:pt idx="693">
                  <c:v>Oratech Coffee Frother</c:v>
                </c:pt>
                <c:pt idx="694">
                  <c:v>Orico 2.5"(6.3Cm) Usb</c:v>
                </c:pt>
                <c:pt idx="695">
                  <c:v>Orient Electric Apex-Fx</c:v>
                </c:pt>
                <c:pt idx="696">
                  <c:v>Orient Electric Aura</c:v>
                </c:pt>
                <c:pt idx="697">
                  <c:v>Orient Electric Fabrijoy</c:v>
                </c:pt>
                <c:pt idx="698">
                  <c:v>Orpat Hhb-100E 250-Watt</c:v>
                </c:pt>
                <c:pt idx="699">
                  <c:v>Orpat Hhb-100E Wob</c:v>
                </c:pt>
                <c:pt idx="700">
                  <c:v>Orpat Oeh-1260 2000-Watt</c:v>
                </c:pt>
                <c:pt idx="701">
                  <c:v>Pajaka¬Æ South Indian</c:v>
                </c:pt>
                <c:pt idx="702">
                  <c:v>Panasonic Cr-2032/5Be Lithium</c:v>
                </c:pt>
                <c:pt idx="703">
                  <c:v>Panasonic Eneloop Bq-Cc55N</c:v>
                </c:pt>
                <c:pt idx="704">
                  <c:v>Panasonic Sr-Wa22H (E)</c:v>
                </c:pt>
                <c:pt idx="705">
                  <c:v>Parker Classic Gold</c:v>
                </c:pt>
                <c:pt idx="706">
                  <c:v>Parker Moments Vector</c:v>
                </c:pt>
                <c:pt idx="707">
                  <c:v>Parker Quink Ink</c:v>
                </c:pt>
                <c:pt idx="708">
                  <c:v>Parker Vector Camouflage</c:v>
                </c:pt>
                <c:pt idx="709">
                  <c:v>Parker Vector Standard</c:v>
                </c:pt>
                <c:pt idx="710">
                  <c:v>Pc Square Laptop</c:v>
                </c:pt>
                <c:pt idx="711">
                  <c:v>Pentonic Multicolor Ball</c:v>
                </c:pt>
                <c:pt idx="712">
                  <c:v>Personal Size Blender,</c:v>
                </c:pt>
                <c:pt idx="713">
                  <c:v>Philips Ac1215/20 Air</c:v>
                </c:pt>
                <c:pt idx="714">
                  <c:v>Philips Air Fryer</c:v>
                </c:pt>
                <c:pt idx="715">
                  <c:v>Philips Air Purifier</c:v>
                </c:pt>
                <c:pt idx="716">
                  <c:v>Philips Daily Collection</c:v>
                </c:pt>
                <c:pt idx="717">
                  <c:v>Philips Digital Air</c:v>
                </c:pt>
                <c:pt idx="718">
                  <c:v>Philips Drip Coffee</c:v>
                </c:pt>
                <c:pt idx="719">
                  <c:v>Philips Easyspeed Plus</c:v>
                </c:pt>
                <c:pt idx="720">
                  <c:v>Philips Easytouch Plus</c:v>
                </c:pt>
                <c:pt idx="721">
                  <c:v>Philips Gc026/30 Fabric</c:v>
                </c:pt>
                <c:pt idx="722">
                  <c:v>Philips Gc181 Heavy</c:v>
                </c:pt>
                <c:pt idx="723">
                  <c:v>Philips Gc1905 1440-Watt</c:v>
                </c:pt>
                <c:pt idx="724">
                  <c:v>Philips Gc1920/28 1440-Watt</c:v>
                </c:pt>
                <c:pt idx="725">
                  <c:v>Philips Handheld Garment</c:v>
                </c:pt>
                <c:pt idx="726">
                  <c:v>Philips Hd6975/00 25</c:v>
                </c:pt>
                <c:pt idx="727">
                  <c:v>Philips Hd9306/06 1.5-Litre</c:v>
                </c:pt>
                <c:pt idx="728">
                  <c:v>Philips Hi113 1000-Watt</c:v>
                </c:pt>
                <c:pt idx="729">
                  <c:v>Philips Hl1655/00 Hand</c:v>
                </c:pt>
                <c:pt idx="730">
                  <c:v>Philips Hl7756/00 Mixer</c:v>
                </c:pt>
                <c:pt idx="731">
                  <c:v>Philips Powerpro Fc9352/01</c:v>
                </c:pt>
                <c:pt idx="732">
                  <c:v>Philips Viva Collection</c:v>
                </c:pt>
                <c:pt idx="733">
                  <c:v>Pick Ur Needs¬Æ</c:v>
                </c:pt>
                <c:pt idx="734">
                  <c:v>Pidilite Fevicryl Acrylic</c:v>
                </c:pt>
                <c:pt idx="735">
                  <c:v>Pigeon 1.5 Litre</c:v>
                </c:pt>
                <c:pt idx="736">
                  <c:v>Pigeon By Stovekraft</c:v>
                </c:pt>
                <c:pt idx="737">
                  <c:v>Pigeon Healthifry Digital</c:v>
                </c:pt>
                <c:pt idx="738">
                  <c:v>Pigeon Kessel Multipurpose</c:v>
                </c:pt>
                <c:pt idx="739">
                  <c:v>Pigeon Polypropylene Mini</c:v>
                </c:pt>
                <c:pt idx="740">
                  <c:v>Pigeon Zest Mixer</c:v>
                </c:pt>
                <c:pt idx="741">
                  <c:v>Pilot Frixion Clicker</c:v>
                </c:pt>
                <c:pt idx="742">
                  <c:v>Pilot V7 Liquid</c:v>
                </c:pt>
                <c:pt idx="743">
                  <c:v>Pinnaclz Original Combo</c:v>
                </c:pt>
                <c:pt idx="744">
                  <c:v>Poco C31 (Royal</c:v>
                </c:pt>
                <c:pt idx="745">
                  <c:v>Poco C31 (Shadow</c:v>
                </c:pt>
                <c:pt idx="746">
                  <c:v>Popio Tempered Glass</c:v>
                </c:pt>
                <c:pt idx="747">
                  <c:v>Popio Type C</c:v>
                </c:pt>
                <c:pt idx="748">
                  <c:v>Portable Lint Remover</c:v>
                </c:pt>
                <c:pt idx="749">
                  <c:v>Portable, Handy Compact</c:v>
                </c:pt>
                <c:pt idx="750">
                  <c:v>Portronics Adapto 20</c:v>
                </c:pt>
                <c:pt idx="751">
                  <c:v>Portronics Carpower Mini</c:v>
                </c:pt>
                <c:pt idx="752">
                  <c:v>Portronics Clamp X</c:v>
                </c:pt>
                <c:pt idx="753">
                  <c:v>Portronics Key2 Combo</c:v>
                </c:pt>
                <c:pt idx="754">
                  <c:v>Portronics Konnect Cl</c:v>
                </c:pt>
                <c:pt idx="755">
                  <c:v>Portronics Konnect L</c:v>
                </c:pt>
                <c:pt idx="756">
                  <c:v>Portronics Konnect Spydr</c:v>
                </c:pt>
                <c:pt idx="757">
                  <c:v>Portronics Modesk Por-122</c:v>
                </c:pt>
                <c:pt idx="758">
                  <c:v>Portronics Mport 31</c:v>
                </c:pt>
                <c:pt idx="759">
                  <c:v>Portronics Mport 31C</c:v>
                </c:pt>
                <c:pt idx="760">
                  <c:v>Portronics My Buddy</c:v>
                </c:pt>
                <c:pt idx="761">
                  <c:v>Portronics Ruffpad 12E</c:v>
                </c:pt>
                <c:pt idx="762">
                  <c:v>Portronics Ruffpad 15</c:v>
                </c:pt>
                <c:pt idx="763">
                  <c:v>Portronics Ruffpad 8.5M</c:v>
                </c:pt>
                <c:pt idx="764">
                  <c:v>Portronics Toad 23</c:v>
                </c:pt>
                <c:pt idx="765">
                  <c:v>Posh 1.5 Meter</c:v>
                </c:pt>
                <c:pt idx="766">
                  <c:v>Preethi Blue Leaf</c:v>
                </c:pt>
                <c:pt idx="767">
                  <c:v>Preethi Mga-502 0.4-Litre</c:v>
                </c:pt>
                <c:pt idx="768">
                  <c:v>Prestige 1.5 Litre</c:v>
                </c:pt>
                <c:pt idx="769">
                  <c:v>Prestige Clean Home</c:v>
                </c:pt>
                <c:pt idx="770">
                  <c:v>Prestige Delight Prwo</c:v>
                </c:pt>
                <c:pt idx="771">
                  <c:v>Prestige Electric Kettle</c:v>
                </c:pt>
                <c:pt idx="772">
                  <c:v>Prestige Iris 750</c:v>
                </c:pt>
                <c:pt idx="773">
                  <c:v>Prestige Iris Plus</c:v>
                </c:pt>
                <c:pt idx="774">
                  <c:v>Prestige Pic 15.0+</c:v>
                </c:pt>
                <c:pt idx="775">
                  <c:v>Prestige Pic 16.0+</c:v>
                </c:pt>
                <c:pt idx="776">
                  <c:v>Prestige Pic 20</c:v>
                </c:pt>
                <c:pt idx="777">
                  <c:v>Prestige Pkgss 1.7L</c:v>
                </c:pt>
                <c:pt idx="778">
                  <c:v>Prestige Prwo 1.8-2</c:v>
                </c:pt>
                <c:pt idx="779">
                  <c:v>Prestige Psmfb 800</c:v>
                </c:pt>
                <c:pt idx="780">
                  <c:v>Prestige Pwg 07</c:v>
                </c:pt>
                <c:pt idx="781">
                  <c:v>Prestige Sandwich Maker</c:v>
                </c:pt>
                <c:pt idx="782">
                  <c:v>Prettykrafts Folding Laundry</c:v>
                </c:pt>
                <c:pt idx="783">
                  <c:v>Prettykrafts Laundry Bag</c:v>
                </c:pt>
                <c:pt idx="784">
                  <c:v>Prettykrafts Laundry Basket</c:v>
                </c:pt>
                <c:pt idx="785">
                  <c:v>Prettykrafts Laundry Square</c:v>
                </c:pt>
                <c:pt idx="786">
                  <c:v>Pro365 Indo Mocktails/Coffee</c:v>
                </c:pt>
                <c:pt idx="787">
                  <c:v>Proelite Faux Leather</c:v>
                </c:pt>
                <c:pt idx="788">
                  <c:v>Prolegend¬Æ Pl-T002 Universal</c:v>
                </c:pt>
                <c:pt idx="789">
                  <c:v>Prolet Classic Bumper</c:v>
                </c:pt>
                <c:pt idx="790">
                  <c:v>Proven¬Æ Copper +</c:v>
                </c:pt>
                <c:pt idx="791">
                  <c:v>Prushti Cover And</c:v>
                </c:pt>
                <c:pt idx="792">
                  <c:v>Ptron Boom Ultima</c:v>
                </c:pt>
                <c:pt idx="793">
                  <c:v>Ptron Bullet Pro</c:v>
                </c:pt>
                <c:pt idx="794">
                  <c:v>Ptron Newly Launched</c:v>
                </c:pt>
                <c:pt idx="795">
                  <c:v>Ptron Solero 331</c:v>
                </c:pt>
                <c:pt idx="796">
                  <c:v>Ptron Solero M241</c:v>
                </c:pt>
                <c:pt idx="797">
                  <c:v>Ptron Solero Mb301</c:v>
                </c:pt>
                <c:pt idx="798">
                  <c:v>Ptron Solero T241</c:v>
                </c:pt>
                <c:pt idx="799">
                  <c:v>Ptron Solero T351</c:v>
                </c:pt>
                <c:pt idx="800">
                  <c:v>Ptron Solero Tb301</c:v>
                </c:pt>
                <c:pt idx="801">
                  <c:v>Ptron Tangent Lite</c:v>
                </c:pt>
                <c:pt idx="802">
                  <c:v>Ptron Tangentbeat In-Ear</c:v>
                </c:pt>
                <c:pt idx="803">
                  <c:v>Ptron Volta Dual</c:v>
                </c:pt>
                <c:pt idx="804">
                  <c:v>Quantum Qhm-7406 Full-Sized</c:v>
                </c:pt>
                <c:pt idx="805">
                  <c:v>Quantum Rj45 Ethernet</c:v>
                </c:pt>
                <c:pt idx="806">
                  <c:v>Qubo Smart Cam</c:v>
                </c:pt>
                <c:pt idx="807">
                  <c:v>R B Nova</c:v>
                </c:pt>
                <c:pt idx="808">
                  <c:v>Racold Eterno Pro</c:v>
                </c:pt>
                <c:pt idx="809">
                  <c:v>Racold Pronto Pro</c:v>
                </c:pt>
                <c:pt idx="810">
                  <c:v>Raffles Premium Stainless</c:v>
                </c:pt>
                <c:pt idx="811">
                  <c:v>Rc Print Gi</c:v>
                </c:pt>
                <c:pt idx="812">
                  <c:v>Realme 10W Fast</c:v>
                </c:pt>
                <c:pt idx="813">
                  <c:v>Realme Buds Classic</c:v>
                </c:pt>
                <c:pt idx="814">
                  <c:v>Realme Buds Wireless</c:v>
                </c:pt>
                <c:pt idx="815">
                  <c:v>Realme Narzo 50</c:v>
                </c:pt>
                <c:pt idx="816">
                  <c:v>Realme Narzo 50I</c:v>
                </c:pt>
                <c:pt idx="817">
                  <c:v>Realme Smart Tv</c:v>
                </c:pt>
                <c:pt idx="818">
                  <c:v>Redgear A-15 Wired</c:v>
                </c:pt>
                <c:pt idx="819">
                  <c:v>Redgear Cloak Wired</c:v>
                </c:pt>
                <c:pt idx="820">
                  <c:v>Redgear Cosmo 7,1</c:v>
                </c:pt>
                <c:pt idx="821">
                  <c:v>Redgear Mp35 Speed-Type</c:v>
                </c:pt>
                <c:pt idx="822">
                  <c:v>Redgear Pro Wireless</c:v>
                </c:pt>
                <c:pt idx="823">
                  <c:v>Redmi 108 Cm</c:v>
                </c:pt>
                <c:pt idx="824">
                  <c:v>Redmi 10A (Charcoal</c:v>
                </c:pt>
                <c:pt idx="825">
                  <c:v>Redmi 10A (Sea</c:v>
                </c:pt>
                <c:pt idx="826">
                  <c:v>Redmi 10A (Slate</c:v>
                </c:pt>
                <c:pt idx="827">
                  <c:v>Redmi 11 Prime</c:v>
                </c:pt>
                <c:pt idx="828">
                  <c:v>Redmi 126 Cm</c:v>
                </c:pt>
                <c:pt idx="829">
                  <c:v>Redmi 80 Cm</c:v>
                </c:pt>
                <c:pt idx="830">
                  <c:v>Redmi 9 Activ</c:v>
                </c:pt>
                <c:pt idx="831">
                  <c:v>Redmi 9A Sport</c:v>
                </c:pt>
                <c:pt idx="832">
                  <c:v>Redmi A1 (Black,</c:v>
                </c:pt>
                <c:pt idx="833">
                  <c:v>Redmi A1 (Light</c:v>
                </c:pt>
                <c:pt idx="834">
                  <c:v>Redmi Note 11</c:v>
                </c:pt>
                <c:pt idx="835">
                  <c:v>Redmi Note 11T</c:v>
                </c:pt>
                <c:pt idx="836">
                  <c:v>Redragon K617 Fizz</c:v>
                </c:pt>
                <c:pt idx="837">
                  <c:v>Redtech Usb-C To</c:v>
                </c:pt>
                <c:pt idx="838">
                  <c:v>Reffair Ax30 [Max]</c:v>
                </c:pt>
                <c:pt idx="839">
                  <c:v>Remote Compatible For</c:v>
                </c:pt>
                <c:pt idx="840">
                  <c:v>Remote Control Compatible</c:v>
                </c:pt>
                <c:pt idx="841">
                  <c:v>Resonate Routerups Cru12V2A</c:v>
                </c:pt>
                <c:pt idx="842">
                  <c:v>Rico Irpro 1500</c:v>
                </c:pt>
                <c:pt idx="843">
                  <c:v>Rico Japanese Technology</c:v>
                </c:pt>
                <c:pt idx="844">
                  <c:v>Robustrion [Anti-Scratch] &amp;</c:v>
                </c:pt>
                <c:pt idx="845">
                  <c:v>Robustrion Anti-Scratch &amp;</c:v>
                </c:pt>
                <c:pt idx="846">
                  <c:v>Robustrion Smart Trifold</c:v>
                </c:pt>
                <c:pt idx="847">
                  <c:v>Robustrion Tempered Glass</c:v>
                </c:pt>
                <c:pt idx="848">
                  <c:v>Room Heater Warmer</c:v>
                </c:pt>
                <c:pt idx="849">
                  <c:v>Royal Step -</c:v>
                </c:pt>
                <c:pt idx="850">
                  <c:v>Royal Step Portable</c:v>
                </c:pt>
                <c:pt idx="851">
                  <c:v>Rpm Euro Games</c:v>
                </c:pt>
                <c:pt idx="852">
                  <c:v>Rts [2 Pack]</c:v>
                </c:pt>
                <c:pt idx="853">
                  <c:v>Rts‚Ñ¢ High Speed</c:v>
                </c:pt>
                <c:pt idx="854">
                  <c:v>Saiellin Electric Lint</c:v>
                </c:pt>
                <c:pt idx="855">
                  <c:v>Saiellin Room Heater</c:v>
                </c:pt>
                <c:pt idx="856">
                  <c:v>Saifsmart Outlet Wall</c:v>
                </c:pt>
                <c:pt idx="857">
                  <c:v>Saiyam Stainless Steel</c:v>
                </c:pt>
                <c:pt idx="858">
                  <c:v>Saleon Instant Coal</c:v>
                </c:pt>
                <c:pt idx="859">
                  <c:v>Saleon‚Ñ¢ Portable Storage</c:v>
                </c:pt>
                <c:pt idx="860">
                  <c:v>Samsung 108 Cm</c:v>
                </c:pt>
                <c:pt idx="861">
                  <c:v>Samsung 138 Cm</c:v>
                </c:pt>
                <c:pt idx="862">
                  <c:v>Samsung 24-Inch(60.46Cm) Fhd</c:v>
                </c:pt>
                <c:pt idx="863">
                  <c:v>Samsung 25W Usb</c:v>
                </c:pt>
                <c:pt idx="864">
                  <c:v>Samsung 80 Cm</c:v>
                </c:pt>
                <c:pt idx="865">
                  <c:v>Samsung Ehs64 Ehs64Avfwecinu</c:v>
                </c:pt>
                <c:pt idx="866">
                  <c:v>Samsung Evo Plus</c:v>
                </c:pt>
                <c:pt idx="867">
                  <c:v>Samsung Galaxy Buds</c:v>
                </c:pt>
                <c:pt idx="868">
                  <c:v>Samsung Galaxy M04</c:v>
                </c:pt>
                <c:pt idx="869">
                  <c:v>Samsung Galaxy M13</c:v>
                </c:pt>
                <c:pt idx="870">
                  <c:v>Samsung Galaxy M32</c:v>
                </c:pt>
                <c:pt idx="871">
                  <c:v>Samsung Galaxy M33</c:v>
                </c:pt>
                <c:pt idx="872">
                  <c:v>Samsung Galaxy M53</c:v>
                </c:pt>
                <c:pt idx="873">
                  <c:v>Samsung Galaxy S20</c:v>
                </c:pt>
                <c:pt idx="874">
                  <c:v>Samsung Galaxy Watch4</c:v>
                </c:pt>
                <c:pt idx="875">
                  <c:v>Samsung Original 25W</c:v>
                </c:pt>
                <c:pt idx="876">
                  <c:v>Samsung Original Ehs64</c:v>
                </c:pt>
                <c:pt idx="877">
                  <c:v>Samsung Original Type</c:v>
                </c:pt>
                <c:pt idx="878">
                  <c:v>Sandisk 1Tb Extreme</c:v>
                </c:pt>
                <c:pt idx="879">
                  <c:v>Sandisk Cruzer Blade</c:v>
                </c:pt>
                <c:pt idx="880">
                  <c:v>Sandisk Extreme Microsd</c:v>
                </c:pt>
                <c:pt idx="881">
                  <c:v>Sandisk Extreme Sd</c:v>
                </c:pt>
                <c:pt idx="882">
                  <c:v>Sandisk Ultra 128</c:v>
                </c:pt>
                <c:pt idx="883">
                  <c:v>Sandisk Ultra 64</c:v>
                </c:pt>
                <c:pt idx="884">
                  <c:v>Sandisk Ultra Dual</c:v>
                </c:pt>
                <c:pt idx="885">
                  <c:v>Sandisk Ultra Flair</c:v>
                </c:pt>
                <c:pt idx="886">
                  <c:v>Sandisk Ultra Microsd</c:v>
                </c:pt>
                <c:pt idx="887">
                  <c:v>Sandisk Ultra Sdhc</c:v>
                </c:pt>
                <c:pt idx="888">
                  <c:v>Sandisk Ultra¬Æ Microsdxc‚Ñ¢</c:v>
                </c:pt>
                <c:pt idx="889">
                  <c:v>Sansui 140Cm (55</c:v>
                </c:pt>
                <c:pt idx="890">
                  <c:v>Sansui 80Cm (32</c:v>
                </c:pt>
                <c:pt idx="891">
                  <c:v>Scarters Mouse Pad,</c:v>
                </c:pt>
                <c:pt idx="892">
                  <c:v>Seagate Expansion 1Tb</c:v>
                </c:pt>
                <c:pt idx="893">
                  <c:v>Seagate One Touch</c:v>
                </c:pt>
                <c:pt idx="894">
                  <c:v>Sennheiser Cx 80S</c:v>
                </c:pt>
                <c:pt idx="895">
                  <c:v>Shakti Technology S3</c:v>
                </c:pt>
                <c:pt idx="896">
                  <c:v>Shakti Technology S5</c:v>
                </c:pt>
                <c:pt idx="897">
                  <c:v>Shopoflux Silicone Remote</c:v>
                </c:pt>
                <c:pt idx="898">
                  <c:v>Shoptoshop Electric Lint</c:v>
                </c:pt>
                <c:pt idx="899">
                  <c:v>Shreenova Id116 Plus</c:v>
                </c:pt>
                <c:pt idx="900">
                  <c:v>Silicone Rubber Earbuds</c:v>
                </c:pt>
                <c:pt idx="901">
                  <c:v>Simxen Egg Boiler</c:v>
                </c:pt>
                <c:pt idx="902">
                  <c:v>Singer Aroma 1.8</c:v>
                </c:pt>
                <c:pt idx="903">
                  <c:v>Skadioo Wifi Adapter</c:v>
                </c:pt>
                <c:pt idx="904">
                  <c:v>Ske Bed Study</c:v>
                </c:pt>
                <c:pt idx="905">
                  <c:v>Skytone Stainless Steel</c:v>
                </c:pt>
                <c:pt idx="906">
                  <c:v>Skywall 81.28 Cm</c:v>
                </c:pt>
                <c:pt idx="907">
                  <c:v>Slovic¬Æ Tripod Mount</c:v>
                </c:pt>
                <c:pt idx="908">
                  <c:v>Smashtronics¬Æ - Case</c:v>
                </c:pt>
                <c:pt idx="909">
                  <c:v>Soflin Egg Boiler</c:v>
                </c:pt>
                <c:pt idx="910">
                  <c:v>Solidaire 550-Watt Mixer</c:v>
                </c:pt>
                <c:pt idx="911">
                  <c:v>Sonivision Sa-D10 Sa-D100</c:v>
                </c:pt>
                <c:pt idx="912">
                  <c:v>Sony Bravia 164</c:v>
                </c:pt>
                <c:pt idx="913">
                  <c:v>Sony Tv -</c:v>
                </c:pt>
                <c:pt idx="914">
                  <c:v>Sony Wi-C100 Wireless</c:v>
                </c:pt>
                <c:pt idx="915">
                  <c:v>Sounce 360 Adjustable</c:v>
                </c:pt>
                <c:pt idx="916">
                  <c:v>Sounce 65W Oneplus</c:v>
                </c:pt>
                <c:pt idx="917">
                  <c:v>Sounce Fast Phone</c:v>
                </c:pt>
                <c:pt idx="918">
                  <c:v>Sounce Gold Plated</c:v>
                </c:pt>
                <c:pt idx="919">
                  <c:v>Sounce Protective Case</c:v>
                </c:pt>
                <c:pt idx="920">
                  <c:v>Sounce Spiral Charger</c:v>
                </c:pt>
                <c:pt idx="921">
                  <c:v>Spigen Ez Fit</c:v>
                </c:pt>
                <c:pt idx="922">
                  <c:v>Spigen Ultra Hybrid</c:v>
                </c:pt>
                <c:pt idx="923">
                  <c:v>Storio Kids Toys</c:v>
                </c:pt>
                <c:pt idx="924">
                  <c:v>Storite High Speed</c:v>
                </c:pt>
                <c:pt idx="925">
                  <c:v>Storite Super Speed</c:v>
                </c:pt>
                <c:pt idx="926">
                  <c:v>Storite Usb 2.0</c:v>
                </c:pt>
                <c:pt idx="927">
                  <c:v>Storite Usb 3.0</c:v>
                </c:pt>
                <c:pt idx="928">
                  <c:v>Storite Usb Extension</c:v>
                </c:pt>
                <c:pt idx="929">
                  <c:v>Striff 12 Pieces</c:v>
                </c:pt>
                <c:pt idx="930">
                  <c:v>Striff Adjustable Laptop</c:v>
                </c:pt>
                <c:pt idx="931">
                  <c:v>Striff Laptop Stand</c:v>
                </c:pt>
                <c:pt idx="932">
                  <c:v>Striff Laptop Tabletop</c:v>
                </c:pt>
                <c:pt idx="933">
                  <c:v>Striff Mpad Mouse</c:v>
                </c:pt>
                <c:pt idx="934">
                  <c:v>Striff Multi Angle</c:v>
                </c:pt>
                <c:pt idx="935">
                  <c:v>Striff Ps2_01 Multi</c:v>
                </c:pt>
                <c:pt idx="936">
                  <c:v>Striff Uph2W Multi</c:v>
                </c:pt>
                <c:pt idx="937">
                  <c:v>Striff Wall Mount</c:v>
                </c:pt>
                <c:pt idx="938">
                  <c:v>Stylehouse Lint Remover</c:v>
                </c:pt>
                <c:pt idx="939">
                  <c:v>Sui Generis Electric</c:v>
                </c:pt>
                <c:pt idx="940">
                  <c:v>Sujata Chutney Steel</c:v>
                </c:pt>
                <c:pt idx="941">
                  <c:v>Sujata Dynamix Dx</c:v>
                </c:pt>
                <c:pt idx="942">
                  <c:v>Sujata Dynamix, Mixer</c:v>
                </c:pt>
                <c:pt idx="943">
                  <c:v>Sujata Powermatic Plus</c:v>
                </c:pt>
                <c:pt idx="944">
                  <c:v>Sujata Powermatic Plus,</c:v>
                </c:pt>
                <c:pt idx="945">
                  <c:v>Sujata Supermix, Mixer</c:v>
                </c:pt>
                <c:pt idx="946">
                  <c:v>Supcares Laptop Stand</c:v>
                </c:pt>
                <c:pt idx="947">
                  <c:v>Sure From Aquaguard</c:v>
                </c:pt>
                <c:pt idx="948">
                  <c:v>Svm Products Unbreakable</c:v>
                </c:pt>
                <c:pt idx="949">
                  <c:v>Swapkart Fast Charging</c:v>
                </c:pt>
                <c:pt idx="950">
                  <c:v>Swapkart Flexible Mobile</c:v>
                </c:pt>
                <c:pt idx="951">
                  <c:v>Swapkart Portable Flexible</c:v>
                </c:pt>
                <c:pt idx="952">
                  <c:v>Swiffer Instant Electric</c:v>
                </c:pt>
                <c:pt idx="953">
                  <c:v>Swiss Military Vc03</c:v>
                </c:pt>
                <c:pt idx="954">
                  <c:v>Syncwire Ltg To</c:v>
                </c:pt>
                <c:pt idx="955">
                  <c:v>Synqe Type C</c:v>
                </c:pt>
                <c:pt idx="956">
                  <c:v>Synqe Usb C</c:v>
                </c:pt>
                <c:pt idx="957">
                  <c:v>Synqe Usb Type</c:v>
                </c:pt>
                <c:pt idx="958">
                  <c:v>Syska Sdi-07 1000</c:v>
                </c:pt>
                <c:pt idx="959">
                  <c:v>Syvo Wt 3130</c:v>
                </c:pt>
                <c:pt idx="960">
                  <c:v>T Topline 180</c:v>
                </c:pt>
                <c:pt idx="961">
                  <c:v>Tabelito¬Æ Polyester Foam,</c:v>
                </c:pt>
                <c:pt idx="962">
                  <c:v>Table Magic Multipurpose</c:v>
                </c:pt>
                <c:pt idx="963">
                  <c:v>Tarkan Portable Folding</c:v>
                </c:pt>
                <c:pt idx="964">
                  <c:v>Tata Sky Digital</c:v>
                </c:pt>
                <c:pt idx="965">
                  <c:v>Tata Sky Hd</c:v>
                </c:pt>
                <c:pt idx="966">
                  <c:v>Tata Sky Universal</c:v>
                </c:pt>
                <c:pt idx="967">
                  <c:v>Tata Swach Bulb</c:v>
                </c:pt>
                <c:pt idx="968">
                  <c:v>Tcl 100 Cm</c:v>
                </c:pt>
                <c:pt idx="969">
                  <c:v>Tcl 108 Cm</c:v>
                </c:pt>
                <c:pt idx="970">
                  <c:v>Tcl 80 Cm</c:v>
                </c:pt>
                <c:pt idx="971">
                  <c:v>Te‚Ñ¢ Instant Electric</c:v>
                </c:pt>
                <c:pt idx="972">
                  <c:v>Technotech High Speed</c:v>
                </c:pt>
                <c:pt idx="973">
                  <c:v>Tecno Spark 8T</c:v>
                </c:pt>
                <c:pt idx="974">
                  <c:v>Tecno Spark 9</c:v>
                </c:pt>
                <c:pt idx="975">
                  <c:v>Tesora - Inspired</c:v>
                </c:pt>
                <c:pt idx="976">
                  <c:v>Themisto 350 Watts</c:v>
                </c:pt>
                <c:pt idx="977">
                  <c:v>Themisto Th-Ws20 Digital</c:v>
                </c:pt>
                <c:pt idx="978">
                  <c:v>Time Office Scanner</c:v>
                </c:pt>
                <c:pt idx="979">
                  <c:v>Tizum Hdmi To</c:v>
                </c:pt>
                <c:pt idx="980">
                  <c:v>Tizum High Speed</c:v>
                </c:pt>
                <c:pt idx="981">
                  <c:v>Tizum Mouse Pad/</c:v>
                </c:pt>
                <c:pt idx="982">
                  <c:v>Tokdis Mx-1 Pro</c:v>
                </c:pt>
                <c:pt idx="983">
                  <c:v>Tom &amp; Jerry</c:v>
                </c:pt>
                <c:pt idx="984">
                  <c:v>Tosaa T2Stsr Sandwich</c:v>
                </c:pt>
                <c:pt idx="985">
                  <c:v>Toshiba 108 Cm</c:v>
                </c:pt>
                <c:pt idx="986">
                  <c:v>Tp-Link Ac1200 Archer</c:v>
                </c:pt>
                <c:pt idx="987">
                  <c:v>Tp-Link Ac1300 Archer</c:v>
                </c:pt>
                <c:pt idx="988">
                  <c:v>Tp-Link Ac1300 Usb</c:v>
                </c:pt>
                <c:pt idx="989">
                  <c:v>Tp-Link Ac600 600</c:v>
                </c:pt>
                <c:pt idx="990">
                  <c:v>Tp-Link Ac750 Dual</c:v>
                </c:pt>
                <c:pt idx="991">
                  <c:v>Tp-Link Ac750 Wifi</c:v>
                </c:pt>
                <c:pt idx="992">
                  <c:v>Tp-Link Archer Ac1200</c:v>
                </c:pt>
                <c:pt idx="993">
                  <c:v>Tp-Link N300 Wifi</c:v>
                </c:pt>
                <c:pt idx="994">
                  <c:v>Tp-Link Nano Ac600</c:v>
                </c:pt>
                <c:pt idx="995">
                  <c:v>Tp-Link Nano Usb</c:v>
                </c:pt>
                <c:pt idx="996">
                  <c:v>Tp-Link Tapo 360¬∞</c:v>
                </c:pt>
                <c:pt idx="997">
                  <c:v>Tp-Link Tl-Wa850Re Single_Band</c:v>
                </c:pt>
                <c:pt idx="998">
                  <c:v>Tp-Link Tl-Wa855Re 300</c:v>
                </c:pt>
                <c:pt idx="999">
                  <c:v>Tp-Link Ue300 Usb</c:v>
                </c:pt>
                <c:pt idx="1000">
                  <c:v>Tp-Link Ue300C Usb</c:v>
                </c:pt>
                <c:pt idx="1001">
                  <c:v>Tp-Link Usb Bluetooth</c:v>
                </c:pt>
                <c:pt idx="1002">
                  <c:v>Tp-Link Usb Wifi</c:v>
                </c:pt>
                <c:pt idx="1003">
                  <c:v>Tp-Link Wifi Dongle</c:v>
                </c:pt>
                <c:pt idx="1004">
                  <c:v>Ttk Prestige Limited</c:v>
                </c:pt>
                <c:pt idx="1005">
                  <c:v>Tuarso 8K Hdmi</c:v>
                </c:pt>
                <c:pt idx="1006">
                  <c:v>Tukzer Capacitive Stylus</c:v>
                </c:pt>
                <c:pt idx="1007">
                  <c:v>Tukzer Fully Foldable</c:v>
                </c:pt>
                <c:pt idx="1008">
                  <c:v>Tukzer Gel Mouse</c:v>
                </c:pt>
                <c:pt idx="1009">
                  <c:v>Tukzer Stylus Pen,</c:v>
                </c:pt>
                <c:pt idx="1010">
                  <c:v>Tvara Lcd Writing</c:v>
                </c:pt>
                <c:pt idx="1011">
                  <c:v>Tygot 10 Inches</c:v>
                </c:pt>
                <c:pt idx="1012">
                  <c:v>Tygot Bluetooth Extendable</c:v>
                </c:pt>
                <c:pt idx="1013">
                  <c:v>Universal Remote Control</c:v>
                </c:pt>
                <c:pt idx="1014">
                  <c:v>Urbn 10000 Mah</c:v>
                </c:pt>
                <c:pt idx="1015">
                  <c:v>Urbn 20000 Mah</c:v>
                </c:pt>
                <c:pt idx="1016">
                  <c:v>Usb Charger, Oraimo</c:v>
                </c:pt>
                <c:pt idx="1017">
                  <c:v>Usha 1212 Ptc</c:v>
                </c:pt>
                <c:pt idx="1018">
                  <c:v>Usha Armor Ar1100Wb</c:v>
                </c:pt>
                <c:pt idx="1019">
                  <c:v>Usha Aurora 1000</c:v>
                </c:pt>
                <c:pt idx="1020">
                  <c:v>Usha Cookjoy (Cj1600Wpc)</c:v>
                </c:pt>
                <c:pt idx="1021">
                  <c:v>Usha Ei 1602</c:v>
                </c:pt>
                <c:pt idx="1022">
                  <c:v>Usha Ei 3710</c:v>
                </c:pt>
                <c:pt idx="1023">
                  <c:v>Usha Goliath Go1200Wg</c:v>
                </c:pt>
                <c:pt idx="1024">
                  <c:v>Usha Hc 812</c:v>
                </c:pt>
                <c:pt idx="1025">
                  <c:v>Usha Heat Convector</c:v>
                </c:pt>
                <c:pt idx="1026">
                  <c:v>Usha Ih2415 1500-Watt</c:v>
                </c:pt>
                <c:pt idx="1027">
                  <c:v>Usha Janome Dream</c:v>
                </c:pt>
                <c:pt idx="1028">
                  <c:v>Usha Quartz Room</c:v>
                </c:pt>
                <c:pt idx="1029">
                  <c:v>Usha Rapidmix 500-Watt</c:v>
                </c:pt>
                <c:pt idx="1030">
                  <c:v>Usha Steam Pro</c:v>
                </c:pt>
                <c:pt idx="1031">
                  <c:v>Vapja¬Æ Portable Mini</c:v>
                </c:pt>
                <c:pt idx="1032">
                  <c:v>Vedini Transparent Empty</c:v>
                </c:pt>
                <c:pt idx="1033">
                  <c:v>Venus Digital Kitchen</c:v>
                </c:pt>
                <c:pt idx="1034">
                  <c:v>Verilux¬Æ Usb C</c:v>
                </c:pt>
                <c:pt idx="1035">
                  <c:v>V-Guard Divino 5</c:v>
                </c:pt>
                <c:pt idx="1036">
                  <c:v>V-Guard Zenora Ro+Uf+Mb</c:v>
                </c:pt>
                <c:pt idx="1037">
                  <c:v>V-Guard Zio Instant</c:v>
                </c:pt>
                <c:pt idx="1038">
                  <c:v>Vr 18 Pcs</c:v>
                </c:pt>
                <c:pt idx="1039">
                  <c:v>Vrprime Lint Roller</c:v>
                </c:pt>
                <c:pt idx="1040">
                  <c:v>Vu 108 Cm</c:v>
                </c:pt>
                <c:pt idx="1041">
                  <c:v>Vu 138 Cm</c:v>
                </c:pt>
                <c:pt idx="1042">
                  <c:v>Vu 139 Cm</c:v>
                </c:pt>
                <c:pt idx="1043">
                  <c:v>Vu 164 Cm</c:v>
                </c:pt>
                <c:pt idx="1044">
                  <c:v>Vw 60 Cm</c:v>
                </c:pt>
                <c:pt idx="1045">
                  <c:v>Vw 80 Cm</c:v>
                </c:pt>
                <c:pt idx="1046">
                  <c:v>Wacom One By</c:v>
                </c:pt>
                <c:pt idx="1047">
                  <c:v>Wanbo X1 Pro</c:v>
                </c:pt>
                <c:pt idx="1048">
                  <c:v>Wayona 3In1 Nylon</c:v>
                </c:pt>
                <c:pt idx="1049">
                  <c:v>Wayona Nylon Braided</c:v>
                </c:pt>
                <c:pt idx="1050">
                  <c:v>Wayona Type C</c:v>
                </c:pt>
                <c:pt idx="1051">
                  <c:v>Wayona Usb C</c:v>
                </c:pt>
                <c:pt idx="1052">
                  <c:v>Wayona Usb Nylon</c:v>
                </c:pt>
                <c:pt idx="1053">
                  <c:v>Wayona Usb Type</c:v>
                </c:pt>
                <c:pt idx="1054">
                  <c:v>Wecool B1 Mobile</c:v>
                </c:pt>
                <c:pt idx="1055">
                  <c:v>Wecool Bluetooth Extendable</c:v>
                </c:pt>
                <c:pt idx="1056">
                  <c:v>Wecool C1 Car</c:v>
                </c:pt>
                <c:pt idx="1057">
                  <c:v>Wecool Moonwalk M1</c:v>
                </c:pt>
                <c:pt idx="1058">
                  <c:v>Wecool Nylon Braided</c:v>
                </c:pt>
                <c:pt idx="1059">
                  <c:v>Wecool S5 Long</c:v>
                </c:pt>
                <c:pt idx="1060">
                  <c:v>Wecool Unbreakable 3</c:v>
                </c:pt>
                <c:pt idx="1061">
                  <c:v>Wembley Lcd Writing</c:v>
                </c:pt>
                <c:pt idx="1062">
                  <c:v>Western Digital Wd</c:v>
                </c:pt>
                <c:pt idx="1063">
                  <c:v>White Feather Portable</c:v>
                </c:pt>
                <c:pt idx="1064">
                  <c:v>Widewings Electric Handheld</c:v>
                </c:pt>
                <c:pt idx="1065">
                  <c:v>Wings Phantom Pro</c:v>
                </c:pt>
                <c:pt idx="1066">
                  <c:v>Wipro Smartlife Super</c:v>
                </c:pt>
                <c:pt idx="1067">
                  <c:v>Wipro Vesta 1.8</c:v>
                </c:pt>
                <c:pt idx="1068">
                  <c:v>Wipro Vesta 1200</c:v>
                </c:pt>
                <c:pt idx="1069">
                  <c:v>Wipro Vesta 1380W</c:v>
                </c:pt>
                <c:pt idx="1070">
                  <c:v>Wipro Vesta Electric</c:v>
                </c:pt>
                <c:pt idx="1071">
                  <c:v>Wipro Vesta Grill</c:v>
                </c:pt>
                <c:pt idx="1072">
                  <c:v>Wolpin 1 Lint</c:v>
                </c:pt>
                <c:pt idx="1073">
                  <c:v>Wonderchef Nutri-Blend Complete</c:v>
                </c:pt>
                <c:pt idx="1074">
                  <c:v>Wonderchef Nutri-Blend Mixer,</c:v>
                </c:pt>
                <c:pt idx="1075">
                  <c:v>Wzatco Pixel |</c:v>
                </c:pt>
                <c:pt idx="1076">
                  <c:v>Xiaomi Mi 4A</c:v>
                </c:pt>
                <c:pt idx="1077">
                  <c:v>Xiaomi Mi Wired</c:v>
                </c:pt>
                <c:pt idx="1078">
                  <c:v>Xiaomi Pad 5|</c:v>
                </c:pt>
                <c:pt idx="1079">
                  <c:v>Zebronics Aluminium Alloy</c:v>
                </c:pt>
                <c:pt idx="1080">
                  <c:v>Zebronics Astra 10</c:v>
                </c:pt>
                <c:pt idx="1081">
                  <c:v>Zebronics Cu3100V Fast</c:v>
                </c:pt>
                <c:pt idx="1082">
                  <c:v>Zebronics Haa2021 Hdmi</c:v>
                </c:pt>
                <c:pt idx="1083">
                  <c:v>Zebronics Wired Keyboard</c:v>
                </c:pt>
                <c:pt idx="1084">
                  <c:v>Zebronics Zeb Buds</c:v>
                </c:pt>
                <c:pt idx="1085">
                  <c:v>Zebronics Zeb Wonderbar</c:v>
                </c:pt>
                <c:pt idx="1086">
                  <c:v>Zebronics Zeb-100Hb 4</c:v>
                </c:pt>
                <c:pt idx="1087">
                  <c:v>Zebronics Zeb-90Hb Usb</c:v>
                </c:pt>
                <c:pt idx="1088">
                  <c:v>Zebronics Zeb-Astra 20</c:v>
                </c:pt>
                <c:pt idx="1089">
                  <c:v>Zebronics Zeb-Bro In</c:v>
                </c:pt>
                <c:pt idx="1090">
                  <c:v>Zebronics Zeb-Buds 30</c:v>
                </c:pt>
                <c:pt idx="1091">
                  <c:v>Zebronics Zeb-Comfort Wired</c:v>
                </c:pt>
                <c:pt idx="1092">
                  <c:v>Zebronics Zeb-Companion 107</c:v>
                </c:pt>
                <c:pt idx="1093">
                  <c:v>Zebronics Zeb-County 3W</c:v>
                </c:pt>
                <c:pt idx="1094">
                  <c:v>Zebronics Zeb-Dash Plus</c:v>
                </c:pt>
                <c:pt idx="1095">
                  <c:v>Zebronics Zeb-Evolve Wireless</c:v>
                </c:pt>
                <c:pt idx="1096">
                  <c:v>Zebronics Zeb-Fame 5Watts</c:v>
                </c:pt>
                <c:pt idx="1097">
                  <c:v>Zebronics Zeb-Jaguar Wireless</c:v>
                </c:pt>
                <c:pt idx="1098">
                  <c:v>Zebronics Zeb-Jukebar 3900,</c:v>
                </c:pt>
                <c:pt idx="1099">
                  <c:v>Zebronics Zeb-Km2100 Multimedia</c:v>
                </c:pt>
                <c:pt idx="1100">
                  <c:v>Zebronics Zeb-Power Wired</c:v>
                </c:pt>
                <c:pt idx="1101">
                  <c:v>Zebronics Zeb-Sound Bomb</c:v>
                </c:pt>
                <c:pt idx="1102">
                  <c:v>Zebronics Zeb-Thunder Bluetooth</c:v>
                </c:pt>
                <c:pt idx="1103">
                  <c:v>Zebronics Zeb-Transformer Gaming</c:v>
                </c:pt>
                <c:pt idx="1104">
                  <c:v>Zebronics Zeb-Transformer-M Optical</c:v>
                </c:pt>
                <c:pt idx="1105">
                  <c:v>Zebronics Zeb-Usb150Wf1 Wifi</c:v>
                </c:pt>
                <c:pt idx="1106">
                  <c:v>Zebronics Zeb-Vita Wireless</c:v>
                </c:pt>
                <c:pt idx="1107">
                  <c:v>Zebronics Zeb-Warrior Ii</c:v>
                </c:pt>
                <c:pt idx="1108">
                  <c:v>Zebronics, Zeb-Nc3300 Usb</c:v>
                </c:pt>
                <c:pt idx="1109">
                  <c:v>Zigma Winotek Winotek</c:v>
                </c:pt>
                <c:pt idx="1110">
                  <c:v>Zinq Five Fan</c:v>
                </c:pt>
                <c:pt idx="1111">
                  <c:v>Zinq Ups For</c:v>
                </c:pt>
                <c:pt idx="1112">
                  <c:v>Zodo 8. 5</c:v>
                </c:pt>
                <c:pt idx="1113">
                  <c:v>Zorbes¬Æ Wall Adapter</c:v>
                </c:pt>
                <c:pt idx="1114">
                  <c:v>Zoul Type C</c:v>
                </c:pt>
                <c:pt idx="1115">
                  <c:v>Zoul Usb C</c:v>
                </c:pt>
                <c:pt idx="1116">
                  <c:v>Zoul Usb Type</c:v>
                </c:pt>
                <c:pt idx="1117">
                  <c:v>Zuvexa Egg Boiler</c:v>
                </c:pt>
                <c:pt idx="1118">
                  <c:v>Zuvexa Usb Rechargeable</c:v>
                </c:pt>
                <c:pt idx="1119">
                  <c:v>#VALUE!</c:v>
                </c:pt>
              </c:strCache>
            </c:strRef>
          </c:cat>
          <c:val>
            <c:numRef>
              <c:f>Sheet11!$S$11:$S$1131</c:f>
              <c:numCache>
                <c:formatCode>_(* #,##0_);_(* \(#,##0\);_(* "-"??_);_(@_)</c:formatCode>
                <c:ptCount val="1120"/>
                <c:pt idx="0">
                  <c:v>6398</c:v>
                </c:pt>
                <c:pt idx="1">
                  <c:v>2206</c:v>
                </c:pt>
                <c:pt idx="2">
                  <c:v>3664</c:v>
                </c:pt>
                <c:pt idx="3">
                  <c:v>1193</c:v>
                </c:pt>
                <c:pt idx="4">
                  <c:v>15790</c:v>
                </c:pt>
                <c:pt idx="5">
                  <c:v>768</c:v>
                </c:pt>
                <c:pt idx="6">
                  <c:v>1899</c:v>
                </c:pt>
                <c:pt idx="7">
                  <c:v>103</c:v>
                </c:pt>
                <c:pt idx="8">
                  <c:v>576</c:v>
                </c:pt>
                <c:pt idx="9">
                  <c:v>1082</c:v>
                </c:pt>
                <c:pt idx="10">
                  <c:v>284</c:v>
                </c:pt>
                <c:pt idx="11">
                  <c:v>197</c:v>
                </c:pt>
                <c:pt idx="12">
                  <c:v>185</c:v>
                </c:pt>
                <c:pt idx="13">
                  <c:v>227</c:v>
                </c:pt>
                <c:pt idx="14">
                  <c:v>214</c:v>
                </c:pt>
                <c:pt idx="15">
                  <c:v>431</c:v>
                </c:pt>
                <c:pt idx="16">
                  <c:v>5911</c:v>
                </c:pt>
                <c:pt idx="17">
                  <c:v>4702</c:v>
                </c:pt>
                <c:pt idx="18">
                  <c:v>4703</c:v>
                </c:pt>
                <c:pt idx="19">
                  <c:v>4703</c:v>
                </c:pt>
                <c:pt idx="20">
                  <c:v>6314</c:v>
                </c:pt>
                <c:pt idx="21">
                  <c:v>6771</c:v>
                </c:pt>
                <c:pt idx="22">
                  <c:v>55747</c:v>
                </c:pt>
                <c:pt idx="23">
                  <c:v>9331</c:v>
                </c:pt>
                <c:pt idx="24">
                  <c:v>326</c:v>
                </c:pt>
                <c:pt idx="25">
                  <c:v>24247</c:v>
                </c:pt>
                <c:pt idx="26">
                  <c:v>26543</c:v>
                </c:pt>
                <c:pt idx="27">
                  <c:v>136</c:v>
                </c:pt>
                <c:pt idx="28">
                  <c:v>1034</c:v>
                </c:pt>
                <c:pt idx="29">
                  <c:v>12796</c:v>
                </c:pt>
                <c:pt idx="30">
                  <c:v>14184</c:v>
                </c:pt>
                <c:pt idx="31">
                  <c:v>2810</c:v>
                </c:pt>
                <c:pt idx="32">
                  <c:v>4426</c:v>
                </c:pt>
                <c:pt idx="33">
                  <c:v>9</c:v>
                </c:pt>
                <c:pt idx="34">
                  <c:v>7</c:v>
                </c:pt>
                <c:pt idx="35">
                  <c:v>2806</c:v>
                </c:pt>
                <c:pt idx="36">
                  <c:v>11499</c:v>
                </c:pt>
                <c:pt idx="37">
                  <c:v>6183</c:v>
                </c:pt>
                <c:pt idx="38">
                  <c:v>185</c:v>
                </c:pt>
                <c:pt idx="39">
                  <c:v>562</c:v>
                </c:pt>
                <c:pt idx="40">
                  <c:v>17325</c:v>
                </c:pt>
                <c:pt idx="41">
                  <c:v>602</c:v>
                </c:pt>
                <c:pt idx="42">
                  <c:v>171</c:v>
                </c:pt>
                <c:pt idx="43">
                  <c:v>79466</c:v>
                </c:pt>
                <c:pt idx="44">
                  <c:v>12958</c:v>
                </c:pt>
                <c:pt idx="45">
                  <c:v>989</c:v>
                </c:pt>
                <c:pt idx="46">
                  <c:v>3601</c:v>
                </c:pt>
                <c:pt idx="47">
                  <c:v>3584</c:v>
                </c:pt>
                <c:pt idx="48">
                  <c:v>136</c:v>
                </c:pt>
                <c:pt idx="49">
                  <c:v>6512</c:v>
                </c:pt>
                <c:pt idx="50">
                  <c:v>46647</c:v>
                </c:pt>
                <c:pt idx="51">
                  <c:v>185</c:v>
                </c:pt>
                <c:pt idx="52">
                  <c:v>11006</c:v>
                </c:pt>
                <c:pt idx="53">
                  <c:v>2165</c:v>
                </c:pt>
                <c:pt idx="54">
                  <c:v>210</c:v>
                </c:pt>
                <c:pt idx="55">
                  <c:v>12091</c:v>
                </c:pt>
                <c:pt idx="56">
                  <c:v>4674</c:v>
                </c:pt>
                <c:pt idx="57">
                  <c:v>3344</c:v>
                </c:pt>
                <c:pt idx="58">
                  <c:v>29</c:v>
                </c:pt>
                <c:pt idx="59">
                  <c:v>3846</c:v>
                </c:pt>
                <c:pt idx="60">
                  <c:v>18872</c:v>
                </c:pt>
                <c:pt idx="61">
                  <c:v>853946</c:v>
                </c:pt>
                <c:pt idx="62">
                  <c:v>5999</c:v>
                </c:pt>
                <c:pt idx="63">
                  <c:v>33584</c:v>
                </c:pt>
                <c:pt idx="64">
                  <c:v>6547</c:v>
                </c:pt>
                <c:pt idx="65">
                  <c:v>252904</c:v>
                </c:pt>
                <c:pt idx="66">
                  <c:v>156638</c:v>
                </c:pt>
                <c:pt idx="67">
                  <c:v>39195</c:v>
                </c:pt>
                <c:pt idx="68">
                  <c:v>8714</c:v>
                </c:pt>
                <c:pt idx="69">
                  <c:v>1029</c:v>
                </c:pt>
                <c:pt idx="70">
                  <c:v>3518</c:v>
                </c:pt>
                <c:pt idx="71">
                  <c:v>12835</c:v>
                </c:pt>
                <c:pt idx="72">
                  <c:v>69538</c:v>
                </c:pt>
                <c:pt idx="73">
                  <c:v>25177</c:v>
                </c:pt>
                <c:pt idx="74">
                  <c:v>28638</c:v>
                </c:pt>
                <c:pt idx="75">
                  <c:v>2116</c:v>
                </c:pt>
                <c:pt idx="76">
                  <c:v>3565</c:v>
                </c:pt>
                <c:pt idx="77">
                  <c:v>10902</c:v>
                </c:pt>
                <c:pt idx="78">
                  <c:v>426973</c:v>
                </c:pt>
                <c:pt idx="79">
                  <c:v>11206</c:v>
                </c:pt>
                <c:pt idx="80">
                  <c:v>35877</c:v>
                </c:pt>
                <c:pt idx="81">
                  <c:v>237</c:v>
                </c:pt>
                <c:pt idx="82">
                  <c:v>185190</c:v>
                </c:pt>
                <c:pt idx="83">
                  <c:v>55981</c:v>
                </c:pt>
                <c:pt idx="84">
                  <c:v>13552</c:v>
                </c:pt>
                <c:pt idx="85">
                  <c:v>257640</c:v>
                </c:pt>
                <c:pt idx="86">
                  <c:v>27104</c:v>
                </c:pt>
                <c:pt idx="87">
                  <c:v>74388</c:v>
                </c:pt>
                <c:pt idx="88">
                  <c:v>34021</c:v>
                </c:pt>
                <c:pt idx="89">
                  <c:v>602</c:v>
                </c:pt>
                <c:pt idx="90">
                  <c:v>22318</c:v>
                </c:pt>
                <c:pt idx="91">
                  <c:v>681</c:v>
                </c:pt>
                <c:pt idx="92">
                  <c:v>6203</c:v>
                </c:pt>
                <c:pt idx="93">
                  <c:v>57</c:v>
                </c:pt>
                <c:pt idx="94">
                  <c:v>919</c:v>
                </c:pt>
                <c:pt idx="95">
                  <c:v>17415</c:v>
                </c:pt>
                <c:pt idx="96">
                  <c:v>2766</c:v>
                </c:pt>
                <c:pt idx="97">
                  <c:v>314</c:v>
                </c:pt>
                <c:pt idx="98">
                  <c:v>131982</c:v>
                </c:pt>
                <c:pt idx="99">
                  <c:v>11456</c:v>
                </c:pt>
                <c:pt idx="100">
                  <c:v>3231</c:v>
                </c:pt>
                <c:pt idx="101">
                  <c:v>28666</c:v>
                </c:pt>
                <c:pt idx="102">
                  <c:v>82356</c:v>
                </c:pt>
                <c:pt idx="103">
                  <c:v>2804</c:v>
                </c:pt>
                <c:pt idx="104">
                  <c:v>7681</c:v>
                </c:pt>
                <c:pt idx="105">
                  <c:v>4875</c:v>
                </c:pt>
                <c:pt idx="106">
                  <c:v>7113</c:v>
                </c:pt>
                <c:pt idx="107">
                  <c:v>7223</c:v>
                </c:pt>
                <c:pt idx="108">
                  <c:v>9650</c:v>
                </c:pt>
                <c:pt idx="109">
                  <c:v>53</c:v>
                </c:pt>
                <c:pt idx="110">
                  <c:v>1051</c:v>
                </c:pt>
                <c:pt idx="111">
                  <c:v>5692</c:v>
                </c:pt>
                <c:pt idx="112">
                  <c:v>1133</c:v>
                </c:pt>
                <c:pt idx="113">
                  <c:v>14120</c:v>
                </c:pt>
                <c:pt idx="114">
                  <c:v>2961</c:v>
                </c:pt>
                <c:pt idx="115">
                  <c:v>43</c:v>
                </c:pt>
                <c:pt idx="116">
                  <c:v>2446</c:v>
                </c:pt>
                <c:pt idx="117">
                  <c:v>3482</c:v>
                </c:pt>
                <c:pt idx="118">
                  <c:v>19998</c:v>
                </c:pt>
                <c:pt idx="119">
                  <c:v>1765</c:v>
                </c:pt>
                <c:pt idx="120">
                  <c:v>9701</c:v>
                </c:pt>
                <c:pt idx="121">
                  <c:v>13944</c:v>
                </c:pt>
                <c:pt idx="122">
                  <c:v>9791</c:v>
                </c:pt>
                <c:pt idx="123">
                  <c:v>1106</c:v>
                </c:pt>
                <c:pt idx="124">
                  <c:v>22420</c:v>
                </c:pt>
                <c:pt idx="125">
                  <c:v>7229</c:v>
                </c:pt>
                <c:pt idx="126">
                  <c:v>2043</c:v>
                </c:pt>
                <c:pt idx="127">
                  <c:v>5160</c:v>
                </c:pt>
                <c:pt idx="128">
                  <c:v>7732</c:v>
                </c:pt>
                <c:pt idx="129">
                  <c:v>45237</c:v>
                </c:pt>
                <c:pt idx="130">
                  <c:v>181584</c:v>
                </c:pt>
                <c:pt idx="131">
                  <c:v>2515</c:v>
                </c:pt>
                <c:pt idx="132">
                  <c:v>4584</c:v>
                </c:pt>
                <c:pt idx="133">
                  <c:v>4149</c:v>
                </c:pt>
                <c:pt idx="134">
                  <c:v>119</c:v>
                </c:pt>
                <c:pt idx="135">
                  <c:v>3964</c:v>
                </c:pt>
                <c:pt idx="136">
                  <c:v>13049</c:v>
                </c:pt>
                <c:pt idx="137">
                  <c:v>7064</c:v>
                </c:pt>
                <c:pt idx="138">
                  <c:v>2740</c:v>
                </c:pt>
                <c:pt idx="139">
                  <c:v>2466</c:v>
                </c:pt>
                <c:pt idx="140">
                  <c:v>76042</c:v>
                </c:pt>
                <c:pt idx="141">
                  <c:v>18538</c:v>
                </c:pt>
                <c:pt idx="142">
                  <c:v>4428</c:v>
                </c:pt>
                <c:pt idx="143">
                  <c:v>1051</c:v>
                </c:pt>
                <c:pt idx="144">
                  <c:v>390</c:v>
                </c:pt>
                <c:pt idx="145">
                  <c:v>3606</c:v>
                </c:pt>
                <c:pt idx="146">
                  <c:v>3842</c:v>
                </c:pt>
                <c:pt idx="147">
                  <c:v>10907</c:v>
                </c:pt>
                <c:pt idx="148">
                  <c:v>60046</c:v>
                </c:pt>
                <c:pt idx="149">
                  <c:v>44054</c:v>
                </c:pt>
                <c:pt idx="150">
                  <c:v>57582</c:v>
                </c:pt>
                <c:pt idx="151">
                  <c:v>20850</c:v>
                </c:pt>
                <c:pt idx="152">
                  <c:v>20052</c:v>
                </c:pt>
                <c:pt idx="153">
                  <c:v>1376</c:v>
                </c:pt>
                <c:pt idx="154">
                  <c:v>3390</c:v>
                </c:pt>
                <c:pt idx="155">
                  <c:v>16905</c:v>
                </c:pt>
                <c:pt idx="156">
                  <c:v>2451</c:v>
                </c:pt>
                <c:pt idx="157">
                  <c:v>433640</c:v>
                </c:pt>
                <c:pt idx="158">
                  <c:v>33434</c:v>
                </c:pt>
                <c:pt idx="159">
                  <c:v>18998</c:v>
                </c:pt>
                <c:pt idx="160">
                  <c:v>28978</c:v>
                </c:pt>
                <c:pt idx="161">
                  <c:v>2262</c:v>
                </c:pt>
                <c:pt idx="162">
                  <c:v>118034</c:v>
                </c:pt>
                <c:pt idx="163">
                  <c:v>10170</c:v>
                </c:pt>
                <c:pt idx="164">
                  <c:v>188726</c:v>
                </c:pt>
                <c:pt idx="165">
                  <c:v>9275</c:v>
                </c:pt>
                <c:pt idx="166">
                  <c:v>3145</c:v>
                </c:pt>
                <c:pt idx="167">
                  <c:v>20850</c:v>
                </c:pt>
                <c:pt idx="168">
                  <c:v>12362</c:v>
                </c:pt>
                <c:pt idx="169">
                  <c:v>356</c:v>
                </c:pt>
                <c:pt idx="170">
                  <c:v>15188</c:v>
                </c:pt>
                <c:pt idx="171">
                  <c:v>149161</c:v>
                </c:pt>
                <c:pt idx="172">
                  <c:v>7732</c:v>
                </c:pt>
                <c:pt idx="173">
                  <c:v>7354</c:v>
                </c:pt>
                <c:pt idx="174">
                  <c:v>91770</c:v>
                </c:pt>
                <c:pt idx="175">
                  <c:v>24870</c:v>
                </c:pt>
                <c:pt idx="176">
                  <c:v>465</c:v>
                </c:pt>
                <c:pt idx="177">
                  <c:v>68664</c:v>
                </c:pt>
                <c:pt idx="178">
                  <c:v>188726</c:v>
                </c:pt>
                <c:pt idx="179">
                  <c:v>63899</c:v>
                </c:pt>
                <c:pt idx="180">
                  <c:v>1913</c:v>
                </c:pt>
                <c:pt idx="181">
                  <c:v>21010</c:v>
                </c:pt>
                <c:pt idx="182">
                  <c:v>16605</c:v>
                </c:pt>
                <c:pt idx="183">
                  <c:v>20850</c:v>
                </c:pt>
                <c:pt idx="184">
                  <c:v>172602</c:v>
                </c:pt>
                <c:pt idx="185">
                  <c:v>38395</c:v>
                </c:pt>
                <c:pt idx="186">
                  <c:v>37476</c:v>
                </c:pt>
                <c:pt idx="187">
                  <c:v>1674</c:v>
                </c:pt>
                <c:pt idx="188">
                  <c:v>1646</c:v>
                </c:pt>
                <c:pt idx="189">
                  <c:v>588</c:v>
                </c:pt>
                <c:pt idx="190">
                  <c:v>109</c:v>
                </c:pt>
                <c:pt idx="191">
                  <c:v>1988</c:v>
                </c:pt>
                <c:pt idx="192">
                  <c:v>74</c:v>
                </c:pt>
                <c:pt idx="193">
                  <c:v>75</c:v>
                </c:pt>
                <c:pt idx="194">
                  <c:v>281324</c:v>
                </c:pt>
                <c:pt idx="195">
                  <c:v>20342</c:v>
                </c:pt>
                <c:pt idx="196">
                  <c:v>30277</c:v>
                </c:pt>
                <c:pt idx="197">
                  <c:v>1597</c:v>
                </c:pt>
                <c:pt idx="198">
                  <c:v>18757</c:v>
                </c:pt>
                <c:pt idx="199">
                  <c:v>30254</c:v>
                </c:pt>
                <c:pt idx="200">
                  <c:v>12452</c:v>
                </c:pt>
                <c:pt idx="201">
                  <c:v>192587</c:v>
                </c:pt>
                <c:pt idx="202">
                  <c:v>14560</c:v>
                </c:pt>
                <c:pt idx="203">
                  <c:v>426972</c:v>
                </c:pt>
                <c:pt idx="204">
                  <c:v>311</c:v>
                </c:pt>
                <c:pt idx="205">
                  <c:v>39724</c:v>
                </c:pt>
                <c:pt idx="206">
                  <c:v>5730</c:v>
                </c:pt>
                <c:pt idx="207">
                  <c:v>992</c:v>
                </c:pt>
                <c:pt idx="208">
                  <c:v>149</c:v>
                </c:pt>
                <c:pt idx="209">
                  <c:v>6491</c:v>
                </c:pt>
                <c:pt idx="210">
                  <c:v>14237</c:v>
                </c:pt>
                <c:pt idx="211">
                  <c:v>3160</c:v>
                </c:pt>
                <c:pt idx="212">
                  <c:v>1092</c:v>
                </c:pt>
                <c:pt idx="213">
                  <c:v>10134</c:v>
                </c:pt>
                <c:pt idx="214">
                  <c:v>1772</c:v>
                </c:pt>
                <c:pt idx="215">
                  <c:v>245</c:v>
                </c:pt>
                <c:pt idx="216">
                  <c:v>4296</c:v>
                </c:pt>
                <c:pt idx="217">
                  <c:v>13552</c:v>
                </c:pt>
                <c:pt idx="218">
                  <c:v>8095</c:v>
                </c:pt>
                <c:pt idx="219">
                  <c:v>407</c:v>
                </c:pt>
                <c:pt idx="220">
                  <c:v>30411</c:v>
                </c:pt>
                <c:pt idx="221">
                  <c:v>23174</c:v>
                </c:pt>
                <c:pt idx="222">
                  <c:v>9169</c:v>
                </c:pt>
                <c:pt idx="223">
                  <c:v>2272</c:v>
                </c:pt>
                <c:pt idx="224">
                  <c:v>6233</c:v>
                </c:pt>
                <c:pt idx="225">
                  <c:v>3973</c:v>
                </c:pt>
                <c:pt idx="226">
                  <c:v>15382</c:v>
                </c:pt>
                <c:pt idx="227">
                  <c:v>3552</c:v>
                </c:pt>
                <c:pt idx="228">
                  <c:v>15034</c:v>
                </c:pt>
                <c:pt idx="229">
                  <c:v>8188</c:v>
                </c:pt>
                <c:pt idx="230">
                  <c:v>4099</c:v>
                </c:pt>
                <c:pt idx="231">
                  <c:v>11213</c:v>
                </c:pt>
                <c:pt idx="232">
                  <c:v>2397</c:v>
                </c:pt>
                <c:pt idx="233">
                  <c:v>3065</c:v>
                </c:pt>
                <c:pt idx="234">
                  <c:v>10541</c:v>
                </c:pt>
                <c:pt idx="235">
                  <c:v>22638</c:v>
                </c:pt>
                <c:pt idx="236">
                  <c:v>180998</c:v>
                </c:pt>
                <c:pt idx="237">
                  <c:v>5057</c:v>
                </c:pt>
                <c:pt idx="238">
                  <c:v>3044</c:v>
                </c:pt>
                <c:pt idx="239">
                  <c:v>210</c:v>
                </c:pt>
                <c:pt idx="240">
                  <c:v>578</c:v>
                </c:pt>
                <c:pt idx="241">
                  <c:v>1353</c:v>
                </c:pt>
                <c:pt idx="242">
                  <c:v>15</c:v>
                </c:pt>
                <c:pt idx="243">
                  <c:v>12179</c:v>
                </c:pt>
                <c:pt idx="244">
                  <c:v>2628</c:v>
                </c:pt>
                <c:pt idx="245">
                  <c:v>12093</c:v>
                </c:pt>
                <c:pt idx="246">
                  <c:v>17348</c:v>
                </c:pt>
                <c:pt idx="247">
                  <c:v>2581</c:v>
                </c:pt>
                <c:pt idx="248">
                  <c:v>50566</c:v>
                </c:pt>
                <c:pt idx="249">
                  <c:v>10652</c:v>
                </c:pt>
                <c:pt idx="250">
                  <c:v>1690</c:v>
                </c:pt>
                <c:pt idx="251">
                  <c:v>1949</c:v>
                </c:pt>
                <c:pt idx="252">
                  <c:v>15536</c:v>
                </c:pt>
                <c:pt idx="253">
                  <c:v>21372</c:v>
                </c:pt>
                <c:pt idx="254">
                  <c:v>31783</c:v>
                </c:pt>
                <c:pt idx="255">
                  <c:v>839</c:v>
                </c:pt>
                <c:pt idx="256">
                  <c:v>505</c:v>
                </c:pt>
                <c:pt idx="257">
                  <c:v>25340</c:v>
                </c:pt>
                <c:pt idx="258">
                  <c:v>1528</c:v>
                </c:pt>
                <c:pt idx="259">
                  <c:v>23316</c:v>
                </c:pt>
                <c:pt idx="260">
                  <c:v>295</c:v>
                </c:pt>
                <c:pt idx="261">
                  <c:v>15867</c:v>
                </c:pt>
                <c:pt idx="262">
                  <c:v>2581</c:v>
                </c:pt>
                <c:pt idx="263">
                  <c:v>19</c:v>
                </c:pt>
                <c:pt idx="264">
                  <c:v>20668</c:v>
                </c:pt>
                <c:pt idx="265">
                  <c:v>25</c:v>
                </c:pt>
                <c:pt idx="266">
                  <c:v>2535</c:v>
                </c:pt>
                <c:pt idx="267">
                  <c:v>91</c:v>
                </c:pt>
                <c:pt idx="268">
                  <c:v>4049</c:v>
                </c:pt>
                <c:pt idx="269">
                  <c:v>3578</c:v>
                </c:pt>
                <c:pt idx="270">
                  <c:v>463</c:v>
                </c:pt>
                <c:pt idx="271">
                  <c:v>1926</c:v>
                </c:pt>
                <c:pt idx="272">
                  <c:v>16182</c:v>
                </c:pt>
                <c:pt idx="273">
                  <c:v>290</c:v>
                </c:pt>
                <c:pt idx="274">
                  <c:v>8427</c:v>
                </c:pt>
                <c:pt idx="275">
                  <c:v>14947</c:v>
                </c:pt>
                <c:pt idx="276">
                  <c:v>14391</c:v>
                </c:pt>
                <c:pt idx="277">
                  <c:v>2026</c:v>
                </c:pt>
                <c:pt idx="278">
                  <c:v>766</c:v>
                </c:pt>
                <c:pt idx="279">
                  <c:v>54405</c:v>
                </c:pt>
                <c:pt idx="280">
                  <c:v>10751</c:v>
                </c:pt>
                <c:pt idx="281">
                  <c:v>9344</c:v>
                </c:pt>
                <c:pt idx="282">
                  <c:v>928</c:v>
                </c:pt>
                <c:pt idx="283">
                  <c:v>16143</c:v>
                </c:pt>
                <c:pt idx="284">
                  <c:v>897</c:v>
                </c:pt>
                <c:pt idx="285">
                  <c:v>25488</c:v>
                </c:pt>
                <c:pt idx="286">
                  <c:v>4658</c:v>
                </c:pt>
                <c:pt idx="287">
                  <c:v>17161</c:v>
                </c:pt>
                <c:pt idx="288">
                  <c:v>14</c:v>
                </c:pt>
                <c:pt idx="289">
                  <c:v>4971</c:v>
                </c:pt>
                <c:pt idx="290">
                  <c:v>107151</c:v>
                </c:pt>
                <c:pt idx="291">
                  <c:v>49</c:v>
                </c:pt>
                <c:pt idx="292">
                  <c:v>49551</c:v>
                </c:pt>
                <c:pt idx="293">
                  <c:v>107686</c:v>
                </c:pt>
                <c:pt idx="294">
                  <c:v>11976</c:v>
                </c:pt>
                <c:pt idx="295">
                  <c:v>10689</c:v>
                </c:pt>
                <c:pt idx="296">
                  <c:v>30469</c:v>
                </c:pt>
                <c:pt idx="297">
                  <c:v>69585</c:v>
                </c:pt>
                <c:pt idx="298">
                  <c:v>8131</c:v>
                </c:pt>
                <c:pt idx="299">
                  <c:v>20869</c:v>
                </c:pt>
                <c:pt idx="300">
                  <c:v>7928</c:v>
                </c:pt>
                <c:pt idx="301">
                  <c:v>95116</c:v>
                </c:pt>
                <c:pt idx="302">
                  <c:v>6301</c:v>
                </c:pt>
                <c:pt idx="303">
                  <c:v>17394</c:v>
                </c:pt>
                <c:pt idx="304">
                  <c:v>491</c:v>
                </c:pt>
                <c:pt idx="305">
                  <c:v>103052</c:v>
                </c:pt>
                <c:pt idx="306">
                  <c:v>77913</c:v>
                </c:pt>
                <c:pt idx="307">
                  <c:v>462</c:v>
                </c:pt>
                <c:pt idx="308">
                  <c:v>387</c:v>
                </c:pt>
                <c:pt idx="309">
                  <c:v>40936</c:v>
                </c:pt>
                <c:pt idx="310">
                  <c:v>184</c:v>
                </c:pt>
                <c:pt idx="311">
                  <c:v>815</c:v>
                </c:pt>
                <c:pt idx="312">
                  <c:v>24432</c:v>
                </c:pt>
                <c:pt idx="313">
                  <c:v>1801</c:v>
                </c:pt>
                <c:pt idx="314">
                  <c:v>5298</c:v>
                </c:pt>
                <c:pt idx="315">
                  <c:v>561</c:v>
                </c:pt>
                <c:pt idx="316">
                  <c:v>16841</c:v>
                </c:pt>
                <c:pt idx="317">
                  <c:v>2014</c:v>
                </c:pt>
                <c:pt idx="318">
                  <c:v>4881</c:v>
                </c:pt>
                <c:pt idx="319">
                  <c:v>10480</c:v>
                </c:pt>
                <c:pt idx="320">
                  <c:v>1130</c:v>
                </c:pt>
                <c:pt idx="321">
                  <c:v>10229</c:v>
                </c:pt>
                <c:pt idx="322">
                  <c:v>7779</c:v>
                </c:pt>
                <c:pt idx="323">
                  <c:v>46399</c:v>
                </c:pt>
                <c:pt idx="324">
                  <c:v>43994</c:v>
                </c:pt>
                <c:pt idx="325">
                  <c:v>313</c:v>
                </c:pt>
                <c:pt idx="326">
                  <c:v>67260</c:v>
                </c:pt>
                <c:pt idx="327">
                  <c:v>17424</c:v>
                </c:pt>
                <c:pt idx="328">
                  <c:v>5719</c:v>
                </c:pt>
                <c:pt idx="329">
                  <c:v>3095</c:v>
                </c:pt>
                <c:pt idx="330">
                  <c:v>1017</c:v>
                </c:pt>
                <c:pt idx="331">
                  <c:v>5179</c:v>
                </c:pt>
                <c:pt idx="332">
                  <c:v>6027</c:v>
                </c:pt>
                <c:pt idx="333">
                  <c:v>3517</c:v>
                </c:pt>
                <c:pt idx="334">
                  <c:v>6</c:v>
                </c:pt>
                <c:pt idx="335">
                  <c:v>7429</c:v>
                </c:pt>
                <c:pt idx="336">
                  <c:v>19763</c:v>
                </c:pt>
                <c:pt idx="337">
                  <c:v>8866</c:v>
                </c:pt>
                <c:pt idx="338">
                  <c:v>13251</c:v>
                </c:pt>
                <c:pt idx="339">
                  <c:v>97</c:v>
                </c:pt>
                <c:pt idx="340">
                  <c:v>611</c:v>
                </c:pt>
                <c:pt idx="341">
                  <c:v>900</c:v>
                </c:pt>
                <c:pt idx="342">
                  <c:v>9427</c:v>
                </c:pt>
                <c:pt idx="343">
                  <c:v>44050</c:v>
                </c:pt>
                <c:pt idx="344">
                  <c:v>92995</c:v>
                </c:pt>
                <c:pt idx="345">
                  <c:v>8614</c:v>
                </c:pt>
                <c:pt idx="346">
                  <c:v>151</c:v>
                </c:pt>
                <c:pt idx="347">
                  <c:v>6676</c:v>
                </c:pt>
                <c:pt idx="348">
                  <c:v>14368</c:v>
                </c:pt>
                <c:pt idx="349">
                  <c:v>9940</c:v>
                </c:pt>
                <c:pt idx="350">
                  <c:v>2981</c:v>
                </c:pt>
                <c:pt idx="351">
                  <c:v>140036</c:v>
                </c:pt>
                <c:pt idx="352">
                  <c:v>66186</c:v>
                </c:pt>
                <c:pt idx="353">
                  <c:v>141607</c:v>
                </c:pt>
                <c:pt idx="354">
                  <c:v>399640</c:v>
                </c:pt>
                <c:pt idx="355">
                  <c:v>42139</c:v>
                </c:pt>
                <c:pt idx="356">
                  <c:v>31727</c:v>
                </c:pt>
                <c:pt idx="357">
                  <c:v>21796</c:v>
                </c:pt>
                <c:pt idx="358">
                  <c:v>25910</c:v>
                </c:pt>
                <c:pt idx="359">
                  <c:v>6491</c:v>
                </c:pt>
                <c:pt idx="360">
                  <c:v>14223</c:v>
                </c:pt>
                <c:pt idx="361">
                  <c:v>9378</c:v>
                </c:pt>
                <c:pt idx="362">
                  <c:v>18756</c:v>
                </c:pt>
                <c:pt idx="363">
                  <c:v>9378</c:v>
                </c:pt>
                <c:pt idx="364">
                  <c:v>9499</c:v>
                </c:pt>
                <c:pt idx="365">
                  <c:v>24885</c:v>
                </c:pt>
                <c:pt idx="366">
                  <c:v>9378</c:v>
                </c:pt>
                <c:pt idx="367">
                  <c:v>8188</c:v>
                </c:pt>
                <c:pt idx="368">
                  <c:v>8131</c:v>
                </c:pt>
                <c:pt idx="369">
                  <c:v>140035</c:v>
                </c:pt>
                <c:pt idx="370">
                  <c:v>203</c:v>
                </c:pt>
                <c:pt idx="371">
                  <c:v>132</c:v>
                </c:pt>
                <c:pt idx="372">
                  <c:v>4642</c:v>
                </c:pt>
                <c:pt idx="373">
                  <c:v>1097</c:v>
                </c:pt>
                <c:pt idx="374">
                  <c:v>6199</c:v>
                </c:pt>
                <c:pt idx="375">
                  <c:v>10833</c:v>
                </c:pt>
                <c:pt idx="376">
                  <c:v>3061</c:v>
                </c:pt>
                <c:pt idx="377">
                  <c:v>64705</c:v>
                </c:pt>
                <c:pt idx="378">
                  <c:v>54315</c:v>
                </c:pt>
                <c:pt idx="379">
                  <c:v>28161</c:v>
                </c:pt>
                <c:pt idx="380">
                  <c:v>53648</c:v>
                </c:pt>
                <c:pt idx="381">
                  <c:v>9377</c:v>
                </c:pt>
                <c:pt idx="382">
                  <c:v>7203</c:v>
                </c:pt>
                <c:pt idx="383">
                  <c:v>18678</c:v>
                </c:pt>
                <c:pt idx="384">
                  <c:v>24791</c:v>
                </c:pt>
                <c:pt idx="385">
                  <c:v>10134</c:v>
                </c:pt>
                <c:pt idx="386">
                  <c:v>16299</c:v>
                </c:pt>
                <c:pt idx="387">
                  <c:v>4867</c:v>
                </c:pt>
                <c:pt idx="388">
                  <c:v>485</c:v>
                </c:pt>
                <c:pt idx="389">
                  <c:v>17831</c:v>
                </c:pt>
                <c:pt idx="390">
                  <c:v>79</c:v>
                </c:pt>
                <c:pt idx="391">
                  <c:v>1393</c:v>
                </c:pt>
                <c:pt idx="392">
                  <c:v>7283</c:v>
                </c:pt>
                <c:pt idx="393">
                  <c:v>3025</c:v>
                </c:pt>
                <c:pt idx="394">
                  <c:v>1017</c:v>
                </c:pt>
                <c:pt idx="395">
                  <c:v>3530</c:v>
                </c:pt>
                <c:pt idx="396">
                  <c:v>4370</c:v>
                </c:pt>
                <c:pt idx="397">
                  <c:v>322</c:v>
                </c:pt>
                <c:pt idx="398">
                  <c:v>9019</c:v>
                </c:pt>
                <c:pt idx="399">
                  <c:v>15646</c:v>
                </c:pt>
                <c:pt idx="400">
                  <c:v>743</c:v>
                </c:pt>
                <c:pt idx="401">
                  <c:v>29746</c:v>
                </c:pt>
                <c:pt idx="402">
                  <c:v>8090</c:v>
                </c:pt>
                <c:pt idx="403">
                  <c:v>3688</c:v>
                </c:pt>
                <c:pt idx="404">
                  <c:v>2384</c:v>
                </c:pt>
                <c:pt idx="405">
                  <c:v>19621</c:v>
                </c:pt>
                <c:pt idx="406">
                  <c:v>2846</c:v>
                </c:pt>
                <c:pt idx="407">
                  <c:v>2832</c:v>
                </c:pt>
                <c:pt idx="408">
                  <c:v>2453</c:v>
                </c:pt>
                <c:pt idx="409">
                  <c:v>1667</c:v>
                </c:pt>
                <c:pt idx="410">
                  <c:v>1404</c:v>
                </c:pt>
                <c:pt idx="411">
                  <c:v>2886</c:v>
                </c:pt>
                <c:pt idx="412">
                  <c:v>40106</c:v>
                </c:pt>
                <c:pt idx="413">
                  <c:v>97</c:v>
                </c:pt>
                <c:pt idx="414">
                  <c:v>2905</c:v>
                </c:pt>
                <c:pt idx="415">
                  <c:v>4859</c:v>
                </c:pt>
                <c:pt idx="416">
                  <c:v>53803</c:v>
                </c:pt>
                <c:pt idx="417">
                  <c:v>1259</c:v>
                </c:pt>
                <c:pt idx="418">
                  <c:v>1555</c:v>
                </c:pt>
                <c:pt idx="419">
                  <c:v>257</c:v>
                </c:pt>
                <c:pt idx="420">
                  <c:v>4</c:v>
                </c:pt>
                <c:pt idx="421">
                  <c:v>4353</c:v>
                </c:pt>
                <c:pt idx="422">
                  <c:v>27139</c:v>
                </c:pt>
                <c:pt idx="423">
                  <c:v>43994</c:v>
                </c:pt>
                <c:pt idx="424">
                  <c:v>7352</c:v>
                </c:pt>
                <c:pt idx="425">
                  <c:v>13544</c:v>
                </c:pt>
                <c:pt idx="426">
                  <c:v>109864</c:v>
                </c:pt>
                <c:pt idx="427">
                  <c:v>141841</c:v>
                </c:pt>
                <c:pt idx="428">
                  <c:v>15032</c:v>
                </c:pt>
                <c:pt idx="429">
                  <c:v>676</c:v>
                </c:pt>
                <c:pt idx="430">
                  <c:v>24780</c:v>
                </c:pt>
                <c:pt idx="431">
                  <c:v>1208</c:v>
                </c:pt>
                <c:pt idx="432">
                  <c:v>5882</c:v>
                </c:pt>
                <c:pt idx="433">
                  <c:v>7601</c:v>
                </c:pt>
                <c:pt idx="434">
                  <c:v>13797</c:v>
                </c:pt>
                <c:pt idx="435">
                  <c:v>817</c:v>
                </c:pt>
                <c:pt idx="436">
                  <c:v>1423</c:v>
                </c:pt>
                <c:pt idx="437">
                  <c:v>363711</c:v>
                </c:pt>
                <c:pt idx="438">
                  <c:v>27223</c:v>
                </c:pt>
                <c:pt idx="439">
                  <c:v>50273</c:v>
                </c:pt>
                <c:pt idx="440">
                  <c:v>245</c:v>
                </c:pt>
                <c:pt idx="441">
                  <c:v>28829</c:v>
                </c:pt>
                <c:pt idx="442">
                  <c:v>31534</c:v>
                </c:pt>
                <c:pt idx="443">
                  <c:v>1996</c:v>
                </c:pt>
                <c:pt idx="444">
                  <c:v>120140</c:v>
                </c:pt>
                <c:pt idx="445">
                  <c:v>15137</c:v>
                </c:pt>
                <c:pt idx="446">
                  <c:v>444</c:v>
                </c:pt>
                <c:pt idx="447">
                  <c:v>2</c:v>
                </c:pt>
                <c:pt idx="448">
                  <c:v>124</c:v>
                </c:pt>
                <c:pt idx="449">
                  <c:v>291</c:v>
                </c:pt>
                <c:pt idx="450">
                  <c:v>397</c:v>
                </c:pt>
                <c:pt idx="451">
                  <c:v>1498</c:v>
                </c:pt>
                <c:pt idx="452">
                  <c:v>18497</c:v>
                </c:pt>
                <c:pt idx="453">
                  <c:v>1269</c:v>
                </c:pt>
                <c:pt idx="454">
                  <c:v>1462</c:v>
                </c:pt>
                <c:pt idx="455">
                  <c:v>408</c:v>
                </c:pt>
                <c:pt idx="456">
                  <c:v>11199</c:v>
                </c:pt>
                <c:pt idx="457">
                  <c:v>386</c:v>
                </c:pt>
                <c:pt idx="458">
                  <c:v>21</c:v>
                </c:pt>
                <c:pt idx="459">
                  <c:v>1045</c:v>
                </c:pt>
                <c:pt idx="460">
                  <c:v>13165</c:v>
                </c:pt>
                <c:pt idx="461">
                  <c:v>3242</c:v>
                </c:pt>
                <c:pt idx="462">
                  <c:v>11637</c:v>
                </c:pt>
                <c:pt idx="463">
                  <c:v>37126</c:v>
                </c:pt>
                <c:pt idx="464">
                  <c:v>646</c:v>
                </c:pt>
                <c:pt idx="465">
                  <c:v>10234</c:v>
                </c:pt>
                <c:pt idx="466">
                  <c:v>9772</c:v>
                </c:pt>
                <c:pt idx="467">
                  <c:v>305</c:v>
                </c:pt>
                <c:pt idx="468">
                  <c:v>478</c:v>
                </c:pt>
                <c:pt idx="469">
                  <c:v>3373</c:v>
                </c:pt>
                <c:pt idx="470">
                  <c:v>11330</c:v>
                </c:pt>
                <c:pt idx="471">
                  <c:v>7988</c:v>
                </c:pt>
                <c:pt idx="472">
                  <c:v>20457</c:v>
                </c:pt>
                <c:pt idx="473">
                  <c:v>5178</c:v>
                </c:pt>
                <c:pt idx="474">
                  <c:v>79294</c:v>
                </c:pt>
                <c:pt idx="475">
                  <c:v>2031</c:v>
                </c:pt>
                <c:pt idx="476">
                  <c:v>4978</c:v>
                </c:pt>
                <c:pt idx="477">
                  <c:v>10443</c:v>
                </c:pt>
                <c:pt idx="478">
                  <c:v>942</c:v>
                </c:pt>
                <c:pt idx="479">
                  <c:v>11148</c:v>
                </c:pt>
                <c:pt idx="480">
                  <c:v>557</c:v>
                </c:pt>
                <c:pt idx="481">
                  <c:v>9378</c:v>
                </c:pt>
                <c:pt idx="482">
                  <c:v>1949</c:v>
                </c:pt>
                <c:pt idx="483">
                  <c:v>37817</c:v>
                </c:pt>
                <c:pt idx="484">
                  <c:v>42379</c:v>
                </c:pt>
                <c:pt idx="485">
                  <c:v>11557</c:v>
                </c:pt>
                <c:pt idx="486">
                  <c:v>24177</c:v>
                </c:pt>
                <c:pt idx="487">
                  <c:v>240053</c:v>
                </c:pt>
                <c:pt idx="488">
                  <c:v>621</c:v>
                </c:pt>
                <c:pt idx="489">
                  <c:v>1588</c:v>
                </c:pt>
                <c:pt idx="490">
                  <c:v>26194</c:v>
                </c:pt>
                <c:pt idx="491">
                  <c:v>197559</c:v>
                </c:pt>
                <c:pt idx="492">
                  <c:v>15233</c:v>
                </c:pt>
                <c:pt idx="493">
                  <c:v>27790</c:v>
                </c:pt>
                <c:pt idx="494">
                  <c:v>48448</c:v>
                </c:pt>
                <c:pt idx="495">
                  <c:v>11716</c:v>
                </c:pt>
                <c:pt idx="496">
                  <c:v>18139</c:v>
                </c:pt>
                <c:pt idx="497">
                  <c:v>638</c:v>
                </c:pt>
                <c:pt idx="498">
                  <c:v>1765</c:v>
                </c:pt>
                <c:pt idx="499">
                  <c:v>1779</c:v>
                </c:pt>
                <c:pt idx="500">
                  <c:v>460</c:v>
                </c:pt>
                <c:pt idx="501">
                  <c:v>687</c:v>
                </c:pt>
                <c:pt idx="502">
                  <c:v>1470</c:v>
                </c:pt>
                <c:pt idx="503">
                  <c:v>356</c:v>
                </c:pt>
                <c:pt idx="504">
                  <c:v>1771</c:v>
                </c:pt>
                <c:pt idx="505">
                  <c:v>5380</c:v>
                </c:pt>
                <c:pt idx="506">
                  <c:v>13300</c:v>
                </c:pt>
                <c:pt idx="507">
                  <c:v>8948</c:v>
                </c:pt>
                <c:pt idx="508">
                  <c:v>5736</c:v>
                </c:pt>
                <c:pt idx="509">
                  <c:v>7689</c:v>
                </c:pt>
                <c:pt idx="510">
                  <c:v>32931</c:v>
                </c:pt>
                <c:pt idx="511">
                  <c:v>17218</c:v>
                </c:pt>
                <c:pt idx="512">
                  <c:v>1296</c:v>
                </c:pt>
                <c:pt idx="513">
                  <c:v>3096</c:v>
                </c:pt>
                <c:pt idx="514">
                  <c:v>11217</c:v>
                </c:pt>
                <c:pt idx="515">
                  <c:v>5206</c:v>
                </c:pt>
                <c:pt idx="516">
                  <c:v>1552</c:v>
                </c:pt>
                <c:pt idx="517">
                  <c:v>16020</c:v>
                </c:pt>
                <c:pt idx="518">
                  <c:v>4664</c:v>
                </c:pt>
                <c:pt idx="519">
                  <c:v>1121</c:v>
                </c:pt>
                <c:pt idx="520">
                  <c:v>26603</c:v>
                </c:pt>
                <c:pt idx="521">
                  <c:v>14404</c:v>
                </c:pt>
                <c:pt idx="522">
                  <c:v>7758</c:v>
                </c:pt>
                <c:pt idx="523">
                  <c:v>2449</c:v>
                </c:pt>
                <c:pt idx="524">
                  <c:v>2111</c:v>
                </c:pt>
                <c:pt idx="525">
                  <c:v>2288</c:v>
                </c:pt>
                <c:pt idx="526">
                  <c:v>36017</c:v>
                </c:pt>
                <c:pt idx="527">
                  <c:v>15276</c:v>
                </c:pt>
                <c:pt idx="528">
                  <c:v>14629</c:v>
                </c:pt>
                <c:pt idx="529">
                  <c:v>11935</c:v>
                </c:pt>
                <c:pt idx="530">
                  <c:v>3815</c:v>
                </c:pt>
                <c:pt idx="531">
                  <c:v>1510</c:v>
                </c:pt>
                <c:pt idx="532">
                  <c:v>1712</c:v>
                </c:pt>
                <c:pt idx="533">
                  <c:v>10620</c:v>
                </c:pt>
                <c:pt idx="534">
                  <c:v>9275</c:v>
                </c:pt>
                <c:pt idx="535">
                  <c:v>282</c:v>
                </c:pt>
                <c:pt idx="536">
                  <c:v>10308</c:v>
                </c:pt>
                <c:pt idx="537">
                  <c:v>13127</c:v>
                </c:pt>
                <c:pt idx="538">
                  <c:v>22278</c:v>
                </c:pt>
                <c:pt idx="539">
                  <c:v>56098</c:v>
                </c:pt>
                <c:pt idx="540">
                  <c:v>638</c:v>
                </c:pt>
                <c:pt idx="541">
                  <c:v>1313</c:v>
                </c:pt>
                <c:pt idx="542">
                  <c:v>14266</c:v>
                </c:pt>
                <c:pt idx="543">
                  <c:v>1313</c:v>
                </c:pt>
                <c:pt idx="544">
                  <c:v>127</c:v>
                </c:pt>
                <c:pt idx="545">
                  <c:v>25771</c:v>
                </c:pt>
                <c:pt idx="546">
                  <c:v>8053</c:v>
                </c:pt>
                <c:pt idx="547">
                  <c:v>38221</c:v>
                </c:pt>
                <c:pt idx="548">
                  <c:v>602</c:v>
                </c:pt>
                <c:pt idx="549">
                  <c:v>85</c:v>
                </c:pt>
                <c:pt idx="550">
                  <c:v>9081</c:v>
                </c:pt>
                <c:pt idx="551">
                  <c:v>2162</c:v>
                </c:pt>
                <c:pt idx="552">
                  <c:v>67260</c:v>
                </c:pt>
                <c:pt idx="553">
                  <c:v>41</c:v>
                </c:pt>
                <c:pt idx="554">
                  <c:v>5556</c:v>
                </c:pt>
                <c:pt idx="555">
                  <c:v>25886</c:v>
                </c:pt>
                <c:pt idx="556">
                  <c:v>87798</c:v>
                </c:pt>
                <c:pt idx="557">
                  <c:v>9385</c:v>
                </c:pt>
                <c:pt idx="558">
                  <c:v>1173</c:v>
                </c:pt>
                <c:pt idx="559">
                  <c:v>1030</c:v>
                </c:pt>
                <c:pt idx="560">
                  <c:v>357</c:v>
                </c:pt>
                <c:pt idx="561">
                  <c:v>523</c:v>
                </c:pt>
                <c:pt idx="562">
                  <c:v>8958</c:v>
                </c:pt>
                <c:pt idx="563">
                  <c:v>1376</c:v>
                </c:pt>
                <c:pt idx="564">
                  <c:v>1376</c:v>
                </c:pt>
                <c:pt idx="565">
                  <c:v>13011</c:v>
                </c:pt>
                <c:pt idx="566">
                  <c:v>4</c:v>
                </c:pt>
                <c:pt idx="567">
                  <c:v>4570</c:v>
                </c:pt>
                <c:pt idx="568">
                  <c:v>4383</c:v>
                </c:pt>
                <c:pt idx="569">
                  <c:v>74</c:v>
                </c:pt>
                <c:pt idx="570">
                  <c:v>11113</c:v>
                </c:pt>
                <c:pt idx="571">
                  <c:v>1026</c:v>
                </c:pt>
                <c:pt idx="572">
                  <c:v>4740</c:v>
                </c:pt>
                <c:pt idx="573">
                  <c:v>4951</c:v>
                </c:pt>
                <c:pt idx="574">
                  <c:v>41398</c:v>
                </c:pt>
                <c:pt idx="575">
                  <c:v>12679</c:v>
                </c:pt>
                <c:pt idx="576">
                  <c:v>441</c:v>
                </c:pt>
                <c:pt idx="577">
                  <c:v>15592</c:v>
                </c:pt>
                <c:pt idx="578">
                  <c:v>227</c:v>
                </c:pt>
                <c:pt idx="579">
                  <c:v>5292</c:v>
                </c:pt>
                <c:pt idx="580">
                  <c:v>7786</c:v>
                </c:pt>
                <c:pt idx="581">
                  <c:v>4798</c:v>
                </c:pt>
                <c:pt idx="582">
                  <c:v>6530</c:v>
                </c:pt>
                <c:pt idx="583">
                  <c:v>22638</c:v>
                </c:pt>
                <c:pt idx="584">
                  <c:v>1811</c:v>
                </c:pt>
                <c:pt idx="585">
                  <c:v>18678</c:v>
                </c:pt>
                <c:pt idx="586">
                  <c:v>2352</c:v>
                </c:pt>
                <c:pt idx="587">
                  <c:v>93112</c:v>
                </c:pt>
                <c:pt idx="588">
                  <c:v>1779</c:v>
                </c:pt>
                <c:pt idx="589">
                  <c:v>362</c:v>
                </c:pt>
                <c:pt idx="590">
                  <c:v>5760</c:v>
                </c:pt>
                <c:pt idx="591">
                  <c:v>9090</c:v>
                </c:pt>
                <c:pt idx="592">
                  <c:v>92588</c:v>
                </c:pt>
                <c:pt idx="593">
                  <c:v>94364</c:v>
                </c:pt>
                <c:pt idx="594">
                  <c:v>119466</c:v>
                </c:pt>
                <c:pt idx="595">
                  <c:v>255</c:v>
                </c:pt>
                <c:pt idx="596">
                  <c:v>11687</c:v>
                </c:pt>
                <c:pt idx="597">
                  <c:v>33735</c:v>
                </c:pt>
                <c:pt idx="598">
                  <c:v>3201</c:v>
                </c:pt>
                <c:pt idx="599">
                  <c:v>8372</c:v>
                </c:pt>
                <c:pt idx="600">
                  <c:v>466</c:v>
                </c:pt>
                <c:pt idx="601">
                  <c:v>1079</c:v>
                </c:pt>
                <c:pt idx="602">
                  <c:v>1683</c:v>
                </c:pt>
                <c:pt idx="603">
                  <c:v>23</c:v>
                </c:pt>
                <c:pt idx="604">
                  <c:v>166</c:v>
                </c:pt>
                <c:pt idx="605">
                  <c:v>1802</c:v>
                </c:pt>
                <c:pt idx="606">
                  <c:v>1951</c:v>
                </c:pt>
                <c:pt idx="607">
                  <c:v>285</c:v>
                </c:pt>
                <c:pt idx="608">
                  <c:v>271</c:v>
                </c:pt>
                <c:pt idx="609">
                  <c:v>10576</c:v>
                </c:pt>
                <c:pt idx="610">
                  <c:v>200</c:v>
                </c:pt>
                <c:pt idx="611">
                  <c:v>31896</c:v>
                </c:pt>
                <c:pt idx="612">
                  <c:v>925</c:v>
                </c:pt>
                <c:pt idx="613">
                  <c:v>2301</c:v>
                </c:pt>
                <c:pt idx="614">
                  <c:v>3036</c:v>
                </c:pt>
                <c:pt idx="615">
                  <c:v>618</c:v>
                </c:pt>
                <c:pt idx="616">
                  <c:v>7571</c:v>
                </c:pt>
                <c:pt idx="617">
                  <c:v>9349</c:v>
                </c:pt>
                <c:pt idx="618">
                  <c:v>33717</c:v>
                </c:pt>
                <c:pt idx="619">
                  <c:v>65680</c:v>
                </c:pt>
                <c:pt idx="620">
                  <c:v>14404</c:v>
                </c:pt>
                <c:pt idx="621">
                  <c:v>178912</c:v>
                </c:pt>
                <c:pt idx="622">
                  <c:v>15970</c:v>
                </c:pt>
                <c:pt idx="623">
                  <c:v>81243</c:v>
                </c:pt>
                <c:pt idx="624">
                  <c:v>21350</c:v>
                </c:pt>
                <c:pt idx="625">
                  <c:v>21252</c:v>
                </c:pt>
                <c:pt idx="626">
                  <c:v>81</c:v>
                </c:pt>
                <c:pt idx="627">
                  <c:v>178912</c:v>
                </c:pt>
                <c:pt idx="628">
                  <c:v>22618</c:v>
                </c:pt>
                <c:pt idx="629">
                  <c:v>93188</c:v>
                </c:pt>
                <c:pt idx="630">
                  <c:v>976</c:v>
                </c:pt>
                <c:pt idx="631">
                  <c:v>18757</c:v>
                </c:pt>
                <c:pt idx="632">
                  <c:v>178912</c:v>
                </c:pt>
                <c:pt idx="633">
                  <c:v>38879</c:v>
                </c:pt>
                <c:pt idx="634">
                  <c:v>314</c:v>
                </c:pt>
                <c:pt idx="635">
                  <c:v>30411</c:v>
                </c:pt>
                <c:pt idx="636">
                  <c:v>83996</c:v>
                </c:pt>
                <c:pt idx="637">
                  <c:v>30411</c:v>
                </c:pt>
                <c:pt idx="638">
                  <c:v>2877</c:v>
                </c:pt>
                <c:pt idx="639">
                  <c:v>22860</c:v>
                </c:pt>
                <c:pt idx="640">
                  <c:v>13029</c:v>
                </c:pt>
                <c:pt idx="641">
                  <c:v>412</c:v>
                </c:pt>
                <c:pt idx="642">
                  <c:v>2727</c:v>
                </c:pt>
                <c:pt idx="643">
                  <c:v>37</c:v>
                </c:pt>
                <c:pt idx="644">
                  <c:v>1660</c:v>
                </c:pt>
                <c:pt idx="645">
                  <c:v>1679</c:v>
                </c:pt>
                <c:pt idx="646">
                  <c:v>26164</c:v>
                </c:pt>
                <c:pt idx="647">
                  <c:v>546</c:v>
                </c:pt>
                <c:pt idx="648">
                  <c:v>10725</c:v>
                </c:pt>
                <c:pt idx="649">
                  <c:v>121244</c:v>
                </c:pt>
                <c:pt idx="650">
                  <c:v>1191</c:v>
                </c:pt>
                <c:pt idx="651">
                  <c:v>14290</c:v>
                </c:pt>
                <c:pt idx="652">
                  <c:v>1949</c:v>
                </c:pt>
                <c:pt idx="653">
                  <c:v>2249</c:v>
                </c:pt>
                <c:pt idx="654">
                  <c:v>4415</c:v>
                </c:pt>
                <c:pt idx="655">
                  <c:v>3663</c:v>
                </c:pt>
                <c:pt idx="656">
                  <c:v>1662</c:v>
                </c:pt>
                <c:pt idx="657">
                  <c:v>28</c:v>
                </c:pt>
                <c:pt idx="658">
                  <c:v>163</c:v>
                </c:pt>
                <c:pt idx="659">
                  <c:v>422</c:v>
                </c:pt>
                <c:pt idx="660">
                  <c:v>3197</c:v>
                </c:pt>
                <c:pt idx="661">
                  <c:v>7199</c:v>
                </c:pt>
                <c:pt idx="662">
                  <c:v>5958</c:v>
                </c:pt>
                <c:pt idx="663">
                  <c:v>8258</c:v>
                </c:pt>
                <c:pt idx="664">
                  <c:v>46179</c:v>
                </c:pt>
                <c:pt idx="665">
                  <c:v>217882</c:v>
                </c:pt>
                <c:pt idx="666">
                  <c:v>25136</c:v>
                </c:pt>
                <c:pt idx="667">
                  <c:v>29472</c:v>
                </c:pt>
                <c:pt idx="668">
                  <c:v>329021</c:v>
                </c:pt>
                <c:pt idx="669">
                  <c:v>10689</c:v>
                </c:pt>
                <c:pt idx="670">
                  <c:v>2451</c:v>
                </c:pt>
                <c:pt idx="671">
                  <c:v>28024</c:v>
                </c:pt>
                <c:pt idx="672">
                  <c:v>146513</c:v>
                </c:pt>
                <c:pt idx="673">
                  <c:v>240</c:v>
                </c:pt>
                <c:pt idx="674">
                  <c:v>13552</c:v>
                </c:pt>
                <c:pt idx="675">
                  <c:v>2868</c:v>
                </c:pt>
                <c:pt idx="676">
                  <c:v>29478</c:v>
                </c:pt>
                <c:pt idx="677">
                  <c:v>3029</c:v>
                </c:pt>
                <c:pt idx="678">
                  <c:v>14969</c:v>
                </c:pt>
                <c:pt idx="679">
                  <c:v>42197</c:v>
                </c:pt>
                <c:pt idx="680">
                  <c:v>42641</c:v>
                </c:pt>
                <c:pt idx="681">
                  <c:v>31822</c:v>
                </c:pt>
                <c:pt idx="682">
                  <c:v>7298</c:v>
                </c:pt>
                <c:pt idx="683">
                  <c:v>6753</c:v>
                </c:pt>
                <c:pt idx="684">
                  <c:v>6753</c:v>
                </c:pt>
                <c:pt idx="685">
                  <c:v>69798</c:v>
                </c:pt>
                <c:pt idx="686">
                  <c:v>398543</c:v>
                </c:pt>
                <c:pt idx="687">
                  <c:v>18654</c:v>
                </c:pt>
                <c:pt idx="688">
                  <c:v>4415</c:v>
                </c:pt>
                <c:pt idx="689">
                  <c:v>128311</c:v>
                </c:pt>
                <c:pt idx="690">
                  <c:v>32498</c:v>
                </c:pt>
                <c:pt idx="691">
                  <c:v>3075</c:v>
                </c:pt>
                <c:pt idx="692">
                  <c:v>149</c:v>
                </c:pt>
                <c:pt idx="693">
                  <c:v>14062</c:v>
                </c:pt>
                <c:pt idx="694">
                  <c:v>5852</c:v>
                </c:pt>
                <c:pt idx="695">
                  <c:v>5072</c:v>
                </c:pt>
                <c:pt idx="696">
                  <c:v>1964</c:v>
                </c:pt>
                <c:pt idx="697">
                  <c:v>14403</c:v>
                </c:pt>
                <c:pt idx="698">
                  <c:v>4580</c:v>
                </c:pt>
                <c:pt idx="699">
                  <c:v>1423</c:v>
                </c:pt>
                <c:pt idx="700">
                  <c:v>12185</c:v>
                </c:pt>
                <c:pt idx="701">
                  <c:v>461</c:v>
                </c:pt>
                <c:pt idx="702">
                  <c:v>206</c:v>
                </c:pt>
                <c:pt idx="703">
                  <c:v>205052</c:v>
                </c:pt>
                <c:pt idx="704">
                  <c:v>250</c:v>
                </c:pt>
                <c:pt idx="705">
                  <c:v>67951</c:v>
                </c:pt>
                <c:pt idx="706">
                  <c:v>10718</c:v>
                </c:pt>
                <c:pt idx="707">
                  <c:v>37361</c:v>
                </c:pt>
                <c:pt idx="708">
                  <c:v>9792</c:v>
                </c:pt>
                <c:pt idx="709">
                  <c:v>26423</c:v>
                </c:pt>
                <c:pt idx="710">
                  <c:v>42775</c:v>
                </c:pt>
                <c:pt idx="711">
                  <c:v>2766</c:v>
                </c:pt>
                <c:pt idx="712">
                  <c:v>13250</c:v>
                </c:pt>
                <c:pt idx="713">
                  <c:v>3366</c:v>
                </c:pt>
                <c:pt idx="714">
                  <c:v>4244</c:v>
                </c:pt>
                <c:pt idx="715">
                  <c:v>14667</c:v>
                </c:pt>
                <c:pt idx="716">
                  <c:v>13572</c:v>
                </c:pt>
                <c:pt idx="717">
                  <c:v>4723</c:v>
                </c:pt>
                <c:pt idx="718">
                  <c:v>4401</c:v>
                </c:pt>
                <c:pt idx="719">
                  <c:v>1130</c:v>
                </c:pt>
                <c:pt idx="720">
                  <c:v>12999</c:v>
                </c:pt>
                <c:pt idx="721">
                  <c:v>670</c:v>
                </c:pt>
                <c:pt idx="722">
                  <c:v>10773</c:v>
                </c:pt>
                <c:pt idx="723">
                  <c:v>13199</c:v>
                </c:pt>
                <c:pt idx="724">
                  <c:v>2162</c:v>
                </c:pt>
                <c:pt idx="725">
                  <c:v>42162</c:v>
                </c:pt>
                <c:pt idx="726">
                  <c:v>959</c:v>
                </c:pt>
                <c:pt idx="727">
                  <c:v>15252</c:v>
                </c:pt>
                <c:pt idx="728">
                  <c:v>2198</c:v>
                </c:pt>
                <c:pt idx="729">
                  <c:v>41349</c:v>
                </c:pt>
                <c:pt idx="730">
                  <c:v>536</c:v>
                </c:pt>
                <c:pt idx="731">
                  <c:v>44994</c:v>
                </c:pt>
                <c:pt idx="732">
                  <c:v>1048</c:v>
                </c:pt>
                <c:pt idx="733">
                  <c:v>111</c:v>
                </c:pt>
                <c:pt idx="734">
                  <c:v>14283</c:v>
                </c:pt>
                <c:pt idx="735">
                  <c:v>30355</c:v>
                </c:pt>
                <c:pt idx="736">
                  <c:v>133721</c:v>
                </c:pt>
                <c:pt idx="737">
                  <c:v>427</c:v>
                </c:pt>
                <c:pt idx="738">
                  <c:v>7333</c:v>
                </c:pt>
                <c:pt idx="739">
                  <c:v>44696</c:v>
                </c:pt>
                <c:pt idx="740">
                  <c:v>780</c:v>
                </c:pt>
                <c:pt idx="741">
                  <c:v>92595</c:v>
                </c:pt>
                <c:pt idx="742">
                  <c:v>1986</c:v>
                </c:pt>
                <c:pt idx="743">
                  <c:v>15464</c:v>
                </c:pt>
                <c:pt idx="744">
                  <c:v>87</c:v>
                </c:pt>
                <c:pt idx="745">
                  <c:v>31539</c:v>
                </c:pt>
                <c:pt idx="746">
                  <c:v>273</c:v>
                </c:pt>
                <c:pt idx="747">
                  <c:v>8314</c:v>
                </c:pt>
                <c:pt idx="748">
                  <c:v>11924</c:v>
                </c:pt>
                <c:pt idx="749">
                  <c:v>7140</c:v>
                </c:pt>
                <c:pt idx="750">
                  <c:v>16905</c:v>
                </c:pt>
                <c:pt idx="751">
                  <c:v>67950</c:v>
                </c:pt>
                <c:pt idx="752">
                  <c:v>2646</c:v>
                </c:pt>
                <c:pt idx="753">
                  <c:v>20218</c:v>
                </c:pt>
                <c:pt idx="754">
                  <c:v>2262</c:v>
                </c:pt>
                <c:pt idx="755">
                  <c:v>45803</c:v>
                </c:pt>
                <c:pt idx="756">
                  <c:v>132</c:v>
                </c:pt>
                <c:pt idx="757">
                  <c:v>13391</c:v>
                </c:pt>
                <c:pt idx="758">
                  <c:v>47521</c:v>
                </c:pt>
                <c:pt idx="759">
                  <c:v>3066</c:v>
                </c:pt>
                <c:pt idx="760">
                  <c:v>122478</c:v>
                </c:pt>
                <c:pt idx="761">
                  <c:v>273189</c:v>
                </c:pt>
                <c:pt idx="762">
                  <c:v>462</c:v>
                </c:pt>
                <c:pt idx="763">
                  <c:v>12153</c:v>
                </c:pt>
                <c:pt idx="764">
                  <c:v>276</c:v>
                </c:pt>
                <c:pt idx="765">
                  <c:v>1237</c:v>
                </c:pt>
                <c:pt idx="766">
                  <c:v>1526</c:v>
                </c:pt>
                <c:pt idx="767">
                  <c:v>5865</c:v>
                </c:pt>
                <c:pt idx="768">
                  <c:v>8566</c:v>
                </c:pt>
                <c:pt idx="769">
                  <c:v>1559</c:v>
                </c:pt>
                <c:pt idx="770">
                  <c:v>79</c:v>
                </c:pt>
                <c:pt idx="771">
                  <c:v>16680</c:v>
                </c:pt>
                <c:pt idx="772">
                  <c:v>418</c:v>
                </c:pt>
                <c:pt idx="773">
                  <c:v>5554</c:v>
                </c:pt>
                <c:pt idx="774">
                  <c:v>97</c:v>
                </c:pt>
                <c:pt idx="775">
                  <c:v>31388</c:v>
                </c:pt>
                <c:pt idx="776">
                  <c:v>2284</c:v>
                </c:pt>
                <c:pt idx="777">
                  <c:v>3686</c:v>
                </c:pt>
                <c:pt idx="778">
                  <c:v>2602</c:v>
                </c:pt>
                <c:pt idx="779">
                  <c:v>5137</c:v>
                </c:pt>
                <c:pt idx="780">
                  <c:v>252</c:v>
                </c:pt>
                <c:pt idx="781">
                  <c:v>4199</c:v>
                </c:pt>
                <c:pt idx="782">
                  <c:v>5985</c:v>
                </c:pt>
                <c:pt idx="783">
                  <c:v>2732</c:v>
                </c:pt>
                <c:pt idx="784">
                  <c:v>2607</c:v>
                </c:pt>
                <c:pt idx="785">
                  <c:v>330</c:v>
                </c:pt>
                <c:pt idx="786">
                  <c:v>2623</c:v>
                </c:pt>
                <c:pt idx="787">
                  <c:v>26880</c:v>
                </c:pt>
                <c:pt idx="788">
                  <c:v>184</c:v>
                </c:pt>
                <c:pt idx="789">
                  <c:v>4740</c:v>
                </c:pt>
                <c:pt idx="790">
                  <c:v>2138</c:v>
                </c:pt>
                <c:pt idx="791">
                  <c:v>538</c:v>
                </c:pt>
                <c:pt idx="792">
                  <c:v>73</c:v>
                </c:pt>
                <c:pt idx="793">
                  <c:v>14282</c:v>
                </c:pt>
                <c:pt idx="794">
                  <c:v>39755</c:v>
                </c:pt>
                <c:pt idx="795">
                  <c:v>1075</c:v>
                </c:pt>
                <c:pt idx="796">
                  <c:v>1075</c:v>
                </c:pt>
                <c:pt idx="797">
                  <c:v>24871</c:v>
                </c:pt>
                <c:pt idx="798">
                  <c:v>25946</c:v>
                </c:pt>
                <c:pt idx="799">
                  <c:v>1075</c:v>
                </c:pt>
                <c:pt idx="800">
                  <c:v>24871</c:v>
                </c:pt>
                <c:pt idx="801">
                  <c:v>18998</c:v>
                </c:pt>
                <c:pt idx="802">
                  <c:v>58162</c:v>
                </c:pt>
                <c:pt idx="803">
                  <c:v>28978</c:v>
                </c:pt>
                <c:pt idx="804">
                  <c:v>3369</c:v>
                </c:pt>
                <c:pt idx="805">
                  <c:v>4567</c:v>
                </c:pt>
                <c:pt idx="806">
                  <c:v>1269</c:v>
                </c:pt>
                <c:pt idx="807">
                  <c:v>5195</c:v>
                </c:pt>
                <c:pt idx="808">
                  <c:v>1558</c:v>
                </c:pt>
                <c:pt idx="809">
                  <c:v>2299</c:v>
                </c:pt>
                <c:pt idx="810">
                  <c:v>328</c:v>
                </c:pt>
                <c:pt idx="811">
                  <c:v>3441</c:v>
                </c:pt>
                <c:pt idx="812">
                  <c:v>6558</c:v>
                </c:pt>
                <c:pt idx="813">
                  <c:v>32916</c:v>
                </c:pt>
                <c:pt idx="814">
                  <c:v>31599</c:v>
                </c:pt>
                <c:pt idx="815">
                  <c:v>13937</c:v>
                </c:pt>
                <c:pt idx="816">
                  <c:v>25824</c:v>
                </c:pt>
                <c:pt idx="817">
                  <c:v>224</c:v>
                </c:pt>
                <c:pt idx="818">
                  <c:v>53464</c:v>
                </c:pt>
                <c:pt idx="819">
                  <c:v>93</c:v>
                </c:pt>
                <c:pt idx="820">
                  <c:v>12966</c:v>
                </c:pt>
                <c:pt idx="821">
                  <c:v>401</c:v>
                </c:pt>
                <c:pt idx="822">
                  <c:v>55192</c:v>
                </c:pt>
                <c:pt idx="823">
                  <c:v>45238</c:v>
                </c:pt>
                <c:pt idx="824">
                  <c:v>12796</c:v>
                </c:pt>
                <c:pt idx="825">
                  <c:v>13937</c:v>
                </c:pt>
                <c:pt idx="826">
                  <c:v>19252</c:v>
                </c:pt>
                <c:pt idx="827">
                  <c:v>22544</c:v>
                </c:pt>
                <c:pt idx="828">
                  <c:v>45238</c:v>
                </c:pt>
                <c:pt idx="829">
                  <c:v>45238</c:v>
                </c:pt>
                <c:pt idx="830">
                  <c:v>24270</c:v>
                </c:pt>
                <c:pt idx="831">
                  <c:v>320245</c:v>
                </c:pt>
                <c:pt idx="832">
                  <c:v>7807</c:v>
                </c:pt>
                <c:pt idx="833">
                  <c:v>15614</c:v>
                </c:pt>
                <c:pt idx="834">
                  <c:v>104383</c:v>
                </c:pt>
                <c:pt idx="835">
                  <c:v>119157</c:v>
                </c:pt>
                <c:pt idx="836">
                  <c:v>6742</c:v>
                </c:pt>
                <c:pt idx="837">
                  <c:v>0</c:v>
                </c:pt>
                <c:pt idx="838">
                  <c:v>14030</c:v>
                </c:pt>
                <c:pt idx="839">
                  <c:v>246</c:v>
                </c:pt>
                <c:pt idx="840">
                  <c:v>37</c:v>
                </c:pt>
                <c:pt idx="841">
                  <c:v>3454</c:v>
                </c:pt>
                <c:pt idx="842">
                  <c:v>610</c:v>
                </c:pt>
                <c:pt idx="843">
                  <c:v>9695</c:v>
                </c:pt>
                <c:pt idx="844">
                  <c:v>6711</c:v>
                </c:pt>
                <c:pt idx="845">
                  <c:v>4308</c:v>
                </c:pt>
                <c:pt idx="846">
                  <c:v>27441</c:v>
                </c:pt>
                <c:pt idx="847">
                  <c:v>35024</c:v>
                </c:pt>
                <c:pt idx="848">
                  <c:v>16146</c:v>
                </c:pt>
                <c:pt idx="849">
                  <c:v>550</c:v>
                </c:pt>
                <c:pt idx="850">
                  <c:v>1716</c:v>
                </c:pt>
                <c:pt idx="851">
                  <c:v>33027</c:v>
                </c:pt>
                <c:pt idx="852">
                  <c:v>3382</c:v>
                </c:pt>
                <c:pt idx="853">
                  <c:v>910</c:v>
                </c:pt>
                <c:pt idx="854">
                  <c:v>270563</c:v>
                </c:pt>
                <c:pt idx="855">
                  <c:v>54</c:v>
                </c:pt>
                <c:pt idx="856">
                  <c:v>3295</c:v>
                </c:pt>
                <c:pt idx="857">
                  <c:v>282</c:v>
                </c:pt>
                <c:pt idx="858">
                  <c:v>13</c:v>
                </c:pt>
                <c:pt idx="859">
                  <c:v>355</c:v>
                </c:pt>
                <c:pt idx="860">
                  <c:v>14218</c:v>
                </c:pt>
                <c:pt idx="861">
                  <c:v>14218</c:v>
                </c:pt>
                <c:pt idx="862">
                  <c:v>10174</c:v>
                </c:pt>
                <c:pt idx="863">
                  <c:v>8891</c:v>
                </c:pt>
                <c:pt idx="864">
                  <c:v>32598</c:v>
                </c:pt>
                <c:pt idx="865">
                  <c:v>58506</c:v>
                </c:pt>
                <c:pt idx="866">
                  <c:v>105393</c:v>
                </c:pt>
                <c:pt idx="867">
                  <c:v>18998</c:v>
                </c:pt>
                <c:pt idx="868">
                  <c:v>2831</c:v>
                </c:pt>
                <c:pt idx="869">
                  <c:v>280440</c:v>
                </c:pt>
                <c:pt idx="870">
                  <c:v>16557</c:v>
                </c:pt>
                <c:pt idx="871">
                  <c:v>49026</c:v>
                </c:pt>
                <c:pt idx="872">
                  <c:v>596</c:v>
                </c:pt>
                <c:pt idx="873">
                  <c:v>8866</c:v>
                </c:pt>
                <c:pt idx="874">
                  <c:v>24870</c:v>
                </c:pt>
                <c:pt idx="875">
                  <c:v>27696</c:v>
                </c:pt>
                <c:pt idx="876">
                  <c:v>50772</c:v>
                </c:pt>
                <c:pt idx="877">
                  <c:v>355</c:v>
                </c:pt>
                <c:pt idx="878">
                  <c:v>575</c:v>
                </c:pt>
                <c:pt idx="879">
                  <c:v>22638</c:v>
                </c:pt>
                <c:pt idx="880">
                  <c:v>60026</c:v>
                </c:pt>
                <c:pt idx="881">
                  <c:v>2809</c:v>
                </c:pt>
                <c:pt idx="882">
                  <c:v>21764</c:v>
                </c:pt>
                <c:pt idx="883">
                  <c:v>23022</c:v>
                </c:pt>
                <c:pt idx="884">
                  <c:v>114104</c:v>
                </c:pt>
                <c:pt idx="885">
                  <c:v>61314</c:v>
                </c:pt>
                <c:pt idx="886">
                  <c:v>68087</c:v>
                </c:pt>
                <c:pt idx="887">
                  <c:v>17129</c:v>
                </c:pt>
                <c:pt idx="888">
                  <c:v>134555</c:v>
                </c:pt>
                <c:pt idx="889">
                  <c:v>567</c:v>
                </c:pt>
                <c:pt idx="890">
                  <c:v>129</c:v>
                </c:pt>
                <c:pt idx="891">
                  <c:v>5036</c:v>
                </c:pt>
                <c:pt idx="892">
                  <c:v>1526</c:v>
                </c:pt>
                <c:pt idx="893">
                  <c:v>8610</c:v>
                </c:pt>
                <c:pt idx="894">
                  <c:v>22375</c:v>
                </c:pt>
                <c:pt idx="895">
                  <c:v>63</c:v>
                </c:pt>
                <c:pt idx="896">
                  <c:v>3837</c:v>
                </c:pt>
                <c:pt idx="897">
                  <c:v>143</c:v>
                </c:pt>
                <c:pt idx="898">
                  <c:v>594</c:v>
                </c:pt>
                <c:pt idx="899">
                  <c:v>2180</c:v>
                </c:pt>
                <c:pt idx="900">
                  <c:v>31305</c:v>
                </c:pt>
                <c:pt idx="901">
                  <c:v>20053</c:v>
                </c:pt>
                <c:pt idx="902">
                  <c:v>5911</c:v>
                </c:pt>
                <c:pt idx="903">
                  <c:v>612</c:v>
                </c:pt>
                <c:pt idx="904">
                  <c:v>1454</c:v>
                </c:pt>
                <c:pt idx="905">
                  <c:v>37974</c:v>
                </c:pt>
                <c:pt idx="906">
                  <c:v>902</c:v>
                </c:pt>
                <c:pt idx="907">
                  <c:v>9998</c:v>
                </c:pt>
                <c:pt idx="908">
                  <c:v>2670</c:v>
                </c:pt>
                <c:pt idx="909">
                  <c:v>2493</c:v>
                </c:pt>
                <c:pt idx="910">
                  <c:v>4157</c:v>
                </c:pt>
                <c:pt idx="911">
                  <c:v>479</c:v>
                </c:pt>
                <c:pt idx="912">
                  <c:v>5935</c:v>
                </c:pt>
                <c:pt idx="913">
                  <c:v>313</c:v>
                </c:pt>
                <c:pt idx="914">
                  <c:v>73005</c:v>
                </c:pt>
                <c:pt idx="915">
                  <c:v>3492</c:v>
                </c:pt>
                <c:pt idx="916">
                  <c:v>576</c:v>
                </c:pt>
                <c:pt idx="917">
                  <c:v>7928</c:v>
                </c:pt>
                <c:pt idx="918">
                  <c:v>104</c:v>
                </c:pt>
                <c:pt idx="919">
                  <c:v>2147</c:v>
                </c:pt>
                <c:pt idx="920">
                  <c:v>19252</c:v>
                </c:pt>
                <c:pt idx="921">
                  <c:v>80090</c:v>
                </c:pt>
                <c:pt idx="922">
                  <c:v>31822</c:v>
                </c:pt>
                <c:pt idx="923">
                  <c:v>714</c:v>
                </c:pt>
                <c:pt idx="924">
                  <c:v>2117</c:v>
                </c:pt>
                <c:pt idx="925">
                  <c:v>112</c:v>
                </c:pt>
                <c:pt idx="926">
                  <c:v>3853</c:v>
                </c:pt>
                <c:pt idx="927">
                  <c:v>2957</c:v>
                </c:pt>
                <c:pt idx="928">
                  <c:v>1902</c:v>
                </c:pt>
                <c:pt idx="929">
                  <c:v>32637</c:v>
                </c:pt>
                <c:pt idx="930">
                  <c:v>2147</c:v>
                </c:pt>
                <c:pt idx="931">
                  <c:v>4018</c:v>
                </c:pt>
                <c:pt idx="932">
                  <c:v>11827</c:v>
                </c:pt>
                <c:pt idx="933">
                  <c:v>64273</c:v>
                </c:pt>
                <c:pt idx="934">
                  <c:v>7148</c:v>
                </c:pt>
                <c:pt idx="935">
                  <c:v>8599</c:v>
                </c:pt>
                <c:pt idx="936">
                  <c:v>815</c:v>
                </c:pt>
                <c:pt idx="937">
                  <c:v>36384</c:v>
                </c:pt>
                <c:pt idx="938">
                  <c:v>4541</c:v>
                </c:pt>
                <c:pt idx="939">
                  <c:v>124</c:v>
                </c:pt>
                <c:pt idx="940">
                  <c:v>7241</c:v>
                </c:pt>
                <c:pt idx="941">
                  <c:v>63</c:v>
                </c:pt>
                <c:pt idx="942">
                  <c:v>3527</c:v>
                </c:pt>
                <c:pt idx="943">
                  <c:v>43070</c:v>
                </c:pt>
                <c:pt idx="944">
                  <c:v>3463</c:v>
                </c:pt>
                <c:pt idx="945">
                  <c:v>170</c:v>
                </c:pt>
                <c:pt idx="946">
                  <c:v>11074</c:v>
                </c:pt>
                <c:pt idx="947">
                  <c:v>11828</c:v>
                </c:pt>
                <c:pt idx="948">
                  <c:v>1796</c:v>
                </c:pt>
                <c:pt idx="949">
                  <c:v>536</c:v>
                </c:pt>
                <c:pt idx="950">
                  <c:v>9378</c:v>
                </c:pt>
                <c:pt idx="951">
                  <c:v>7222</c:v>
                </c:pt>
                <c:pt idx="952">
                  <c:v>63350</c:v>
                </c:pt>
                <c:pt idx="953">
                  <c:v>7949</c:v>
                </c:pt>
                <c:pt idx="954">
                  <c:v>5</c:v>
                </c:pt>
                <c:pt idx="955">
                  <c:v>838</c:v>
                </c:pt>
                <c:pt idx="956">
                  <c:v>838</c:v>
                </c:pt>
                <c:pt idx="957">
                  <c:v>3049</c:v>
                </c:pt>
                <c:pt idx="958">
                  <c:v>6055</c:v>
                </c:pt>
                <c:pt idx="959">
                  <c:v>17833</c:v>
                </c:pt>
                <c:pt idx="960">
                  <c:v>4716</c:v>
                </c:pt>
                <c:pt idx="961">
                  <c:v>8938</c:v>
                </c:pt>
                <c:pt idx="962">
                  <c:v>6537</c:v>
                </c:pt>
                <c:pt idx="963">
                  <c:v>4426</c:v>
                </c:pt>
                <c:pt idx="964">
                  <c:v>121</c:v>
                </c:pt>
                <c:pt idx="965">
                  <c:v>7636</c:v>
                </c:pt>
                <c:pt idx="966">
                  <c:v>3299</c:v>
                </c:pt>
                <c:pt idx="967">
                  <c:v>4927</c:v>
                </c:pt>
                <c:pt idx="968">
                  <c:v>6659</c:v>
                </c:pt>
                <c:pt idx="969">
                  <c:v>2951</c:v>
                </c:pt>
                <c:pt idx="970">
                  <c:v>462</c:v>
                </c:pt>
                <c:pt idx="971">
                  <c:v>7619</c:v>
                </c:pt>
                <c:pt idx="972">
                  <c:v>25</c:v>
                </c:pt>
                <c:pt idx="973">
                  <c:v>27704</c:v>
                </c:pt>
                <c:pt idx="974">
                  <c:v>17129</c:v>
                </c:pt>
                <c:pt idx="975">
                  <c:v>441</c:v>
                </c:pt>
                <c:pt idx="976">
                  <c:v>127</c:v>
                </c:pt>
                <c:pt idx="977">
                  <c:v>2300</c:v>
                </c:pt>
                <c:pt idx="978">
                  <c:v>789</c:v>
                </c:pt>
                <c:pt idx="979">
                  <c:v>10962</c:v>
                </c:pt>
                <c:pt idx="980">
                  <c:v>24306</c:v>
                </c:pt>
                <c:pt idx="981">
                  <c:v>7928</c:v>
                </c:pt>
                <c:pt idx="982">
                  <c:v>1475</c:v>
                </c:pt>
                <c:pt idx="983">
                  <c:v>8446</c:v>
                </c:pt>
                <c:pt idx="984">
                  <c:v>15453</c:v>
                </c:pt>
                <c:pt idx="985">
                  <c:v>1657</c:v>
                </c:pt>
                <c:pt idx="986">
                  <c:v>2450</c:v>
                </c:pt>
                <c:pt idx="987">
                  <c:v>24780</c:v>
                </c:pt>
                <c:pt idx="988">
                  <c:v>23169</c:v>
                </c:pt>
                <c:pt idx="989">
                  <c:v>24780</c:v>
                </c:pt>
                <c:pt idx="990">
                  <c:v>8618</c:v>
                </c:pt>
                <c:pt idx="991">
                  <c:v>690</c:v>
                </c:pt>
                <c:pt idx="992">
                  <c:v>33176</c:v>
                </c:pt>
                <c:pt idx="993">
                  <c:v>9638</c:v>
                </c:pt>
                <c:pt idx="994">
                  <c:v>12093</c:v>
                </c:pt>
                <c:pt idx="995">
                  <c:v>179692</c:v>
                </c:pt>
                <c:pt idx="996">
                  <c:v>13568</c:v>
                </c:pt>
                <c:pt idx="997">
                  <c:v>161677</c:v>
                </c:pt>
                <c:pt idx="998">
                  <c:v>434</c:v>
                </c:pt>
                <c:pt idx="999">
                  <c:v>22420</c:v>
                </c:pt>
                <c:pt idx="1000">
                  <c:v>352</c:v>
                </c:pt>
                <c:pt idx="1001">
                  <c:v>30058</c:v>
                </c:pt>
                <c:pt idx="1002">
                  <c:v>179691</c:v>
                </c:pt>
                <c:pt idx="1003">
                  <c:v>179691</c:v>
                </c:pt>
                <c:pt idx="1004">
                  <c:v>296</c:v>
                </c:pt>
                <c:pt idx="1005">
                  <c:v>47</c:v>
                </c:pt>
                <c:pt idx="1006">
                  <c:v>18911</c:v>
                </c:pt>
                <c:pt idx="1007">
                  <c:v>10976</c:v>
                </c:pt>
                <c:pt idx="1008">
                  <c:v>2125</c:v>
                </c:pt>
                <c:pt idx="1009">
                  <c:v>18331</c:v>
                </c:pt>
                <c:pt idx="1010">
                  <c:v>2162</c:v>
                </c:pt>
                <c:pt idx="1011">
                  <c:v>77027</c:v>
                </c:pt>
                <c:pt idx="1012">
                  <c:v>17831</c:v>
                </c:pt>
                <c:pt idx="1013">
                  <c:v>2640</c:v>
                </c:pt>
                <c:pt idx="1014">
                  <c:v>92925</c:v>
                </c:pt>
                <c:pt idx="1015">
                  <c:v>59663</c:v>
                </c:pt>
                <c:pt idx="1016">
                  <c:v>48449</c:v>
                </c:pt>
                <c:pt idx="1017">
                  <c:v>3584</c:v>
                </c:pt>
                <c:pt idx="1018">
                  <c:v>450</c:v>
                </c:pt>
                <c:pt idx="1019">
                  <c:v>1067</c:v>
                </c:pt>
                <c:pt idx="1020">
                  <c:v>21783</c:v>
                </c:pt>
                <c:pt idx="1021">
                  <c:v>123365</c:v>
                </c:pt>
                <c:pt idx="1022">
                  <c:v>1015</c:v>
                </c:pt>
                <c:pt idx="1023">
                  <c:v>787</c:v>
                </c:pt>
                <c:pt idx="1024">
                  <c:v>5059</c:v>
                </c:pt>
                <c:pt idx="1025">
                  <c:v>2908</c:v>
                </c:pt>
                <c:pt idx="1026">
                  <c:v>1558</c:v>
                </c:pt>
                <c:pt idx="1027">
                  <c:v>2781</c:v>
                </c:pt>
                <c:pt idx="1028">
                  <c:v>3219</c:v>
                </c:pt>
                <c:pt idx="1029">
                  <c:v>2112</c:v>
                </c:pt>
                <c:pt idx="1030">
                  <c:v>3233</c:v>
                </c:pt>
                <c:pt idx="1031">
                  <c:v>1954</c:v>
                </c:pt>
                <c:pt idx="1032">
                  <c:v>35693</c:v>
                </c:pt>
                <c:pt idx="1033">
                  <c:v>2891</c:v>
                </c:pt>
                <c:pt idx="1034">
                  <c:v>3785</c:v>
                </c:pt>
                <c:pt idx="1035">
                  <c:v>604</c:v>
                </c:pt>
                <c:pt idx="1036">
                  <c:v>1021</c:v>
                </c:pt>
                <c:pt idx="1037">
                  <c:v>1163</c:v>
                </c:pt>
                <c:pt idx="1038">
                  <c:v>2585</c:v>
                </c:pt>
                <c:pt idx="1039">
                  <c:v>5355</c:v>
                </c:pt>
                <c:pt idx="1040">
                  <c:v>1001</c:v>
                </c:pt>
                <c:pt idx="1041">
                  <c:v>211</c:v>
                </c:pt>
                <c:pt idx="1042">
                  <c:v>3587</c:v>
                </c:pt>
                <c:pt idx="1043">
                  <c:v>3587</c:v>
                </c:pt>
                <c:pt idx="1044">
                  <c:v>4003</c:v>
                </c:pt>
                <c:pt idx="1045">
                  <c:v>10942</c:v>
                </c:pt>
                <c:pt idx="1046">
                  <c:v>3182</c:v>
                </c:pt>
                <c:pt idx="1047">
                  <c:v>7</c:v>
                </c:pt>
                <c:pt idx="1048">
                  <c:v>242</c:v>
                </c:pt>
                <c:pt idx="1049">
                  <c:v>158161</c:v>
                </c:pt>
                <c:pt idx="1050">
                  <c:v>52046</c:v>
                </c:pt>
                <c:pt idx="1051">
                  <c:v>2806</c:v>
                </c:pt>
                <c:pt idx="1052">
                  <c:v>24269</c:v>
                </c:pt>
                <c:pt idx="1053">
                  <c:v>24939</c:v>
                </c:pt>
                <c:pt idx="1054">
                  <c:v>184</c:v>
                </c:pt>
                <c:pt idx="1055">
                  <c:v>12796</c:v>
                </c:pt>
                <c:pt idx="1056">
                  <c:v>30411</c:v>
                </c:pt>
                <c:pt idx="1057">
                  <c:v>1662</c:v>
                </c:pt>
                <c:pt idx="1058">
                  <c:v>9792</c:v>
                </c:pt>
                <c:pt idx="1059">
                  <c:v>8399</c:v>
                </c:pt>
                <c:pt idx="1060">
                  <c:v>656</c:v>
                </c:pt>
                <c:pt idx="1061">
                  <c:v>17810</c:v>
                </c:pt>
                <c:pt idx="1062">
                  <c:v>216251</c:v>
                </c:pt>
                <c:pt idx="1063">
                  <c:v>18543</c:v>
                </c:pt>
                <c:pt idx="1064">
                  <c:v>70</c:v>
                </c:pt>
                <c:pt idx="1065">
                  <c:v>13971</c:v>
                </c:pt>
                <c:pt idx="1066">
                  <c:v>1729</c:v>
                </c:pt>
                <c:pt idx="1067">
                  <c:v>4959</c:v>
                </c:pt>
                <c:pt idx="1068">
                  <c:v>14726</c:v>
                </c:pt>
                <c:pt idx="1069">
                  <c:v>617</c:v>
                </c:pt>
                <c:pt idx="1070">
                  <c:v>18462</c:v>
                </c:pt>
                <c:pt idx="1071">
                  <c:v>17994</c:v>
                </c:pt>
                <c:pt idx="1072">
                  <c:v>7274</c:v>
                </c:pt>
                <c:pt idx="1073">
                  <c:v>1282</c:v>
                </c:pt>
                <c:pt idx="1074">
                  <c:v>12518</c:v>
                </c:pt>
                <c:pt idx="1075">
                  <c:v>27</c:v>
                </c:pt>
                <c:pt idx="1076">
                  <c:v>1173</c:v>
                </c:pt>
                <c:pt idx="1077">
                  <c:v>24269</c:v>
                </c:pt>
                <c:pt idx="1078">
                  <c:v>21762</c:v>
                </c:pt>
                <c:pt idx="1079">
                  <c:v>12375</c:v>
                </c:pt>
                <c:pt idx="1080">
                  <c:v>4598</c:v>
                </c:pt>
                <c:pt idx="1081">
                  <c:v>122</c:v>
                </c:pt>
                <c:pt idx="1082">
                  <c:v>24</c:v>
                </c:pt>
                <c:pt idx="1083">
                  <c:v>644</c:v>
                </c:pt>
                <c:pt idx="1084">
                  <c:v>25903</c:v>
                </c:pt>
                <c:pt idx="1085">
                  <c:v>2866</c:v>
                </c:pt>
                <c:pt idx="1086">
                  <c:v>974</c:v>
                </c:pt>
                <c:pt idx="1087">
                  <c:v>13391</c:v>
                </c:pt>
                <c:pt idx="1088">
                  <c:v>17162</c:v>
                </c:pt>
                <c:pt idx="1089">
                  <c:v>313832</c:v>
                </c:pt>
                <c:pt idx="1090">
                  <c:v>903</c:v>
                </c:pt>
                <c:pt idx="1091">
                  <c:v>14778</c:v>
                </c:pt>
                <c:pt idx="1092">
                  <c:v>27709</c:v>
                </c:pt>
                <c:pt idx="1093">
                  <c:v>28324</c:v>
                </c:pt>
                <c:pt idx="1094">
                  <c:v>136954</c:v>
                </c:pt>
                <c:pt idx="1095">
                  <c:v>7241</c:v>
                </c:pt>
                <c:pt idx="1096">
                  <c:v>16557</c:v>
                </c:pt>
                <c:pt idx="1097">
                  <c:v>4744</c:v>
                </c:pt>
                <c:pt idx="1098">
                  <c:v>25006</c:v>
                </c:pt>
                <c:pt idx="1099">
                  <c:v>5792</c:v>
                </c:pt>
                <c:pt idx="1100">
                  <c:v>20850</c:v>
                </c:pt>
                <c:pt idx="1101">
                  <c:v>74976</c:v>
                </c:pt>
                <c:pt idx="1102">
                  <c:v>50810</c:v>
                </c:pt>
                <c:pt idx="1103">
                  <c:v>4768</c:v>
                </c:pt>
                <c:pt idx="1104">
                  <c:v>8751</c:v>
                </c:pt>
                <c:pt idx="1105">
                  <c:v>1977</c:v>
                </c:pt>
                <c:pt idx="1106">
                  <c:v>388</c:v>
                </c:pt>
                <c:pt idx="1107">
                  <c:v>2523</c:v>
                </c:pt>
                <c:pt idx="1108">
                  <c:v>20398</c:v>
                </c:pt>
                <c:pt idx="1109">
                  <c:v>2593</c:v>
                </c:pt>
                <c:pt idx="1110">
                  <c:v>10962</c:v>
                </c:pt>
                <c:pt idx="1111">
                  <c:v>8076</c:v>
                </c:pt>
                <c:pt idx="1112">
                  <c:v>28030</c:v>
                </c:pt>
                <c:pt idx="1113">
                  <c:v>106</c:v>
                </c:pt>
                <c:pt idx="1114">
                  <c:v>2685</c:v>
                </c:pt>
                <c:pt idx="1115">
                  <c:v>3659</c:v>
                </c:pt>
                <c:pt idx="1116">
                  <c:v>974</c:v>
                </c:pt>
                <c:pt idx="1117">
                  <c:v>8873</c:v>
                </c:pt>
                <c:pt idx="1118">
                  <c:v>95</c:v>
                </c:pt>
                <c:pt idx="1119">
                  <c:v>105</c:v>
                </c:pt>
              </c:numCache>
            </c:numRef>
          </c:val>
          <c:extLst>
            <c:ext xmlns:c16="http://schemas.microsoft.com/office/drawing/2014/chart" uri="{C3380CC4-5D6E-409C-BE32-E72D297353CC}">
              <c16:uniqueId val="{00000000-E785-4D11-8CAC-AF4E36040FC4}"/>
            </c:ext>
          </c:extLst>
        </c:ser>
        <c:dLbls>
          <c:showLegendKey val="0"/>
          <c:showVal val="0"/>
          <c:showCatName val="0"/>
          <c:showSerName val="0"/>
          <c:showPercent val="0"/>
          <c:showBubbleSize val="0"/>
        </c:dLbls>
        <c:gapWidth val="219"/>
        <c:overlap val="-27"/>
        <c:axId val="535604880"/>
        <c:axId val="535598400"/>
      </c:barChart>
      <c:catAx>
        <c:axId val="5356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98400"/>
        <c:crosses val="autoZero"/>
        <c:auto val="1"/>
        <c:lblAlgn val="ctr"/>
        <c:lblOffset val="100"/>
        <c:noMultiLvlLbl val="0"/>
      </c:catAx>
      <c:valAx>
        <c:axId val="535598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04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PROJECT.xlsx]Sheet11!PivotTable10</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0.130143888263967"/>
          <c:y val="0.25682504140566448"/>
          <c:w val="0.63806219535058117"/>
          <c:h val="0.30629606669319098"/>
        </c:manualLayout>
      </c:layout>
      <c:lineChart>
        <c:grouping val="standard"/>
        <c:varyColors val="0"/>
        <c:ser>
          <c:idx val="0"/>
          <c:order val="0"/>
          <c:tx>
            <c:strRef>
              <c:f>Sheet11!$Y$12</c:f>
              <c:strCache>
                <c:ptCount val="1"/>
                <c:pt idx="0">
                  <c:v>Total</c:v>
                </c:pt>
              </c:strCache>
            </c:strRef>
          </c:tx>
          <c:spPr>
            <a:ln w="28575" cap="rnd">
              <a:solidFill>
                <a:schemeClr val="accent1"/>
              </a:solidFill>
              <a:round/>
            </a:ln>
            <a:effectLst/>
          </c:spPr>
          <c:marker>
            <c:symbol val="none"/>
          </c:marker>
          <c:cat>
            <c:strRef>
              <c:f>Sheet11!$X$13:$X$22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Sheet11!$Y$13:$Y$22</c:f>
              <c:numCache>
                <c:formatCode>General</c:formatCode>
                <c:ptCount val="9"/>
                <c:pt idx="0">
                  <c:v>0</c:v>
                </c:pt>
                <c:pt idx="1">
                  <c:v>303</c:v>
                </c:pt>
                <c:pt idx="2">
                  <c:v>296</c:v>
                </c:pt>
                <c:pt idx="3">
                  <c:v>1</c:v>
                </c:pt>
                <c:pt idx="4">
                  <c:v>107</c:v>
                </c:pt>
                <c:pt idx="5">
                  <c:v>2</c:v>
                </c:pt>
                <c:pt idx="6">
                  <c:v>1</c:v>
                </c:pt>
                <c:pt idx="7">
                  <c:v>2</c:v>
                </c:pt>
                <c:pt idx="8">
                  <c:v>0</c:v>
                </c:pt>
              </c:numCache>
            </c:numRef>
          </c:val>
          <c:smooth val="0"/>
          <c:extLst>
            <c:ext xmlns:c16="http://schemas.microsoft.com/office/drawing/2014/chart" uri="{C3380CC4-5D6E-409C-BE32-E72D297353CC}">
              <c16:uniqueId val="{00000000-6365-4D9D-B0B2-9F3FD9B1DDE7}"/>
            </c:ext>
          </c:extLst>
        </c:ser>
        <c:dLbls>
          <c:showLegendKey val="0"/>
          <c:showVal val="0"/>
          <c:showCatName val="0"/>
          <c:showSerName val="0"/>
          <c:showPercent val="0"/>
          <c:showBubbleSize val="0"/>
        </c:dLbls>
        <c:smooth val="0"/>
        <c:axId val="532965336"/>
        <c:axId val="532967496"/>
      </c:lineChart>
      <c:catAx>
        <c:axId val="53296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67496"/>
        <c:crosses val="autoZero"/>
        <c:auto val="1"/>
        <c:lblAlgn val="ctr"/>
        <c:lblOffset val="100"/>
        <c:noMultiLvlLbl val="0"/>
      </c:catAx>
      <c:valAx>
        <c:axId val="53296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65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c:name>
    <c:fmtId val="2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Sheet11!$F$6</c:f>
              <c:strCache>
                <c:ptCount val="1"/>
                <c:pt idx="0">
                  <c:v>Total</c:v>
                </c:pt>
              </c:strCache>
            </c:strRef>
          </c:tx>
          <c:spPr>
            <a:solidFill>
              <a:schemeClr val="accent1"/>
            </a:solidFill>
            <a:ln>
              <a:noFill/>
            </a:ln>
            <a:effectLst/>
          </c:spPr>
          <c:invertIfNegative val="0"/>
          <c:cat>
            <c:strRef>
              <c:f>Sheet11!$E$7:$E$16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Sheet11!$F$7:$F$16</c:f>
              <c:numCache>
                <c:formatCode>General</c:formatCode>
                <c:ptCount val="9"/>
                <c:pt idx="0">
                  <c:v>1</c:v>
                </c:pt>
                <c:pt idx="1">
                  <c:v>453</c:v>
                </c:pt>
                <c:pt idx="2">
                  <c:v>526</c:v>
                </c:pt>
                <c:pt idx="3">
                  <c:v>1</c:v>
                </c:pt>
                <c:pt idx="4">
                  <c:v>334</c:v>
                </c:pt>
                <c:pt idx="5">
                  <c:v>2</c:v>
                </c:pt>
                <c:pt idx="6">
                  <c:v>2</c:v>
                </c:pt>
                <c:pt idx="7">
                  <c:v>31</c:v>
                </c:pt>
                <c:pt idx="8">
                  <c:v>1</c:v>
                </c:pt>
              </c:numCache>
            </c:numRef>
          </c:val>
          <c:extLst>
            <c:ext xmlns:c16="http://schemas.microsoft.com/office/drawing/2014/chart" uri="{C3380CC4-5D6E-409C-BE32-E72D297353CC}">
              <c16:uniqueId val="{00000000-A8B9-4CED-9749-270337541E54}"/>
            </c:ext>
          </c:extLst>
        </c:ser>
        <c:dLbls>
          <c:showLegendKey val="0"/>
          <c:showVal val="0"/>
          <c:showCatName val="0"/>
          <c:showSerName val="0"/>
          <c:showPercent val="0"/>
          <c:showBubbleSize val="0"/>
        </c:dLbls>
        <c:gapWidth val="219"/>
        <c:overlap val="-27"/>
        <c:axId val="534306960"/>
        <c:axId val="534307320"/>
      </c:barChart>
      <c:catAx>
        <c:axId val="53430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7320"/>
        <c:crosses val="autoZero"/>
        <c:auto val="1"/>
        <c:lblAlgn val="ctr"/>
        <c:lblOffset val="100"/>
        <c:noMultiLvlLbl val="0"/>
      </c:catAx>
      <c:valAx>
        <c:axId val="53430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6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PROJECT.xlsx]Sheet11!PivotTable3</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Sheet11!$AB$12</c:f>
              <c:strCache>
                <c:ptCount val="1"/>
                <c:pt idx="0">
                  <c:v>Total</c:v>
                </c:pt>
              </c:strCache>
            </c:strRef>
          </c:tx>
          <c:spPr>
            <a:solidFill>
              <a:schemeClr val="accent1"/>
            </a:solidFill>
            <a:ln>
              <a:noFill/>
            </a:ln>
            <a:effectLst/>
            <a:sp3d/>
          </c:spPr>
          <c:invertIfNegative val="0"/>
          <c:cat>
            <c:strRef>
              <c:f>Sheet11!$AA$13:$AA$36</c:f>
              <c:strCache>
                <c:ptCount val="23"/>
                <c:pt idx="0">
                  <c:v>2</c:v>
                </c:pt>
                <c:pt idx="1">
                  <c:v>2.3</c:v>
                </c:pt>
                <c:pt idx="2">
                  <c:v>2.8</c:v>
                </c:pt>
                <c:pt idx="3">
                  <c:v>3</c:v>
                </c:pt>
                <c:pt idx="4">
                  <c:v>3.1</c:v>
                </c:pt>
                <c:pt idx="5">
                  <c:v>3.2</c:v>
                </c:pt>
                <c:pt idx="6">
                  <c:v>3.3</c:v>
                </c:pt>
                <c:pt idx="7">
                  <c:v>3.4</c:v>
                </c:pt>
                <c:pt idx="8">
                  <c:v>3.5</c:v>
                </c:pt>
                <c:pt idx="9">
                  <c:v>3.6</c:v>
                </c:pt>
                <c:pt idx="10">
                  <c:v>3.7</c:v>
                </c:pt>
                <c:pt idx="11">
                  <c:v>3.8</c:v>
                </c:pt>
                <c:pt idx="12">
                  <c:v>3.9</c:v>
                </c:pt>
                <c:pt idx="13">
                  <c:v>4</c:v>
                </c:pt>
                <c:pt idx="14">
                  <c:v>4.1</c:v>
                </c:pt>
                <c:pt idx="15">
                  <c:v>4.2</c:v>
                </c:pt>
                <c:pt idx="16">
                  <c:v>4.3</c:v>
                </c:pt>
                <c:pt idx="17">
                  <c:v>4.4</c:v>
                </c:pt>
                <c:pt idx="18">
                  <c:v>4.5</c:v>
                </c:pt>
                <c:pt idx="19">
                  <c:v>4.6</c:v>
                </c:pt>
                <c:pt idx="20">
                  <c:v>4.7</c:v>
                </c:pt>
                <c:pt idx="21">
                  <c:v>4.8</c:v>
                </c:pt>
                <c:pt idx="22">
                  <c:v>5</c:v>
                </c:pt>
              </c:strCache>
            </c:strRef>
          </c:cat>
          <c:val>
            <c:numRef>
              <c:f>Sheet11!$AB$13:$AB$36</c:f>
              <c:numCache>
                <c:formatCode>General</c:formatCode>
                <c:ptCount val="23"/>
                <c:pt idx="0">
                  <c:v>1</c:v>
                </c:pt>
                <c:pt idx="1">
                  <c:v>1</c:v>
                </c:pt>
                <c:pt idx="2">
                  <c:v>2</c:v>
                </c:pt>
                <c:pt idx="3">
                  <c:v>4</c:v>
                </c:pt>
                <c:pt idx="4">
                  <c:v>3</c:v>
                </c:pt>
                <c:pt idx="5">
                  <c:v>1</c:v>
                </c:pt>
                <c:pt idx="6">
                  <c:v>15</c:v>
                </c:pt>
                <c:pt idx="7">
                  <c:v>9</c:v>
                </c:pt>
                <c:pt idx="8">
                  <c:v>21</c:v>
                </c:pt>
                <c:pt idx="9">
                  <c:v>27</c:v>
                </c:pt>
                <c:pt idx="10">
                  <c:v>40</c:v>
                </c:pt>
                <c:pt idx="11">
                  <c:v>79</c:v>
                </c:pt>
                <c:pt idx="12">
                  <c:v>110</c:v>
                </c:pt>
                <c:pt idx="13">
                  <c:v>169</c:v>
                </c:pt>
                <c:pt idx="14">
                  <c:v>228</c:v>
                </c:pt>
                <c:pt idx="15">
                  <c:v>212</c:v>
                </c:pt>
                <c:pt idx="16">
                  <c:v>216</c:v>
                </c:pt>
                <c:pt idx="17">
                  <c:v>117</c:v>
                </c:pt>
                <c:pt idx="18">
                  <c:v>70</c:v>
                </c:pt>
                <c:pt idx="19">
                  <c:v>15</c:v>
                </c:pt>
                <c:pt idx="20">
                  <c:v>5</c:v>
                </c:pt>
                <c:pt idx="21">
                  <c:v>3</c:v>
                </c:pt>
                <c:pt idx="22">
                  <c:v>3</c:v>
                </c:pt>
              </c:numCache>
            </c:numRef>
          </c:val>
          <c:extLst>
            <c:ext xmlns:c16="http://schemas.microsoft.com/office/drawing/2014/chart" uri="{C3380CC4-5D6E-409C-BE32-E72D297353CC}">
              <c16:uniqueId val="{00000000-FB94-4418-B05B-DD46B91EB682}"/>
            </c:ext>
          </c:extLst>
        </c:ser>
        <c:dLbls>
          <c:showLegendKey val="0"/>
          <c:showVal val="0"/>
          <c:showCatName val="0"/>
          <c:showSerName val="0"/>
          <c:showPercent val="0"/>
          <c:showBubbleSize val="0"/>
        </c:dLbls>
        <c:gapWidth val="150"/>
        <c:shape val="box"/>
        <c:axId val="738873760"/>
        <c:axId val="738870880"/>
        <c:axId val="0"/>
      </c:bar3DChart>
      <c:catAx>
        <c:axId val="73887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70880"/>
        <c:crosses val="autoZero"/>
        <c:auto val="1"/>
        <c:lblAlgn val="ctr"/>
        <c:lblOffset val="100"/>
        <c:noMultiLvlLbl val="0"/>
      </c:catAx>
      <c:valAx>
        <c:axId val="73887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7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PROJECT.xlsx]Sheet11!PivotTable4</c:name>
    <c:fmtId val="2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Sheet11!$AE$14</c:f>
              <c:strCache>
                <c:ptCount val="1"/>
                <c:pt idx="0">
                  <c:v>Total</c:v>
                </c:pt>
              </c:strCache>
            </c:strRef>
          </c:tx>
          <c:spPr>
            <a:solidFill>
              <a:schemeClr val="accent1"/>
            </a:solidFill>
            <a:ln>
              <a:noFill/>
            </a:ln>
            <a:effectLst/>
            <a:sp3d/>
          </c:spPr>
          <c:invertIfNegative val="0"/>
          <c:cat>
            <c:strRef>
              <c:f>Sheet11!$AD$15:$AD$24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Sheet11!$AE$15:$AE$24</c:f>
              <c:numCache>
                <c:formatCode>General</c:formatCode>
                <c:ptCount val="9"/>
                <c:pt idx="0">
                  <c:v>557882</c:v>
                </c:pt>
                <c:pt idx="1">
                  <c:v>20146130792.860001</c:v>
                </c:pt>
                <c:pt idx="2">
                  <c:v>105620600324.84</c:v>
                </c:pt>
                <c:pt idx="3">
                  <c:v>2194137</c:v>
                </c:pt>
                <c:pt idx="4">
                  <c:v>11145867145</c:v>
                </c:pt>
                <c:pt idx="5">
                  <c:v>27886110</c:v>
                </c:pt>
                <c:pt idx="6">
                  <c:v>119158718</c:v>
                </c:pt>
                <c:pt idx="7">
                  <c:v>443019032</c:v>
                </c:pt>
                <c:pt idx="8">
                  <c:v>222122133</c:v>
                </c:pt>
              </c:numCache>
            </c:numRef>
          </c:val>
          <c:extLst>
            <c:ext xmlns:c16="http://schemas.microsoft.com/office/drawing/2014/chart" uri="{C3380CC4-5D6E-409C-BE32-E72D297353CC}">
              <c16:uniqueId val="{00000000-45E6-4021-84FE-CBE7A3B3F7F7}"/>
            </c:ext>
          </c:extLst>
        </c:ser>
        <c:dLbls>
          <c:showLegendKey val="0"/>
          <c:showVal val="0"/>
          <c:showCatName val="0"/>
          <c:showSerName val="0"/>
          <c:showPercent val="0"/>
          <c:showBubbleSize val="0"/>
        </c:dLbls>
        <c:gapWidth val="150"/>
        <c:shape val="box"/>
        <c:axId val="753736216"/>
        <c:axId val="628749440"/>
        <c:axId val="0"/>
      </c:bar3DChart>
      <c:catAx>
        <c:axId val="753736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49440"/>
        <c:crosses val="autoZero"/>
        <c:auto val="1"/>
        <c:lblAlgn val="ctr"/>
        <c:lblOffset val="100"/>
        <c:noMultiLvlLbl val="0"/>
      </c:catAx>
      <c:valAx>
        <c:axId val="62874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36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PROJECT.xlsx]Sheet11!PivotTable9</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Sheet11!$AH$15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2E-4EEE-A030-02869F098A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2E-4EEE-A030-02869F098A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2E-4EEE-A030-02869F098A5F}"/>
              </c:ext>
            </c:extLst>
          </c:dPt>
          <c:cat>
            <c:strRef>
              <c:f>Sheet11!$AG$16:$AG$19</c:f>
              <c:strCache>
                <c:ptCount val="3"/>
                <c:pt idx="0">
                  <c:v>₹ 200 -₹ 500</c:v>
                </c:pt>
                <c:pt idx="1">
                  <c:v>&lt;₹ 200</c:v>
                </c:pt>
                <c:pt idx="2">
                  <c:v>&gt;₹  500</c:v>
                </c:pt>
              </c:strCache>
            </c:strRef>
          </c:cat>
          <c:val>
            <c:numRef>
              <c:f>Sheet11!$AH$16:$AH$19</c:f>
              <c:numCache>
                <c:formatCode>General</c:formatCode>
                <c:ptCount val="3"/>
                <c:pt idx="0">
                  <c:v>151</c:v>
                </c:pt>
                <c:pt idx="1">
                  <c:v>34</c:v>
                </c:pt>
                <c:pt idx="2">
                  <c:v>1166</c:v>
                </c:pt>
              </c:numCache>
            </c:numRef>
          </c:val>
          <c:extLst>
            <c:ext xmlns:c16="http://schemas.microsoft.com/office/drawing/2014/chart" uri="{C3380CC4-5D6E-409C-BE32-E72D297353CC}">
              <c16:uniqueId val="{00000006-572E-4EEE-A030-02869F098A5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PROJECT.xlsx]Sheet11!PivotTable13</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Sheet11!$AO$16</c:f>
              <c:strCache>
                <c:ptCount val="1"/>
                <c:pt idx="0">
                  <c:v>Total</c:v>
                </c:pt>
              </c:strCache>
            </c:strRef>
          </c:tx>
          <c:spPr>
            <a:solidFill>
              <a:schemeClr val="accent1"/>
            </a:solidFill>
            <a:ln>
              <a:noFill/>
            </a:ln>
            <a:effectLst/>
          </c:spPr>
          <c:invertIfNegative val="0"/>
          <c:cat>
            <c:strRef>
              <c:f>Sheet11!$AN$17:$AN$1067</c:f>
              <c:strCache>
                <c:ptCount val="1050"/>
                <c:pt idx="0">
                  <c:v> -   </c:v>
                </c:pt>
                <c:pt idx="1">
                  <c:v> 2 </c:v>
                </c:pt>
                <c:pt idx="2">
                  <c:v> 4 </c:v>
                </c:pt>
                <c:pt idx="3">
                  <c:v> 5 </c:v>
                </c:pt>
                <c:pt idx="4">
                  <c:v> 6 </c:v>
                </c:pt>
                <c:pt idx="5">
                  <c:v> 7 </c:v>
                </c:pt>
                <c:pt idx="6">
                  <c:v> 9 </c:v>
                </c:pt>
                <c:pt idx="7">
                  <c:v> 11 </c:v>
                </c:pt>
                <c:pt idx="8">
                  <c:v> 12 </c:v>
                </c:pt>
                <c:pt idx="9">
                  <c:v> 13 </c:v>
                </c:pt>
                <c:pt idx="10">
                  <c:v> 14 </c:v>
                </c:pt>
                <c:pt idx="11">
                  <c:v> 15 </c:v>
                </c:pt>
                <c:pt idx="12">
                  <c:v> 19 </c:v>
                </c:pt>
                <c:pt idx="13">
                  <c:v> 21 </c:v>
                </c:pt>
                <c:pt idx="14">
                  <c:v> 23 </c:v>
                </c:pt>
                <c:pt idx="15">
                  <c:v> 24 </c:v>
                </c:pt>
                <c:pt idx="16">
                  <c:v> 25 </c:v>
                </c:pt>
                <c:pt idx="17">
                  <c:v> 27 </c:v>
                </c:pt>
                <c:pt idx="18">
                  <c:v> 28 </c:v>
                </c:pt>
                <c:pt idx="19">
                  <c:v> 29 </c:v>
                </c:pt>
                <c:pt idx="20">
                  <c:v> 32 </c:v>
                </c:pt>
                <c:pt idx="21">
                  <c:v> 37 </c:v>
                </c:pt>
                <c:pt idx="22">
                  <c:v> 38 </c:v>
                </c:pt>
                <c:pt idx="23">
                  <c:v> 41 </c:v>
                </c:pt>
                <c:pt idx="24">
                  <c:v> 43 </c:v>
                </c:pt>
                <c:pt idx="25">
                  <c:v> 47 </c:v>
                </c:pt>
                <c:pt idx="26">
                  <c:v> 49 </c:v>
                </c:pt>
                <c:pt idx="27">
                  <c:v> 51 </c:v>
                </c:pt>
                <c:pt idx="28">
                  <c:v> 53 </c:v>
                </c:pt>
                <c:pt idx="29">
                  <c:v> 54 </c:v>
                </c:pt>
                <c:pt idx="30">
                  <c:v> 57 </c:v>
                </c:pt>
                <c:pt idx="31">
                  <c:v> 61 </c:v>
                </c:pt>
                <c:pt idx="32">
                  <c:v> 63 </c:v>
                </c:pt>
                <c:pt idx="33">
                  <c:v> 64 </c:v>
                </c:pt>
                <c:pt idx="34">
                  <c:v> 70 </c:v>
                </c:pt>
                <c:pt idx="35">
                  <c:v> 73 </c:v>
                </c:pt>
                <c:pt idx="36">
                  <c:v> 74 </c:v>
                </c:pt>
                <c:pt idx="37">
                  <c:v> 75 </c:v>
                </c:pt>
                <c:pt idx="38">
                  <c:v> 79 </c:v>
                </c:pt>
                <c:pt idx="39">
                  <c:v> 81 </c:v>
                </c:pt>
                <c:pt idx="40">
                  <c:v> 85 </c:v>
                </c:pt>
                <c:pt idx="41">
                  <c:v> 87 </c:v>
                </c:pt>
                <c:pt idx="42">
                  <c:v> 91 </c:v>
                </c:pt>
                <c:pt idx="43">
                  <c:v> 93 </c:v>
                </c:pt>
                <c:pt idx="44">
                  <c:v> 95 </c:v>
                </c:pt>
                <c:pt idx="45">
                  <c:v> 97 </c:v>
                </c:pt>
                <c:pt idx="46">
                  <c:v> 103 </c:v>
                </c:pt>
                <c:pt idx="47">
                  <c:v> 104 </c:v>
                </c:pt>
                <c:pt idx="48">
                  <c:v> 106 </c:v>
                </c:pt>
                <c:pt idx="49">
                  <c:v> 109 </c:v>
                </c:pt>
                <c:pt idx="50">
                  <c:v> 110 </c:v>
                </c:pt>
                <c:pt idx="51">
                  <c:v> 111 </c:v>
                </c:pt>
                <c:pt idx="52">
                  <c:v> 112 </c:v>
                </c:pt>
                <c:pt idx="53">
                  <c:v> 119 </c:v>
                </c:pt>
                <c:pt idx="54">
                  <c:v> 121 </c:v>
                </c:pt>
                <c:pt idx="55">
                  <c:v> 124 </c:v>
                </c:pt>
                <c:pt idx="56">
                  <c:v> 125 </c:v>
                </c:pt>
                <c:pt idx="57">
                  <c:v> 127 </c:v>
                </c:pt>
                <c:pt idx="58">
                  <c:v> 129 </c:v>
                </c:pt>
                <c:pt idx="59">
                  <c:v> 132 </c:v>
                </c:pt>
                <c:pt idx="60">
                  <c:v> 136 </c:v>
                </c:pt>
                <c:pt idx="61">
                  <c:v> 143 </c:v>
                </c:pt>
                <c:pt idx="62">
                  <c:v> 149 </c:v>
                </c:pt>
                <c:pt idx="63">
                  <c:v> 151 </c:v>
                </c:pt>
                <c:pt idx="64">
                  <c:v> 154 </c:v>
                </c:pt>
                <c:pt idx="65">
                  <c:v> 157 </c:v>
                </c:pt>
                <c:pt idx="66">
                  <c:v> 163 </c:v>
                </c:pt>
                <c:pt idx="67">
                  <c:v> 166 </c:v>
                </c:pt>
                <c:pt idx="68">
                  <c:v> 170 </c:v>
                </c:pt>
                <c:pt idx="69">
                  <c:v> 171 </c:v>
                </c:pt>
                <c:pt idx="70">
                  <c:v> 184 </c:v>
                </c:pt>
                <c:pt idx="71">
                  <c:v> 185 </c:v>
                </c:pt>
                <c:pt idx="72">
                  <c:v> 197 </c:v>
                </c:pt>
                <c:pt idx="73">
                  <c:v> 200 </c:v>
                </c:pt>
                <c:pt idx="74">
                  <c:v> 203 </c:v>
                </c:pt>
                <c:pt idx="75">
                  <c:v> 206 </c:v>
                </c:pt>
                <c:pt idx="76">
                  <c:v> 210 </c:v>
                </c:pt>
                <c:pt idx="77">
                  <c:v> 211 </c:v>
                </c:pt>
                <c:pt idx="78">
                  <c:v> 214 </c:v>
                </c:pt>
                <c:pt idx="79">
                  <c:v> 224 </c:v>
                </c:pt>
                <c:pt idx="80">
                  <c:v> 227 </c:v>
                </c:pt>
                <c:pt idx="81">
                  <c:v> 237 </c:v>
                </c:pt>
                <c:pt idx="82">
                  <c:v> 240 </c:v>
                </c:pt>
                <c:pt idx="83">
                  <c:v> 241 </c:v>
                </c:pt>
                <c:pt idx="84">
                  <c:v> 242 </c:v>
                </c:pt>
                <c:pt idx="85">
                  <c:v> 245 </c:v>
                </c:pt>
                <c:pt idx="86">
                  <c:v> 246 </c:v>
                </c:pt>
                <c:pt idx="87">
                  <c:v> 250 </c:v>
                </c:pt>
                <c:pt idx="88">
                  <c:v> 252 </c:v>
                </c:pt>
                <c:pt idx="89">
                  <c:v> 254 </c:v>
                </c:pt>
                <c:pt idx="90">
                  <c:v> 255 </c:v>
                </c:pt>
                <c:pt idx="91">
                  <c:v> 257 </c:v>
                </c:pt>
                <c:pt idx="92">
                  <c:v> 265 </c:v>
                </c:pt>
                <c:pt idx="93">
                  <c:v> 276 </c:v>
                </c:pt>
                <c:pt idx="94">
                  <c:v> 282 </c:v>
                </c:pt>
                <c:pt idx="95">
                  <c:v> 284 </c:v>
                </c:pt>
                <c:pt idx="96">
                  <c:v> 285 </c:v>
                </c:pt>
                <c:pt idx="97">
                  <c:v> 290 </c:v>
                </c:pt>
                <c:pt idx="98">
                  <c:v> 291 </c:v>
                </c:pt>
                <c:pt idx="99">
                  <c:v> 295 </c:v>
                </c:pt>
                <c:pt idx="100">
                  <c:v> 296 </c:v>
                </c:pt>
                <c:pt idx="101">
                  <c:v> 301 </c:v>
                </c:pt>
                <c:pt idx="102">
                  <c:v> 303 </c:v>
                </c:pt>
                <c:pt idx="103">
                  <c:v> 305 </c:v>
                </c:pt>
                <c:pt idx="104">
                  <c:v> 311 </c:v>
                </c:pt>
                <c:pt idx="105">
                  <c:v> 313 </c:v>
                </c:pt>
                <c:pt idx="106">
                  <c:v> 314 </c:v>
                </c:pt>
                <c:pt idx="107">
                  <c:v> 322 </c:v>
                </c:pt>
                <c:pt idx="108">
                  <c:v> 323 </c:v>
                </c:pt>
                <c:pt idx="109">
                  <c:v> 326 </c:v>
                </c:pt>
                <c:pt idx="110">
                  <c:v> 328 </c:v>
                </c:pt>
                <c:pt idx="111">
                  <c:v> 330 </c:v>
                </c:pt>
                <c:pt idx="112">
                  <c:v> 339 </c:v>
                </c:pt>
                <c:pt idx="113">
                  <c:v> 343 </c:v>
                </c:pt>
                <c:pt idx="114">
                  <c:v> 350 </c:v>
                </c:pt>
                <c:pt idx="115">
                  <c:v> 352 </c:v>
                </c:pt>
                <c:pt idx="116">
                  <c:v> 355 </c:v>
                </c:pt>
                <c:pt idx="117">
                  <c:v> 356 </c:v>
                </c:pt>
                <c:pt idx="118">
                  <c:v> 357 </c:v>
                </c:pt>
                <c:pt idx="119">
                  <c:v> 362 </c:v>
                </c:pt>
                <c:pt idx="120">
                  <c:v> 386 </c:v>
                </c:pt>
                <c:pt idx="121">
                  <c:v> 387 </c:v>
                </c:pt>
                <c:pt idx="122">
                  <c:v> 388 </c:v>
                </c:pt>
                <c:pt idx="123">
                  <c:v> 390 </c:v>
                </c:pt>
                <c:pt idx="124">
                  <c:v> 397 </c:v>
                </c:pt>
                <c:pt idx="125">
                  <c:v> 398 </c:v>
                </c:pt>
                <c:pt idx="126">
                  <c:v> 401 </c:v>
                </c:pt>
                <c:pt idx="127">
                  <c:v> 407 </c:v>
                </c:pt>
                <c:pt idx="128">
                  <c:v> 408 </c:v>
                </c:pt>
                <c:pt idx="129">
                  <c:v> 412 </c:v>
                </c:pt>
                <c:pt idx="130">
                  <c:v> 418 </c:v>
                </c:pt>
                <c:pt idx="131">
                  <c:v> 419 </c:v>
                </c:pt>
                <c:pt idx="132">
                  <c:v> 422 </c:v>
                </c:pt>
                <c:pt idx="133">
                  <c:v> 425 </c:v>
                </c:pt>
                <c:pt idx="134">
                  <c:v> 427 </c:v>
                </c:pt>
                <c:pt idx="135">
                  <c:v> 431 </c:v>
                </c:pt>
                <c:pt idx="136">
                  <c:v> 434 </c:v>
                </c:pt>
                <c:pt idx="137">
                  <c:v> 441 </c:v>
                </c:pt>
                <c:pt idx="138">
                  <c:v> 444 </c:v>
                </c:pt>
                <c:pt idx="139">
                  <c:v> 450 </c:v>
                </c:pt>
                <c:pt idx="140">
                  <c:v> 457 </c:v>
                </c:pt>
                <c:pt idx="141">
                  <c:v> 461 </c:v>
                </c:pt>
                <c:pt idx="142">
                  <c:v> 462 </c:v>
                </c:pt>
                <c:pt idx="143">
                  <c:v> 463 </c:v>
                </c:pt>
                <c:pt idx="144">
                  <c:v> 465 </c:v>
                </c:pt>
                <c:pt idx="145">
                  <c:v> 466 </c:v>
                </c:pt>
                <c:pt idx="146">
                  <c:v> 474 </c:v>
                </c:pt>
                <c:pt idx="147">
                  <c:v> 478 </c:v>
                </c:pt>
                <c:pt idx="148">
                  <c:v> 479 </c:v>
                </c:pt>
                <c:pt idx="149">
                  <c:v> 485 </c:v>
                </c:pt>
                <c:pt idx="150">
                  <c:v> 490 </c:v>
                </c:pt>
                <c:pt idx="151">
                  <c:v> 491 </c:v>
                </c:pt>
                <c:pt idx="152">
                  <c:v> 493 </c:v>
                </c:pt>
                <c:pt idx="153">
                  <c:v> 505 </c:v>
                </c:pt>
                <c:pt idx="154">
                  <c:v> 513 </c:v>
                </c:pt>
                <c:pt idx="155">
                  <c:v> 523 </c:v>
                </c:pt>
                <c:pt idx="156">
                  <c:v> 535 </c:v>
                </c:pt>
                <c:pt idx="157">
                  <c:v> 536 </c:v>
                </c:pt>
                <c:pt idx="158">
                  <c:v> 538 </c:v>
                </c:pt>
                <c:pt idx="159">
                  <c:v> 546 </c:v>
                </c:pt>
                <c:pt idx="160">
                  <c:v> 550 </c:v>
                </c:pt>
                <c:pt idx="161">
                  <c:v> 557 </c:v>
                </c:pt>
                <c:pt idx="162">
                  <c:v> 561 </c:v>
                </c:pt>
                <c:pt idx="163">
                  <c:v> 562 </c:v>
                </c:pt>
                <c:pt idx="164">
                  <c:v> 567 </c:v>
                </c:pt>
                <c:pt idx="165">
                  <c:v> 575 </c:v>
                </c:pt>
                <c:pt idx="166">
                  <c:v> 576 </c:v>
                </c:pt>
                <c:pt idx="167">
                  <c:v> 577 </c:v>
                </c:pt>
                <c:pt idx="168">
                  <c:v> 578 </c:v>
                </c:pt>
                <c:pt idx="169">
                  <c:v> 588 </c:v>
                </c:pt>
                <c:pt idx="170">
                  <c:v> 590 </c:v>
                </c:pt>
                <c:pt idx="171">
                  <c:v> 592 </c:v>
                </c:pt>
                <c:pt idx="172">
                  <c:v> 594 </c:v>
                </c:pt>
                <c:pt idx="173">
                  <c:v> 596 </c:v>
                </c:pt>
                <c:pt idx="174">
                  <c:v> 602 </c:v>
                </c:pt>
                <c:pt idx="175">
                  <c:v> 604 </c:v>
                </c:pt>
                <c:pt idx="176">
                  <c:v> 610 </c:v>
                </c:pt>
                <c:pt idx="177">
                  <c:v> 611 </c:v>
                </c:pt>
                <c:pt idx="178">
                  <c:v> 612 </c:v>
                </c:pt>
                <c:pt idx="179">
                  <c:v> 617 </c:v>
                </c:pt>
                <c:pt idx="180">
                  <c:v> 618 </c:v>
                </c:pt>
                <c:pt idx="181">
                  <c:v> 621 </c:v>
                </c:pt>
                <c:pt idx="182">
                  <c:v> 629 </c:v>
                </c:pt>
                <c:pt idx="183">
                  <c:v> 638 </c:v>
                </c:pt>
                <c:pt idx="184">
                  <c:v> 644 </c:v>
                </c:pt>
                <c:pt idx="185">
                  <c:v> 646 </c:v>
                </c:pt>
                <c:pt idx="186">
                  <c:v> 656 </c:v>
                </c:pt>
                <c:pt idx="187">
                  <c:v> 670 </c:v>
                </c:pt>
                <c:pt idx="188">
                  <c:v> 676 </c:v>
                </c:pt>
                <c:pt idx="189">
                  <c:v> 681 </c:v>
                </c:pt>
                <c:pt idx="190">
                  <c:v> 687 </c:v>
                </c:pt>
                <c:pt idx="191">
                  <c:v> 690 </c:v>
                </c:pt>
                <c:pt idx="192">
                  <c:v> 691 </c:v>
                </c:pt>
                <c:pt idx="193">
                  <c:v> 708 </c:v>
                </c:pt>
                <c:pt idx="194">
                  <c:v> 714 </c:v>
                </c:pt>
                <c:pt idx="195">
                  <c:v> 743 </c:v>
                </c:pt>
                <c:pt idx="196">
                  <c:v> 758 </c:v>
                </c:pt>
                <c:pt idx="197">
                  <c:v> 766 </c:v>
                </c:pt>
                <c:pt idx="198">
                  <c:v> 768 </c:v>
                </c:pt>
                <c:pt idx="199">
                  <c:v> 780 </c:v>
                </c:pt>
                <c:pt idx="200">
                  <c:v> 787 </c:v>
                </c:pt>
                <c:pt idx="201">
                  <c:v> 789 </c:v>
                </c:pt>
                <c:pt idx="202">
                  <c:v> 815 </c:v>
                </c:pt>
                <c:pt idx="203">
                  <c:v> 817 </c:v>
                </c:pt>
                <c:pt idx="204">
                  <c:v> 828 </c:v>
                </c:pt>
                <c:pt idx="205">
                  <c:v> 838 </c:v>
                </c:pt>
                <c:pt idx="206">
                  <c:v> 839 </c:v>
                </c:pt>
                <c:pt idx="207">
                  <c:v> 897 </c:v>
                </c:pt>
                <c:pt idx="208">
                  <c:v> 900 </c:v>
                </c:pt>
                <c:pt idx="209">
                  <c:v> 902 </c:v>
                </c:pt>
                <c:pt idx="210">
                  <c:v> 903 </c:v>
                </c:pt>
                <c:pt idx="211">
                  <c:v> 910 </c:v>
                </c:pt>
                <c:pt idx="212">
                  <c:v> 919 </c:v>
                </c:pt>
                <c:pt idx="213">
                  <c:v> 925 </c:v>
                </c:pt>
                <c:pt idx="214">
                  <c:v> 928 </c:v>
                </c:pt>
                <c:pt idx="215">
                  <c:v> 942 </c:v>
                </c:pt>
                <c:pt idx="216">
                  <c:v> 959 </c:v>
                </c:pt>
                <c:pt idx="217">
                  <c:v> 974 </c:v>
                </c:pt>
                <c:pt idx="218">
                  <c:v> 976 </c:v>
                </c:pt>
                <c:pt idx="219">
                  <c:v> 989 </c:v>
                </c:pt>
                <c:pt idx="220">
                  <c:v> 992 </c:v>
                </c:pt>
                <c:pt idx="221">
                  <c:v> 1,001 </c:v>
                </c:pt>
                <c:pt idx="222">
                  <c:v> 1,015 </c:v>
                </c:pt>
                <c:pt idx="223">
                  <c:v> 1,017 </c:v>
                </c:pt>
                <c:pt idx="224">
                  <c:v> 1,021 </c:v>
                </c:pt>
                <c:pt idx="225">
                  <c:v> 1,026 </c:v>
                </c:pt>
                <c:pt idx="226">
                  <c:v> 1,029 </c:v>
                </c:pt>
                <c:pt idx="227">
                  <c:v> 1,030 </c:v>
                </c:pt>
                <c:pt idx="228">
                  <c:v> 1,034 </c:v>
                </c:pt>
                <c:pt idx="229">
                  <c:v> 1,035 </c:v>
                </c:pt>
                <c:pt idx="230">
                  <c:v> 1,045 </c:v>
                </c:pt>
                <c:pt idx="231">
                  <c:v> 1,051 </c:v>
                </c:pt>
                <c:pt idx="232">
                  <c:v> 1,067 </c:v>
                </c:pt>
                <c:pt idx="233">
                  <c:v> 1,074 </c:v>
                </c:pt>
                <c:pt idx="234">
                  <c:v> 1,075 </c:v>
                </c:pt>
                <c:pt idx="235">
                  <c:v> 1,079 </c:v>
                </c:pt>
                <c:pt idx="236">
                  <c:v> 1,087 </c:v>
                </c:pt>
                <c:pt idx="237">
                  <c:v> 1,092 </c:v>
                </c:pt>
                <c:pt idx="238">
                  <c:v> 1,097 </c:v>
                </c:pt>
                <c:pt idx="239">
                  <c:v> 1,106 </c:v>
                </c:pt>
                <c:pt idx="240">
                  <c:v> 1,118 </c:v>
                </c:pt>
                <c:pt idx="241">
                  <c:v> 1,121 </c:v>
                </c:pt>
                <c:pt idx="242">
                  <c:v> 1,161 </c:v>
                </c:pt>
                <c:pt idx="243">
                  <c:v> 1,163 </c:v>
                </c:pt>
                <c:pt idx="244">
                  <c:v> 1,173 </c:v>
                </c:pt>
                <c:pt idx="245">
                  <c:v> 1,191 </c:v>
                </c:pt>
                <c:pt idx="246">
                  <c:v> 1,193 </c:v>
                </c:pt>
                <c:pt idx="247">
                  <c:v> 1,208 </c:v>
                </c:pt>
                <c:pt idx="248">
                  <c:v> 1,236 </c:v>
                </c:pt>
                <c:pt idx="249">
                  <c:v> 1,237 </c:v>
                </c:pt>
                <c:pt idx="250">
                  <c:v> 1,240 </c:v>
                </c:pt>
                <c:pt idx="251">
                  <c:v> 1,259 </c:v>
                </c:pt>
                <c:pt idx="252">
                  <c:v> 1,269 </c:v>
                </c:pt>
                <c:pt idx="253">
                  <c:v> 1,271 </c:v>
                </c:pt>
                <c:pt idx="254">
                  <c:v> 1,282 </c:v>
                </c:pt>
                <c:pt idx="255">
                  <c:v> 1,296 </c:v>
                </c:pt>
                <c:pt idx="256">
                  <c:v> 1,313 </c:v>
                </c:pt>
                <c:pt idx="257">
                  <c:v> 1,315 </c:v>
                </c:pt>
                <c:pt idx="258">
                  <c:v> 1,335 </c:v>
                </c:pt>
                <c:pt idx="259">
                  <c:v> 1,353 </c:v>
                </c:pt>
                <c:pt idx="260">
                  <c:v> 1,367 </c:v>
                </c:pt>
                <c:pt idx="261">
                  <c:v> 1,376 </c:v>
                </c:pt>
                <c:pt idx="262">
                  <c:v> 1,383 </c:v>
                </c:pt>
                <c:pt idx="263">
                  <c:v> 1,393 </c:v>
                </c:pt>
                <c:pt idx="264">
                  <c:v> 1,396 </c:v>
                </c:pt>
                <c:pt idx="265">
                  <c:v> 1,404 </c:v>
                </c:pt>
                <c:pt idx="266">
                  <c:v> 1,423 </c:v>
                </c:pt>
                <c:pt idx="267">
                  <c:v> 1,454 </c:v>
                </c:pt>
                <c:pt idx="268">
                  <c:v> 1,462 </c:v>
                </c:pt>
                <c:pt idx="269">
                  <c:v> 1,470 </c:v>
                </c:pt>
                <c:pt idx="270">
                  <c:v> 1,475 </c:v>
                </c:pt>
                <c:pt idx="271">
                  <c:v> 1,498 </c:v>
                </c:pt>
                <c:pt idx="272">
                  <c:v> 1,508 </c:v>
                </c:pt>
                <c:pt idx="273">
                  <c:v> 1,510 </c:v>
                </c:pt>
                <c:pt idx="274">
                  <c:v> 1,526 </c:v>
                </c:pt>
                <c:pt idx="275">
                  <c:v> 1,528 </c:v>
                </c:pt>
                <c:pt idx="276">
                  <c:v> 1,540 </c:v>
                </c:pt>
                <c:pt idx="277">
                  <c:v> 1,552 </c:v>
                </c:pt>
                <c:pt idx="278">
                  <c:v> 1,555 </c:v>
                </c:pt>
                <c:pt idx="279">
                  <c:v> 1,558 </c:v>
                </c:pt>
                <c:pt idx="280">
                  <c:v> 1,559 </c:v>
                </c:pt>
                <c:pt idx="281">
                  <c:v> 1,588 </c:v>
                </c:pt>
                <c:pt idx="282">
                  <c:v> 1,597 </c:v>
                </c:pt>
                <c:pt idx="283">
                  <c:v> 1,611 </c:v>
                </c:pt>
                <c:pt idx="284">
                  <c:v> 1,641 </c:v>
                </c:pt>
                <c:pt idx="285">
                  <c:v> 1,646 </c:v>
                </c:pt>
                <c:pt idx="286">
                  <c:v> 1,657 </c:v>
                </c:pt>
                <c:pt idx="287">
                  <c:v> 1,660 </c:v>
                </c:pt>
                <c:pt idx="288">
                  <c:v> 1,662 </c:v>
                </c:pt>
                <c:pt idx="289">
                  <c:v> 1,667 </c:v>
                </c:pt>
                <c:pt idx="290">
                  <c:v> 1,674 </c:v>
                </c:pt>
                <c:pt idx="291">
                  <c:v> 1,679 </c:v>
                </c:pt>
                <c:pt idx="292">
                  <c:v> 1,680 </c:v>
                </c:pt>
                <c:pt idx="293">
                  <c:v> 1,690 </c:v>
                </c:pt>
                <c:pt idx="294">
                  <c:v> 1,712 </c:v>
                </c:pt>
                <c:pt idx="295">
                  <c:v> 1,716 </c:v>
                </c:pt>
                <c:pt idx="296">
                  <c:v> 1,717 </c:v>
                </c:pt>
                <c:pt idx="297">
                  <c:v> 1,728 </c:v>
                </c:pt>
                <c:pt idx="298">
                  <c:v> 1,729 </c:v>
                </c:pt>
                <c:pt idx="299">
                  <c:v> 1,765 </c:v>
                </c:pt>
                <c:pt idx="300">
                  <c:v> 1,771 </c:v>
                </c:pt>
                <c:pt idx="301">
                  <c:v> 1,772 </c:v>
                </c:pt>
                <c:pt idx="302">
                  <c:v> 1,777 </c:v>
                </c:pt>
                <c:pt idx="303">
                  <c:v> 1,779 </c:v>
                </c:pt>
                <c:pt idx="304">
                  <c:v> 1,780 </c:v>
                </c:pt>
                <c:pt idx="305">
                  <c:v> 1,786 </c:v>
                </c:pt>
                <c:pt idx="306">
                  <c:v> 1,796 </c:v>
                </c:pt>
                <c:pt idx="307">
                  <c:v> 1,801 </c:v>
                </c:pt>
                <c:pt idx="308">
                  <c:v> 1,802 </c:v>
                </c:pt>
                <c:pt idx="309">
                  <c:v> 1,811 </c:v>
                </c:pt>
                <c:pt idx="310">
                  <c:v> 1,880 </c:v>
                </c:pt>
                <c:pt idx="311">
                  <c:v> 1,889 </c:v>
                </c:pt>
                <c:pt idx="312">
                  <c:v> 1,899 </c:v>
                </c:pt>
                <c:pt idx="313">
                  <c:v> 1,902 </c:v>
                </c:pt>
                <c:pt idx="314">
                  <c:v> 1,913 </c:v>
                </c:pt>
                <c:pt idx="315">
                  <c:v> 1,926 </c:v>
                </c:pt>
                <c:pt idx="316">
                  <c:v> 1,933 </c:v>
                </c:pt>
                <c:pt idx="317">
                  <c:v> 1,934 </c:v>
                </c:pt>
                <c:pt idx="318">
                  <c:v> 1,949 </c:v>
                </c:pt>
                <c:pt idx="319">
                  <c:v> 1,951 </c:v>
                </c:pt>
                <c:pt idx="320">
                  <c:v> 1,954 </c:v>
                </c:pt>
                <c:pt idx="321">
                  <c:v> 1,964 </c:v>
                </c:pt>
                <c:pt idx="322">
                  <c:v> 1,977 </c:v>
                </c:pt>
                <c:pt idx="323">
                  <c:v> 1,986 </c:v>
                </c:pt>
                <c:pt idx="324">
                  <c:v> 1,988 </c:v>
                </c:pt>
                <c:pt idx="325">
                  <c:v> 1,996 </c:v>
                </c:pt>
                <c:pt idx="326">
                  <c:v> 2,014 </c:v>
                </c:pt>
                <c:pt idx="327">
                  <c:v> 2,026 </c:v>
                </c:pt>
                <c:pt idx="328">
                  <c:v> 2,031 </c:v>
                </c:pt>
                <c:pt idx="329">
                  <c:v> 2,043 </c:v>
                </c:pt>
                <c:pt idx="330">
                  <c:v> 2,102 </c:v>
                </c:pt>
                <c:pt idx="331">
                  <c:v> 2,111 </c:v>
                </c:pt>
                <c:pt idx="332">
                  <c:v> 2,112 </c:v>
                </c:pt>
                <c:pt idx="333">
                  <c:v> 2,116 </c:v>
                </c:pt>
                <c:pt idx="334">
                  <c:v> 2,117 </c:v>
                </c:pt>
                <c:pt idx="335">
                  <c:v> 2,125 </c:v>
                </c:pt>
                <c:pt idx="336">
                  <c:v> 2,138 </c:v>
                </c:pt>
                <c:pt idx="337">
                  <c:v> 2,147 </c:v>
                </c:pt>
                <c:pt idx="338">
                  <c:v> 2,162 </c:v>
                </c:pt>
                <c:pt idx="339">
                  <c:v> 2,165 </c:v>
                </c:pt>
                <c:pt idx="340">
                  <c:v> 2,180 </c:v>
                </c:pt>
                <c:pt idx="341">
                  <c:v> 2,198 </c:v>
                </c:pt>
                <c:pt idx="342">
                  <c:v> 2,201 </c:v>
                </c:pt>
                <c:pt idx="343">
                  <c:v> 2,206 </c:v>
                </c:pt>
                <c:pt idx="344">
                  <c:v> 2,249 </c:v>
                </c:pt>
                <c:pt idx="345">
                  <c:v> 2,262 </c:v>
                </c:pt>
                <c:pt idx="346">
                  <c:v> 2,263 </c:v>
                </c:pt>
                <c:pt idx="347">
                  <c:v> 2,272 </c:v>
                </c:pt>
                <c:pt idx="348">
                  <c:v> 2,284 </c:v>
                </c:pt>
                <c:pt idx="349">
                  <c:v> 2,288 </c:v>
                </c:pt>
                <c:pt idx="350">
                  <c:v> 2,299 </c:v>
                </c:pt>
                <c:pt idx="351">
                  <c:v> 2,300 </c:v>
                </c:pt>
                <c:pt idx="352">
                  <c:v> 2,301 </c:v>
                </c:pt>
                <c:pt idx="353">
                  <c:v> 2,311 </c:v>
                </c:pt>
                <c:pt idx="354">
                  <c:v> 2,351 </c:v>
                </c:pt>
                <c:pt idx="355">
                  <c:v> 2,352 </c:v>
                </c:pt>
                <c:pt idx="356">
                  <c:v> 2,375 </c:v>
                </c:pt>
                <c:pt idx="357">
                  <c:v> 2,399 </c:v>
                </c:pt>
                <c:pt idx="358">
                  <c:v> 2,446 </c:v>
                </c:pt>
                <c:pt idx="359">
                  <c:v> 2,449 </c:v>
                </c:pt>
                <c:pt idx="360">
                  <c:v> 2,450 </c:v>
                </c:pt>
                <c:pt idx="361">
                  <c:v> 2,451 </c:v>
                </c:pt>
                <c:pt idx="362">
                  <c:v> 2,453 </c:v>
                </c:pt>
                <c:pt idx="363">
                  <c:v> 2,466 </c:v>
                </c:pt>
                <c:pt idx="364">
                  <c:v> 2,492 </c:v>
                </c:pt>
                <c:pt idx="365">
                  <c:v> 2,493 </c:v>
                </c:pt>
                <c:pt idx="366">
                  <c:v> 2,515 </c:v>
                </c:pt>
                <c:pt idx="367">
                  <c:v> 2,523 </c:v>
                </c:pt>
                <c:pt idx="368">
                  <c:v> 2,535 </c:v>
                </c:pt>
                <c:pt idx="369">
                  <c:v> 2,581 </c:v>
                </c:pt>
                <c:pt idx="370">
                  <c:v> 2,585 </c:v>
                </c:pt>
                <c:pt idx="371">
                  <c:v> 2,593 </c:v>
                </c:pt>
                <c:pt idx="372">
                  <c:v> 2,602 </c:v>
                </c:pt>
                <c:pt idx="373">
                  <c:v> 2,623 </c:v>
                </c:pt>
                <c:pt idx="374">
                  <c:v> 2,628 </c:v>
                </c:pt>
                <c:pt idx="375">
                  <c:v> 2,640 </c:v>
                </c:pt>
                <c:pt idx="376">
                  <c:v> 2,646 </c:v>
                </c:pt>
                <c:pt idx="377">
                  <c:v> 2,651 </c:v>
                </c:pt>
                <c:pt idx="378">
                  <c:v> 2,685 </c:v>
                </c:pt>
                <c:pt idx="379">
                  <c:v> 2,727 </c:v>
                </c:pt>
                <c:pt idx="380">
                  <c:v> 2,732 </c:v>
                </c:pt>
                <c:pt idx="381">
                  <c:v> 2,737 </c:v>
                </c:pt>
                <c:pt idx="382">
                  <c:v> 2,740 </c:v>
                </c:pt>
                <c:pt idx="383">
                  <c:v> 2,766 </c:v>
                </c:pt>
                <c:pt idx="384">
                  <c:v> 2,781 </c:v>
                </c:pt>
                <c:pt idx="385">
                  <c:v> 2,804 </c:v>
                </c:pt>
                <c:pt idx="386">
                  <c:v> 2,806 </c:v>
                </c:pt>
                <c:pt idx="387">
                  <c:v> 2,809 </c:v>
                </c:pt>
                <c:pt idx="388">
                  <c:v> 2,810 </c:v>
                </c:pt>
                <c:pt idx="389">
                  <c:v> 2,832 </c:v>
                </c:pt>
                <c:pt idx="390">
                  <c:v> 2,866 </c:v>
                </c:pt>
                <c:pt idx="391">
                  <c:v> 2,868 </c:v>
                </c:pt>
                <c:pt idx="392">
                  <c:v> 2,877 </c:v>
                </c:pt>
                <c:pt idx="393">
                  <c:v> 2,886 </c:v>
                </c:pt>
                <c:pt idx="394">
                  <c:v> 2,891 </c:v>
                </c:pt>
                <c:pt idx="395">
                  <c:v> 2,905 </c:v>
                </c:pt>
                <c:pt idx="396">
                  <c:v> 2,908 </c:v>
                </c:pt>
                <c:pt idx="397">
                  <c:v> 2,951 </c:v>
                </c:pt>
                <c:pt idx="398">
                  <c:v> 2,957 </c:v>
                </c:pt>
                <c:pt idx="399">
                  <c:v> 2,960 </c:v>
                </c:pt>
                <c:pt idx="400">
                  <c:v> 2,961 </c:v>
                </c:pt>
                <c:pt idx="401">
                  <c:v> 2,981 </c:v>
                </c:pt>
                <c:pt idx="402">
                  <c:v> 3,022 </c:v>
                </c:pt>
                <c:pt idx="403">
                  <c:v> 3,025 </c:v>
                </c:pt>
                <c:pt idx="404">
                  <c:v> 3,029 </c:v>
                </c:pt>
                <c:pt idx="405">
                  <c:v> 3,036 </c:v>
                </c:pt>
                <c:pt idx="406">
                  <c:v> 3,044 </c:v>
                </c:pt>
                <c:pt idx="407">
                  <c:v> 3,049 </c:v>
                </c:pt>
                <c:pt idx="408">
                  <c:v> 3,061 </c:v>
                </c:pt>
                <c:pt idx="409">
                  <c:v> 3,065 </c:v>
                </c:pt>
                <c:pt idx="410">
                  <c:v> 3,066 </c:v>
                </c:pt>
                <c:pt idx="411">
                  <c:v> 3,075 </c:v>
                </c:pt>
                <c:pt idx="412">
                  <c:v> 3,095 </c:v>
                </c:pt>
                <c:pt idx="413">
                  <c:v> 3,096 </c:v>
                </c:pt>
                <c:pt idx="414">
                  <c:v> 3,145 </c:v>
                </c:pt>
                <c:pt idx="415">
                  <c:v> 3,156 </c:v>
                </c:pt>
                <c:pt idx="416">
                  <c:v> 3,160 </c:v>
                </c:pt>
                <c:pt idx="417">
                  <c:v> 3,182 </c:v>
                </c:pt>
                <c:pt idx="418">
                  <c:v> 3,197 </c:v>
                </c:pt>
                <c:pt idx="419">
                  <c:v> 3,201 </c:v>
                </c:pt>
                <c:pt idx="420">
                  <c:v> 3,219 </c:v>
                </c:pt>
                <c:pt idx="421">
                  <c:v> 3,231 </c:v>
                </c:pt>
                <c:pt idx="422">
                  <c:v> 3,233 </c:v>
                </c:pt>
                <c:pt idx="423">
                  <c:v> 3,234 </c:v>
                </c:pt>
                <c:pt idx="424">
                  <c:v> 3,242 </c:v>
                </c:pt>
                <c:pt idx="425">
                  <c:v> 3,295 </c:v>
                </c:pt>
                <c:pt idx="426">
                  <c:v> 3,300 </c:v>
                </c:pt>
                <c:pt idx="427">
                  <c:v> 3,344 </c:v>
                </c:pt>
                <c:pt idx="428">
                  <c:v> 3,366 </c:v>
                </c:pt>
                <c:pt idx="429">
                  <c:v> 3,369 </c:v>
                </c:pt>
                <c:pt idx="430">
                  <c:v> 3,382 </c:v>
                </c:pt>
                <c:pt idx="431">
                  <c:v> 3,390 </c:v>
                </c:pt>
                <c:pt idx="432">
                  <c:v> 3,441 </c:v>
                </c:pt>
                <c:pt idx="433">
                  <c:v> 3,454 </c:v>
                </c:pt>
                <c:pt idx="434">
                  <c:v> 3,482 </c:v>
                </c:pt>
                <c:pt idx="435">
                  <c:v> 3,492 </c:v>
                </c:pt>
                <c:pt idx="436">
                  <c:v> 3,517 </c:v>
                </c:pt>
                <c:pt idx="437">
                  <c:v> 3,518 </c:v>
                </c:pt>
                <c:pt idx="438">
                  <c:v> 3,527 </c:v>
                </c:pt>
                <c:pt idx="439">
                  <c:v> 3,530 </c:v>
                </c:pt>
                <c:pt idx="440">
                  <c:v> 3,543 </c:v>
                </c:pt>
                <c:pt idx="441">
                  <c:v> 3,552 </c:v>
                </c:pt>
                <c:pt idx="442">
                  <c:v> 3,565 </c:v>
                </c:pt>
                <c:pt idx="443">
                  <c:v> 3,578 </c:v>
                </c:pt>
                <c:pt idx="444">
                  <c:v> 3,584 </c:v>
                </c:pt>
                <c:pt idx="445">
                  <c:v> 3,587 </c:v>
                </c:pt>
                <c:pt idx="446">
                  <c:v> 3,606 </c:v>
                </c:pt>
                <c:pt idx="447">
                  <c:v> 3,626 </c:v>
                </c:pt>
                <c:pt idx="448">
                  <c:v> 3,652 </c:v>
                </c:pt>
                <c:pt idx="449">
                  <c:v> 3,663 </c:v>
                </c:pt>
                <c:pt idx="450">
                  <c:v> 3,664 </c:v>
                </c:pt>
                <c:pt idx="451">
                  <c:v> 3,686 </c:v>
                </c:pt>
                <c:pt idx="452">
                  <c:v> 3,688 </c:v>
                </c:pt>
                <c:pt idx="453">
                  <c:v> 3,740 </c:v>
                </c:pt>
                <c:pt idx="454">
                  <c:v> 3,785 </c:v>
                </c:pt>
                <c:pt idx="455">
                  <c:v> 3,815 </c:v>
                </c:pt>
                <c:pt idx="456">
                  <c:v> 3,837 </c:v>
                </c:pt>
                <c:pt idx="457">
                  <c:v> 3,842 </c:v>
                </c:pt>
                <c:pt idx="458">
                  <c:v> 3,846 </c:v>
                </c:pt>
                <c:pt idx="459">
                  <c:v> 3,964 </c:v>
                </c:pt>
                <c:pt idx="460">
                  <c:v> 3,973 </c:v>
                </c:pt>
                <c:pt idx="461">
                  <c:v> 4,003 </c:v>
                </c:pt>
                <c:pt idx="462">
                  <c:v> 4,018 </c:v>
                </c:pt>
                <c:pt idx="463">
                  <c:v> 4,049 </c:v>
                </c:pt>
                <c:pt idx="464">
                  <c:v> 4,099 </c:v>
                </c:pt>
                <c:pt idx="465">
                  <c:v> 4,145 </c:v>
                </c:pt>
                <c:pt idx="466">
                  <c:v> 4,149 </c:v>
                </c:pt>
                <c:pt idx="467">
                  <c:v> 4,157 </c:v>
                </c:pt>
                <c:pt idx="468">
                  <c:v> 4,199 </c:v>
                </c:pt>
                <c:pt idx="469">
                  <c:v> 4,219 </c:v>
                </c:pt>
                <c:pt idx="470">
                  <c:v> 4,238 </c:v>
                </c:pt>
                <c:pt idx="471">
                  <c:v> 4,244 </c:v>
                </c:pt>
                <c:pt idx="472">
                  <c:v> 4,296 </c:v>
                </c:pt>
                <c:pt idx="473">
                  <c:v> 4,308 </c:v>
                </c:pt>
                <c:pt idx="474">
                  <c:v> 4,353 </c:v>
                </c:pt>
                <c:pt idx="475">
                  <c:v> 4,370 </c:v>
                </c:pt>
                <c:pt idx="476">
                  <c:v> 4,383 </c:v>
                </c:pt>
                <c:pt idx="477">
                  <c:v> 4,390 </c:v>
                </c:pt>
                <c:pt idx="478">
                  <c:v> 4,401 </c:v>
                </c:pt>
                <c:pt idx="479">
                  <c:v> 4,415 </c:v>
                </c:pt>
                <c:pt idx="480">
                  <c:v> 4,426 </c:v>
                </c:pt>
                <c:pt idx="481">
                  <c:v> 4,428 </c:v>
                </c:pt>
                <c:pt idx="482">
                  <c:v> 4,541 </c:v>
                </c:pt>
                <c:pt idx="483">
                  <c:v> 4,567 </c:v>
                </c:pt>
                <c:pt idx="484">
                  <c:v> 4,570 </c:v>
                </c:pt>
                <c:pt idx="485">
                  <c:v> 4,580 </c:v>
                </c:pt>
                <c:pt idx="486">
                  <c:v> 4,584 </c:v>
                </c:pt>
                <c:pt idx="487">
                  <c:v> 4,598 </c:v>
                </c:pt>
                <c:pt idx="488">
                  <c:v> 4,642 </c:v>
                </c:pt>
                <c:pt idx="489">
                  <c:v> 4,664 </c:v>
                </c:pt>
                <c:pt idx="490">
                  <c:v> 4,674 </c:v>
                </c:pt>
                <c:pt idx="491">
                  <c:v> 4,702 </c:v>
                </c:pt>
                <c:pt idx="492">
                  <c:v> 4,703 </c:v>
                </c:pt>
                <c:pt idx="493">
                  <c:v> 4,716 </c:v>
                </c:pt>
                <c:pt idx="494">
                  <c:v> 4,723 </c:v>
                </c:pt>
                <c:pt idx="495">
                  <c:v> 4,736 </c:v>
                </c:pt>
                <c:pt idx="496">
                  <c:v> 4,740 </c:v>
                </c:pt>
                <c:pt idx="497">
                  <c:v> 4,744 </c:v>
                </c:pt>
                <c:pt idx="498">
                  <c:v> 4,768 </c:v>
                </c:pt>
                <c:pt idx="499">
                  <c:v> 4,798 </c:v>
                </c:pt>
                <c:pt idx="500">
                  <c:v> 4,859 </c:v>
                </c:pt>
                <c:pt idx="501">
                  <c:v> 4,867 </c:v>
                </c:pt>
                <c:pt idx="502">
                  <c:v> 4,875 </c:v>
                </c:pt>
                <c:pt idx="503">
                  <c:v> 4,881 </c:v>
                </c:pt>
                <c:pt idx="504">
                  <c:v> 4,927 </c:v>
                </c:pt>
                <c:pt idx="505">
                  <c:v> 4,951 </c:v>
                </c:pt>
                <c:pt idx="506">
                  <c:v> 4,959 </c:v>
                </c:pt>
                <c:pt idx="507">
                  <c:v> 4,969 </c:v>
                </c:pt>
                <c:pt idx="508">
                  <c:v> 4,971 </c:v>
                </c:pt>
                <c:pt idx="509">
                  <c:v> 4,978 </c:v>
                </c:pt>
                <c:pt idx="510">
                  <c:v> 5,036 </c:v>
                </c:pt>
                <c:pt idx="511">
                  <c:v> 5,057 </c:v>
                </c:pt>
                <c:pt idx="512">
                  <c:v> 5,059 </c:v>
                </c:pt>
                <c:pt idx="513">
                  <c:v> 5,072 </c:v>
                </c:pt>
                <c:pt idx="514">
                  <c:v> 5,137 </c:v>
                </c:pt>
                <c:pt idx="515">
                  <c:v> 5,160 </c:v>
                </c:pt>
                <c:pt idx="516">
                  <c:v> 5,176 </c:v>
                </c:pt>
                <c:pt idx="517">
                  <c:v> 5,178 </c:v>
                </c:pt>
                <c:pt idx="518">
                  <c:v> 5,179 </c:v>
                </c:pt>
                <c:pt idx="519">
                  <c:v> 5,195 </c:v>
                </c:pt>
                <c:pt idx="520">
                  <c:v> 5,206 </c:v>
                </c:pt>
                <c:pt idx="521">
                  <c:v> 5,292 </c:v>
                </c:pt>
                <c:pt idx="522">
                  <c:v> 5,298 </c:v>
                </c:pt>
                <c:pt idx="523">
                  <c:v> 5,355 </c:v>
                </c:pt>
                <c:pt idx="524">
                  <c:v> 5,380 </c:v>
                </c:pt>
                <c:pt idx="525">
                  <c:v> 5,451 </c:v>
                </c:pt>
                <c:pt idx="526">
                  <c:v> 5,492 </c:v>
                </c:pt>
                <c:pt idx="527">
                  <c:v> 5,554 </c:v>
                </c:pt>
                <c:pt idx="528">
                  <c:v> 5,556 </c:v>
                </c:pt>
                <c:pt idx="529">
                  <c:v> 5,626 </c:v>
                </c:pt>
                <c:pt idx="530">
                  <c:v> 5,692 </c:v>
                </c:pt>
                <c:pt idx="531">
                  <c:v> 5,719 </c:v>
                </c:pt>
                <c:pt idx="532">
                  <c:v> 5,730 </c:v>
                </c:pt>
                <c:pt idx="533">
                  <c:v> 5,736 </c:v>
                </c:pt>
                <c:pt idx="534">
                  <c:v> 5,760 </c:v>
                </c:pt>
                <c:pt idx="535">
                  <c:v> 5,792 </c:v>
                </c:pt>
                <c:pt idx="536">
                  <c:v> 5,852 </c:v>
                </c:pt>
                <c:pt idx="537">
                  <c:v> 5,865 </c:v>
                </c:pt>
                <c:pt idx="538">
                  <c:v> 5,882 </c:v>
                </c:pt>
                <c:pt idx="539">
                  <c:v> 5,911 </c:v>
                </c:pt>
                <c:pt idx="540">
                  <c:v> 5,935 </c:v>
                </c:pt>
                <c:pt idx="541">
                  <c:v> 5,958 </c:v>
                </c:pt>
                <c:pt idx="542">
                  <c:v> 5,985 </c:v>
                </c:pt>
                <c:pt idx="543">
                  <c:v> 5,999 </c:v>
                </c:pt>
                <c:pt idx="544">
                  <c:v> 6,027 </c:v>
                </c:pt>
                <c:pt idx="545">
                  <c:v> 6,055 </c:v>
                </c:pt>
                <c:pt idx="546">
                  <c:v> 6,088 </c:v>
                </c:pt>
                <c:pt idx="547">
                  <c:v> 6,129 </c:v>
                </c:pt>
                <c:pt idx="548">
                  <c:v> 6,183 </c:v>
                </c:pt>
                <c:pt idx="549">
                  <c:v> 6,199 </c:v>
                </c:pt>
                <c:pt idx="550">
                  <c:v> 6,233 </c:v>
                </c:pt>
                <c:pt idx="551">
                  <c:v> 6,255 </c:v>
                </c:pt>
                <c:pt idx="552">
                  <c:v> 6,301 </c:v>
                </c:pt>
                <c:pt idx="553">
                  <c:v> 6,347 </c:v>
                </c:pt>
                <c:pt idx="554">
                  <c:v> 6,355 </c:v>
                </c:pt>
                <c:pt idx="555">
                  <c:v> 6,398 </c:v>
                </c:pt>
                <c:pt idx="556">
                  <c:v> 6,422 </c:v>
                </c:pt>
                <c:pt idx="557">
                  <c:v> 6,491 </c:v>
                </c:pt>
                <c:pt idx="558">
                  <c:v> 6,530 </c:v>
                </c:pt>
                <c:pt idx="559">
                  <c:v> 6,537 </c:v>
                </c:pt>
                <c:pt idx="560">
                  <c:v> 6,547 </c:v>
                </c:pt>
                <c:pt idx="561">
                  <c:v> 6,558 </c:v>
                </c:pt>
                <c:pt idx="562">
                  <c:v> 6,659 </c:v>
                </c:pt>
                <c:pt idx="563">
                  <c:v> 6,662 </c:v>
                </c:pt>
                <c:pt idx="564">
                  <c:v> 6,676 </c:v>
                </c:pt>
                <c:pt idx="565">
                  <c:v> 6,736 </c:v>
                </c:pt>
                <c:pt idx="566">
                  <c:v> 6,742 </c:v>
                </c:pt>
                <c:pt idx="567">
                  <c:v> 6,753 </c:v>
                </c:pt>
                <c:pt idx="568">
                  <c:v> 7,064 </c:v>
                </c:pt>
                <c:pt idx="569">
                  <c:v> 7,109 </c:v>
                </c:pt>
                <c:pt idx="570">
                  <c:v> 7,113 </c:v>
                </c:pt>
                <c:pt idx="571">
                  <c:v> 7,140 </c:v>
                </c:pt>
                <c:pt idx="572">
                  <c:v> 7,148 </c:v>
                </c:pt>
                <c:pt idx="573">
                  <c:v> 7,199 </c:v>
                </c:pt>
                <c:pt idx="574">
                  <c:v> 7,203 </c:v>
                </c:pt>
                <c:pt idx="575">
                  <c:v> 7,222 </c:v>
                </c:pt>
                <c:pt idx="576">
                  <c:v> 7,223 </c:v>
                </c:pt>
                <c:pt idx="577">
                  <c:v> 7,229 </c:v>
                </c:pt>
                <c:pt idx="578">
                  <c:v> 7,241 </c:v>
                </c:pt>
                <c:pt idx="579">
                  <c:v> 7,274 </c:v>
                </c:pt>
                <c:pt idx="580">
                  <c:v> 7,298 </c:v>
                </c:pt>
                <c:pt idx="581">
                  <c:v> 7,317 </c:v>
                </c:pt>
                <c:pt idx="582">
                  <c:v> 7,318 </c:v>
                </c:pt>
                <c:pt idx="583">
                  <c:v> 7,333 </c:v>
                </c:pt>
                <c:pt idx="584">
                  <c:v> 7,352 </c:v>
                </c:pt>
                <c:pt idx="585">
                  <c:v> 7,354 </c:v>
                </c:pt>
                <c:pt idx="586">
                  <c:v> 7,429 </c:v>
                </c:pt>
                <c:pt idx="587">
                  <c:v> 7,462 </c:v>
                </c:pt>
                <c:pt idx="588">
                  <c:v> 7,571 </c:v>
                </c:pt>
                <c:pt idx="589">
                  <c:v> 7,601 </c:v>
                </c:pt>
                <c:pt idx="590">
                  <c:v> 7,619 </c:v>
                </c:pt>
                <c:pt idx="591">
                  <c:v> 7,636 </c:v>
                </c:pt>
                <c:pt idx="592">
                  <c:v> 7,681 </c:v>
                </c:pt>
                <c:pt idx="593">
                  <c:v> 7,689 </c:v>
                </c:pt>
                <c:pt idx="594">
                  <c:v> 7,732 </c:v>
                </c:pt>
                <c:pt idx="595">
                  <c:v> 7,758 </c:v>
                </c:pt>
                <c:pt idx="596">
                  <c:v> 7,779 </c:v>
                </c:pt>
                <c:pt idx="597">
                  <c:v> 7,786 </c:v>
                </c:pt>
                <c:pt idx="598">
                  <c:v> 7,807 </c:v>
                </c:pt>
                <c:pt idx="599">
                  <c:v> 7,928 </c:v>
                </c:pt>
                <c:pt idx="600">
                  <c:v> 7,946 </c:v>
                </c:pt>
                <c:pt idx="601">
                  <c:v> 7,949 </c:v>
                </c:pt>
                <c:pt idx="602">
                  <c:v> 7,988 </c:v>
                </c:pt>
                <c:pt idx="603">
                  <c:v> 8,053 </c:v>
                </c:pt>
                <c:pt idx="604">
                  <c:v> 8,076 </c:v>
                </c:pt>
                <c:pt idx="605">
                  <c:v> 8,090 </c:v>
                </c:pt>
                <c:pt idx="606">
                  <c:v> 8,095 </c:v>
                </c:pt>
                <c:pt idx="607">
                  <c:v> 8,131 </c:v>
                </c:pt>
                <c:pt idx="608">
                  <c:v> 8,188 </c:v>
                </c:pt>
                <c:pt idx="609">
                  <c:v> 8,258 </c:v>
                </c:pt>
                <c:pt idx="610">
                  <c:v> 8,280 </c:v>
                </c:pt>
                <c:pt idx="611">
                  <c:v> 8,314 </c:v>
                </c:pt>
                <c:pt idx="612">
                  <c:v> 8,372 </c:v>
                </c:pt>
                <c:pt idx="613">
                  <c:v> 8,380 </c:v>
                </c:pt>
                <c:pt idx="614">
                  <c:v> 8,399 </c:v>
                </c:pt>
                <c:pt idx="615">
                  <c:v> 8,427 </c:v>
                </c:pt>
                <c:pt idx="616">
                  <c:v> 8,446 </c:v>
                </c:pt>
                <c:pt idx="617">
                  <c:v> 8,537 </c:v>
                </c:pt>
                <c:pt idx="618">
                  <c:v> 8,566 </c:v>
                </c:pt>
                <c:pt idx="619">
                  <c:v> 8,583 </c:v>
                </c:pt>
                <c:pt idx="620">
                  <c:v> 8,599 </c:v>
                </c:pt>
                <c:pt idx="621">
                  <c:v> 8,610 </c:v>
                </c:pt>
                <c:pt idx="622">
                  <c:v> 8,614 </c:v>
                </c:pt>
                <c:pt idx="623">
                  <c:v> 8,618 </c:v>
                </c:pt>
                <c:pt idx="624">
                  <c:v> 8,656 </c:v>
                </c:pt>
                <c:pt idx="625">
                  <c:v> 8,714 </c:v>
                </c:pt>
                <c:pt idx="626">
                  <c:v> 8,751 </c:v>
                </c:pt>
                <c:pt idx="627">
                  <c:v> 8,866 </c:v>
                </c:pt>
                <c:pt idx="628">
                  <c:v> 8,873 </c:v>
                </c:pt>
                <c:pt idx="629">
                  <c:v> 8,891 </c:v>
                </c:pt>
                <c:pt idx="630">
                  <c:v> 8,938 </c:v>
                </c:pt>
                <c:pt idx="631">
                  <c:v> 8,948 </c:v>
                </c:pt>
                <c:pt idx="632">
                  <c:v> 8,958 </c:v>
                </c:pt>
                <c:pt idx="633">
                  <c:v> 9,019 </c:v>
                </c:pt>
                <c:pt idx="634">
                  <c:v> 9,090 </c:v>
                </c:pt>
                <c:pt idx="635">
                  <c:v> 9,169 </c:v>
                </c:pt>
                <c:pt idx="636">
                  <c:v> 9,275 </c:v>
                </c:pt>
                <c:pt idx="637">
                  <c:v> 9,331 </c:v>
                </c:pt>
                <c:pt idx="638">
                  <c:v> 9,340 </c:v>
                </c:pt>
                <c:pt idx="639">
                  <c:v> 9,344 </c:v>
                </c:pt>
                <c:pt idx="640">
                  <c:v> 9,349 </c:v>
                </c:pt>
                <c:pt idx="641">
                  <c:v> 9,377 </c:v>
                </c:pt>
                <c:pt idx="642">
                  <c:v> 9,378 </c:v>
                </c:pt>
                <c:pt idx="643">
                  <c:v> 9,385 </c:v>
                </c:pt>
                <c:pt idx="644">
                  <c:v> 9,427 </c:v>
                </c:pt>
                <c:pt idx="645">
                  <c:v> 9,499 </c:v>
                </c:pt>
                <c:pt idx="646">
                  <c:v> 9,504 </c:v>
                </c:pt>
                <c:pt idx="647">
                  <c:v> 9,638 </c:v>
                </c:pt>
                <c:pt idx="648">
                  <c:v> 9,650 </c:v>
                </c:pt>
                <c:pt idx="649">
                  <c:v> 9,695 </c:v>
                </c:pt>
                <c:pt idx="650">
                  <c:v> 9,701 </c:v>
                </c:pt>
                <c:pt idx="651">
                  <c:v> 9,772 </c:v>
                </c:pt>
                <c:pt idx="652">
                  <c:v> 9,791 </c:v>
                </c:pt>
                <c:pt idx="653">
                  <c:v> 9,792 </c:v>
                </c:pt>
                <c:pt idx="654">
                  <c:v> 9,940 </c:v>
                </c:pt>
                <c:pt idx="655">
                  <c:v> 9,998 </c:v>
                </c:pt>
                <c:pt idx="656">
                  <c:v> 10,134 </c:v>
                </c:pt>
                <c:pt idx="657">
                  <c:v> 10,170 </c:v>
                </c:pt>
                <c:pt idx="658">
                  <c:v> 10,174 </c:v>
                </c:pt>
                <c:pt idx="659">
                  <c:v> 10,229 </c:v>
                </c:pt>
                <c:pt idx="660">
                  <c:v> 10,234 </c:v>
                </c:pt>
                <c:pt idx="661">
                  <c:v> 10,308 </c:v>
                </c:pt>
                <c:pt idx="662">
                  <c:v> 10,324 </c:v>
                </c:pt>
                <c:pt idx="663">
                  <c:v> 10,443 </c:v>
                </c:pt>
                <c:pt idx="664">
                  <c:v> 10,480 </c:v>
                </c:pt>
                <c:pt idx="665">
                  <c:v> 10,541 </c:v>
                </c:pt>
                <c:pt idx="666">
                  <c:v> 10,576 </c:v>
                </c:pt>
                <c:pt idx="667">
                  <c:v> 10,652 </c:v>
                </c:pt>
                <c:pt idx="668">
                  <c:v> 10,689 </c:v>
                </c:pt>
                <c:pt idx="669">
                  <c:v> 10,718 </c:v>
                </c:pt>
                <c:pt idx="670">
                  <c:v> 10,725 </c:v>
                </c:pt>
                <c:pt idx="671">
                  <c:v> 10,751 </c:v>
                </c:pt>
                <c:pt idx="672">
                  <c:v> 10,760 </c:v>
                </c:pt>
                <c:pt idx="673">
                  <c:v> 10,773 </c:v>
                </c:pt>
                <c:pt idx="674">
                  <c:v> 10,833 </c:v>
                </c:pt>
                <c:pt idx="675">
                  <c:v> 10,907 </c:v>
                </c:pt>
                <c:pt idx="676">
                  <c:v> 10,911 </c:v>
                </c:pt>
                <c:pt idx="677">
                  <c:v> 10,962 </c:v>
                </c:pt>
                <c:pt idx="678">
                  <c:v> 10,976 </c:v>
                </c:pt>
                <c:pt idx="679">
                  <c:v> 11,006 </c:v>
                </c:pt>
                <c:pt idx="680">
                  <c:v> 11,015 </c:v>
                </c:pt>
                <c:pt idx="681">
                  <c:v> 11,029 </c:v>
                </c:pt>
                <c:pt idx="682">
                  <c:v> 11,074 </c:v>
                </c:pt>
                <c:pt idx="683">
                  <c:v> 11,113 </c:v>
                </c:pt>
                <c:pt idx="684">
                  <c:v> 11,148 </c:v>
                </c:pt>
                <c:pt idx="685">
                  <c:v> 11,199 </c:v>
                </c:pt>
                <c:pt idx="686">
                  <c:v> 11,206 </c:v>
                </c:pt>
                <c:pt idx="687">
                  <c:v> 11,213 </c:v>
                </c:pt>
                <c:pt idx="688">
                  <c:v> 11,217 </c:v>
                </c:pt>
                <c:pt idx="689">
                  <c:v> 11,330 </c:v>
                </c:pt>
                <c:pt idx="690">
                  <c:v> 11,339 </c:v>
                </c:pt>
                <c:pt idx="691">
                  <c:v> 11,456 </c:v>
                </c:pt>
                <c:pt idx="692">
                  <c:v> 11,499 </c:v>
                </c:pt>
                <c:pt idx="693">
                  <c:v> 11,687 </c:v>
                </c:pt>
                <c:pt idx="694">
                  <c:v> 11,716 </c:v>
                </c:pt>
                <c:pt idx="695">
                  <c:v> 11,827 </c:v>
                </c:pt>
                <c:pt idx="696">
                  <c:v> 11,828 </c:v>
                </c:pt>
                <c:pt idx="697">
                  <c:v> 11,924 </c:v>
                </c:pt>
                <c:pt idx="698">
                  <c:v> 11,935 </c:v>
                </c:pt>
                <c:pt idx="699">
                  <c:v> 11,957 </c:v>
                </c:pt>
                <c:pt idx="700">
                  <c:v> 11,976 </c:v>
                </c:pt>
                <c:pt idx="701">
                  <c:v> 12,091 </c:v>
                </c:pt>
                <c:pt idx="702">
                  <c:v> 12,093 </c:v>
                </c:pt>
                <c:pt idx="703">
                  <c:v> 12,153 </c:v>
                </c:pt>
                <c:pt idx="704">
                  <c:v> 12,179 </c:v>
                </c:pt>
                <c:pt idx="705">
                  <c:v> 12,185 </c:v>
                </c:pt>
                <c:pt idx="706">
                  <c:v> 12,375 </c:v>
                </c:pt>
                <c:pt idx="707">
                  <c:v> 12,452 </c:v>
                </c:pt>
                <c:pt idx="708">
                  <c:v> 12,679 </c:v>
                </c:pt>
                <c:pt idx="709">
                  <c:v> 12,796 </c:v>
                </c:pt>
                <c:pt idx="710">
                  <c:v> 12,835 </c:v>
                </c:pt>
                <c:pt idx="711">
                  <c:v> 12,837 </c:v>
                </c:pt>
                <c:pt idx="712">
                  <c:v> 12,958 </c:v>
                </c:pt>
                <c:pt idx="713">
                  <c:v> 12,966 </c:v>
                </c:pt>
                <c:pt idx="714">
                  <c:v> 12,999 </c:v>
                </c:pt>
                <c:pt idx="715">
                  <c:v> 13,029 </c:v>
                </c:pt>
                <c:pt idx="716">
                  <c:v> 13,045 </c:v>
                </c:pt>
                <c:pt idx="717">
                  <c:v> 13,049 </c:v>
                </c:pt>
                <c:pt idx="718">
                  <c:v> 13,120 </c:v>
                </c:pt>
                <c:pt idx="719">
                  <c:v> 13,127 </c:v>
                </c:pt>
                <c:pt idx="720">
                  <c:v> 13,165 </c:v>
                </c:pt>
                <c:pt idx="721">
                  <c:v> 13,199 </c:v>
                </c:pt>
                <c:pt idx="722">
                  <c:v> 13,246 </c:v>
                </c:pt>
                <c:pt idx="723">
                  <c:v> 13,250 </c:v>
                </c:pt>
                <c:pt idx="724">
                  <c:v> 13,251 </c:v>
                </c:pt>
                <c:pt idx="725">
                  <c:v> 13,300 </c:v>
                </c:pt>
                <c:pt idx="726">
                  <c:v> 13,391 </c:v>
                </c:pt>
                <c:pt idx="727">
                  <c:v> 13,406 </c:v>
                </c:pt>
                <c:pt idx="728">
                  <c:v> 13,544 </c:v>
                </c:pt>
                <c:pt idx="729">
                  <c:v> 13,552 </c:v>
                </c:pt>
                <c:pt idx="730">
                  <c:v> 13,568 </c:v>
                </c:pt>
                <c:pt idx="731">
                  <c:v> 13,572 </c:v>
                </c:pt>
                <c:pt idx="732">
                  <c:v> 13,797 </c:v>
                </c:pt>
                <c:pt idx="733">
                  <c:v> 13,937 </c:v>
                </c:pt>
                <c:pt idx="734">
                  <c:v> 13,944 </c:v>
                </c:pt>
                <c:pt idx="735">
                  <c:v> 13,971 </c:v>
                </c:pt>
                <c:pt idx="736">
                  <c:v> 14,030 </c:v>
                </c:pt>
                <c:pt idx="737">
                  <c:v> 14,062 </c:v>
                </c:pt>
                <c:pt idx="738">
                  <c:v> 14,120 </c:v>
                </c:pt>
                <c:pt idx="739">
                  <c:v> 14,184 </c:v>
                </c:pt>
                <c:pt idx="740">
                  <c:v> 14,185 </c:v>
                </c:pt>
                <c:pt idx="741">
                  <c:v> 14,237 </c:v>
                </c:pt>
                <c:pt idx="742">
                  <c:v> 14,266 </c:v>
                </c:pt>
                <c:pt idx="743">
                  <c:v> 14,282 </c:v>
                </c:pt>
                <c:pt idx="744">
                  <c:v> 14,283 </c:v>
                </c:pt>
                <c:pt idx="745">
                  <c:v> 14,290 </c:v>
                </c:pt>
                <c:pt idx="746">
                  <c:v> 14,368 </c:v>
                </c:pt>
                <c:pt idx="747">
                  <c:v> 14,371 </c:v>
                </c:pt>
                <c:pt idx="748">
                  <c:v> 14,391 </c:v>
                </c:pt>
                <c:pt idx="749">
                  <c:v> 14,403 </c:v>
                </c:pt>
                <c:pt idx="750">
                  <c:v> 14,404 </c:v>
                </c:pt>
                <c:pt idx="751">
                  <c:v> 14,560 </c:v>
                </c:pt>
                <c:pt idx="752">
                  <c:v> 14,629 </c:v>
                </c:pt>
                <c:pt idx="753">
                  <c:v> 14,648 </c:v>
                </c:pt>
                <c:pt idx="754">
                  <c:v> 14,667 </c:v>
                </c:pt>
                <c:pt idx="755">
                  <c:v> 14,778 </c:v>
                </c:pt>
                <c:pt idx="756">
                  <c:v> 14,896 </c:v>
                </c:pt>
                <c:pt idx="757">
                  <c:v> 14,947 </c:v>
                </c:pt>
                <c:pt idx="758">
                  <c:v> 14,961 </c:v>
                </c:pt>
                <c:pt idx="759">
                  <c:v> 14,969 </c:v>
                </c:pt>
                <c:pt idx="760">
                  <c:v> 15,032 </c:v>
                </c:pt>
                <c:pt idx="761">
                  <c:v> 15,034 </c:v>
                </c:pt>
                <c:pt idx="762">
                  <c:v> 15,137 </c:v>
                </c:pt>
                <c:pt idx="763">
                  <c:v> 15,188 </c:v>
                </c:pt>
                <c:pt idx="764">
                  <c:v> 15,189 </c:v>
                </c:pt>
                <c:pt idx="765">
                  <c:v> 15,233 </c:v>
                </c:pt>
                <c:pt idx="766">
                  <c:v> 15,252 </c:v>
                </c:pt>
                <c:pt idx="767">
                  <c:v> 15,276 </c:v>
                </c:pt>
                <c:pt idx="768">
                  <c:v> 15,295 </c:v>
                </c:pt>
                <c:pt idx="769">
                  <c:v> 15,382 </c:v>
                </c:pt>
                <c:pt idx="770">
                  <c:v> 15,453 </c:v>
                </c:pt>
                <c:pt idx="771">
                  <c:v> 15,592 </c:v>
                </c:pt>
                <c:pt idx="772">
                  <c:v> 15,646 </c:v>
                </c:pt>
                <c:pt idx="773">
                  <c:v> 15,783 </c:v>
                </c:pt>
                <c:pt idx="774">
                  <c:v> 15,790 </c:v>
                </c:pt>
                <c:pt idx="775">
                  <c:v> 15,867 </c:v>
                </c:pt>
                <c:pt idx="776">
                  <c:v> 15,970 </c:v>
                </c:pt>
                <c:pt idx="777">
                  <c:v> 16,020 </c:v>
                </c:pt>
                <c:pt idx="778">
                  <c:v> 16,146 </c:v>
                </c:pt>
                <c:pt idx="779">
                  <c:v> 16,166 </c:v>
                </c:pt>
                <c:pt idx="780">
                  <c:v> 16,182 </c:v>
                </c:pt>
                <c:pt idx="781">
                  <c:v> 16,299 </c:v>
                </c:pt>
                <c:pt idx="782">
                  <c:v> 16,557 </c:v>
                </c:pt>
                <c:pt idx="783">
                  <c:v> 16,680 </c:v>
                </c:pt>
                <c:pt idx="784">
                  <c:v> 16,685 </c:v>
                </c:pt>
                <c:pt idx="785">
                  <c:v> 16,905 </c:v>
                </c:pt>
                <c:pt idx="786">
                  <c:v> 17,129 </c:v>
                </c:pt>
                <c:pt idx="787">
                  <c:v> 17,159 </c:v>
                </c:pt>
                <c:pt idx="788">
                  <c:v> 17,161 </c:v>
                </c:pt>
                <c:pt idx="789">
                  <c:v> 17,162 </c:v>
                </c:pt>
                <c:pt idx="790">
                  <c:v> 17,218 </c:v>
                </c:pt>
                <c:pt idx="791">
                  <c:v> 17,325 </c:v>
                </c:pt>
                <c:pt idx="792">
                  <c:v> 17,348 </c:v>
                </c:pt>
                <c:pt idx="793">
                  <c:v> 17,394 </c:v>
                </c:pt>
                <c:pt idx="794">
                  <c:v> 17,413 </c:v>
                </c:pt>
                <c:pt idx="795">
                  <c:v> 17,415 </c:v>
                </c:pt>
                <c:pt idx="796">
                  <c:v> 17,424 </c:v>
                </c:pt>
                <c:pt idx="797">
                  <c:v> 17,810 </c:v>
                </c:pt>
                <c:pt idx="798">
                  <c:v> 17,831 </c:v>
                </c:pt>
                <c:pt idx="799">
                  <c:v> 17,833 </c:v>
                </c:pt>
                <c:pt idx="800">
                  <c:v> 17,994 </c:v>
                </c:pt>
                <c:pt idx="801">
                  <c:v> 18,139 </c:v>
                </c:pt>
                <c:pt idx="802">
                  <c:v> 18,202 </c:v>
                </c:pt>
                <c:pt idx="803">
                  <c:v> 18,331 </c:v>
                </c:pt>
                <c:pt idx="804">
                  <c:v> 18,462 </c:v>
                </c:pt>
                <c:pt idx="805">
                  <c:v> 18,497 </c:v>
                </c:pt>
                <c:pt idx="806">
                  <c:v> 18,543 </c:v>
                </c:pt>
                <c:pt idx="807">
                  <c:v> 18,654 </c:v>
                </c:pt>
                <c:pt idx="808">
                  <c:v> 18,656 </c:v>
                </c:pt>
                <c:pt idx="809">
                  <c:v> 18,678 </c:v>
                </c:pt>
                <c:pt idx="810">
                  <c:v> 18,757 </c:v>
                </c:pt>
                <c:pt idx="811">
                  <c:v> 18,872 </c:v>
                </c:pt>
                <c:pt idx="812">
                  <c:v> 18,998 </c:v>
                </c:pt>
                <c:pt idx="813">
                  <c:v> 19,252 </c:v>
                </c:pt>
                <c:pt idx="814">
                  <c:v> 19,253 </c:v>
                </c:pt>
                <c:pt idx="815">
                  <c:v> 19,621 </c:v>
                </c:pt>
                <c:pt idx="816">
                  <c:v> 19,624 </c:v>
                </c:pt>
                <c:pt idx="817">
                  <c:v> 19,763 </c:v>
                </c:pt>
                <c:pt idx="818">
                  <c:v> 19,998 </c:v>
                </c:pt>
                <c:pt idx="819">
                  <c:v> 20,052 </c:v>
                </c:pt>
                <c:pt idx="820">
                  <c:v> 20,053 </c:v>
                </c:pt>
                <c:pt idx="821">
                  <c:v> 20,218 </c:v>
                </c:pt>
                <c:pt idx="822">
                  <c:v> 20,311 </c:v>
                </c:pt>
                <c:pt idx="823">
                  <c:v> 20,342 </c:v>
                </c:pt>
                <c:pt idx="824">
                  <c:v> 20,398 </c:v>
                </c:pt>
                <c:pt idx="825">
                  <c:v> 20,457 </c:v>
                </c:pt>
                <c:pt idx="826">
                  <c:v> 20,668 </c:v>
                </c:pt>
                <c:pt idx="827">
                  <c:v> 20,850 </c:v>
                </c:pt>
                <c:pt idx="828">
                  <c:v> 20,869 </c:v>
                </c:pt>
                <c:pt idx="829">
                  <c:v> 20,879 </c:v>
                </c:pt>
                <c:pt idx="830">
                  <c:v> 20,881 </c:v>
                </c:pt>
                <c:pt idx="831">
                  <c:v> 21,010 </c:v>
                </c:pt>
                <c:pt idx="832">
                  <c:v> 21,252 </c:v>
                </c:pt>
                <c:pt idx="833">
                  <c:v> 21,350 </c:v>
                </c:pt>
                <c:pt idx="834">
                  <c:v> 21,372 </c:v>
                </c:pt>
                <c:pt idx="835">
                  <c:v> 21,762 </c:v>
                </c:pt>
                <c:pt idx="836">
                  <c:v> 21,764 </c:v>
                </c:pt>
                <c:pt idx="837">
                  <c:v> 21,783 </c:v>
                </c:pt>
                <c:pt idx="838">
                  <c:v> 21,796 </c:v>
                </c:pt>
                <c:pt idx="839">
                  <c:v> 21,797 </c:v>
                </c:pt>
                <c:pt idx="840">
                  <c:v> 21,916 </c:v>
                </c:pt>
                <c:pt idx="841">
                  <c:v> 22,318 </c:v>
                </c:pt>
                <c:pt idx="842">
                  <c:v> 22,375 </c:v>
                </c:pt>
                <c:pt idx="843">
                  <c:v> 22,420 </c:v>
                </c:pt>
                <c:pt idx="844">
                  <c:v> 22,618 </c:v>
                </c:pt>
                <c:pt idx="845">
                  <c:v> 22,636 </c:v>
                </c:pt>
                <c:pt idx="846">
                  <c:v> 22,638 </c:v>
                </c:pt>
                <c:pt idx="847">
                  <c:v> 22,860 </c:v>
                </c:pt>
                <c:pt idx="848">
                  <c:v> 23,022 </c:v>
                </c:pt>
                <c:pt idx="849">
                  <c:v> 23,169 </c:v>
                </c:pt>
                <c:pt idx="850">
                  <c:v> 23,174 </c:v>
                </c:pt>
                <c:pt idx="851">
                  <c:v> 23,316 </c:v>
                </c:pt>
                <c:pt idx="852">
                  <c:v> 23,484 </c:v>
                </c:pt>
                <c:pt idx="853">
                  <c:v> 24,247 </c:v>
                </c:pt>
                <c:pt idx="854">
                  <c:v> 24,269 </c:v>
                </c:pt>
                <c:pt idx="855">
                  <c:v> 24,270 </c:v>
                </c:pt>
                <c:pt idx="856">
                  <c:v> 24,432 </c:v>
                </c:pt>
                <c:pt idx="857">
                  <c:v> 24,780 </c:v>
                </c:pt>
                <c:pt idx="858">
                  <c:v> 24,791 </c:v>
                </c:pt>
                <c:pt idx="859">
                  <c:v> 24,870 </c:v>
                </c:pt>
                <c:pt idx="860">
                  <c:v> 24,871 </c:v>
                </c:pt>
                <c:pt idx="861">
                  <c:v> 25,006 </c:v>
                </c:pt>
                <c:pt idx="862">
                  <c:v> 25,177 </c:v>
                </c:pt>
                <c:pt idx="863">
                  <c:v> 25,262 </c:v>
                </c:pt>
                <c:pt idx="864">
                  <c:v> 25,340 </c:v>
                </c:pt>
                <c:pt idx="865">
                  <c:v> 25,488 </c:v>
                </c:pt>
                <c:pt idx="866">
                  <c:v> 25,607 </c:v>
                </c:pt>
                <c:pt idx="867">
                  <c:v> 25,771 </c:v>
                </c:pt>
                <c:pt idx="868">
                  <c:v> 25,824 </c:v>
                </c:pt>
                <c:pt idx="869">
                  <c:v> 25,886 </c:v>
                </c:pt>
                <c:pt idx="870">
                  <c:v> 25,903 </c:v>
                </c:pt>
                <c:pt idx="871">
                  <c:v> 25,910 </c:v>
                </c:pt>
                <c:pt idx="872">
                  <c:v> 25,996 </c:v>
                </c:pt>
                <c:pt idx="873">
                  <c:v> 26,164 </c:v>
                </c:pt>
                <c:pt idx="874">
                  <c:v> 26,194 </c:v>
                </c:pt>
                <c:pt idx="875">
                  <c:v> 26,423 </c:v>
                </c:pt>
                <c:pt idx="876">
                  <c:v> 26,543 </c:v>
                </c:pt>
                <c:pt idx="877">
                  <c:v> 26,556 </c:v>
                </c:pt>
                <c:pt idx="878">
                  <c:v> 26,603 </c:v>
                </c:pt>
                <c:pt idx="879">
                  <c:v> 26,880 </c:v>
                </c:pt>
                <c:pt idx="880">
                  <c:v> 27,139 </c:v>
                </c:pt>
                <c:pt idx="881">
                  <c:v> 27,151 </c:v>
                </c:pt>
                <c:pt idx="882">
                  <c:v> 27,201 </c:v>
                </c:pt>
                <c:pt idx="883">
                  <c:v> 27,223 </c:v>
                </c:pt>
                <c:pt idx="884">
                  <c:v> 27,441 </c:v>
                </c:pt>
                <c:pt idx="885">
                  <c:v> 27,508 </c:v>
                </c:pt>
                <c:pt idx="886">
                  <c:v> 27,696 </c:v>
                </c:pt>
                <c:pt idx="887">
                  <c:v> 27,704 </c:v>
                </c:pt>
                <c:pt idx="888">
                  <c:v> 27,709 </c:v>
                </c:pt>
                <c:pt idx="889">
                  <c:v> 27,790 </c:v>
                </c:pt>
                <c:pt idx="890">
                  <c:v> 28,030 </c:v>
                </c:pt>
                <c:pt idx="891">
                  <c:v> 28,324 </c:v>
                </c:pt>
                <c:pt idx="892">
                  <c:v> 28,629 </c:v>
                </c:pt>
                <c:pt idx="893">
                  <c:v> 28,638 </c:v>
                </c:pt>
                <c:pt idx="894">
                  <c:v> 28,791 </c:v>
                </c:pt>
                <c:pt idx="895">
                  <c:v> 28,829 </c:v>
                </c:pt>
                <c:pt idx="896">
                  <c:v> 28,978 </c:v>
                </c:pt>
                <c:pt idx="897">
                  <c:v> 29,471 </c:v>
                </c:pt>
                <c:pt idx="898">
                  <c:v> 29,472 </c:v>
                </c:pt>
                <c:pt idx="899">
                  <c:v> 29,478 </c:v>
                </c:pt>
                <c:pt idx="900">
                  <c:v> 29,746 </c:v>
                </c:pt>
                <c:pt idx="901">
                  <c:v> 30,023 </c:v>
                </c:pt>
                <c:pt idx="902">
                  <c:v> 30,058 </c:v>
                </c:pt>
                <c:pt idx="903">
                  <c:v> 30,254 </c:v>
                </c:pt>
                <c:pt idx="904">
                  <c:v> 30,355 </c:v>
                </c:pt>
                <c:pt idx="905">
                  <c:v> 30,411 </c:v>
                </c:pt>
                <c:pt idx="906">
                  <c:v> 30,469 </c:v>
                </c:pt>
                <c:pt idx="907">
                  <c:v> 30,907 </c:v>
                </c:pt>
                <c:pt idx="908">
                  <c:v> 31,305 </c:v>
                </c:pt>
                <c:pt idx="909">
                  <c:v> 31,388 </c:v>
                </c:pt>
                <c:pt idx="910">
                  <c:v> 31,534 </c:v>
                </c:pt>
                <c:pt idx="911">
                  <c:v> 31,539 </c:v>
                </c:pt>
                <c:pt idx="912">
                  <c:v> 31,599 </c:v>
                </c:pt>
                <c:pt idx="913">
                  <c:v> 31,783 </c:v>
                </c:pt>
                <c:pt idx="914">
                  <c:v> 31,822 </c:v>
                </c:pt>
                <c:pt idx="915">
                  <c:v> 32,625 </c:v>
                </c:pt>
                <c:pt idx="916">
                  <c:v> 32,840 </c:v>
                </c:pt>
                <c:pt idx="917">
                  <c:v> 32,916 </c:v>
                </c:pt>
                <c:pt idx="918">
                  <c:v> 32,931 </c:v>
                </c:pt>
                <c:pt idx="919">
                  <c:v> 33,176 </c:v>
                </c:pt>
                <c:pt idx="920">
                  <c:v> 33,434 </c:v>
                </c:pt>
                <c:pt idx="921">
                  <c:v> 33,584 </c:v>
                </c:pt>
                <c:pt idx="922">
                  <c:v> 33,717 </c:v>
                </c:pt>
                <c:pt idx="923">
                  <c:v> 33,735 </c:v>
                </c:pt>
                <c:pt idx="924">
                  <c:v> 34,540 </c:v>
                </c:pt>
                <c:pt idx="925">
                  <c:v> 34,852 </c:v>
                </c:pt>
                <c:pt idx="926">
                  <c:v> 34,899 </c:v>
                </c:pt>
                <c:pt idx="927">
                  <c:v> 35,024 </c:v>
                </c:pt>
                <c:pt idx="928">
                  <c:v> 35,693 </c:v>
                </c:pt>
                <c:pt idx="929">
                  <c:v> 35,877 </c:v>
                </c:pt>
                <c:pt idx="930">
                  <c:v> 36,017 </c:v>
                </c:pt>
                <c:pt idx="931">
                  <c:v> 36,384 </c:v>
                </c:pt>
                <c:pt idx="932">
                  <c:v> 37,126 </c:v>
                </c:pt>
                <c:pt idx="933">
                  <c:v> 37,817 </c:v>
                </c:pt>
                <c:pt idx="934">
                  <c:v> 37,974 </c:v>
                </c:pt>
                <c:pt idx="935">
                  <c:v> 38,221 </c:v>
                </c:pt>
                <c:pt idx="936">
                  <c:v> 38,879 </c:v>
                </c:pt>
                <c:pt idx="937">
                  <c:v> 39,724 </c:v>
                </c:pt>
                <c:pt idx="938">
                  <c:v> 40,106 </c:v>
                </c:pt>
                <c:pt idx="939">
                  <c:v> 40,895 </c:v>
                </c:pt>
                <c:pt idx="940">
                  <c:v> 41,226 </c:v>
                </c:pt>
                <c:pt idx="941">
                  <c:v> 41,349 </c:v>
                </c:pt>
                <c:pt idx="942">
                  <c:v> 41,398 </c:v>
                </c:pt>
                <c:pt idx="943">
                  <c:v> 42,139 </c:v>
                </c:pt>
                <c:pt idx="944">
                  <c:v> 42,301 </c:v>
                </c:pt>
                <c:pt idx="945">
                  <c:v> 42,641 </c:v>
                </c:pt>
                <c:pt idx="946">
                  <c:v> 42,775 </c:v>
                </c:pt>
                <c:pt idx="947">
                  <c:v> 43,070 </c:v>
                </c:pt>
                <c:pt idx="948">
                  <c:v> 43,993 </c:v>
                </c:pt>
                <c:pt idx="949">
                  <c:v> 43,994 </c:v>
                </c:pt>
                <c:pt idx="950">
                  <c:v> 44,050 </c:v>
                </c:pt>
                <c:pt idx="951">
                  <c:v> 44,054 </c:v>
                </c:pt>
                <c:pt idx="952">
                  <c:v> 44,696 </c:v>
                </c:pt>
                <c:pt idx="953">
                  <c:v> 44,994 </c:v>
                </c:pt>
                <c:pt idx="954">
                  <c:v> 45,237 </c:v>
                </c:pt>
                <c:pt idx="955">
                  <c:v> 45,238 </c:v>
                </c:pt>
                <c:pt idx="956">
                  <c:v> 46,399 </c:v>
                </c:pt>
                <c:pt idx="957">
                  <c:v> 46,647 </c:v>
                </c:pt>
                <c:pt idx="958">
                  <c:v> 47,521 </c:v>
                </c:pt>
                <c:pt idx="959">
                  <c:v> 48,448 </c:v>
                </c:pt>
                <c:pt idx="960">
                  <c:v> 48,449 </c:v>
                </c:pt>
                <c:pt idx="961">
                  <c:v> 49,551 </c:v>
                </c:pt>
                <c:pt idx="962">
                  <c:v> 50,273 </c:v>
                </c:pt>
                <c:pt idx="963">
                  <c:v> 50,772 </c:v>
                </c:pt>
                <c:pt idx="964">
                  <c:v> 50,810 </c:v>
                </c:pt>
                <c:pt idx="965">
                  <c:v> 53,464 </c:v>
                </c:pt>
                <c:pt idx="966">
                  <c:v> 53,648 </c:v>
                </c:pt>
                <c:pt idx="967">
                  <c:v> 53,803 </c:v>
                </c:pt>
                <c:pt idx="968">
                  <c:v> 54,032 </c:v>
                </c:pt>
                <c:pt idx="969">
                  <c:v> 54,315 </c:v>
                </c:pt>
                <c:pt idx="970">
                  <c:v> 54,405 </c:v>
                </c:pt>
                <c:pt idx="971">
                  <c:v> 55,192 </c:v>
                </c:pt>
                <c:pt idx="972">
                  <c:v> 55,747 </c:v>
                </c:pt>
                <c:pt idx="973">
                  <c:v> 56,098 </c:v>
                </c:pt>
                <c:pt idx="974">
                  <c:v> 58,162 </c:v>
                </c:pt>
                <c:pt idx="975">
                  <c:v> 58,506 </c:v>
                </c:pt>
                <c:pt idx="976">
                  <c:v> 60,026 </c:v>
                </c:pt>
                <c:pt idx="977">
                  <c:v> 61,314 </c:v>
                </c:pt>
                <c:pt idx="978">
                  <c:v> 63,350 </c:v>
                </c:pt>
                <c:pt idx="979">
                  <c:v> 63,899 </c:v>
                </c:pt>
                <c:pt idx="980">
                  <c:v> 64,273 </c:v>
                </c:pt>
                <c:pt idx="981">
                  <c:v> 64,705 </c:v>
                </c:pt>
                <c:pt idx="982">
                  <c:v> 67,259 </c:v>
                </c:pt>
                <c:pt idx="983">
                  <c:v> 67,260 </c:v>
                </c:pt>
                <c:pt idx="984">
                  <c:v> 67,262 </c:v>
                </c:pt>
                <c:pt idx="985">
                  <c:v> 67,950 </c:v>
                </c:pt>
                <c:pt idx="986">
                  <c:v> 67,951 </c:v>
                </c:pt>
                <c:pt idx="987">
                  <c:v> 68,409 </c:v>
                </c:pt>
                <c:pt idx="988">
                  <c:v> 68,664 </c:v>
                </c:pt>
                <c:pt idx="989">
                  <c:v> 69,538 </c:v>
                </c:pt>
                <c:pt idx="990">
                  <c:v> 69,585 </c:v>
                </c:pt>
                <c:pt idx="991">
                  <c:v> 69,619 </c:v>
                </c:pt>
                <c:pt idx="992">
                  <c:v> 69,622 </c:v>
                </c:pt>
                <c:pt idx="993">
                  <c:v> 72,563 </c:v>
                </c:pt>
                <c:pt idx="994">
                  <c:v> 73,005 </c:v>
                </c:pt>
                <c:pt idx="995">
                  <c:v> 74,976 </c:v>
                </c:pt>
                <c:pt idx="996">
                  <c:v> 74,977 </c:v>
                </c:pt>
                <c:pt idx="997">
                  <c:v> 76,042 </c:v>
                </c:pt>
                <c:pt idx="998">
                  <c:v> 77,027 </c:v>
                </c:pt>
                <c:pt idx="999">
                  <c:v> 82,356 </c:v>
                </c:pt>
                <c:pt idx="1000">
                  <c:v> 83,996 </c:v>
                </c:pt>
                <c:pt idx="1001">
                  <c:v> 87,798 </c:v>
                </c:pt>
                <c:pt idx="1002">
                  <c:v> 91,188 </c:v>
                </c:pt>
                <c:pt idx="1003">
                  <c:v> 91,770 </c:v>
                </c:pt>
                <c:pt idx="1004">
                  <c:v> 92,588 </c:v>
                </c:pt>
                <c:pt idx="1005">
                  <c:v> 92,595 </c:v>
                </c:pt>
                <c:pt idx="1006">
                  <c:v> 92,925 </c:v>
                </c:pt>
                <c:pt idx="1007">
                  <c:v> 92,995 </c:v>
                </c:pt>
                <c:pt idx="1008">
                  <c:v> 93,112 </c:v>
                </c:pt>
                <c:pt idx="1009">
                  <c:v> 94,363 </c:v>
                </c:pt>
                <c:pt idx="1010">
                  <c:v> 94,364 </c:v>
                </c:pt>
                <c:pt idx="1011">
                  <c:v> 95,116 </c:v>
                </c:pt>
                <c:pt idx="1012">
                  <c:v> 97,174 </c:v>
                </c:pt>
                <c:pt idx="1013">
                  <c:v> 97,175 </c:v>
                </c:pt>
                <c:pt idx="1014">
                  <c:v> 98,250 </c:v>
                </c:pt>
                <c:pt idx="1015">
                  <c:v> 103,052 </c:v>
                </c:pt>
                <c:pt idx="1016">
                  <c:v> 107,151 </c:v>
                </c:pt>
                <c:pt idx="1017">
                  <c:v> 107,686 </c:v>
                </c:pt>
                <c:pt idx="1018">
                  <c:v> 107,687 </c:v>
                </c:pt>
                <c:pt idx="1019">
                  <c:v> 109,864 </c:v>
                </c:pt>
                <c:pt idx="1020">
                  <c:v> 119,466 </c:v>
                </c:pt>
                <c:pt idx="1021">
                  <c:v> 122,478 </c:v>
                </c:pt>
                <c:pt idx="1022">
                  <c:v> 123,365 </c:v>
                </c:pt>
                <c:pt idx="1023">
                  <c:v> 128,311 </c:v>
                </c:pt>
                <c:pt idx="1024">
                  <c:v> 136,954 </c:v>
                </c:pt>
                <c:pt idx="1025">
                  <c:v> 140,035 </c:v>
                </c:pt>
                <c:pt idx="1026">
                  <c:v> 140,036 </c:v>
                </c:pt>
                <c:pt idx="1027">
                  <c:v> 141,841 </c:v>
                </c:pt>
                <c:pt idx="1028">
                  <c:v> 156,638 </c:v>
                </c:pt>
                <c:pt idx="1029">
                  <c:v> 161,677 </c:v>
                </c:pt>
                <c:pt idx="1030">
                  <c:v> 161,679 </c:v>
                </c:pt>
                <c:pt idx="1031">
                  <c:v> 178,817 </c:v>
                </c:pt>
                <c:pt idx="1032">
                  <c:v> 178,912 </c:v>
                </c:pt>
                <c:pt idx="1033">
                  <c:v> 179,691 </c:v>
                </c:pt>
                <c:pt idx="1034">
                  <c:v> 179,692 </c:v>
                </c:pt>
                <c:pt idx="1035">
                  <c:v> 180,998 </c:v>
                </c:pt>
                <c:pt idx="1036">
                  <c:v> 189,104 </c:v>
                </c:pt>
                <c:pt idx="1037">
                  <c:v> 192,587 </c:v>
                </c:pt>
                <c:pt idx="1038">
                  <c:v> 192,589 </c:v>
                </c:pt>
                <c:pt idx="1039">
                  <c:v> 192,590 </c:v>
                </c:pt>
                <c:pt idx="1040">
                  <c:v> 205,052 </c:v>
                </c:pt>
                <c:pt idx="1041">
                  <c:v> 253,105 </c:v>
                </c:pt>
                <c:pt idx="1042">
                  <c:v> 270,563 </c:v>
                </c:pt>
                <c:pt idx="1043">
                  <c:v> 273,189 </c:v>
                </c:pt>
                <c:pt idx="1044">
                  <c:v> 313,832 </c:v>
                </c:pt>
                <c:pt idx="1045">
                  <c:v> 313,836 </c:v>
                </c:pt>
                <c:pt idx="1046">
                  <c:v> 363,711 </c:v>
                </c:pt>
                <c:pt idx="1047">
                  <c:v> 363,713 </c:v>
                </c:pt>
                <c:pt idx="1048">
                  <c:v> 426,972 </c:v>
                </c:pt>
                <c:pt idx="1049">
                  <c:v> 426,973 </c:v>
                </c:pt>
              </c:strCache>
            </c:strRef>
          </c:cat>
          <c:val>
            <c:numRef>
              <c:f>Sheet11!$AO$17:$AO$1067</c:f>
              <c:numCache>
                <c:formatCode>General</c:formatCode>
                <c:ptCount val="1050"/>
                <c:pt idx="0">
                  <c:v>2</c:v>
                </c:pt>
                <c:pt idx="1">
                  <c:v>1</c:v>
                </c:pt>
                <c:pt idx="2">
                  <c:v>2</c:v>
                </c:pt>
                <c:pt idx="3">
                  <c:v>1</c:v>
                </c:pt>
                <c:pt idx="4">
                  <c:v>1</c:v>
                </c:pt>
                <c:pt idx="5">
                  <c:v>2</c:v>
                </c:pt>
                <c:pt idx="6">
                  <c:v>1</c:v>
                </c:pt>
                <c:pt idx="7">
                  <c:v>1</c:v>
                </c:pt>
                <c:pt idx="8">
                  <c:v>2</c:v>
                </c:pt>
                <c:pt idx="9">
                  <c:v>1</c:v>
                </c:pt>
                <c:pt idx="10">
                  <c:v>1</c:v>
                </c:pt>
                <c:pt idx="11">
                  <c:v>1</c:v>
                </c:pt>
                <c:pt idx="12">
                  <c:v>1</c:v>
                </c:pt>
                <c:pt idx="13">
                  <c:v>1</c:v>
                </c:pt>
                <c:pt idx="14">
                  <c:v>2</c:v>
                </c:pt>
                <c:pt idx="15">
                  <c:v>1</c:v>
                </c:pt>
                <c:pt idx="16">
                  <c:v>2</c:v>
                </c:pt>
                <c:pt idx="17">
                  <c:v>1</c:v>
                </c:pt>
                <c:pt idx="18">
                  <c:v>1</c:v>
                </c:pt>
                <c:pt idx="19">
                  <c:v>1</c:v>
                </c:pt>
                <c:pt idx="20">
                  <c:v>1</c:v>
                </c:pt>
                <c:pt idx="21">
                  <c:v>3</c:v>
                </c:pt>
                <c:pt idx="22">
                  <c:v>1</c:v>
                </c:pt>
                <c:pt idx="23">
                  <c:v>1</c:v>
                </c:pt>
                <c:pt idx="24">
                  <c:v>1</c:v>
                </c:pt>
                <c:pt idx="25">
                  <c:v>1</c:v>
                </c:pt>
                <c:pt idx="26">
                  <c:v>1</c:v>
                </c:pt>
                <c:pt idx="27">
                  <c:v>1</c:v>
                </c:pt>
                <c:pt idx="28">
                  <c:v>1</c:v>
                </c:pt>
                <c:pt idx="29">
                  <c:v>1</c:v>
                </c:pt>
                <c:pt idx="30">
                  <c:v>1</c:v>
                </c:pt>
                <c:pt idx="31">
                  <c:v>2</c:v>
                </c:pt>
                <c:pt idx="32">
                  <c:v>2</c:v>
                </c:pt>
                <c:pt idx="33">
                  <c:v>1</c:v>
                </c:pt>
                <c:pt idx="34">
                  <c:v>1</c:v>
                </c:pt>
                <c:pt idx="35">
                  <c:v>2</c:v>
                </c:pt>
                <c:pt idx="36">
                  <c:v>2</c:v>
                </c:pt>
                <c:pt idx="37">
                  <c:v>1</c:v>
                </c:pt>
                <c:pt idx="38">
                  <c:v>2</c:v>
                </c:pt>
                <c:pt idx="39">
                  <c:v>1</c:v>
                </c:pt>
                <c:pt idx="40">
                  <c:v>1</c:v>
                </c:pt>
                <c:pt idx="41">
                  <c:v>2</c:v>
                </c:pt>
                <c:pt idx="42">
                  <c:v>1</c:v>
                </c:pt>
                <c:pt idx="43">
                  <c:v>1</c:v>
                </c:pt>
                <c:pt idx="44">
                  <c:v>1</c:v>
                </c:pt>
                <c:pt idx="45">
                  <c:v>3</c:v>
                </c:pt>
                <c:pt idx="46">
                  <c:v>1</c:v>
                </c:pt>
                <c:pt idx="47">
                  <c:v>1</c:v>
                </c:pt>
                <c:pt idx="48">
                  <c:v>1</c:v>
                </c:pt>
                <c:pt idx="49">
                  <c:v>1</c:v>
                </c:pt>
                <c:pt idx="50">
                  <c:v>1</c:v>
                </c:pt>
                <c:pt idx="51">
                  <c:v>1</c:v>
                </c:pt>
                <c:pt idx="52">
                  <c:v>1</c:v>
                </c:pt>
                <c:pt idx="53">
                  <c:v>2</c:v>
                </c:pt>
                <c:pt idx="54">
                  <c:v>1</c:v>
                </c:pt>
                <c:pt idx="55">
                  <c:v>2</c:v>
                </c:pt>
                <c:pt idx="56">
                  <c:v>1</c:v>
                </c:pt>
                <c:pt idx="57">
                  <c:v>2</c:v>
                </c:pt>
                <c:pt idx="58">
                  <c:v>1</c:v>
                </c:pt>
                <c:pt idx="59">
                  <c:v>2</c:v>
                </c:pt>
                <c:pt idx="60">
                  <c:v>2</c:v>
                </c:pt>
                <c:pt idx="61">
                  <c:v>1</c:v>
                </c:pt>
                <c:pt idx="62">
                  <c:v>2</c:v>
                </c:pt>
                <c:pt idx="63">
                  <c:v>1</c:v>
                </c:pt>
                <c:pt idx="64">
                  <c:v>2</c:v>
                </c:pt>
                <c:pt idx="65">
                  <c:v>1</c:v>
                </c:pt>
                <c:pt idx="66">
                  <c:v>1</c:v>
                </c:pt>
                <c:pt idx="67">
                  <c:v>1</c:v>
                </c:pt>
                <c:pt idx="68">
                  <c:v>1</c:v>
                </c:pt>
                <c:pt idx="69">
                  <c:v>1</c:v>
                </c:pt>
                <c:pt idx="70">
                  <c:v>4</c:v>
                </c:pt>
                <c:pt idx="71">
                  <c:v>3</c:v>
                </c:pt>
                <c:pt idx="72">
                  <c:v>2</c:v>
                </c:pt>
                <c:pt idx="73">
                  <c:v>1</c:v>
                </c:pt>
                <c:pt idx="74">
                  <c:v>1</c:v>
                </c:pt>
                <c:pt idx="75">
                  <c:v>1</c:v>
                </c:pt>
                <c:pt idx="76">
                  <c:v>2</c:v>
                </c:pt>
                <c:pt idx="77">
                  <c:v>1</c:v>
                </c:pt>
                <c:pt idx="78">
                  <c:v>1</c:v>
                </c:pt>
                <c:pt idx="79">
                  <c:v>1</c:v>
                </c:pt>
                <c:pt idx="80">
                  <c:v>2</c:v>
                </c:pt>
                <c:pt idx="81">
                  <c:v>1</c:v>
                </c:pt>
                <c:pt idx="82">
                  <c:v>1</c:v>
                </c:pt>
                <c:pt idx="83">
                  <c:v>1</c:v>
                </c:pt>
                <c:pt idx="84">
                  <c:v>1</c:v>
                </c:pt>
                <c:pt idx="85">
                  <c:v>2</c:v>
                </c:pt>
                <c:pt idx="86">
                  <c:v>1</c:v>
                </c:pt>
                <c:pt idx="87">
                  <c:v>1</c:v>
                </c:pt>
                <c:pt idx="88">
                  <c:v>1</c:v>
                </c:pt>
                <c:pt idx="89">
                  <c:v>1</c:v>
                </c:pt>
                <c:pt idx="90">
                  <c:v>1</c:v>
                </c:pt>
                <c:pt idx="91">
                  <c:v>1</c:v>
                </c:pt>
                <c:pt idx="92">
                  <c:v>1</c:v>
                </c:pt>
                <c:pt idx="93">
                  <c:v>1</c:v>
                </c:pt>
                <c:pt idx="94">
                  <c:v>2</c:v>
                </c:pt>
                <c:pt idx="95">
                  <c:v>4</c:v>
                </c:pt>
                <c:pt idx="96">
                  <c:v>1</c:v>
                </c:pt>
                <c:pt idx="97">
                  <c:v>1</c:v>
                </c:pt>
                <c:pt idx="98">
                  <c:v>1</c:v>
                </c:pt>
                <c:pt idx="99">
                  <c:v>1</c:v>
                </c:pt>
                <c:pt idx="100">
                  <c:v>1</c:v>
                </c:pt>
                <c:pt idx="101">
                  <c:v>1</c:v>
                </c:pt>
                <c:pt idx="102">
                  <c:v>1</c:v>
                </c:pt>
                <c:pt idx="103">
                  <c:v>2</c:v>
                </c:pt>
                <c:pt idx="104">
                  <c:v>1</c:v>
                </c:pt>
                <c:pt idx="105">
                  <c:v>2</c:v>
                </c:pt>
                <c:pt idx="106">
                  <c:v>3</c:v>
                </c:pt>
                <c:pt idx="107">
                  <c:v>1</c:v>
                </c:pt>
                <c:pt idx="108">
                  <c:v>2</c:v>
                </c:pt>
                <c:pt idx="109">
                  <c:v>1</c:v>
                </c:pt>
                <c:pt idx="110">
                  <c:v>1</c:v>
                </c:pt>
                <c:pt idx="111">
                  <c:v>1</c:v>
                </c:pt>
                <c:pt idx="112">
                  <c:v>1</c:v>
                </c:pt>
                <c:pt idx="113">
                  <c:v>1</c:v>
                </c:pt>
                <c:pt idx="114">
                  <c:v>1</c:v>
                </c:pt>
                <c:pt idx="115">
                  <c:v>1</c:v>
                </c:pt>
                <c:pt idx="116">
                  <c:v>2</c:v>
                </c:pt>
                <c:pt idx="117">
                  <c:v>2</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2</c:v>
                </c:pt>
                <c:pt idx="134">
                  <c:v>1</c:v>
                </c:pt>
                <c:pt idx="135">
                  <c:v>1</c:v>
                </c:pt>
                <c:pt idx="136">
                  <c:v>1</c:v>
                </c:pt>
                <c:pt idx="137">
                  <c:v>2</c:v>
                </c:pt>
                <c:pt idx="138">
                  <c:v>1</c:v>
                </c:pt>
                <c:pt idx="139">
                  <c:v>2</c:v>
                </c:pt>
                <c:pt idx="140">
                  <c:v>1</c:v>
                </c:pt>
                <c:pt idx="141">
                  <c:v>1</c:v>
                </c:pt>
                <c:pt idx="142">
                  <c:v>2</c:v>
                </c:pt>
                <c:pt idx="143">
                  <c:v>1</c:v>
                </c:pt>
                <c:pt idx="144">
                  <c:v>1</c:v>
                </c:pt>
                <c:pt idx="145">
                  <c:v>1</c:v>
                </c:pt>
                <c:pt idx="146">
                  <c:v>1</c:v>
                </c:pt>
                <c:pt idx="147">
                  <c:v>1</c:v>
                </c:pt>
                <c:pt idx="148">
                  <c:v>1</c:v>
                </c:pt>
                <c:pt idx="149">
                  <c:v>1</c:v>
                </c:pt>
                <c:pt idx="150">
                  <c:v>1</c:v>
                </c:pt>
                <c:pt idx="151">
                  <c:v>2</c:v>
                </c:pt>
                <c:pt idx="152">
                  <c:v>1</c:v>
                </c:pt>
                <c:pt idx="153">
                  <c:v>1</c:v>
                </c:pt>
                <c:pt idx="154">
                  <c:v>1</c:v>
                </c:pt>
                <c:pt idx="155">
                  <c:v>1</c:v>
                </c:pt>
                <c:pt idx="156">
                  <c:v>1</c:v>
                </c:pt>
                <c:pt idx="157">
                  <c:v>2</c:v>
                </c:pt>
                <c:pt idx="158">
                  <c:v>1</c:v>
                </c:pt>
                <c:pt idx="159">
                  <c:v>1</c:v>
                </c:pt>
                <c:pt idx="160">
                  <c:v>1</c:v>
                </c:pt>
                <c:pt idx="161">
                  <c:v>1</c:v>
                </c:pt>
                <c:pt idx="162">
                  <c:v>1</c:v>
                </c:pt>
                <c:pt idx="163">
                  <c:v>1</c:v>
                </c:pt>
                <c:pt idx="164">
                  <c:v>1</c:v>
                </c:pt>
                <c:pt idx="165">
                  <c:v>1</c:v>
                </c:pt>
                <c:pt idx="166">
                  <c:v>2</c:v>
                </c:pt>
                <c:pt idx="167">
                  <c:v>1</c:v>
                </c:pt>
                <c:pt idx="168">
                  <c:v>1</c:v>
                </c:pt>
                <c:pt idx="169">
                  <c:v>1</c:v>
                </c:pt>
                <c:pt idx="170">
                  <c:v>1</c:v>
                </c:pt>
                <c:pt idx="171">
                  <c:v>1</c:v>
                </c:pt>
                <c:pt idx="172">
                  <c:v>1</c:v>
                </c:pt>
                <c:pt idx="173">
                  <c:v>1</c:v>
                </c:pt>
                <c:pt idx="174">
                  <c:v>3</c:v>
                </c:pt>
                <c:pt idx="175">
                  <c:v>1</c:v>
                </c:pt>
                <c:pt idx="176">
                  <c:v>1</c:v>
                </c:pt>
                <c:pt idx="177">
                  <c:v>1</c:v>
                </c:pt>
                <c:pt idx="178">
                  <c:v>1</c:v>
                </c:pt>
                <c:pt idx="179">
                  <c:v>1</c:v>
                </c:pt>
                <c:pt idx="180">
                  <c:v>1</c:v>
                </c:pt>
                <c:pt idx="181">
                  <c:v>1</c:v>
                </c:pt>
                <c:pt idx="182">
                  <c:v>1</c:v>
                </c:pt>
                <c:pt idx="183">
                  <c:v>2</c:v>
                </c:pt>
                <c:pt idx="184">
                  <c:v>1</c:v>
                </c:pt>
                <c:pt idx="185">
                  <c:v>1</c:v>
                </c:pt>
                <c:pt idx="186">
                  <c:v>2</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3</c:v>
                </c:pt>
                <c:pt idx="203">
                  <c:v>1</c:v>
                </c:pt>
                <c:pt idx="204">
                  <c:v>1</c:v>
                </c:pt>
                <c:pt idx="205">
                  <c:v>2</c:v>
                </c:pt>
                <c:pt idx="206">
                  <c:v>1</c:v>
                </c:pt>
                <c:pt idx="207">
                  <c:v>1</c:v>
                </c:pt>
                <c:pt idx="208">
                  <c:v>1</c:v>
                </c:pt>
                <c:pt idx="209">
                  <c:v>1</c:v>
                </c:pt>
                <c:pt idx="210">
                  <c:v>1</c:v>
                </c:pt>
                <c:pt idx="211">
                  <c:v>1</c:v>
                </c:pt>
                <c:pt idx="212">
                  <c:v>1</c:v>
                </c:pt>
                <c:pt idx="213">
                  <c:v>1</c:v>
                </c:pt>
                <c:pt idx="214">
                  <c:v>1</c:v>
                </c:pt>
                <c:pt idx="215">
                  <c:v>1</c:v>
                </c:pt>
                <c:pt idx="216">
                  <c:v>1</c:v>
                </c:pt>
                <c:pt idx="217">
                  <c:v>3</c:v>
                </c:pt>
                <c:pt idx="218">
                  <c:v>1</c:v>
                </c:pt>
                <c:pt idx="219">
                  <c:v>1</c:v>
                </c:pt>
                <c:pt idx="220">
                  <c:v>1</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numCache>
            </c:numRef>
          </c:val>
          <c:extLst>
            <c:ext xmlns:c16="http://schemas.microsoft.com/office/drawing/2014/chart" uri="{C3380CC4-5D6E-409C-BE32-E72D297353CC}">
              <c16:uniqueId val="{00000000-9846-4E71-9D0D-72AFBC2A178B}"/>
            </c:ext>
          </c:extLst>
        </c:ser>
        <c:dLbls>
          <c:showLegendKey val="0"/>
          <c:showVal val="0"/>
          <c:showCatName val="0"/>
          <c:showSerName val="0"/>
          <c:showPercent val="0"/>
          <c:showBubbleSize val="0"/>
        </c:dLbls>
        <c:gapWidth val="150"/>
        <c:overlap val="100"/>
        <c:axId val="657648792"/>
        <c:axId val="657656712"/>
      </c:barChart>
      <c:catAx>
        <c:axId val="65764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56712"/>
        <c:crosses val="autoZero"/>
        <c:auto val="1"/>
        <c:lblAlgn val="ctr"/>
        <c:lblOffset val="100"/>
        <c:noMultiLvlLbl val="0"/>
      </c:catAx>
      <c:valAx>
        <c:axId val="657656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48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Sheet11!$I$7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8D-4905-B774-D7947D5DD5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8D-4905-B774-D7947D5DD5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8D-4905-B774-D7947D5DD5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8D-4905-B774-D7947D5DD5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8D-4905-B774-D7947D5DD5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A8D-4905-B774-D7947D5DD57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A8D-4905-B774-D7947D5DD57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A8D-4905-B774-D7947D5DD57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A8D-4905-B774-D7947D5DD579}"/>
              </c:ext>
            </c:extLst>
          </c:dPt>
          <c:cat>
            <c:strRef>
              <c:f>Sheet11!$H$8:$H$17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Sheet11!$I$8:$I$17</c:f>
              <c:numCache>
                <c:formatCode>_(* #,##0_);_(* \(#,##0\);_(* "-"??_);_(@_)</c:formatCode>
                <c:ptCount val="9"/>
                <c:pt idx="0">
                  <c:v>1118</c:v>
                </c:pt>
                <c:pt idx="1">
                  <c:v>7728689</c:v>
                </c:pt>
                <c:pt idx="2">
                  <c:v>15778848</c:v>
                </c:pt>
                <c:pt idx="3">
                  <c:v>3663</c:v>
                </c:pt>
                <c:pt idx="4">
                  <c:v>2729922</c:v>
                </c:pt>
                <c:pt idx="5">
                  <c:v>8566</c:v>
                </c:pt>
                <c:pt idx="6">
                  <c:v>88882</c:v>
                </c:pt>
                <c:pt idx="7">
                  <c:v>149675</c:v>
                </c:pt>
                <c:pt idx="8">
                  <c:v>15867</c:v>
                </c:pt>
              </c:numCache>
            </c:numRef>
          </c:val>
          <c:extLst>
            <c:ext xmlns:c16="http://schemas.microsoft.com/office/drawing/2014/chart" uri="{C3380CC4-5D6E-409C-BE32-E72D297353CC}">
              <c16:uniqueId val="{00000000-1B90-4A67-B303-FBDC0470BE9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PROJECT.xlsx]Sheet11!PivotTable6</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Sheet11!$O$9</c:f>
              <c:strCache>
                <c:ptCount val="1"/>
                <c:pt idx="0">
                  <c:v>Average of actual_price</c:v>
                </c:pt>
              </c:strCache>
            </c:strRef>
          </c:tx>
          <c:spPr>
            <a:solidFill>
              <a:schemeClr val="accent1"/>
            </a:solidFill>
            <a:ln>
              <a:noFill/>
            </a:ln>
            <a:effectLst/>
            <a:sp3d/>
          </c:spPr>
          <c:invertIfNegative val="0"/>
          <c:cat>
            <c:strRef>
              <c:f>Sheet11!$N$10:$N$19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Sheet11!$O$10:$O$19</c:f>
              <c:numCache>
                <c:formatCode>General</c:formatCode>
                <c:ptCount val="9"/>
                <c:pt idx="0">
                  <c:v>499</c:v>
                </c:pt>
                <c:pt idx="1">
                  <c:v>2978.5400883002212</c:v>
                </c:pt>
                <c:pt idx="2">
                  <c:v>8933.0132319391632</c:v>
                </c:pt>
                <c:pt idx="3">
                  <c:v>599</c:v>
                </c:pt>
                <c:pt idx="4">
                  <c:v>4633.2215568862275</c:v>
                </c:pt>
                <c:pt idx="5">
                  <c:v>2897</c:v>
                </c:pt>
                <c:pt idx="6">
                  <c:v>2349</c:v>
                </c:pt>
                <c:pt idx="7">
                  <c:v>2675.1290322580644</c:v>
                </c:pt>
                <c:pt idx="8">
                  <c:v>13999</c:v>
                </c:pt>
              </c:numCache>
            </c:numRef>
          </c:val>
          <c:extLst>
            <c:ext xmlns:c16="http://schemas.microsoft.com/office/drawing/2014/chart" uri="{C3380CC4-5D6E-409C-BE32-E72D297353CC}">
              <c16:uniqueId val="{00000000-2176-4395-8F04-D4045997B8C3}"/>
            </c:ext>
          </c:extLst>
        </c:ser>
        <c:ser>
          <c:idx val="1"/>
          <c:order val="1"/>
          <c:tx>
            <c:strRef>
              <c:f>Sheet11!$P$9</c:f>
              <c:strCache>
                <c:ptCount val="1"/>
                <c:pt idx="0">
                  <c:v>Average of discounted_price</c:v>
                </c:pt>
              </c:strCache>
            </c:strRef>
          </c:tx>
          <c:spPr>
            <a:solidFill>
              <a:schemeClr val="accent2"/>
            </a:solidFill>
            <a:ln>
              <a:noFill/>
            </a:ln>
            <a:effectLst/>
            <a:sp3d/>
          </c:spPr>
          <c:invertIfNegative val="0"/>
          <c:cat>
            <c:strRef>
              <c:f>Sheet11!$N$10:$N$19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Sheet11!$P$10:$P$19</c:f>
              <c:numCache>
                <c:formatCode>General</c:formatCode>
                <c:ptCount val="9"/>
                <c:pt idx="0">
                  <c:v>2339</c:v>
                </c:pt>
                <c:pt idx="1">
                  <c:v>842.65037527593813</c:v>
                </c:pt>
                <c:pt idx="2">
                  <c:v>5965.88783269962</c:v>
                </c:pt>
                <c:pt idx="3">
                  <c:v>899</c:v>
                </c:pt>
                <c:pt idx="4">
                  <c:v>2318.9512574850301</c:v>
                </c:pt>
                <c:pt idx="5">
                  <c:v>337</c:v>
                </c:pt>
                <c:pt idx="6">
                  <c:v>638</c:v>
                </c:pt>
                <c:pt idx="7">
                  <c:v>301.58064516129031</c:v>
                </c:pt>
                <c:pt idx="8">
                  <c:v>150</c:v>
                </c:pt>
              </c:numCache>
            </c:numRef>
          </c:val>
          <c:extLst>
            <c:ext xmlns:c16="http://schemas.microsoft.com/office/drawing/2014/chart" uri="{C3380CC4-5D6E-409C-BE32-E72D297353CC}">
              <c16:uniqueId val="{00000001-2176-4395-8F04-D4045997B8C3}"/>
            </c:ext>
          </c:extLst>
        </c:ser>
        <c:dLbls>
          <c:showLegendKey val="0"/>
          <c:showVal val="0"/>
          <c:showCatName val="0"/>
          <c:showSerName val="0"/>
          <c:showPercent val="0"/>
          <c:showBubbleSize val="0"/>
        </c:dLbls>
        <c:gapWidth val="150"/>
        <c:shape val="box"/>
        <c:axId val="615226944"/>
        <c:axId val="615225864"/>
        <c:axId val="0"/>
      </c:bar3DChart>
      <c:catAx>
        <c:axId val="615226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25864"/>
        <c:crosses val="autoZero"/>
        <c:auto val="1"/>
        <c:lblAlgn val="ctr"/>
        <c:lblOffset val="100"/>
        <c:noMultiLvlLbl val="0"/>
      </c:catAx>
      <c:valAx>
        <c:axId val="615225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26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Sheet11!$S$10</c:f>
              <c:strCache>
                <c:ptCount val="1"/>
                <c:pt idx="0">
                  <c:v>Total</c:v>
                </c:pt>
              </c:strCache>
            </c:strRef>
          </c:tx>
          <c:spPr>
            <a:solidFill>
              <a:schemeClr val="accent1"/>
            </a:solidFill>
            <a:ln>
              <a:noFill/>
            </a:ln>
            <a:effectLst/>
          </c:spPr>
          <c:invertIfNegative val="0"/>
          <c:cat>
            <c:strRef>
              <c:f>Sheet11!$R$11:$R$1131</c:f>
              <c:strCache>
                <c:ptCount val="1120"/>
                <c:pt idx="0">
                  <c:v>!!1000 Watt/2000-Watt Room</c:v>
                </c:pt>
                <c:pt idx="1">
                  <c:v>!!Haneul!!1000 Watt/2000-Watt Room</c:v>
                </c:pt>
                <c:pt idx="2">
                  <c:v>10K 8K 4K</c:v>
                </c:pt>
                <c:pt idx="3">
                  <c:v>10Werun Id-116 Bluetooth</c:v>
                </c:pt>
                <c:pt idx="4">
                  <c:v>3M Post-It Sticky</c:v>
                </c:pt>
                <c:pt idx="5">
                  <c:v>3M Scotch Double</c:v>
                </c:pt>
                <c:pt idx="6">
                  <c:v>4 In 1</c:v>
                </c:pt>
                <c:pt idx="7">
                  <c:v>7Seven Compatible Lg</c:v>
                </c:pt>
                <c:pt idx="8">
                  <c:v>7Seven¬Æ Bluetooth Voice</c:v>
                </c:pt>
                <c:pt idx="9">
                  <c:v>7Seven¬Æ Compatible For</c:v>
                </c:pt>
                <c:pt idx="10">
                  <c:v>7Seven¬Æ Compatible Lg</c:v>
                </c:pt>
                <c:pt idx="11">
                  <c:v>7Seven¬Æ Compatible Tata</c:v>
                </c:pt>
                <c:pt idx="12">
                  <c:v>7Seven¬Æ Compatible Vu</c:v>
                </c:pt>
                <c:pt idx="13">
                  <c:v>7Seven¬Æ Compatible With</c:v>
                </c:pt>
                <c:pt idx="14">
                  <c:v>7Seven¬Æ Suitable Sony</c:v>
                </c:pt>
                <c:pt idx="15">
                  <c:v>7Seven¬Æ Tcl Remote</c:v>
                </c:pt>
                <c:pt idx="16">
                  <c:v>Abode Kitchen Essential</c:v>
                </c:pt>
                <c:pt idx="17">
                  <c:v>Acer 100 Cm</c:v>
                </c:pt>
                <c:pt idx="18">
                  <c:v>Acer 109 Cm</c:v>
                </c:pt>
                <c:pt idx="19">
                  <c:v>Acer 127 Cm</c:v>
                </c:pt>
                <c:pt idx="20">
                  <c:v>Acer 139 Cm</c:v>
                </c:pt>
                <c:pt idx="21">
                  <c:v>Acer 80 Cm</c:v>
                </c:pt>
                <c:pt idx="22">
                  <c:v>Acer Ek220Q 21.5</c:v>
                </c:pt>
                <c:pt idx="23">
                  <c:v>Activa 1200 Mm</c:v>
                </c:pt>
                <c:pt idx="24">
                  <c:v>Activa Easy Mix</c:v>
                </c:pt>
                <c:pt idx="25">
                  <c:v>Activa Heat-Max 2000</c:v>
                </c:pt>
                <c:pt idx="26">
                  <c:v>Activa Instant 3</c:v>
                </c:pt>
                <c:pt idx="27">
                  <c:v>Agaro 33398 Rapid</c:v>
                </c:pt>
                <c:pt idx="28">
                  <c:v>Agaro Ace 1600</c:v>
                </c:pt>
                <c:pt idx="29">
                  <c:v>Agaro Blaze Usb</c:v>
                </c:pt>
                <c:pt idx="30">
                  <c:v>Agaro Blaze Usba</c:v>
                </c:pt>
                <c:pt idx="31">
                  <c:v>Agaro Classic Portable</c:v>
                </c:pt>
                <c:pt idx="32">
                  <c:v>Agaro Esteem Multi</c:v>
                </c:pt>
                <c:pt idx="33">
                  <c:v>Agaro Glory Cool</c:v>
                </c:pt>
                <c:pt idx="34">
                  <c:v>Agaro Imperial 240-Watt</c:v>
                </c:pt>
                <c:pt idx="35">
                  <c:v>Agaro Lr2007 Lint</c:v>
                </c:pt>
                <c:pt idx="36">
                  <c:v>Agaro Marvel 9</c:v>
                </c:pt>
                <c:pt idx="37">
                  <c:v>Agaro Regal 800</c:v>
                </c:pt>
                <c:pt idx="38">
                  <c:v>Agaro Regal Electric</c:v>
                </c:pt>
                <c:pt idx="39">
                  <c:v>Agaro Royal Double</c:v>
                </c:pt>
                <c:pt idx="40">
                  <c:v>Agaro Royal Stand</c:v>
                </c:pt>
                <c:pt idx="41">
                  <c:v>Agaro Supreme High</c:v>
                </c:pt>
                <c:pt idx="42">
                  <c:v>Aine Hdmi Male</c:v>
                </c:pt>
                <c:pt idx="43">
                  <c:v>Aircase Protective Laptop</c:v>
                </c:pt>
                <c:pt idx="44">
                  <c:v>Aircase Rugged Hard</c:v>
                </c:pt>
                <c:pt idx="45">
                  <c:v>Airtel Amf-311Ww Data</c:v>
                </c:pt>
                <c:pt idx="46">
                  <c:v>Airtel Digital Tv</c:v>
                </c:pt>
                <c:pt idx="47">
                  <c:v>Airtel Digitaltv Dth</c:v>
                </c:pt>
                <c:pt idx="48">
                  <c:v>Airtel Digitaltv Hd</c:v>
                </c:pt>
                <c:pt idx="49">
                  <c:v>Akiara - Makes</c:v>
                </c:pt>
                <c:pt idx="50">
                  <c:v>Akiara¬Æ - Makes</c:v>
                </c:pt>
                <c:pt idx="51">
                  <c:v>Allin Exporters J66</c:v>
                </c:pt>
                <c:pt idx="52">
                  <c:v>Amazfit Gts2 Mini</c:v>
                </c:pt>
                <c:pt idx="53">
                  <c:v>Amazon Basics 10.2</c:v>
                </c:pt>
                <c:pt idx="54">
                  <c:v>Amazon Basics 1500</c:v>
                </c:pt>
                <c:pt idx="55">
                  <c:v>Amazon Basics 16-Gauge</c:v>
                </c:pt>
                <c:pt idx="56">
                  <c:v>Amazon Basics 2</c:v>
                </c:pt>
                <c:pt idx="57">
                  <c:v>Amazon Basics 2000/1000</c:v>
                </c:pt>
                <c:pt idx="58">
                  <c:v>Amazon Basics 300</c:v>
                </c:pt>
                <c:pt idx="59">
                  <c:v>Amazon Basics 650</c:v>
                </c:pt>
                <c:pt idx="60">
                  <c:v>Amazon Basics Hdmi</c:v>
                </c:pt>
                <c:pt idx="61">
                  <c:v>Amazon Basics High-Speed</c:v>
                </c:pt>
                <c:pt idx="62">
                  <c:v>Amazon Basics Magic</c:v>
                </c:pt>
                <c:pt idx="63">
                  <c:v>Amazon Basics Multipurpose</c:v>
                </c:pt>
                <c:pt idx="64">
                  <c:v>Amazon Basics New</c:v>
                </c:pt>
                <c:pt idx="65">
                  <c:v>Amazon Basics Usb</c:v>
                </c:pt>
                <c:pt idx="66">
                  <c:v>Amazon Basics Wireless</c:v>
                </c:pt>
                <c:pt idx="67">
                  <c:v>Amazon Brand -</c:v>
                </c:pt>
                <c:pt idx="68">
                  <c:v>Amazonbasics - High-Speed</c:v>
                </c:pt>
                <c:pt idx="69">
                  <c:v>Amazonbasics 10.2 Gbps</c:v>
                </c:pt>
                <c:pt idx="70">
                  <c:v>Amazonbasics 108 Cm</c:v>
                </c:pt>
                <c:pt idx="71">
                  <c:v>Amazonbasics 3 Feet</c:v>
                </c:pt>
                <c:pt idx="72">
                  <c:v>Amazonbasics 3.5Mm To</c:v>
                </c:pt>
                <c:pt idx="73">
                  <c:v>Amazonbasics 6 Feet</c:v>
                </c:pt>
                <c:pt idx="74">
                  <c:v>Amazonbasics 6-Feet Displayport</c:v>
                </c:pt>
                <c:pt idx="75">
                  <c:v>Amazonbasics Cylinder Bagless</c:v>
                </c:pt>
                <c:pt idx="76">
                  <c:v>Amazonbasics Digital Optical</c:v>
                </c:pt>
                <c:pt idx="77">
                  <c:v>Amazonbasics Double Braided</c:v>
                </c:pt>
                <c:pt idx="78">
                  <c:v>Amazonbasics Flexible Premium</c:v>
                </c:pt>
                <c:pt idx="79">
                  <c:v>Amazonbasics High Speed</c:v>
                </c:pt>
                <c:pt idx="80">
                  <c:v>Amazonbasics High-Speed Braided</c:v>
                </c:pt>
                <c:pt idx="81">
                  <c:v>Amazonbasics Induction Cooktop</c:v>
                </c:pt>
                <c:pt idx="82">
                  <c:v>Amazonbasics Micro Usb</c:v>
                </c:pt>
                <c:pt idx="83">
                  <c:v>Amazonbasics New Release</c:v>
                </c:pt>
                <c:pt idx="84">
                  <c:v>Amazonbasics Nylon Braided</c:v>
                </c:pt>
                <c:pt idx="85">
                  <c:v>Amazonbasics Usb 2.0</c:v>
                </c:pt>
                <c:pt idx="86">
                  <c:v>Amazonbasics Usb C</c:v>
                </c:pt>
                <c:pt idx="87">
                  <c:v>Amazonbasics Usb Type-C</c:v>
                </c:pt>
                <c:pt idx="88">
                  <c:v>Ambrane 10000Mah Slim</c:v>
                </c:pt>
                <c:pt idx="89">
                  <c:v>Ambrane 2 In</c:v>
                </c:pt>
                <c:pt idx="90">
                  <c:v>Ambrane 20000Mah Power</c:v>
                </c:pt>
                <c:pt idx="91">
                  <c:v>Ambrane 27000Mah Power</c:v>
                </c:pt>
                <c:pt idx="92">
                  <c:v>Ambrane 60W /</c:v>
                </c:pt>
                <c:pt idx="93">
                  <c:v>Ambrane Bcl-15 Lightning</c:v>
                </c:pt>
                <c:pt idx="94">
                  <c:v>Ambrane Fast 100W</c:v>
                </c:pt>
                <c:pt idx="95">
                  <c:v>Ambrane Mobile Holding</c:v>
                </c:pt>
                <c:pt idx="96">
                  <c:v>Ambrane Unbreakable 3</c:v>
                </c:pt>
                <c:pt idx="97">
                  <c:v>Ambrane Unbreakable 3A</c:v>
                </c:pt>
                <c:pt idx="98">
                  <c:v>Ambrane Unbreakable 60W</c:v>
                </c:pt>
                <c:pt idx="99">
                  <c:v>American Micronic- Imported</c:v>
                </c:pt>
                <c:pt idx="100">
                  <c:v>Amkette 30 Pin</c:v>
                </c:pt>
                <c:pt idx="101">
                  <c:v>Amozo Ultra Hybrid</c:v>
                </c:pt>
                <c:pt idx="102">
                  <c:v>Anjaney Enterprise Smart</c:v>
                </c:pt>
                <c:pt idx="103">
                  <c:v>Ant Esports Gm320</c:v>
                </c:pt>
                <c:pt idx="104">
                  <c:v>Ao Smith Hse-Vas-X-015</c:v>
                </c:pt>
                <c:pt idx="105">
                  <c:v>Apc Back-Ups Bx600C-In</c:v>
                </c:pt>
                <c:pt idx="106">
                  <c:v>Apsara Platinum Pencils</c:v>
                </c:pt>
                <c:pt idx="107">
                  <c:v>Aqua D Pure</c:v>
                </c:pt>
                <c:pt idx="108">
                  <c:v>Aquadpure Copper +</c:v>
                </c:pt>
                <c:pt idx="109">
                  <c:v>Aquaguard Aura Ro+Uv+Uf+Taste</c:v>
                </c:pt>
                <c:pt idx="110">
                  <c:v>Aquasure From Aquaguard</c:v>
                </c:pt>
                <c:pt idx="111">
                  <c:v>Artis Ar-45W-Mg2 45</c:v>
                </c:pt>
                <c:pt idx="112">
                  <c:v>Astigo Compatible Remote</c:v>
                </c:pt>
                <c:pt idx="113">
                  <c:v>Atom Selves-Mh 200</c:v>
                </c:pt>
                <c:pt idx="114">
                  <c:v>Atomberg Renesa 1200Mm</c:v>
                </c:pt>
                <c:pt idx="115">
                  <c:v>Avnish Tap Water</c:v>
                </c:pt>
                <c:pt idx="116">
                  <c:v>Bajaj Atx 4</c:v>
                </c:pt>
                <c:pt idx="117">
                  <c:v>Bajaj Deluxe 2000</c:v>
                </c:pt>
                <c:pt idx="118">
                  <c:v>Bajaj Dhx-9 1000W</c:v>
                </c:pt>
                <c:pt idx="119">
                  <c:v>Bajaj Dx-2 600W</c:v>
                </c:pt>
                <c:pt idx="120">
                  <c:v>Bajaj Dx-6 1000W</c:v>
                </c:pt>
                <c:pt idx="121">
                  <c:v>Bajaj Dx-7 1000W</c:v>
                </c:pt>
                <c:pt idx="122">
                  <c:v>Bajaj Frore 1200</c:v>
                </c:pt>
                <c:pt idx="123">
                  <c:v>Bajaj Hm-01 Powerful</c:v>
                </c:pt>
                <c:pt idx="124">
                  <c:v>Bajaj Immersion Rod</c:v>
                </c:pt>
                <c:pt idx="125">
                  <c:v>Bajaj Majesty Duetto</c:v>
                </c:pt>
                <c:pt idx="126">
                  <c:v>Bajaj Majesty Dx-11</c:v>
                </c:pt>
                <c:pt idx="127">
                  <c:v>Bajaj Majesty Rx10</c:v>
                </c:pt>
                <c:pt idx="128">
                  <c:v>Bajaj Majesty Rx11</c:v>
                </c:pt>
                <c:pt idx="129">
                  <c:v>Bajaj Minor 1000</c:v>
                </c:pt>
                <c:pt idx="130">
                  <c:v>Bajaj New Shakti</c:v>
                </c:pt>
                <c:pt idx="131">
                  <c:v>Bajaj Ofr Room</c:v>
                </c:pt>
                <c:pt idx="132">
                  <c:v>Bajaj Pygmy Mini</c:v>
                </c:pt>
                <c:pt idx="133">
                  <c:v>Bajaj Rex 500W</c:v>
                </c:pt>
                <c:pt idx="134">
                  <c:v>Bajaj Rex 750W</c:v>
                </c:pt>
                <c:pt idx="135">
                  <c:v>Bajaj Rex Dlx</c:v>
                </c:pt>
                <c:pt idx="136">
                  <c:v>Bajaj Rhx-2 800-Watt</c:v>
                </c:pt>
                <c:pt idx="137">
                  <c:v>Bajaj Splendora 3</c:v>
                </c:pt>
                <c:pt idx="138">
                  <c:v>Bajaj Waterproof 1500</c:v>
                </c:pt>
                <c:pt idx="139">
                  <c:v>Balzano High Speed</c:v>
                </c:pt>
                <c:pt idx="140">
                  <c:v>Beatxp Kitchen Scale</c:v>
                </c:pt>
                <c:pt idx="141">
                  <c:v>Belkin Apple Certified</c:v>
                </c:pt>
                <c:pt idx="142">
                  <c:v>Belkin Essential Series</c:v>
                </c:pt>
                <c:pt idx="143">
                  <c:v>Belkin Usb C</c:v>
                </c:pt>
                <c:pt idx="144">
                  <c:v>Bestor ¬Æ 8K</c:v>
                </c:pt>
                <c:pt idx="145">
                  <c:v>Bestor¬Æ Lcd Writing</c:v>
                </c:pt>
                <c:pt idx="146">
                  <c:v>Black + Decker</c:v>
                </c:pt>
                <c:pt idx="147">
                  <c:v>Black+Decker Handheld Portable</c:v>
                </c:pt>
                <c:pt idx="148">
                  <c:v>Bluerigger Digital Optical</c:v>
                </c:pt>
                <c:pt idx="149">
                  <c:v>Bluerigger High Speed</c:v>
                </c:pt>
                <c:pt idx="150">
                  <c:v>Boat A 350</c:v>
                </c:pt>
                <c:pt idx="151">
                  <c:v>Boat A400 Usb</c:v>
                </c:pt>
                <c:pt idx="152">
                  <c:v>Boat Airdopes 121V2</c:v>
                </c:pt>
                <c:pt idx="153">
                  <c:v>Boat Airdopes 141</c:v>
                </c:pt>
                <c:pt idx="154">
                  <c:v>Boat Airdopes 171</c:v>
                </c:pt>
                <c:pt idx="155">
                  <c:v>Boat Airdopes 181</c:v>
                </c:pt>
                <c:pt idx="156">
                  <c:v>Boat Airdopes 191G</c:v>
                </c:pt>
                <c:pt idx="157">
                  <c:v>Boat Bassheads 100</c:v>
                </c:pt>
                <c:pt idx="158">
                  <c:v>Boat Bassheads 102</c:v>
                </c:pt>
                <c:pt idx="159">
                  <c:v>Boat Bassheads 122</c:v>
                </c:pt>
                <c:pt idx="160">
                  <c:v>Boat Bassheads 152</c:v>
                </c:pt>
                <c:pt idx="161">
                  <c:v>Boat Bassheads 225</c:v>
                </c:pt>
                <c:pt idx="162">
                  <c:v>Boat Bassheads 242</c:v>
                </c:pt>
                <c:pt idx="163">
                  <c:v>Boat Bassheads 900</c:v>
                </c:pt>
                <c:pt idx="164">
                  <c:v>Boat Deuce Usb</c:v>
                </c:pt>
                <c:pt idx="165">
                  <c:v>Boat Dual Port</c:v>
                </c:pt>
                <c:pt idx="166">
                  <c:v>Boat Flash Edition</c:v>
                </c:pt>
                <c:pt idx="167">
                  <c:v>Boat Laptop, Smartphone</c:v>
                </c:pt>
                <c:pt idx="168">
                  <c:v>Boat Ltg 500</c:v>
                </c:pt>
                <c:pt idx="169">
                  <c:v>Boat Ltg 550V3</c:v>
                </c:pt>
                <c:pt idx="170">
                  <c:v>Boat Micro Usb</c:v>
                </c:pt>
                <c:pt idx="171">
                  <c:v>Boat Newly Launched</c:v>
                </c:pt>
                <c:pt idx="172">
                  <c:v>Boat Rockerz 255</c:v>
                </c:pt>
                <c:pt idx="173">
                  <c:v>Boat Rockerz 330</c:v>
                </c:pt>
                <c:pt idx="174">
                  <c:v>Boat Rockerz 370</c:v>
                </c:pt>
                <c:pt idx="175">
                  <c:v>Boat Rockerz 400</c:v>
                </c:pt>
                <c:pt idx="176">
                  <c:v>Boat Rockerz 450</c:v>
                </c:pt>
                <c:pt idx="177">
                  <c:v>Boat Rockerz 550</c:v>
                </c:pt>
                <c:pt idx="178">
                  <c:v>Boat Rugged V3</c:v>
                </c:pt>
                <c:pt idx="179">
                  <c:v>Boat Stone 180</c:v>
                </c:pt>
                <c:pt idx="180">
                  <c:v>Boat Stone 250</c:v>
                </c:pt>
                <c:pt idx="181">
                  <c:v>Boat Stone 650</c:v>
                </c:pt>
                <c:pt idx="182">
                  <c:v>Boat Type C</c:v>
                </c:pt>
                <c:pt idx="183">
                  <c:v>Boat Type-C A400</c:v>
                </c:pt>
                <c:pt idx="184">
                  <c:v>Boat Wave Call</c:v>
                </c:pt>
                <c:pt idx="185">
                  <c:v>Boat Wave Lite</c:v>
                </c:pt>
                <c:pt idx="186">
                  <c:v>Boat Xtend Smartwatch</c:v>
                </c:pt>
                <c:pt idx="187">
                  <c:v>Borosil Chef Delite</c:v>
                </c:pt>
                <c:pt idx="188">
                  <c:v>Borosil Electric Egg</c:v>
                </c:pt>
                <c:pt idx="189">
                  <c:v>Borosil Jumbo 1000-Watt</c:v>
                </c:pt>
                <c:pt idx="190">
                  <c:v>Borosil Prime Grill</c:v>
                </c:pt>
                <c:pt idx="191">
                  <c:v>Borosil Rio 1.5</c:v>
                </c:pt>
                <c:pt idx="192">
                  <c:v>Borosil Volcano 13</c:v>
                </c:pt>
                <c:pt idx="193">
                  <c:v>Bosch Pro 1000W</c:v>
                </c:pt>
                <c:pt idx="194">
                  <c:v>Boult Audio Airbass</c:v>
                </c:pt>
                <c:pt idx="195">
                  <c:v>Boult Audio Bass</c:v>
                </c:pt>
                <c:pt idx="196">
                  <c:v>Boult Audio Bassbuds</c:v>
                </c:pt>
                <c:pt idx="197">
                  <c:v>Boult Audio Fxcharge</c:v>
                </c:pt>
                <c:pt idx="198">
                  <c:v>Boult Audio Omega</c:v>
                </c:pt>
                <c:pt idx="199">
                  <c:v>Boult Audio Probass</c:v>
                </c:pt>
                <c:pt idx="200">
                  <c:v>Boult Audio Truebuds</c:v>
                </c:pt>
                <c:pt idx="201">
                  <c:v>Boult Audio Zcharge</c:v>
                </c:pt>
                <c:pt idx="202">
                  <c:v>Boya Bym1 Auxiliary</c:v>
                </c:pt>
                <c:pt idx="203">
                  <c:v>Brand Conquer 6</c:v>
                </c:pt>
                <c:pt idx="204">
                  <c:v>Brayden Chopro, Electric</c:v>
                </c:pt>
                <c:pt idx="205">
                  <c:v>Brayden Fito Atom</c:v>
                </c:pt>
                <c:pt idx="206">
                  <c:v>Brustro Copytinta Coloured</c:v>
                </c:pt>
                <c:pt idx="207">
                  <c:v>Bulfyss Plastic Sticky</c:v>
                </c:pt>
                <c:pt idx="208">
                  <c:v>Bulfyss Stainless Steel</c:v>
                </c:pt>
                <c:pt idx="209">
                  <c:v>Bulfyss Usb Rechargeable</c:v>
                </c:pt>
                <c:pt idx="210">
                  <c:v>Butterfly Ekn 1.5-Litre</c:v>
                </c:pt>
                <c:pt idx="211">
                  <c:v>Butterfly Hero Mixer</c:v>
                </c:pt>
                <c:pt idx="212">
                  <c:v>Butterfly Jet Elite</c:v>
                </c:pt>
                <c:pt idx="213">
                  <c:v>Butterfly Smart Mixer</c:v>
                </c:pt>
                <c:pt idx="214">
                  <c:v>Butterfly Smart Wet</c:v>
                </c:pt>
                <c:pt idx="215">
                  <c:v>C (Device) Lint</c:v>
                </c:pt>
                <c:pt idx="216">
                  <c:v>Cablecreation Rca To</c:v>
                </c:pt>
                <c:pt idx="217">
                  <c:v>Cablet 2.5 Inch</c:v>
                </c:pt>
                <c:pt idx="218">
                  <c:v>Cafe Jei French</c:v>
                </c:pt>
                <c:pt idx="219">
                  <c:v>Caldipree Silicone Case</c:v>
                </c:pt>
                <c:pt idx="220">
                  <c:v>Callas Multipurpose Foldable</c:v>
                </c:pt>
                <c:pt idx="221">
                  <c:v>Camel Artist Acrylic</c:v>
                </c:pt>
                <c:pt idx="222">
                  <c:v>Camel Fabrica Acrylic</c:v>
                </c:pt>
                <c:pt idx="223">
                  <c:v>Camel Oil Pastel</c:v>
                </c:pt>
                <c:pt idx="224">
                  <c:v>Camlin Elegante Fountain</c:v>
                </c:pt>
                <c:pt idx="225">
                  <c:v>Campfire Spring Chef</c:v>
                </c:pt>
                <c:pt idx="226">
                  <c:v>Candes 10 Litre</c:v>
                </c:pt>
                <c:pt idx="227">
                  <c:v>Candes Blowhot All</c:v>
                </c:pt>
                <c:pt idx="228">
                  <c:v>Candes Gloster All</c:v>
                </c:pt>
                <c:pt idx="229">
                  <c:v>Canon E4570 All-In-One</c:v>
                </c:pt>
                <c:pt idx="230">
                  <c:v>Canon Pixma E477</c:v>
                </c:pt>
                <c:pt idx="231">
                  <c:v>Canon Pixma Mg2577S</c:v>
                </c:pt>
                <c:pt idx="232">
                  <c:v>Caprigo Heavy Duty</c:v>
                </c:pt>
                <c:pt idx="233">
                  <c:v>Cardex Digital Kitchen</c:v>
                </c:pt>
                <c:pt idx="234">
                  <c:v>Carecase¬Æ Optical Bay</c:v>
                </c:pt>
                <c:pt idx="235">
                  <c:v>Casio Fx-82Ms 2Nd</c:v>
                </c:pt>
                <c:pt idx="236">
                  <c:v>Casio Fx-991Es Plus-2Nd</c:v>
                </c:pt>
                <c:pt idx="237">
                  <c:v>Casio Mj-120D 150</c:v>
                </c:pt>
                <c:pt idx="238">
                  <c:v>Casio Mj-12D 150</c:v>
                </c:pt>
                <c:pt idx="239">
                  <c:v>Cedo 65W Oneplus</c:v>
                </c:pt>
                <c:pt idx="240">
                  <c:v>Cello Eliza Plastic</c:v>
                </c:pt>
                <c:pt idx="241">
                  <c:v>Cello Non-Stick Aluminium</c:v>
                </c:pt>
                <c:pt idx="242">
                  <c:v>Cello Quick Boil</c:v>
                </c:pt>
                <c:pt idx="243">
                  <c:v>Classmate 2100117 Soft</c:v>
                </c:pt>
                <c:pt idx="244">
                  <c:v>Classmate Drawing Book</c:v>
                </c:pt>
                <c:pt idx="245">
                  <c:v>Classmate Long Book</c:v>
                </c:pt>
                <c:pt idx="246">
                  <c:v>Classmate Long Notebook</c:v>
                </c:pt>
                <c:pt idx="247">
                  <c:v>Classmate Octane Colour</c:v>
                </c:pt>
                <c:pt idx="248">
                  <c:v>Classmate Octane Neon-</c:v>
                </c:pt>
                <c:pt idx="249">
                  <c:v>Classmate Pulse 1</c:v>
                </c:pt>
                <c:pt idx="250">
                  <c:v>Classmate Pulse 6</c:v>
                </c:pt>
                <c:pt idx="251">
                  <c:v>Classmate Pulse Spiral</c:v>
                </c:pt>
                <c:pt idx="252">
                  <c:v>Classmate Soft Cover</c:v>
                </c:pt>
                <c:pt idx="253">
                  <c:v>Coi Note Pad/Memo</c:v>
                </c:pt>
                <c:pt idx="254">
                  <c:v>Cookwell Bullet Mixer</c:v>
                </c:pt>
                <c:pt idx="255">
                  <c:v>Cotbolt Silicone Case</c:v>
                </c:pt>
                <c:pt idx="256">
                  <c:v>Cotbolt Silicone Protective</c:v>
                </c:pt>
                <c:pt idx="257">
                  <c:v>Coway Professional Air</c:v>
                </c:pt>
                <c:pt idx="258">
                  <c:v>Cp Plus 2Mp</c:v>
                </c:pt>
                <c:pt idx="259">
                  <c:v>Croma 1100 W</c:v>
                </c:pt>
                <c:pt idx="260">
                  <c:v>Croma 3A Fast</c:v>
                </c:pt>
                <c:pt idx="261">
                  <c:v>Croma 500W Mixer</c:v>
                </c:pt>
                <c:pt idx="262">
                  <c:v>Croma 80 Cm</c:v>
                </c:pt>
                <c:pt idx="263">
                  <c:v>Crompton Amica 15-L</c:v>
                </c:pt>
                <c:pt idx="264">
                  <c:v>Crompton Arno Neo</c:v>
                </c:pt>
                <c:pt idx="265">
                  <c:v>Crompton Brio 1000-Watts</c:v>
                </c:pt>
                <c:pt idx="266">
                  <c:v>Crompton Gracee 5-L</c:v>
                </c:pt>
                <c:pt idx="267">
                  <c:v>Crompton Highspeed Markle</c:v>
                </c:pt>
                <c:pt idx="268">
                  <c:v>Crompton Hill Briz</c:v>
                </c:pt>
                <c:pt idx="269">
                  <c:v>Crompton Ihl 152</c:v>
                </c:pt>
                <c:pt idx="270">
                  <c:v>Crompton Ihl 251</c:v>
                </c:pt>
                <c:pt idx="271">
                  <c:v>Crompton Insta Comfort</c:v>
                </c:pt>
                <c:pt idx="272">
                  <c:v>Crompton Insta Comfy</c:v>
                </c:pt>
                <c:pt idx="273">
                  <c:v>Crompton Insta Delight</c:v>
                </c:pt>
                <c:pt idx="274">
                  <c:v>Crompton Instabliss 3-L</c:v>
                </c:pt>
                <c:pt idx="275">
                  <c:v>Crompton Instaglide 1000-Watts</c:v>
                </c:pt>
                <c:pt idx="276">
                  <c:v>Crompton Sea Sapphira</c:v>
                </c:pt>
                <c:pt idx="277">
                  <c:v>Crompton Solarium Qube</c:v>
                </c:pt>
                <c:pt idx="278">
                  <c:v>Crossvolt Compatible Dash/Warp</c:v>
                </c:pt>
                <c:pt idx="279">
                  <c:v>Crucial Bx500 240Gb</c:v>
                </c:pt>
                <c:pt idx="280">
                  <c:v>Crucial P3 500Gb</c:v>
                </c:pt>
                <c:pt idx="281">
                  <c:v>Crucial Ram 8Gb</c:v>
                </c:pt>
                <c:pt idx="282">
                  <c:v>Crypo‚Ñ¢ Universal Remote</c:v>
                </c:pt>
                <c:pt idx="283">
                  <c:v>Csi International¬Æ Instant</c:v>
                </c:pt>
                <c:pt idx="284">
                  <c:v>Cubetek 3 In</c:v>
                </c:pt>
                <c:pt idx="285">
                  <c:v>Cuzor 12V Mini</c:v>
                </c:pt>
                <c:pt idx="286">
                  <c:v>Dealfreez Case Compatible</c:v>
                </c:pt>
                <c:pt idx="287">
                  <c:v>Dell Kb216 Wired</c:v>
                </c:pt>
                <c:pt idx="288">
                  <c:v>Dell Ms116 1000Dpi</c:v>
                </c:pt>
                <c:pt idx="289">
                  <c:v>Dell Usb Wireless</c:v>
                </c:pt>
                <c:pt idx="290">
                  <c:v>Dell Wm118 Wireless</c:v>
                </c:pt>
                <c:pt idx="291">
                  <c:v>Demokrazy New Nova</c:v>
                </c:pt>
                <c:pt idx="292">
                  <c:v>Digitek Dtr 550</c:v>
                </c:pt>
                <c:pt idx="293">
                  <c:v>Digitek¬Æ (Dls-9Ft) Lightweight</c:v>
                </c:pt>
                <c:pt idx="294">
                  <c:v>Digitek¬Æ (Drl-14C) Professional</c:v>
                </c:pt>
                <c:pt idx="295">
                  <c:v>Digitek¬Æ (Dtr 260</c:v>
                </c:pt>
                <c:pt idx="296">
                  <c:v>Digitek¬Æ (Dtr-200Mt) (18</c:v>
                </c:pt>
                <c:pt idx="297">
                  <c:v>D-Link Dir-615 Wi-Fi</c:v>
                </c:pt>
                <c:pt idx="298">
                  <c:v>D-Link Dwa-131 300</c:v>
                </c:pt>
                <c:pt idx="299">
                  <c:v>Dr Trust Electronic</c:v>
                </c:pt>
                <c:pt idx="300">
                  <c:v>Duracell 38W Fast</c:v>
                </c:pt>
                <c:pt idx="301">
                  <c:v>Duracell Chhota Power</c:v>
                </c:pt>
                <c:pt idx="302">
                  <c:v>Duracell Cr2016 3V</c:v>
                </c:pt>
                <c:pt idx="303">
                  <c:v>Duracell Cr2025 3V</c:v>
                </c:pt>
                <c:pt idx="304">
                  <c:v>Duracell Micro Usb</c:v>
                </c:pt>
                <c:pt idx="305">
                  <c:v>Duracell Plus Aaa</c:v>
                </c:pt>
                <c:pt idx="306">
                  <c:v>Duracell Rechargeable Aa</c:v>
                </c:pt>
                <c:pt idx="307">
                  <c:v>Duracell Type C</c:v>
                </c:pt>
                <c:pt idx="308">
                  <c:v>Duracell Type-C To</c:v>
                </c:pt>
                <c:pt idx="309">
                  <c:v>Duracell Ultra Alkaline</c:v>
                </c:pt>
                <c:pt idx="310">
                  <c:v>Duracell Usb C</c:v>
                </c:pt>
                <c:pt idx="311">
                  <c:v>Duracell Usb Lightning</c:v>
                </c:pt>
                <c:pt idx="312">
                  <c:v>Dyazo 6 Angles</c:v>
                </c:pt>
                <c:pt idx="313">
                  <c:v>Dyazo Usb 3.0</c:v>
                </c:pt>
                <c:pt idx="314">
                  <c:v>Dynore Stainless Steel</c:v>
                </c:pt>
                <c:pt idx="315">
                  <c:v>Eco Crystal J</c:v>
                </c:pt>
                <c:pt idx="316">
                  <c:v>E-Cosmos 5V 1.2W</c:v>
                </c:pt>
                <c:pt idx="317">
                  <c:v>E-Cosmos Plug In</c:v>
                </c:pt>
                <c:pt idx="318">
                  <c:v>Ecovacs Deebot N8</c:v>
                </c:pt>
                <c:pt idx="319">
                  <c:v>Egate I9 Pro-Max</c:v>
                </c:pt>
                <c:pt idx="320">
                  <c:v>Electvision Remote Control</c:v>
                </c:pt>
                <c:pt idx="321">
                  <c:v>Elv Aluminium Adjustable</c:v>
                </c:pt>
                <c:pt idx="322">
                  <c:v>Elv Aluminum Adjustable</c:v>
                </c:pt>
                <c:pt idx="323">
                  <c:v>Elv Car Mount</c:v>
                </c:pt>
                <c:pt idx="324">
                  <c:v>Elv Mobile Phone</c:v>
                </c:pt>
                <c:pt idx="325">
                  <c:v>Empty Mist Trigger</c:v>
                </c:pt>
                <c:pt idx="326">
                  <c:v>En Ligne Adjustable</c:v>
                </c:pt>
                <c:pt idx="327">
                  <c:v>Enem Sealing Machine</c:v>
                </c:pt>
                <c:pt idx="328">
                  <c:v>Envie Ecr-20 Charger</c:v>
                </c:pt>
                <c:pt idx="329">
                  <c:v>Envie¬Æ (Aa10004Plni-Cd) Aa</c:v>
                </c:pt>
                <c:pt idx="330">
                  <c:v>Eopora Ptc Ceramic</c:v>
                </c:pt>
                <c:pt idx="331">
                  <c:v>Epson 003 65</c:v>
                </c:pt>
                <c:pt idx="332">
                  <c:v>Esn 999 Supreme</c:v>
                </c:pt>
                <c:pt idx="333">
                  <c:v>Esnipe Mart Worldwide</c:v>
                </c:pt>
                <c:pt idx="334">
                  <c:v>Esquire Laundry Basket</c:v>
                </c:pt>
                <c:pt idx="335">
                  <c:v>Esr Screen Protector</c:v>
                </c:pt>
                <c:pt idx="336">
                  <c:v>Esr Usb C</c:v>
                </c:pt>
                <c:pt idx="337">
                  <c:v>Eureka Forbes Active</c:v>
                </c:pt>
                <c:pt idx="338">
                  <c:v>Eureka Forbes Aquasure</c:v>
                </c:pt>
                <c:pt idx="339">
                  <c:v>Eureka Forbes Car</c:v>
                </c:pt>
                <c:pt idx="340">
                  <c:v>Eureka Forbes Euroclean</c:v>
                </c:pt>
                <c:pt idx="341">
                  <c:v>Eureka Forbes Supervac</c:v>
                </c:pt>
                <c:pt idx="342">
                  <c:v>Eureka Forbes Trendy</c:v>
                </c:pt>
                <c:pt idx="343">
                  <c:v>Eureka Forbes Wet</c:v>
                </c:pt>
                <c:pt idx="344">
                  <c:v>Eveready 1015 Carbon</c:v>
                </c:pt>
                <c:pt idx="345">
                  <c:v>Eveready Red 1012</c:v>
                </c:pt>
                <c:pt idx="346">
                  <c:v>Eynk Extra Long</c:v>
                </c:pt>
                <c:pt idx="347">
                  <c:v>Faber-Castell Connector Pen</c:v>
                </c:pt>
                <c:pt idx="348">
                  <c:v>Fabware Lint Remover</c:v>
                </c:pt>
                <c:pt idx="349">
                  <c:v>Fedus Cat6 Ethernet</c:v>
                </c:pt>
                <c:pt idx="350">
                  <c:v>Figment Handheld Milk</c:v>
                </c:pt>
                <c:pt idx="351">
                  <c:v>Fire-Boltt Gladiator 1.96"</c:v>
                </c:pt>
                <c:pt idx="352">
                  <c:v>Fire-Boltt India'S No</c:v>
                </c:pt>
                <c:pt idx="353">
                  <c:v>Fire-Boltt Ninja 3</c:v>
                </c:pt>
                <c:pt idx="354">
                  <c:v>Fire-Boltt Ninja Call</c:v>
                </c:pt>
                <c:pt idx="355">
                  <c:v>Fire-Boltt Ninja Calling</c:v>
                </c:pt>
                <c:pt idx="356">
                  <c:v>Fire-Boltt Phoenix Smart</c:v>
                </c:pt>
                <c:pt idx="357">
                  <c:v>Fire-Boltt Ring 3</c:v>
                </c:pt>
                <c:pt idx="358">
                  <c:v>Fire-Boltt Ring Pro</c:v>
                </c:pt>
                <c:pt idx="359">
                  <c:v>Fire-Boltt Tank 1.85"</c:v>
                </c:pt>
                <c:pt idx="360">
                  <c:v>Fire-Boltt Visionary 1.78"</c:v>
                </c:pt>
                <c:pt idx="361">
                  <c:v>Flix (Beetel Flow</c:v>
                </c:pt>
                <c:pt idx="362">
                  <c:v>Flix (Beetel Usb</c:v>
                </c:pt>
                <c:pt idx="363">
                  <c:v>Flix (Beetel) 3In1</c:v>
                </c:pt>
                <c:pt idx="364">
                  <c:v>Flix (Beetel) Bolt</c:v>
                </c:pt>
                <c:pt idx="365">
                  <c:v>Flix (Beetel) Usb</c:v>
                </c:pt>
                <c:pt idx="366">
                  <c:v>Flix Micro Usb</c:v>
                </c:pt>
                <c:pt idx="367">
                  <c:v>Flix Usb Charger,Flix</c:v>
                </c:pt>
                <c:pt idx="368">
                  <c:v>Foxin Ftc 12A</c:v>
                </c:pt>
                <c:pt idx="369">
                  <c:v>Fujifilm Instax Mini</c:v>
                </c:pt>
                <c:pt idx="370">
                  <c:v>Fya Handheld Vacuum</c:v>
                </c:pt>
                <c:pt idx="371">
                  <c:v>Gadgetronics Digital Kitchen</c:v>
                </c:pt>
                <c:pt idx="372">
                  <c:v>Generic Ultra-Mini Bluetooth</c:v>
                </c:pt>
                <c:pt idx="373">
                  <c:v>Gilary Multi Charging</c:v>
                </c:pt>
                <c:pt idx="374">
                  <c:v>Gilton Egg Boiler</c:v>
                </c:pt>
                <c:pt idx="375">
                  <c:v>Gizga Club-Laptop Neoprene</c:v>
                </c:pt>
                <c:pt idx="376">
                  <c:v>Gizga Essentials Cable</c:v>
                </c:pt>
                <c:pt idx="377">
                  <c:v>Gizga Essentials Earphone</c:v>
                </c:pt>
                <c:pt idx="378">
                  <c:v>Gizga Essentials Hard</c:v>
                </c:pt>
                <c:pt idx="379">
                  <c:v>Gizga Essentials Laptop</c:v>
                </c:pt>
                <c:pt idx="380">
                  <c:v>Gizga Essentials Multi-Purpose</c:v>
                </c:pt>
                <c:pt idx="381">
                  <c:v>Gizga Essentials Portable</c:v>
                </c:pt>
                <c:pt idx="382">
                  <c:v>Gizga Essentials Professional</c:v>
                </c:pt>
                <c:pt idx="383">
                  <c:v>Gizga Essentials Spiral</c:v>
                </c:pt>
                <c:pt idx="384">
                  <c:v>Gizga Essentials Universal</c:v>
                </c:pt>
                <c:pt idx="385">
                  <c:v>Gizga Essentials Usb</c:v>
                </c:pt>
                <c:pt idx="386">
                  <c:v>Gizga Essentials Webcam</c:v>
                </c:pt>
                <c:pt idx="387">
                  <c:v>Glen 3 In</c:v>
                </c:pt>
                <c:pt idx="388">
                  <c:v>Glun Multipurpose Portable</c:v>
                </c:pt>
                <c:pt idx="389">
                  <c:v>Goldmedal Curve Plus</c:v>
                </c:pt>
                <c:pt idx="390">
                  <c:v>Goodscity Garment Steamer</c:v>
                </c:pt>
                <c:pt idx="391">
                  <c:v>Green Tales Heat</c:v>
                </c:pt>
                <c:pt idx="392">
                  <c:v>Havells Ambrose 1200Mm</c:v>
                </c:pt>
                <c:pt idx="393">
                  <c:v>Havells Aqua Plus</c:v>
                </c:pt>
                <c:pt idx="394">
                  <c:v>Havells Bero Quartz</c:v>
                </c:pt>
                <c:pt idx="395">
                  <c:v>Havells Cista Room</c:v>
                </c:pt>
                <c:pt idx="396">
                  <c:v>Havells D'Zire 1000</c:v>
                </c:pt>
                <c:pt idx="397">
                  <c:v>Havells Festiva 1200Mm</c:v>
                </c:pt>
                <c:pt idx="398">
                  <c:v>Havells Gatik Neo</c:v>
                </c:pt>
                <c:pt idx="399">
                  <c:v>Havells Glaze 74W</c:v>
                </c:pt>
                <c:pt idx="400">
                  <c:v>Havells Glydo 1000</c:v>
                </c:pt>
                <c:pt idx="401">
                  <c:v>Havells Immersion Hb15</c:v>
                </c:pt>
                <c:pt idx="402">
                  <c:v>Havells Instanio 10</c:v>
                </c:pt>
                <c:pt idx="403">
                  <c:v>Havells Instanio 1-Litre</c:v>
                </c:pt>
                <c:pt idx="404">
                  <c:v>Havells Instanio 3-Litre</c:v>
                </c:pt>
                <c:pt idx="405">
                  <c:v>Havells Ofr 13</c:v>
                </c:pt>
                <c:pt idx="406">
                  <c:v>Havells Ventil Air</c:v>
                </c:pt>
                <c:pt idx="407">
                  <c:v>Havells Zella Flap</c:v>
                </c:pt>
                <c:pt idx="408">
                  <c:v>Hb Plus Folding</c:v>
                </c:pt>
                <c:pt idx="409">
                  <c:v>Healthsense Chef-Mate Ks</c:v>
                </c:pt>
                <c:pt idx="410">
                  <c:v>Healthsense Rechargeable Lint</c:v>
                </c:pt>
                <c:pt idx="411">
                  <c:v>Healthsense Weight Machine</c:v>
                </c:pt>
                <c:pt idx="412">
                  <c:v>Heart Home Waterproof</c:v>
                </c:pt>
                <c:pt idx="413">
                  <c:v>Hilton Quartz Heater</c:v>
                </c:pt>
                <c:pt idx="414">
                  <c:v>Hi-Mobiler Iphone Charger</c:v>
                </c:pt>
                <c:pt idx="415">
                  <c:v>Hindware Atlantic Compacto</c:v>
                </c:pt>
                <c:pt idx="416">
                  <c:v>Hindware Atlantic Xceed</c:v>
                </c:pt>
                <c:pt idx="417">
                  <c:v>Hisense 108 Cm</c:v>
                </c:pt>
                <c:pt idx="418">
                  <c:v>Hisense 126 Cm</c:v>
                </c:pt>
                <c:pt idx="419">
                  <c:v>Homeistic Applience‚Ñ¢ Instant</c:v>
                </c:pt>
                <c:pt idx="420">
                  <c:v>Homepack 750W Radiant</c:v>
                </c:pt>
                <c:pt idx="421">
                  <c:v>House Of Quirk</c:v>
                </c:pt>
                <c:pt idx="422">
                  <c:v>Hp 150 Wireless</c:v>
                </c:pt>
                <c:pt idx="423">
                  <c:v>Hp 32Gb Class</c:v>
                </c:pt>
                <c:pt idx="424">
                  <c:v>Hp 330 Wireless</c:v>
                </c:pt>
                <c:pt idx="425">
                  <c:v>Hp 65W Ac</c:v>
                </c:pt>
                <c:pt idx="426">
                  <c:v>Hp 682 Black</c:v>
                </c:pt>
                <c:pt idx="427">
                  <c:v>Hp 805 Black</c:v>
                </c:pt>
                <c:pt idx="428">
                  <c:v>Hp Deskjet 2331</c:v>
                </c:pt>
                <c:pt idx="429">
                  <c:v>Hp Deskjet 2723</c:v>
                </c:pt>
                <c:pt idx="430">
                  <c:v>Hp Gk320 Wired</c:v>
                </c:pt>
                <c:pt idx="431">
                  <c:v>Hp Gt 53</c:v>
                </c:pt>
                <c:pt idx="432">
                  <c:v>Hp K500F Backlit</c:v>
                </c:pt>
                <c:pt idx="433">
                  <c:v>Hp M270 Backlit</c:v>
                </c:pt>
                <c:pt idx="434">
                  <c:v>Hp Usb Wireless</c:v>
                </c:pt>
                <c:pt idx="435">
                  <c:v>Hp V222W 64Gb</c:v>
                </c:pt>
                <c:pt idx="436">
                  <c:v>Hp V236W Usb</c:v>
                </c:pt>
                <c:pt idx="437">
                  <c:v>Hp W100 480P</c:v>
                </c:pt>
                <c:pt idx="438">
                  <c:v>Hp Wired Mouse</c:v>
                </c:pt>
                <c:pt idx="439">
                  <c:v>Hp Wired On</c:v>
                </c:pt>
                <c:pt idx="440">
                  <c:v>Hp X1000 Wired</c:v>
                </c:pt>
                <c:pt idx="441">
                  <c:v>Hp X200 Wireless</c:v>
                </c:pt>
                <c:pt idx="442">
                  <c:v>Hp Z3700 Wireless</c:v>
                </c:pt>
                <c:pt idx="443">
                  <c:v>Hul Pureit Eco</c:v>
                </c:pt>
                <c:pt idx="444">
                  <c:v>Hul Pureit Germkill</c:v>
                </c:pt>
                <c:pt idx="445">
                  <c:v>Humble Dynamic Lapel</c:v>
                </c:pt>
                <c:pt idx="446">
                  <c:v>Ibell Castor Ctek15L</c:v>
                </c:pt>
                <c:pt idx="447">
                  <c:v>Ibell Induction Cooktop,</c:v>
                </c:pt>
                <c:pt idx="448">
                  <c:v>Ibell Mpk120L Premium</c:v>
                </c:pt>
                <c:pt idx="449">
                  <c:v>Ibell Sek15L Premium</c:v>
                </c:pt>
                <c:pt idx="450">
                  <c:v>Ibell Sek170Bm Premium</c:v>
                </c:pt>
                <c:pt idx="451">
                  <c:v>Ibell Sm1301 3-In-1</c:v>
                </c:pt>
                <c:pt idx="452">
                  <c:v>Ibell Sm1515New Sandwich</c:v>
                </c:pt>
                <c:pt idx="453">
                  <c:v>Iffalcon 80 Cm</c:v>
                </c:pt>
                <c:pt idx="454">
                  <c:v>Ikea 903.391.72 Polypropylene</c:v>
                </c:pt>
                <c:pt idx="455">
                  <c:v>Ikea Frother For</c:v>
                </c:pt>
                <c:pt idx="456">
                  <c:v>Ikea Little Loved</c:v>
                </c:pt>
                <c:pt idx="457">
                  <c:v>Ikea Milk Frother</c:v>
                </c:pt>
                <c:pt idx="458">
                  <c:v>Imou 360¬∞ 1080P</c:v>
                </c:pt>
                <c:pt idx="459">
                  <c:v>Inalsa Air Fryer</c:v>
                </c:pt>
                <c:pt idx="460">
                  <c:v>Inalsa Electric Chopper</c:v>
                </c:pt>
                <c:pt idx="461">
                  <c:v>Inalsa Electric Fan</c:v>
                </c:pt>
                <c:pt idx="462">
                  <c:v>Inalsa Electric Kettle</c:v>
                </c:pt>
                <c:pt idx="463">
                  <c:v>Inalsa Hand Blender</c:v>
                </c:pt>
                <c:pt idx="464">
                  <c:v>Inalsa Hand Blender|</c:v>
                </c:pt>
                <c:pt idx="465">
                  <c:v>Inalsa Upright Vacuum</c:v>
                </c:pt>
                <c:pt idx="466">
                  <c:v>Inalsa Vaccum Cleaner</c:v>
                </c:pt>
                <c:pt idx="467">
                  <c:v>Inalsa Vacuum Cleaner</c:v>
                </c:pt>
                <c:pt idx="468">
                  <c:v>Indias¬Æ‚Ñ¢ Electro-Instant Water</c:v>
                </c:pt>
                <c:pt idx="469">
                  <c:v>Infinity (Jbl Fuze</c:v>
                </c:pt>
                <c:pt idx="470">
                  <c:v>Infinity (Jbl Glide</c:v>
                </c:pt>
                <c:pt idx="471">
                  <c:v>Inkulture Stainless_Steel Measuring</c:v>
                </c:pt>
                <c:pt idx="472">
                  <c:v>Inovera World Map</c:v>
                </c:pt>
                <c:pt idx="473">
                  <c:v>Instacuppa Milk Frother</c:v>
                </c:pt>
                <c:pt idx="474">
                  <c:v>Instacuppa Portable Blender</c:v>
                </c:pt>
                <c:pt idx="475">
                  <c:v>Instacuppa Rechargeable Mini</c:v>
                </c:pt>
                <c:pt idx="476">
                  <c:v>Instant Pot Air</c:v>
                </c:pt>
                <c:pt idx="477">
                  <c:v>Inventis 5V 1.2W</c:v>
                </c:pt>
                <c:pt idx="478">
                  <c:v>Ionix Activated Carbon</c:v>
                </c:pt>
                <c:pt idx="479">
                  <c:v>Ionix Jewellery Scale</c:v>
                </c:pt>
                <c:pt idx="480">
                  <c:v>Ionix Tap Filter</c:v>
                </c:pt>
                <c:pt idx="481">
                  <c:v>Iphone Original 20W</c:v>
                </c:pt>
                <c:pt idx="482">
                  <c:v>Iqoo 9 Se</c:v>
                </c:pt>
                <c:pt idx="483">
                  <c:v>Iqoo Neo 6</c:v>
                </c:pt>
                <c:pt idx="484">
                  <c:v>Iqoo Vivo Z6</c:v>
                </c:pt>
                <c:pt idx="485">
                  <c:v>Iqoo Z6 44W</c:v>
                </c:pt>
                <c:pt idx="486">
                  <c:v>Iqoo Z6 Lite</c:v>
                </c:pt>
                <c:pt idx="487">
                  <c:v>Iqoo Z6 Pro</c:v>
                </c:pt>
                <c:pt idx="488">
                  <c:v>Irusu Play Vr</c:v>
                </c:pt>
                <c:pt idx="489">
                  <c:v>Isoelite Remote Compatible</c:v>
                </c:pt>
                <c:pt idx="490">
                  <c:v>It2M Designer Mouse</c:v>
                </c:pt>
                <c:pt idx="491">
                  <c:v>Jbl C100Si Wired</c:v>
                </c:pt>
                <c:pt idx="492">
                  <c:v>Jbl C200Si, Premium</c:v>
                </c:pt>
                <c:pt idx="493">
                  <c:v>Jbl C50Hi, Wired</c:v>
                </c:pt>
                <c:pt idx="494">
                  <c:v>Jbl Commercial Cslm20B</c:v>
                </c:pt>
                <c:pt idx="495">
                  <c:v>Jbl Go 2,</c:v>
                </c:pt>
                <c:pt idx="496">
                  <c:v>Jbl Tune 215Bt,</c:v>
                </c:pt>
                <c:pt idx="497">
                  <c:v>Jialto Mini Waffle</c:v>
                </c:pt>
                <c:pt idx="498">
                  <c:v>Jm Seller 180</c:v>
                </c:pt>
                <c:pt idx="499">
                  <c:v>Kanget [2 Pack]</c:v>
                </c:pt>
                <c:pt idx="500">
                  <c:v>Karbonn 80 Cm</c:v>
                </c:pt>
                <c:pt idx="501">
                  <c:v>Karcher Wd3 Eu</c:v>
                </c:pt>
                <c:pt idx="502">
                  <c:v>Kenstar 2400 Watts</c:v>
                </c:pt>
                <c:pt idx="503">
                  <c:v>Kent 11054 Alkaline</c:v>
                </c:pt>
                <c:pt idx="504">
                  <c:v>Kent 16025 Sandwich</c:v>
                </c:pt>
                <c:pt idx="505">
                  <c:v>Kent 16026 Electric</c:v>
                </c:pt>
                <c:pt idx="506">
                  <c:v>Kent 16044 Hand</c:v>
                </c:pt>
                <c:pt idx="507">
                  <c:v>Kent 16051 Hand</c:v>
                </c:pt>
                <c:pt idx="508">
                  <c:v>Kent 16052 Elegant</c:v>
                </c:pt>
                <c:pt idx="509">
                  <c:v>Kent 16055 Amaze</c:v>
                </c:pt>
                <c:pt idx="510">
                  <c:v>Kent 16068 Zoom</c:v>
                </c:pt>
                <c:pt idx="511">
                  <c:v>Kent 16088 Vogue</c:v>
                </c:pt>
                <c:pt idx="512">
                  <c:v>Kent Electric Chopper-B</c:v>
                </c:pt>
                <c:pt idx="513">
                  <c:v>Kent Gold Optima</c:v>
                </c:pt>
                <c:pt idx="514">
                  <c:v>Kent Gold, Optima,</c:v>
                </c:pt>
                <c:pt idx="515">
                  <c:v>Kent Powp-Sediment Filter</c:v>
                </c:pt>
                <c:pt idx="516">
                  <c:v>Kent Smart Multi</c:v>
                </c:pt>
                <c:pt idx="517">
                  <c:v>Khaitan Avaante Ka-2013</c:v>
                </c:pt>
                <c:pt idx="518">
                  <c:v>Khaitan Orfin Fan</c:v>
                </c:pt>
                <c:pt idx="519">
                  <c:v>King Shine Multi</c:v>
                </c:pt>
                <c:pt idx="520">
                  <c:v>Kingone Upgraded Stylus</c:v>
                </c:pt>
                <c:pt idx="521">
                  <c:v>Kingone Wireless Charging</c:v>
                </c:pt>
                <c:pt idx="522">
                  <c:v>Kingston Datatraveler Exodia</c:v>
                </c:pt>
                <c:pt idx="523">
                  <c:v>Kitchen Kit Electric</c:v>
                </c:pt>
                <c:pt idx="524">
                  <c:v>Kitchen Mart Stainless</c:v>
                </c:pt>
                <c:pt idx="525">
                  <c:v>Kitchengenix'S Mini Waffle</c:v>
                </c:pt>
                <c:pt idx="526">
                  <c:v>Kitchenwell 18Pc Plastic</c:v>
                </c:pt>
                <c:pt idx="527">
                  <c:v>Kitchenwell Multipurpose Portable</c:v>
                </c:pt>
                <c:pt idx="528">
                  <c:v>Klam Lcd Writing</c:v>
                </c:pt>
                <c:pt idx="529">
                  <c:v>Knowza Electric Handheld</c:v>
                </c:pt>
                <c:pt idx="530">
                  <c:v>Knyuc Mart Mini</c:v>
                </c:pt>
                <c:pt idx="531">
                  <c:v>Kodak 126 Cm</c:v>
                </c:pt>
                <c:pt idx="532">
                  <c:v>Kodak 139 Cm</c:v>
                </c:pt>
                <c:pt idx="533">
                  <c:v>Kodak 80 Cm</c:v>
                </c:pt>
                <c:pt idx="534">
                  <c:v>Konvio Neer 10</c:v>
                </c:pt>
                <c:pt idx="535">
                  <c:v>Krisons Thunder Speaker,</c:v>
                </c:pt>
                <c:pt idx="536">
                  <c:v>Kuber Industries Nylon</c:v>
                </c:pt>
                <c:pt idx="537">
                  <c:v>Kuber Industries Round</c:v>
                </c:pt>
                <c:pt idx="538">
                  <c:v>Kuber Industries Waterproof</c:v>
                </c:pt>
                <c:pt idx="539">
                  <c:v>Kyosei Advanced Tempered</c:v>
                </c:pt>
                <c:pt idx="540">
                  <c:v>Lacopine Mini Pocket</c:v>
                </c:pt>
                <c:pt idx="541">
                  <c:v>Lapster 1.5 Mtr</c:v>
                </c:pt>
                <c:pt idx="542">
                  <c:v>Lapster 12Pcs Spiral</c:v>
                </c:pt>
                <c:pt idx="543">
                  <c:v>Lapster 5 Pin</c:v>
                </c:pt>
                <c:pt idx="544">
                  <c:v>Lapster 65W Compatible</c:v>
                </c:pt>
                <c:pt idx="545">
                  <c:v>Lapster Accessories Power</c:v>
                </c:pt>
                <c:pt idx="546">
                  <c:v>Lapster Caddy For</c:v>
                </c:pt>
                <c:pt idx="547">
                  <c:v>Lapster Gel Mouse</c:v>
                </c:pt>
                <c:pt idx="548">
                  <c:v>Lapster Spiral Charger</c:v>
                </c:pt>
                <c:pt idx="549">
                  <c:v>Lapster Usb 2.0</c:v>
                </c:pt>
                <c:pt idx="550">
                  <c:v>Lapster Usb 3.0</c:v>
                </c:pt>
                <c:pt idx="551">
                  <c:v>Larrito Wooden Cool</c:v>
                </c:pt>
                <c:pt idx="552">
                  <c:v>Lava A1 Josh</c:v>
                </c:pt>
                <c:pt idx="553">
                  <c:v>Lava Charging Adapter</c:v>
                </c:pt>
                <c:pt idx="554">
                  <c:v>Lenovo 130 Wireless</c:v>
                </c:pt>
                <c:pt idx="555">
                  <c:v>Lenovo 300 Fhd</c:v>
                </c:pt>
                <c:pt idx="556">
                  <c:v>Lenovo 300 Wired</c:v>
                </c:pt>
                <c:pt idx="557">
                  <c:v>Lenovo 400 Wireless</c:v>
                </c:pt>
                <c:pt idx="558">
                  <c:v>Lenovo 600 Bluetooth</c:v>
                </c:pt>
                <c:pt idx="559">
                  <c:v>Lenovo Gx20L29764 65W</c:v>
                </c:pt>
                <c:pt idx="560">
                  <c:v>Lenovo Ideapad 3</c:v>
                </c:pt>
                <c:pt idx="561">
                  <c:v>Lenovo Usb A</c:v>
                </c:pt>
                <c:pt idx="562">
                  <c:v>Lg 1.5 Ton</c:v>
                </c:pt>
                <c:pt idx="563">
                  <c:v>Lg 108 Cm</c:v>
                </c:pt>
                <c:pt idx="564">
                  <c:v>Lg 139 Cm</c:v>
                </c:pt>
                <c:pt idx="565">
                  <c:v>Lg 80 Cm</c:v>
                </c:pt>
                <c:pt idx="566">
                  <c:v>Libra Room Heater</c:v>
                </c:pt>
                <c:pt idx="567">
                  <c:v>Libra Roti Maker</c:v>
                </c:pt>
                <c:pt idx="568">
                  <c:v>Lifelong 2-In1 Egg</c:v>
                </c:pt>
                <c:pt idx="569">
                  <c:v>Lifelong Llek15 Electric</c:v>
                </c:pt>
                <c:pt idx="570">
                  <c:v>Lifelong Llfh921 Regalia</c:v>
                </c:pt>
                <c:pt idx="571">
                  <c:v>Lifelong Llmg23 Power</c:v>
                </c:pt>
                <c:pt idx="572">
                  <c:v>Lifelong Llmg74 750</c:v>
                </c:pt>
                <c:pt idx="573">
                  <c:v>Lifelong Llmg93 500</c:v>
                </c:pt>
                <c:pt idx="574">
                  <c:v>Lifelong Llqh922 Regalia</c:v>
                </c:pt>
                <c:pt idx="575">
                  <c:v>Lifelong Llqh925 Dyno</c:v>
                </c:pt>
                <c:pt idx="576">
                  <c:v>Lifelong Llsm120G Sandwich</c:v>
                </c:pt>
                <c:pt idx="577">
                  <c:v>Lifelong Llwh106 Flash</c:v>
                </c:pt>
                <c:pt idx="578">
                  <c:v>Lifelong Llwm105 750-Watt</c:v>
                </c:pt>
                <c:pt idx="579">
                  <c:v>Lifelong Power -</c:v>
                </c:pt>
                <c:pt idx="580">
                  <c:v>Lint Remover For</c:v>
                </c:pt>
                <c:pt idx="581">
                  <c:v>Lint Remover Woolen</c:v>
                </c:pt>
                <c:pt idx="582">
                  <c:v>Lint Roller With</c:v>
                </c:pt>
                <c:pt idx="583">
                  <c:v>Liramark Webcam Cover</c:v>
                </c:pt>
                <c:pt idx="584">
                  <c:v>Livpure Glo Star</c:v>
                </c:pt>
                <c:pt idx="585">
                  <c:v>Logitech B100 Wired</c:v>
                </c:pt>
                <c:pt idx="586">
                  <c:v>Logitech B170 Wireless</c:v>
                </c:pt>
                <c:pt idx="587">
                  <c:v>Logitech C270 Digital</c:v>
                </c:pt>
                <c:pt idx="588">
                  <c:v>Logitech G102 Usb</c:v>
                </c:pt>
                <c:pt idx="589">
                  <c:v>Logitech G402 Hyperion</c:v>
                </c:pt>
                <c:pt idx="590">
                  <c:v>Logitech H111 Wired</c:v>
                </c:pt>
                <c:pt idx="591">
                  <c:v>Logitech K380 Wireless</c:v>
                </c:pt>
                <c:pt idx="592">
                  <c:v>Logitech K480 Wireless</c:v>
                </c:pt>
                <c:pt idx="593">
                  <c:v>Logitech M221 Wireless</c:v>
                </c:pt>
                <c:pt idx="594">
                  <c:v>Logitech M235 Wireless</c:v>
                </c:pt>
                <c:pt idx="595">
                  <c:v>Logitech M331 Silent</c:v>
                </c:pt>
                <c:pt idx="596">
                  <c:v>Logitech Mk215 Wireless</c:v>
                </c:pt>
                <c:pt idx="597">
                  <c:v>Logitech Mk240 Nano</c:v>
                </c:pt>
                <c:pt idx="598">
                  <c:v>Logitech Mk270R Usb</c:v>
                </c:pt>
                <c:pt idx="599">
                  <c:v>Logitech Pebble M350</c:v>
                </c:pt>
                <c:pt idx="600">
                  <c:v>Lohaya Lcd/Led Remote</c:v>
                </c:pt>
                <c:pt idx="601">
                  <c:v>Lohaya Remote Compatible</c:v>
                </c:pt>
                <c:pt idx="602">
                  <c:v>Lohaya Television Remote</c:v>
                </c:pt>
                <c:pt idx="603">
                  <c:v>Lohaya Voice Assistant</c:v>
                </c:pt>
                <c:pt idx="604">
                  <c:v>Lonaxa Mini Travel</c:v>
                </c:pt>
                <c:pt idx="605">
                  <c:v>Longway Blaze 2</c:v>
                </c:pt>
                <c:pt idx="606">
                  <c:v>Lripl Compatible Sony</c:v>
                </c:pt>
                <c:pt idx="607">
                  <c:v>Lripl Mi Remote</c:v>
                </c:pt>
                <c:pt idx="608">
                  <c:v>Ls Lapster Quality</c:v>
                </c:pt>
                <c:pt idx="609">
                  <c:v>Luminous Vento Deluxe</c:v>
                </c:pt>
                <c:pt idx="610">
                  <c:v>Lunagariya¬Æ, Protective Case</c:v>
                </c:pt>
                <c:pt idx="611">
                  <c:v>Luxor 5 Subject</c:v>
                </c:pt>
                <c:pt idx="612">
                  <c:v>Macmillan Aquafresh 5</c:v>
                </c:pt>
                <c:pt idx="613">
                  <c:v>Maharaja Whiteline Lava</c:v>
                </c:pt>
                <c:pt idx="614">
                  <c:v>Maharaja Whiteline Nano</c:v>
                </c:pt>
                <c:pt idx="615">
                  <c:v>Maharaja Whiteline Odacio</c:v>
                </c:pt>
                <c:pt idx="616">
                  <c:v>Maono Au-400 Lavalier</c:v>
                </c:pt>
                <c:pt idx="617">
                  <c:v>Melbon Vm-905 2000-Watt</c:v>
                </c:pt>
                <c:pt idx="618">
                  <c:v>Memeho¬Æ Smart Standard</c:v>
                </c:pt>
                <c:pt idx="619">
                  <c:v>Mi 100 Cm</c:v>
                </c:pt>
                <c:pt idx="620">
                  <c:v>Mi 10000Mah 3I</c:v>
                </c:pt>
                <c:pt idx="621">
                  <c:v>Mi 10000Mah Li-Polymer,</c:v>
                </c:pt>
                <c:pt idx="622">
                  <c:v>Mi 10000Mah Lithium</c:v>
                </c:pt>
                <c:pt idx="623">
                  <c:v>Mi 108 Cm</c:v>
                </c:pt>
                <c:pt idx="624">
                  <c:v>Mi 10W Wall</c:v>
                </c:pt>
                <c:pt idx="625">
                  <c:v>Mi 138.8 Cm</c:v>
                </c:pt>
                <c:pt idx="626">
                  <c:v>Mi 2-In-1 Usb</c:v>
                </c:pt>
                <c:pt idx="627">
                  <c:v>Mi 33W Soniccharge</c:v>
                </c:pt>
                <c:pt idx="628">
                  <c:v>Mi 360¬∞ Home</c:v>
                </c:pt>
                <c:pt idx="629">
                  <c:v>Mi 80 Cm</c:v>
                </c:pt>
                <c:pt idx="630">
                  <c:v>Mi Air Purifier</c:v>
                </c:pt>
                <c:pt idx="631">
                  <c:v>Mi Braided Usb</c:v>
                </c:pt>
                <c:pt idx="632">
                  <c:v>Mi Power Bank</c:v>
                </c:pt>
                <c:pt idx="633">
                  <c:v>Mi Redmi 9I</c:v>
                </c:pt>
                <c:pt idx="634">
                  <c:v>Mi Robot Vacuum-Mop</c:v>
                </c:pt>
                <c:pt idx="635">
                  <c:v>Mi Usb Type-C</c:v>
                </c:pt>
                <c:pt idx="636">
                  <c:v>Mi Xiaomi 22.5W</c:v>
                </c:pt>
                <c:pt idx="637">
                  <c:v>Mi Xiaomi Usb</c:v>
                </c:pt>
                <c:pt idx="638">
                  <c:v>Milk Frother, Immersion</c:v>
                </c:pt>
                <c:pt idx="639">
                  <c:v>Milton Go Electro</c:v>
                </c:pt>
                <c:pt idx="640">
                  <c:v>Milton Smart Egg</c:v>
                </c:pt>
                <c:pt idx="641">
                  <c:v>Mobilife Bluetooth Extendable</c:v>
                </c:pt>
                <c:pt idx="642">
                  <c:v>Model-P4 6 Way</c:v>
                </c:pt>
                <c:pt idx="643">
                  <c:v>Monitor Ac Stand/Heavy</c:v>
                </c:pt>
                <c:pt idx="644">
                  <c:v>Morphy Richards Aristo</c:v>
                </c:pt>
                <c:pt idx="645">
                  <c:v>Morphy Richards Daisy</c:v>
                </c:pt>
                <c:pt idx="646">
                  <c:v>Morphy Richards Icon</c:v>
                </c:pt>
                <c:pt idx="647">
                  <c:v>Morphy Richards New</c:v>
                </c:pt>
                <c:pt idx="648">
                  <c:v>Morphy Richards Ofr</c:v>
                </c:pt>
                <c:pt idx="649">
                  <c:v>Motorola A10 Dual</c:v>
                </c:pt>
                <c:pt idx="650">
                  <c:v>Mr. Brand Portable</c:v>
                </c:pt>
                <c:pt idx="651">
                  <c:v>Multifunctional 2 In</c:v>
                </c:pt>
                <c:pt idx="652">
                  <c:v>Myvn 30W Warp/20W</c:v>
                </c:pt>
                <c:pt idx="653">
                  <c:v>Myvn Ltg To</c:v>
                </c:pt>
                <c:pt idx="654">
                  <c:v>Newly Launched Boult</c:v>
                </c:pt>
                <c:pt idx="655">
                  <c:v>Nexoms Instant Heating</c:v>
                </c:pt>
                <c:pt idx="656">
                  <c:v>Ngi Store 2</c:v>
                </c:pt>
                <c:pt idx="657">
                  <c:v>Nirdambhay Mini Bag</c:v>
                </c:pt>
                <c:pt idx="658">
                  <c:v>Nk Star 950</c:v>
                </c:pt>
                <c:pt idx="659">
                  <c:v>Noir Aqua -</c:v>
                </c:pt>
                <c:pt idx="660">
                  <c:v>Noise Agile 2</c:v>
                </c:pt>
                <c:pt idx="661">
                  <c:v>Noise Buds Vs104</c:v>
                </c:pt>
                <c:pt idx="662">
                  <c:v>Noise Buds Vs201</c:v>
                </c:pt>
                <c:pt idx="663">
                  <c:v>Noise Buds Vs402</c:v>
                </c:pt>
                <c:pt idx="664">
                  <c:v>Noise Colorfit Pro</c:v>
                </c:pt>
                <c:pt idx="665">
                  <c:v>Noise Colorfit Pulse</c:v>
                </c:pt>
                <c:pt idx="666">
                  <c:v>Noise Colorfit Ultra</c:v>
                </c:pt>
                <c:pt idx="667">
                  <c:v>Noise Pulse 2</c:v>
                </c:pt>
                <c:pt idx="668">
                  <c:v>Noise Pulse Buzz</c:v>
                </c:pt>
                <c:pt idx="669">
                  <c:v>Noise Pulse Go</c:v>
                </c:pt>
                <c:pt idx="670">
                  <c:v>Noise_Colorfit Smart Watch</c:v>
                </c:pt>
                <c:pt idx="671">
                  <c:v>Nokia 105 Plus</c:v>
                </c:pt>
                <c:pt idx="672">
                  <c:v>Nokia 105 Single</c:v>
                </c:pt>
                <c:pt idx="673">
                  <c:v>Nokia 150 (2020)</c:v>
                </c:pt>
                <c:pt idx="674">
                  <c:v>Nokia 8210 4G</c:v>
                </c:pt>
                <c:pt idx="675">
                  <c:v>Nutripro Juicer Mixer</c:v>
                </c:pt>
                <c:pt idx="676">
                  <c:v>Oakter Mini Ups</c:v>
                </c:pt>
                <c:pt idx="677">
                  <c:v>Offbeat¬Æ - Dash</c:v>
                </c:pt>
                <c:pt idx="678">
                  <c:v>Ofixo Multi-Purpose Laptop</c:v>
                </c:pt>
                <c:pt idx="679">
                  <c:v>Oneplus 108 Cm</c:v>
                </c:pt>
                <c:pt idx="680">
                  <c:v>Oneplus 10R 5G</c:v>
                </c:pt>
                <c:pt idx="681">
                  <c:v>Oneplus 10T 5G</c:v>
                </c:pt>
                <c:pt idx="682">
                  <c:v>Oneplus 126 Cm</c:v>
                </c:pt>
                <c:pt idx="683">
                  <c:v>Oneplus 138.7 Cm</c:v>
                </c:pt>
                <c:pt idx="684">
                  <c:v>Oneplus 163.8 Cm</c:v>
                </c:pt>
                <c:pt idx="685">
                  <c:v>Oneplus 80 Cm</c:v>
                </c:pt>
                <c:pt idx="686">
                  <c:v>Oneplus Nord 2T</c:v>
                </c:pt>
                <c:pt idx="687">
                  <c:v>Oneplus Nord Watch</c:v>
                </c:pt>
                <c:pt idx="688">
                  <c:v>Opentech¬Æ Military-Grade Tempered</c:v>
                </c:pt>
                <c:pt idx="689">
                  <c:v>Oppo A31 (Mystery</c:v>
                </c:pt>
                <c:pt idx="690">
                  <c:v>Oppo A74 5G</c:v>
                </c:pt>
                <c:pt idx="691">
                  <c:v>Oraimo 18W Usb</c:v>
                </c:pt>
                <c:pt idx="692">
                  <c:v>Oraimo 65W Type</c:v>
                </c:pt>
                <c:pt idx="693">
                  <c:v>Oratech Coffee Frother</c:v>
                </c:pt>
                <c:pt idx="694">
                  <c:v>Orico 2.5"(6.3Cm) Usb</c:v>
                </c:pt>
                <c:pt idx="695">
                  <c:v>Orient Electric Apex-Fx</c:v>
                </c:pt>
                <c:pt idx="696">
                  <c:v>Orient Electric Aura</c:v>
                </c:pt>
                <c:pt idx="697">
                  <c:v>Orient Electric Fabrijoy</c:v>
                </c:pt>
                <c:pt idx="698">
                  <c:v>Orpat Hhb-100E 250-Watt</c:v>
                </c:pt>
                <c:pt idx="699">
                  <c:v>Orpat Hhb-100E Wob</c:v>
                </c:pt>
                <c:pt idx="700">
                  <c:v>Orpat Oeh-1260 2000-Watt</c:v>
                </c:pt>
                <c:pt idx="701">
                  <c:v>Pajaka¬Æ South Indian</c:v>
                </c:pt>
                <c:pt idx="702">
                  <c:v>Panasonic Cr-2032/5Be Lithium</c:v>
                </c:pt>
                <c:pt idx="703">
                  <c:v>Panasonic Eneloop Bq-Cc55N</c:v>
                </c:pt>
                <c:pt idx="704">
                  <c:v>Panasonic Sr-Wa22H (E)</c:v>
                </c:pt>
                <c:pt idx="705">
                  <c:v>Parker Classic Gold</c:v>
                </c:pt>
                <c:pt idx="706">
                  <c:v>Parker Moments Vector</c:v>
                </c:pt>
                <c:pt idx="707">
                  <c:v>Parker Quink Ink</c:v>
                </c:pt>
                <c:pt idx="708">
                  <c:v>Parker Vector Camouflage</c:v>
                </c:pt>
                <c:pt idx="709">
                  <c:v>Parker Vector Standard</c:v>
                </c:pt>
                <c:pt idx="710">
                  <c:v>Pc Square Laptop</c:v>
                </c:pt>
                <c:pt idx="711">
                  <c:v>Pentonic Multicolor Ball</c:v>
                </c:pt>
                <c:pt idx="712">
                  <c:v>Personal Size Blender,</c:v>
                </c:pt>
                <c:pt idx="713">
                  <c:v>Philips Ac1215/20 Air</c:v>
                </c:pt>
                <c:pt idx="714">
                  <c:v>Philips Air Fryer</c:v>
                </c:pt>
                <c:pt idx="715">
                  <c:v>Philips Air Purifier</c:v>
                </c:pt>
                <c:pt idx="716">
                  <c:v>Philips Daily Collection</c:v>
                </c:pt>
                <c:pt idx="717">
                  <c:v>Philips Digital Air</c:v>
                </c:pt>
                <c:pt idx="718">
                  <c:v>Philips Drip Coffee</c:v>
                </c:pt>
                <c:pt idx="719">
                  <c:v>Philips Easyspeed Plus</c:v>
                </c:pt>
                <c:pt idx="720">
                  <c:v>Philips Easytouch Plus</c:v>
                </c:pt>
                <c:pt idx="721">
                  <c:v>Philips Gc026/30 Fabric</c:v>
                </c:pt>
                <c:pt idx="722">
                  <c:v>Philips Gc181 Heavy</c:v>
                </c:pt>
                <c:pt idx="723">
                  <c:v>Philips Gc1905 1440-Watt</c:v>
                </c:pt>
                <c:pt idx="724">
                  <c:v>Philips Gc1920/28 1440-Watt</c:v>
                </c:pt>
                <c:pt idx="725">
                  <c:v>Philips Handheld Garment</c:v>
                </c:pt>
                <c:pt idx="726">
                  <c:v>Philips Hd6975/00 25</c:v>
                </c:pt>
                <c:pt idx="727">
                  <c:v>Philips Hd9306/06 1.5-Litre</c:v>
                </c:pt>
                <c:pt idx="728">
                  <c:v>Philips Hi113 1000-Watt</c:v>
                </c:pt>
                <c:pt idx="729">
                  <c:v>Philips Hl1655/00 Hand</c:v>
                </c:pt>
                <c:pt idx="730">
                  <c:v>Philips Hl7756/00 Mixer</c:v>
                </c:pt>
                <c:pt idx="731">
                  <c:v>Philips Powerpro Fc9352/01</c:v>
                </c:pt>
                <c:pt idx="732">
                  <c:v>Philips Viva Collection</c:v>
                </c:pt>
                <c:pt idx="733">
                  <c:v>Pick Ur Needs¬Æ</c:v>
                </c:pt>
                <c:pt idx="734">
                  <c:v>Pidilite Fevicryl Acrylic</c:v>
                </c:pt>
                <c:pt idx="735">
                  <c:v>Pigeon 1.5 Litre</c:v>
                </c:pt>
                <c:pt idx="736">
                  <c:v>Pigeon By Stovekraft</c:v>
                </c:pt>
                <c:pt idx="737">
                  <c:v>Pigeon Healthifry Digital</c:v>
                </c:pt>
                <c:pt idx="738">
                  <c:v>Pigeon Kessel Multipurpose</c:v>
                </c:pt>
                <c:pt idx="739">
                  <c:v>Pigeon Polypropylene Mini</c:v>
                </c:pt>
                <c:pt idx="740">
                  <c:v>Pigeon Zest Mixer</c:v>
                </c:pt>
                <c:pt idx="741">
                  <c:v>Pilot Frixion Clicker</c:v>
                </c:pt>
                <c:pt idx="742">
                  <c:v>Pilot V7 Liquid</c:v>
                </c:pt>
                <c:pt idx="743">
                  <c:v>Pinnaclz Original Combo</c:v>
                </c:pt>
                <c:pt idx="744">
                  <c:v>Poco C31 (Royal</c:v>
                </c:pt>
                <c:pt idx="745">
                  <c:v>Poco C31 (Shadow</c:v>
                </c:pt>
                <c:pt idx="746">
                  <c:v>Popio Tempered Glass</c:v>
                </c:pt>
                <c:pt idx="747">
                  <c:v>Popio Type C</c:v>
                </c:pt>
                <c:pt idx="748">
                  <c:v>Portable Lint Remover</c:v>
                </c:pt>
                <c:pt idx="749">
                  <c:v>Portable, Handy Compact</c:v>
                </c:pt>
                <c:pt idx="750">
                  <c:v>Portronics Adapto 20</c:v>
                </c:pt>
                <c:pt idx="751">
                  <c:v>Portronics Carpower Mini</c:v>
                </c:pt>
                <c:pt idx="752">
                  <c:v>Portronics Clamp X</c:v>
                </c:pt>
                <c:pt idx="753">
                  <c:v>Portronics Key2 Combo</c:v>
                </c:pt>
                <c:pt idx="754">
                  <c:v>Portronics Konnect Cl</c:v>
                </c:pt>
                <c:pt idx="755">
                  <c:v>Portronics Konnect L</c:v>
                </c:pt>
                <c:pt idx="756">
                  <c:v>Portronics Konnect Spydr</c:v>
                </c:pt>
                <c:pt idx="757">
                  <c:v>Portronics Modesk Por-122</c:v>
                </c:pt>
                <c:pt idx="758">
                  <c:v>Portronics Mport 31</c:v>
                </c:pt>
                <c:pt idx="759">
                  <c:v>Portronics Mport 31C</c:v>
                </c:pt>
                <c:pt idx="760">
                  <c:v>Portronics My Buddy</c:v>
                </c:pt>
                <c:pt idx="761">
                  <c:v>Portronics Ruffpad 12E</c:v>
                </c:pt>
                <c:pt idx="762">
                  <c:v>Portronics Ruffpad 15</c:v>
                </c:pt>
                <c:pt idx="763">
                  <c:v>Portronics Ruffpad 8.5M</c:v>
                </c:pt>
                <c:pt idx="764">
                  <c:v>Portronics Toad 23</c:v>
                </c:pt>
                <c:pt idx="765">
                  <c:v>Posh 1.5 Meter</c:v>
                </c:pt>
                <c:pt idx="766">
                  <c:v>Preethi Blue Leaf</c:v>
                </c:pt>
                <c:pt idx="767">
                  <c:v>Preethi Mga-502 0.4-Litre</c:v>
                </c:pt>
                <c:pt idx="768">
                  <c:v>Prestige 1.5 Litre</c:v>
                </c:pt>
                <c:pt idx="769">
                  <c:v>Prestige Clean Home</c:v>
                </c:pt>
                <c:pt idx="770">
                  <c:v>Prestige Delight Prwo</c:v>
                </c:pt>
                <c:pt idx="771">
                  <c:v>Prestige Electric Kettle</c:v>
                </c:pt>
                <c:pt idx="772">
                  <c:v>Prestige Iris 750</c:v>
                </c:pt>
                <c:pt idx="773">
                  <c:v>Prestige Iris Plus</c:v>
                </c:pt>
                <c:pt idx="774">
                  <c:v>Prestige Pic 15.0+</c:v>
                </c:pt>
                <c:pt idx="775">
                  <c:v>Prestige Pic 16.0+</c:v>
                </c:pt>
                <c:pt idx="776">
                  <c:v>Prestige Pic 20</c:v>
                </c:pt>
                <c:pt idx="777">
                  <c:v>Prestige Pkgss 1.7L</c:v>
                </c:pt>
                <c:pt idx="778">
                  <c:v>Prestige Prwo 1.8-2</c:v>
                </c:pt>
                <c:pt idx="779">
                  <c:v>Prestige Psmfb 800</c:v>
                </c:pt>
                <c:pt idx="780">
                  <c:v>Prestige Pwg 07</c:v>
                </c:pt>
                <c:pt idx="781">
                  <c:v>Prestige Sandwich Maker</c:v>
                </c:pt>
                <c:pt idx="782">
                  <c:v>Prettykrafts Folding Laundry</c:v>
                </c:pt>
                <c:pt idx="783">
                  <c:v>Prettykrafts Laundry Bag</c:v>
                </c:pt>
                <c:pt idx="784">
                  <c:v>Prettykrafts Laundry Basket</c:v>
                </c:pt>
                <c:pt idx="785">
                  <c:v>Prettykrafts Laundry Square</c:v>
                </c:pt>
                <c:pt idx="786">
                  <c:v>Pro365 Indo Mocktails/Coffee</c:v>
                </c:pt>
                <c:pt idx="787">
                  <c:v>Proelite Faux Leather</c:v>
                </c:pt>
                <c:pt idx="788">
                  <c:v>Prolegend¬Æ Pl-T002 Universal</c:v>
                </c:pt>
                <c:pt idx="789">
                  <c:v>Prolet Classic Bumper</c:v>
                </c:pt>
                <c:pt idx="790">
                  <c:v>Proven¬Æ Copper +</c:v>
                </c:pt>
                <c:pt idx="791">
                  <c:v>Prushti Cover And</c:v>
                </c:pt>
                <c:pt idx="792">
                  <c:v>Ptron Boom Ultima</c:v>
                </c:pt>
                <c:pt idx="793">
                  <c:v>Ptron Bullet Pro</c:v>
                </c:pt>
                <c:pt idx="794">
                  <c:v>Ptron Newly Launched</c:v>
                </c:pt>
                <c:pt idx="795">
                  <c:v>Ptron Solero 331</c:v>
                </c:pt>
                <c:pt idx="796">
                  <c:v>Ptron Solero M241</c:v>
                </c:pt>
                <c:pt idx="797">
                  <c:v>Ptron Solero Mb301</c:v>
                </c:pt>
                <c:pt idx="798">
                  <c:v>Ptron Solero T241</c:v>
                </c:pt>
                <c:pt idx="799">
                  <c:v>Ptron Solero T351</c:v>
                </c:pt>
                <c:pt idx="800">
                  <c:v>Ptron Solero Tb301</c:v>
                </c:pt>
                <c:pt idx="801">
                  <c:v>Ptron Tangent Lite</c:v>
                </c:pt>
                <c:pt idx="802">
                  <c:v>Ptron Tangentbeat In-Ear</c:v>
                </c:pt>
                <c:pt idx="803">
                  <c:v>Ptron Volta Dual</c:v>
                </c:pt>
                <c:pt idx="804">
                  <c:v>Quantum Qhm-7406 Full-Sized</c:v>
                </c:pt>
                <c:pt idx="805">
                  <c:v>Quantum Rj45 Ethernet</c:v>
                </c:pt>
                <c:pt idx="806">
                  <c:v>Qubo Smart Cam</c:v>
                </c:pt>
                <c:pt idx="807">
                  <c:v>R B Nova</c:v>
                </c:pt>
                <c:pt idx="808">
                  <c:v>Racold Eterno Pro</c:v>
                </c:pt>
                <c:pt idx="809">
                  <c:v>Racold Pronto Pro</c:v>
                </c:pt>
                <c:pt idx="810">
                  <c:v>Raffles Premium Stainless</c:v>
                </c:pt>
                <c:pt idx="811">
                  <c:v>Rc Print Gi</c:v>
                </c:pt>
                <c:pt idx="812">
                  <c:v>Realme 10W Fast</c:v>
                </c:pt>
                <c:pt idx="813">
                  <c:v>Realme Buds Classic</c:v>
                </c:pt>
                <c:pt idx="814">
                  <c:v>Realme Buds Wireless</c:v>
                </c:pt>
                <c:pt idx="815">
                  <c:v>Realme Narzo 50</c:v>
                </c:pt>
                <c:pt idx="816">
                  <c:v>Realme Narzo 50I</c:v>
                </c:pt>
                <c:pt idx="817">
                  <c:v>Realme Smart Tv</c:v>
                </c:pt>
                <c:pt idx="818">
                  <c:v>Redgear A-15 Wired</c:v>
                </c:pt>
                <c:pt idx="819">
                  <c:v>Redgear Cloak Wired</c:v>
                </c:pt>
                <c:pt idx="820">
                  <c:v>Redgear Cosmo 7,1</c:v>
                </c:pt>
                <c:pt idx="821">
                  <c:v>Redgear Mp35 Speed-Type</c:v>
                </c:pt>
                <c:pt idx="822">
                  <c:v>Redgear Pro Wireless</c:v>
                </c:pt>
                <c:pt idx="823">
                  <c:v>Redmi 108 Cm</c:v>
                </c:pt>
                <c:pt idx="824">
                  <c:v>Redmi 10A (Charcoal</c:v>
                </c:pt>
                <c:pt idx="825">
                  <c:v>Redmi 10A (Sea</c:v>
                </c:pt>
                <c:pt idx="826">
                  <c:v>Redmi 10A (Slate</c:v>
                </c:pt>
                <c:pt idx="827">
                  <c:v>Redmi 11 Prime</c:v>
                </c:pt>
                <c:pt idx="828">
                  <c:v>Redmi 126 Cm</c:v>
                </c:pt>
                <c:pt idx="829">
                  <c:v>Redmi 80 Cm</c:v>
                </c:pt>
                <c:pt idx="830">
                  <c:v>Redmi 9 Activ</c:v>
                </c:pt>
                <c:pt idx="831">
                  <c:v>Redmi 9A Sport</c:v>
                </c:pt>
                <c:pt idx="832">
                  <c:v>Redmi A1 (Black,</c:v>
                </c:pt>
                <c:pt idx="833">
                  <c:v>Redmi A1 (Light</c:v>
                </c:pt>
                <c:pt idx="834">
                  <c:v>Redmi Note 11</c:v>
                </c:pt>
                <c:pt idx="835">
                  <c:v>Redmi Note 11T</c:v>
                </c:pt>
                <c:pt idx="836">
                  <c:v>Redragon K617 Fizz</c:v>
                </c:pt>
                <c:pt idx="837">
                  <c:v>Redtech Usb-C To</c:v>
                </c:pt>
                <c:pt idx="838">
                  <c:v>Reffair Ax30 [Max]</c:v>
                </c:pt>
                <c:pt idx="839">
                  <c:v>Remote Compatible For</c:v>
                </c:pt>
                <c:pt idx="840">
                  <c:v>Remote Control Compatible</c:v>
                </c:pt>
                <c:pt idx="841">
                  <c:v>Resonate Routerups Cru12V2A</c:v>
                </c:pt>
                <c:pt idx="842">
                  <c:v>Rico Irpro 1500</c:v>
                </c:pt>
                <c:pt idx="843">
                  <c:v>Rico Japanese Technology</c:v>
                </c:pt>
                <c:pt idx="844">
                  <c:v>Robustrion [Anti-Scratch] &amp;</c:v>
                </c:pt>
                <c:pt idx="845">
                  <c:v>Robustrion Anti-Scratch &amp;</c:v>
                </c:pt>
                <c:pt idx="846">
                  <c:v>Robustrion Smart Trifold</c:v>
                </c:pt>
                <c:pt idx="847">
                  <c:v>Robustrion Tempered Glass</c:v>
                </c:pt>
                <c:pt idx="848">
                  <c:v>Room Heater Warmer</c:v>
                </c:pt>
                <c:pt idx="849">
                  <c:v>Royal Step -</c:v>
                </c:pt>
                <c:pt idx="850">
                  <c:v>Royal Step Portable</c:v>
                </c:pt>
                <c:pt idx="851">
                  <c:v>Rpm Euro Games</c:v>
                </c:pt>
                <c:pt idx="852">
                  <c:v>Rts [2 Pack]</c:v>
                </c:pt>
                <c:pt idx="853">
                  <c:v>Rts‚Ñ¢ High Speed</c:v>
                </c:pt>
                <c:pt idx="854">
                  <c:v>Saiellin Electric Lint</c:v>
                </c:pt>
                <c:pt idx="855">
                  <c:v>Saiellin Room Heater</c:v>
                </c:pt>
                <c:pt idx="856">
                  <c:v>Saifsmart Outlet Wall</c:v>
                </c:pt>
                <c:pt idx="857">
                  <c:v>Saiyam Stainless Steel</c:v>
                </c:pt>
                <c:pt idx="858">
                  <c:v>Saleon Instant Coal</c:v>
                </c:pt>
                <c:pt idx="859">
                  <c:v>Saleon‚Ñ¢ Portable Storage</c:v>
                </c:pt>
                <c:pt idx="860">
                  <c:v>Samsung 108 Cm</c:v>
                </c:pt>
                <c:pt idx="861">
                  <c:v>Samsung 138 Cm</c:v>
                </c:pt>
                <c:pt idx="862">
                  <c:v>Samsung 24-Inch(60.46Cm) Fhd</c:v>
                </c:pt>
                <c:pt idx="863">
                  <c:v>Samsung 25W Usb</c:v>
                </c:pt>
                <c:pt idx="864">
                  <c:v>Samsung 80 Cm</c:v>
                </c:pt>
                <c:pt idx="865">
                  <c:v>Samsung Ehs64 Ehs64Avfwecinu</c:v>
                </c:pt>
                <c:pt idx="866">
                  <c:v>Samsung Evo Plus</c:v>
                </c:pt>
                <c:pt idx="867">
                  <c:v>Samsung Galaxy Buds</c:v>
                </c:pt>
                <c:pt idx="868">
                  <c:v>Samsung Galaxy M04</c:v>
                </c:pt>
                <c:pt idx="869">
                  <c:v>Samsung Galaxy M13</c:v>
                </c:pt>
                <c:pt idx="870">
                  <c:v>Samsung Galaxy M32</c:v>
                </c:pt>
                <c:pt idx="871">
                  <c:v>Samsung Galaxy M33</c:v>
                </c:pt>
                <c:pt idx="872">
                  <c:v>Samsung Galaxy M53</c:v>
                </c:pt>
                <c:pt idx="873">
                  <c:v>Samsung Galaxy S20</c:v>
                </c:pt>
                <c:pt idx="874">
                  <c:v>Samsung Galaxy Watch4</c:v>
                </c:pt>
                <c:pt idx="875">
                  <c:v>Samsung Original 25W</c:v>
                </c:pt>
                <c:pt idx="876">
                  <c:v>Samsung Original Ehs64</c:v>
                </c:pt>
                <c:pt idx="877">
                  <c:v>Samsung Original Type</c:v>
                </c:pt>
                <c:pt idx="878">
                  <c:v>Sandisk 1Tb Extreme</c:v>
                </c:pt>
                <c:pt idx="879">
                  <c:v>Sandisk Cruzer Blade</c:v>
                </c:pt>
                <c:pt idx="880">
                  <c:v>Sandisk Extreme Microsd</c:v>
                </c:pt>
                <c:pt idx="881">
                  <c:v>Sandisk Extreme Sd</c:v>
                </c:pt>
                <c:pt idx="882">
                  <c:v>Sandisk Ultra 128</c:v>
                </c:pt>
                <c:pt idx="883">
                  <c:v>Sandisk Ultra 64</c:v>
                </c:pt>
                <c:pt idx="884">
                  <c:v>Sandisk Ultra Dual</c:v>
                </c:pt>
                <c:pt idx="885">
                  <c:v>Sandisk Ultra Flair</c:v>
                </c:pt>
                <c:pt idx="886">
                  <c:v>Sandisk Ultra Microsd</c:v>
                </c:pt>
                <c:pt idx="887">
                  <c:v>Sandisk Ultra Sdhc</c:v>
                </c:pt>
                <c:pt idx="888">
                  <c:v>Sandisk Ultra¬Æ Microsdxc‚Ñ¢</c:v>
                </c:pt>
                <c:pt idx="889">
                  <c:v>Sansui 140Cm (55</c:v>
                </c:pt>
                <c:pt idx="890">
                  <c:v>Sansui 80Cm (32</c:v>
                </c:pt>
                <c:pt idx="891">
                  <c:v>Scarters Mouse Pad,</c:v>
                </c:pt>
                <c:pt idx="892">
                  <c:v>Seagate Expansion 1Tb</c:v>
                </c:pt>
                <c:pt idx="893">
                  <c:v>Seagate One Touch</c:v>
                </c:pt>
                <c:pt idx="894">
                  <c:v>Sennheiser Cx 80S</c:v>
                </c:pt>
                <c:pt idx="895">
                  <c:v>Shakti Technology S3</c:v>
                </c:pt>
                <c:pt idx="896">
                  <c:v>Shakti Technology S5</c:v>
                </c:pt>
                <c:pt idx="897">
                  <c:v>Shopoflux Silicone Remote</c:v>
                </c:pt>
                <c:pt idx="898">
                  <c:v>Shoptoshop Electric Lint</c:v>
                </c:pt>
                <c:pt idx="899">
                  <c:v>Shreenova Id116 Plus</c:v>
                </c:pt>
                <c:pt idx="900">
                  <c:v>Silicone Rubber Earbuds</c:v>
                </c:pt>
                <c:pt idx="901">
                  <c:v>Simxen Egg Boiler</c:v>
                </c:pt>
                <c:pt idx="902">
                  <c:v>Singer Aroma 1.8</c:v>
                </c:pt>
                <c:pt idx="903">
                  <c:v>Skadioo Wifi Adapter</c:v>
                </c:pt>
                <c:pt idx="904">
                  <c:v>Ske Bed Study</c:v>
                </c:pt>
                <c:pt idx="905">
                  <c:v>Skytone Stainless Steel</c:v>
                </c:pt>
                <c:pt idx="906">
                  <c:v>Skywall 81.28 Cm</c:v>
                </c:pt>
                <c:pt idx="907">
                  <c:v>Slovic¬Æ Tripod Mount</c:v>
                </c:pt>
                <c:pt idx="908">
                  <c:v>Smashtronics¬Æ - Case</c:v>
                </c:pt>
                <c:pt idx="909">
                  <c:v>Soflin Egg Boiler</c:v>
                </c:pt>
                <c:pt idx="910">
                  <c:v>Solidaire 550-Watt Mixer</c:v>
                </c:pt>
                <c:pt idx="911">
                  <c:v>Sonivision Sa-D10 Sa-D100</c:v>
                </c:pt>
                <c:pt idx="912">
                  <c:v>Sony Bravia 164</c:v>
                </c:pt>
                <c:pt idx="913">
                  <c:v>Sony Tv -</c:v>
                </c:pt>
                <c:pt idx="914">
                  <c:v>Sony Wi-C100 Wireless</c:v>
                </c:pt>
                <c:pt idx="915">
                  <c:v>Sounce 360 Adjustable</c:v>
                </c:pt>
                <c:pt idx="916">
                  <c:v>Sounce 65W Oneplus</c:v>
                </c:pt>
                <c:pt idx="917">
                  <c:v>Sounce Fast Phone</c:v>
                </c:pt>
                <c:pt idx="918">
                  <c:v>Sounce Gold Plated</c:v>
                </c:pt>
                <c:pt idx="919">
                  <c:v>Sounce Protective Case</c:v>
                </c:pt>
                <c:pt idx="920">
                  <c:v>Sounce Spiral Charger</c:v>
                </c:pt>
                <c:pt idx="921">
                  <c:v>Spigen Ez Fit</c:v>
                </c:pt>
                <c:pt idx="922">
                  <c:v>Spigen Ultra Hybrid</c:v>
                </c:pt>
                <c:pt idx="923">
                  <c:v>Storio Kids Toys</c:v>
                </c:pt>
                <c:pt idx="924">
                  <c:v>Storite High Speed</c:v>
                </c:pt>
                <c:pt idx="925">
                  <c:v>Storite Super Speed</c:v>
                </c:pt>
                <c:pt idx="926">
                  <c:v>Storite Usb 2.0</c:v>
                </c:pt>
                <c:pt idx="927">
                  <c:v>Storite Usb 3.0</c:v>
                </c:pt>
                <c:pt idx="928">
                  <c:v>Storite Usb Extension</c:v>
                </c:pt>
                <c:pt idx="929">
                  <c:v>Striff 12 Pieces</c:v>
                </c:pt>
                <c:pt idx="930">
                  <c:v>Striff Adjustable Laptop</c:v>
                </c:pt>
                <c:pt idx="931">
                  <c:v>Striff Laptop Stand</c:v>
                </c:pt>
                <c:pt idx="932">
                  <c:v>Striff Laptop Tabletop</c:v>
                </c:pt>
                <c:pt idx="933">
                  <c:v>Striff Mpad Mouse</c:v>
                </c:pt>
                <c:pt idx="934">
                  <c:v>Striff Multi Angle</c:v>
                </c:pt>
                <c:pt idx="935">
                  <c:v>Striff Ps2_01 Multi</c:v>
                </c:pt>
                <c:pt idx="936">
                  <c:v>Striff Uph2W Multi</c:v>
                </c:pt>
                <c:pt idx="937">
                  <c:v>Striff Wall Mount</c:v>
                </c:pt>
                <c:pt idx="938">
                  <c:v>Stylehouse Lint Remover</c:v>
                </c:pt>
                <c:pt idx="939">
                  <c:v>Sui Generis Electric</c:v>
                </c:pt>
                <c:pt idx="940">
                  <c:v>Sujata Chutney Steel</c:v>
                </c:pt>
                <c:pt idx="941">
                  <c:v>Sujata Dynamix Dx</c:v>
                </c:pt>
                <c:pt idx="942">
                  <c:v>Sujata Dynamix, Mixer</c:v>
                </c:pt>
                <c:pt idx="943">
                  <c:v>Sujata Powermatic Plus</c:v>
                </c:pt>
                <c:pt idx="944">
                  <c:v>Sujata Powermatic Plus,</c:v>
                </c:pt>
                <c:pt idx="945">
                  <c:v>Sujata Supermix, Mixer</c:v>
                </c:pt>
                <c:pt idx="946">
                  <c:v>Supcares Laptop Stand</c:v>
                </c:pt>
                <c:pt idx="947">
                  <c:v>Sure From Aquaguard</c:v>
                </c:pt>
                <c:pt idx="948">
                  <c:v>Svm Products Unbreakable</c:v>
                </c:pt>
                <c:pt idx="949">
                  <c:v>Swapkart Fast Charging</c:v>
                </c:pt>
                <c:pt idx="950">
                  <c:v>Swapkart Flexible Mobile</c:v>
                </c:pt>
                <c:pt idx="951">
                  <c:v>Swapkart Portable Flexible</c:v>
                </c:pt>
                <c:pt idx="952">
                  <c:v>Swiffer Instant Electric</c:v>
                </c:pt>
                <c:pt idx="953">
                  <c:v>Swiss Military Vc03</c:v>
                </c:pt>
                <c:pt idx="954">
                  <c:v>Syncwire Ltg To</c:v>
                </c:pt>
                <c:pt idx="955">
                  <c:v>Synqe Type C</c:v>
                </c:pt>
                <c:pt idx="956">
                  <c:v>Synqe Usb C</c:v>
                </c:pt>
                <c:pt idx="957">
                  <c:v>Synqe Usb Type</c:v>
                </c:pt>
                <c:pt idx="958">
                  <c:v>Syska Sdi-07 1000</c:v>
                </c:pt>
                <c:pt idx="959">
                  <c:v>Syvo Wt 3130</c:v>
                </c:pt>
                <c:pt idx="960">
                  <c:v>T Topline 180</c:v>
                </c:pt>
                <c:pt idx="961">
                  <c:v>Tabelito¬Æ Polyester Foam,</c:v>
                </c:pt>
                <c:pt idx="962">
                  <c:v>Table Magic Multipurpose</c:v>
                </c:pt>
                <c:pt idx="963">
                  <c:v>Tarkan Portable Folding</c:v>
                </c:pt>
                <c:pt idx="964">
                  <c:v>Tata Sky Digital</c:v>
                </c:pt>
                <c:pt idx="965">
                  <c:v>Tata Sky Hd</c:v>
                </c:pt>
                <c:pt idx="966">
                  <c:v>Tata Sky Universal</c:v>
                </c:pt>
                <c:pt idx="967">
                  <c:v>Tata Swach Bulb</c:v>
                </c:pt>
                <c:pt idx="968">
                  <c:v>Tcl 100 Cm</c:v>
                </c:pt>
                <c:pt idx="969">
                  <c:v>Tcl 108 Cm</c:v>
                </c:pt>
                <c:pt idx="970">
                  <c:v>Tcl 80 Cm</c:v>
                </c:pt>
                <c:pt idx="971">
                  <c:v>Te‚Ñ¢ Instant Electric</c:v>
                </c:pt>
                <c:pt idx="972">
                  <c:v>Technotech High Speed</c:v>
                </c:pt>
                <c:pt idx="973">
                  <c:v>Tecno Spark 8T</c:v>
                </c:pt>
                <c:pt idx="974">
                  <c:v>Tecno Spark 9</c:v>
                </c:pt>
                <c:pt idx="975">
                  <c:v>Tesora - Inspired</c:v>
                </c:pt>
                <c:pt idx="976">
                  <c:v>Themisto 350 Watts</c:v>
                </c:pt>
                <c:pt idx="977">
                  <c:v>Themisto Th-Ws20 Digital</c:v>
                </c:pt>
                <c:pt idx="978">
                  <c:v>Time Office Scanner</c:v>
                </c:pt>
                <c:pt idx="979">
                  <c:v>Tizum Hdmi To</c:v>
                </c:pt>
                <c:pt idx="980">
                  <c:v>Tizum High Speed</c:v>
                </c:pt>
                <c:pt idx="981">
                  <c:v>Tizum Mouse Pad/</c:v>
                </c:pt>
                <c:pt idx="982">
                  <c:v>Tokdis Mx-1 Pro</c:v>
                </c:pt>
                <c:pt idx="983">
                  <c:v>Tom &amp; Jerry</c:v>
                </c:pt>
                <c:pt idx="984">
                  <c:v>Tosaa T2Stsr Sandwich</c:v>
                </c:pt>
                <c:pt idx="985">
                  <c:v>Toshiba 108 Cm</c:v>
                </c:pt>
                <c:pt idx="986">
                  <c:v>Tp-Link Ac1200 Archer</c:v>
                </c:pt>
                <c:pt idx="987">
                  <c:v>Tp-Link Ac1300 Archer</c:v>
                </c:pt>
                <c:pt idx="988">
                  <c:v>Tp-Link Ac1300 Usb</c:v>
                </c:pt>
                <c:pt idx="989">
                  <c:v>Tp-Link Ac600 600</c:v>
                </c:pt>
                <c:pt idx="990">
                  <c:v>Tp-Link Ac750 Dual</c:v>
                </c:pt>
                <c:pt idx="991">
                  <c:v>Tp-Link Ac750 Wifi</c:v>
                </c:pt>
                <c:pt idx="992">
                  <c:v>Tp-Link Archer Ac1200</c:v>
                </c:pt>
                <c:pt idx="993">
                  <c:v>Tp-Link N300 Wifi</c:v>
                </c:pt>
                <c:pt idx="994">
                  <c:v>Tp-Link Nano Ac600</c:v>
                </c:pt>
                <c:pt idx="995">
                  <c:v>Tp-Link Nano Usb</c:v>
                </c:pt>
                <c:pt idx="996">
                  <c:v>Tp-Link Tapo 360¬∞</c:v>
                </c:pt>
                <c:pt idx="997">
                  <c:v>Tp-Link Tl-Wa850Re Single_Band</c:v>
                </c:pt>
                <c:pt idx="998">
                  <c:v>Tp-Link Tl-Wa855Re 300</c:v>
                </c:pt>
                <c:pt idx="999">
                  <c:v>Tp-Link Ue300 Usb</c:v>
                </c:pt>
                <c:pt idx="1000">
                  <c:v>Tp-Link Ue300C Usb</c:v>
                </c:pt>
                <c:pt idx="1001">
                  <c:v>Tp-Link Usb Bluetooth</c:v>
                </c:pt>
                <c:pt idx="1002">
                  <c:v>Tp-Link Usb Wifi</c:v>
                </c:pt>
                <c:pt idx="1003">
                  <c:v>Tp-Link Wifi Dongle</c:v>
                </c:pt>
                <c:pt idx="1004">
                  <c:v>Ttk Prestige Limited</c:v>
                </c:pt>
                <c:pt idx="1005">
                  <c:v>Tuarso 8K Hdmi</c:v>
                </c:pt>
                <c:pt idx="1006">
                  <c:v>Tukzer Capacitive Stylus</c:v>
                </c:pt>
                <c:pt idx="1007">
                  <c:v>Tukzer Fully Foldable</c:v>
                </c:pt>
                <c:pt idx="1008">
                  <c:v>Tukzer Gel Mouse</c:v>
                </c:pt>
                <c:pt idx="1009">
                  <c:v>Tukzer Stylus Pen,</c:v>
                </c:pt>
                <c:pt idx="1010">
                  <c:v>Tvara Lcd Writing</c:v>
                </c:pt>
                <c:pt idx="1011">
                  <c:v>Tygot 10 Inches</c:v>
                </c:pt>
                <c:pt idx="1012">
                  <c:v>Tygot Bluetooth Extendable</c:v>
                </c:pt>
                <c:pt idx="1013">
                  <c:v>Universal Remote Control</c:v>
                </c:pt>
                <c:pt idx="1014">
                  <c:v>Urbn 10000 Mah</c:v>
                </c:pt>
                <c:pt idx="1015">
                  <c:v>Urbn 20000 Mah</c:v>
                </c:pt>
                <c:pt idx="1016">
                  <c:v>Usb Charger, Oraimo</c:v>
                </c:pt>
                <c:pt idx="1017">
                  <c:v>Usha 1212 Ptc</c:v>
                </c:pt>
                <c:pt idx="1018">
                  <c:v>Usha Armor Ar1100Wb</c:v>
                </c:pt>
                <c:pt idx="1019">
                  <c:v>Usha Aurora 1000</c:v>
                </c:pt>
                <c:pt idx="1020">
                  <c:v>Usha Cookjoy (Cj1600Wpc)</c:v>
                </c:pt>
                <c:pt idx="1021">
                  <c:v>Usha Ei 1602</c:v>
                </c:pt>
                <c:pt idx="1022">
                  <c:v>Usha Ei 3710</c:v>
                </c:pt>
                <c:pt idx="1023">
                  <c:v>Usha Goliath Go1200Wg</c:v>
                </c:pt>
                <c:pt idx="1024">
                  <c:v>Usha Hc 812</c:v>
                </c:pt>
                <c:pt idx="1025">
                  <c:v>Usha Heat Convector</c:v>
                </c:pt>
                <c:pt idx="1026">
                  <c:v>Usha Ih2415 1500-Watt</c:v>
                </c:pt>
                <c:pt idx="1027">
                  <c:v>Usha Janome Dream</c:v>
                </c:pt>
                <c:pt idx="1028">
                  <c:v>Usha Quartz Room</c:v>
                </c:pt>
                <c:pt idx="1029">
                  <c:v>Usha Rapidmix 500-Watt</c:v>
                </c:pt>
                <c:pt idx="1030">
                  <c:v>Usha Steam Pro</c:v>
                </c:pt>
                <c:pt idx="1031">
                  <c:v>Vapja¬Æ Portable Mini</c:v>
                </c:pt>
                <c:pt idx="1032">
                  <c:v>Vedini Transparent Empty</c:v>
                </c:pt>
                <c:pt idx="1033">
                  <c:v>Venus Digital Kitchen</c:v>
                </c:pt>
                <c:pt idx="1034">
                  <c:v>Verilux¬Æ Usb C</c:v>
                </c:pt>
                <c:pt idx="1035">
                  <c:v>V-Guard Divino 5</c:v>
                </c:pt>
                <c:pt idx="1036">
                  <c:v>V-Guard Zenora Ro+Uf+Mb</c:v>
                </c:pt>
                <c:pt idx="1037">
                  <c:v>V-Guard Zio Instant</c:v>
                </c:pt>
                <c:pt idx="1038">
                  <c:v>Vr 18 Pcs</c:v>
                </c:pt>
                <c:pt idx="1039">
                  <c:v>Vrprime Lint Roller</c:v>
                </c:pt>
                <c:pt idx="1040">
                  <c:v>Vu 108 Cm</c:v>
                </c:pt>
                <c:pt idx="1041">
                  <c:v>Vu 138 Cm</c:v>
                </c:pt>
                <c:pt idx="1042">
                  <c:v>Vu 139 Cm</c:v>
                </c:pt>
                <c:pt idx="1043">
                  <c:v>Vu 164 Cm</c:v>
                </c:pt>
                <c:pt idx="1044">
                  <c:v>Vw 60 Cm</c:v>
                </c:pt>
                <c:pt idx="1045">
                  <c:v>Vw 80 Cm</c:v>
                </c:pt>
                <c:pt idx="1046">
                  <c:v>Wacom One By</c:v>
                </c:pt>
                <c:pt idx="1047">
                  <c:v>Wanbo X1 Pro</c:v>
                </c:pt>
                <c:pt idx="1048">
                  <c:v>Wayona 3In1 Nylon</c:v>
                </c:pt>
                <c:pt idx="1049">
                  <c:v>Wayona Nylon Braided</c:v>
                </c:pt>
                <c:pt idx="1050">
                  <c:v>Wayona Type C</c:v>
                </c:pt>
                <c:pt idx="1051">
                  <c:v>Wayona Usb C</c:v>
                </c:pt>
                <c:pt idx="1052">
                  <c:v>Wayona Usb Nylon</c:v>
                </c:pt>
                <c:pt idx="1053">
                  <c:v>Wayona Usb Type</c:v>
                </c:pt>
                <c:pt idx="1054">
                  <c:v>Wecool B1 Mobile</c:v>
                </c:pt>
                <c:pt idx="1055">
                  <c:v>Wecool Bluetooth Extendable</c:v>
                </c:pt>
                <c:pt idx="1056">
                  <c:v>Wecool C1 Car</c:v>
                </c:pt>
                <c:pt idx="1057">
                  <c:v>Wecool Moonwalk M1</c:v>
                </c:pt>
                <c:pt idx="1058">
                  <c:v>Wecool Nylon Braided</c:v>
                </c:pt>
                <c:pt idx="1059">
                  <c:v>Wecool S5 Long</c:v>
                </c:pt>
                <c:pt idx="1060">
                  <c:v>Wecool Unbreakable 3</c:v>
                </c:pt>
                <c:pt idx="1061">
                  <c:v>Wembley Lcd Writing</c:v>
                </c:pt>
                <c:pt idx="1062">
                  <c:v>Western Digital Wd</c:v>
                </c:pt>
                <c:pt idx="1063">
                  <c:v>White Feather Portable</c:v>
                </c:pt>
                <c:pt idx="1064">
                  <c:v>Widewings Electric Handheld</c:v>
                </c:pt>
                <c:pt idx="1065">
                  <c:v>Wings Phantom Pro</c:v>
                </c:pt>
                <c:pt idx="1066">
                  <c:v>Wipro Smartlife Super</c:v>
                </c:pt>
                <c:pt idx="1067">
                  <c:v>Wipro Vesta 1.8</c:v>
                </c:pt>
                <c:pt idx="1068">
                  <c:v>Wipro Vesta 1200</c:v>
                </c:pt>
                <c:pt idx="1069">
                  <c:v>Wipro Vesta 1380W</c:v>
                </c:pt>
                <c:pt idx="1070">
                  <c:v>Wipro Vesta Electric</c:v>
                </c:pt>
                <c:pt idx="1071">
                  <c:v>Wipro Vesta Grill</c:v>
                </c:pt>
                <c:pt idx="1072">
                  <c:v>Wolpin 1 Lint</c:v>
                </c:pt>
                <c:pt idx="1073">
                  <c:v>Wonderchef Nutri-Blend Complete</c:v>
                </c:pt>
                <c:pt idx="1074">
                  <c:v>Wonderchef Nutri-Blend Mixer,</c:v>
                </c:pt>
                <c:pt idx="1075">
                  <c:v>Wzatco Pixel |</c:v>
                </c:pt>
                <c:pt idx="1076">
                  <c:v>Xiaomi Mi 4A</c:v>
                </c:pt>
                <c:pt idx="1077">
                  <c:v>Xiaomi Mi Wired</c:v>
                </c:pt>
                <c:pt idx="1078">
                  <c:v>Xiaomi Pad 5|</c:v>
                </c:pt>
                <c:pt idx="1079">
                  <c:v>Zebronics Aluminium Alloy</c:v>
                </c:pt>
                <c:pt idx="1080">
                  <c:v>Zebronics Astra 10</c:v>
                </c:pt>
                <c:pt idx="1081">
                  <c:v>Zebronics Cu3100V Fast</c:v>
                </c:pt>
                <c:pt idx="1082">
                  <c:v>Zebronics Haa2021 Hdmi</c:v>
                </c:pt>
                <c:pt idx="1083">
                  <c:v>Zebronics Wired Keyboard</c:v>
                </c:pt>
                <c:pt idx="1084">
                  <c:v>Zebronics Zeb Buds</c:v>
                </c:pt>
                <c:pt idx="1085">
                  <c:v>Zebronics Zeb Wonderbar</c:v>
                </c:pt>
                <c:pt idx="1086">
                  <c:v>Zebronics Zeb-100Hb 4</c:v>
                </c:pt>
                <c:pt idx="1087">
                  <c:v>Zebronics Zeb-90Hb Usb</c:v>
                </c:pt>
                <c:pt idx="1088">
                  <c:v>Zebronics Zeb-Astra 20</c:v>
                </c:pt>
                <c:pt idx="1089">
                  <c:v>Zebronics Zeb-Bro In</c:v>
                </c:pt>
                <c:pt idx="1090">
                  <c:v>Zebronics Zeb-Buds 30</c:v>
                </c:pt>
                <c:pt idx="1091">
                  <c:v>Zebronics Zeb-Comfort Wired</c:v>
                </c:pt>
                <c:pt idx="1092">
                  <c:v>Zebronics Zeb-Companion 107</c:v>
                </c:pt>
                <c:pt idx="1093">
                  <c:v>Zebronics Zeb-County 3W</c:v>
                </c:pt>
                <c:pt idx="1094">
                  <c:v>Zebronics Zeb-Dash Plus</c:v>
                </c:pt>
                <c:pt idx="1095">
                  <c:v>Zebronics Zeb-Evolve Wireless</c:v>
                </c:pt>
                <c:pt idx="1096">
                  <c:v>Zebronics Zeb-Fame 5Watts</c:v>
                </c:pt>
                <c:pt idx="1097">
                  <c:v>Zebronics Zeb-Jaguar Wireless</c:v>
                </c:pt>
                <c:pt idx="1098">
                  <c:v>Zebronics Zeb-Jukebar 3900,</c:v>
                </c:pt>
                <c:pt idx="1099">
                  <c:v>Zebronics Zeb-Km2100 Multimedia</c:v>
                </c:pt>
                <c:pt idx="1100">
                  <c:v>Zebronics Zeb-Power Wired</c:v>
                </c:pt>
                <c:pt idx="1101">
                  <c:v>Zebronics Zeb-Sound Bomb</c:v>
                </c:pt>
                <c:pt idx="1102">
                  <c:v>Zebronics Zeb-Thunder Bluetooth</c:v>
                </c:pt>
                <c:pt idx="1103">
                  <c:v>Zebronics Zeb-Transformer Gaming</c:v>
                </c:pt>
                <c:pt idx="1104">
                  <c:v>Zebronics Zeb-Transformer-M Optical</c:v>
                </c:pt>
                <c:pt idx="1105">
                  <c:v>Zebronics Zeb-Usb150Wf1 Wifi</c:v>
                </c:pt>
                <c:pt idx="1106">
                  <c:v>Zebronics Zeb-Vita Wireless</c:v>
                </c:pt>
                <c:pt idx="1107">
                  <c:v>Zebronics Zeb-Warrior Ii</c:v>
                </c:pt>
                <c:pt idx="1108">
                  <c:v>Zebronics, Zeb-Nc3300 Usb</c:v>
                </c:pt>
                <c:pt idx="1109">
                  <c:v>Zigma Winotek Winotek</c:v>
                </c:pt>
                <c:pt idx="1110">
                  <c:v>Zinq Five Fan</c:v>
                </c:pt>
                <c:pt idx="1111">
                  <c:v>Zinq Ups For</c:v>
                </c:pt>
                <c:pt idx="1112">
                  <c:v>Zodo 8. 5</c:v>
                </c:pt>
                <c:pt idx="1113">
                  <c:v>Zorbes¬Æ Wall Adapter</c:v>
                </c:pt>
                <c:pt idx="1114">
                  <c:v>Zoul Type C</c:v>
                </c:pt>
                <c:pt idx="1115">
                  <c:v>Zoul Usb C</c:v>
                </c:pt>
                <c:pt idx="1116">
                  <c:v>Zoul Usb Type</c:v>
                </c:pt>
                <c:pt idx="1117">
                  <c:v>Zuvexa Egg Boiler</c:v>
                </c:pt>
                <c:pt idx="1118">
                  <c:v>Zuvexa Usb Rechargeable</c:v>
                </c:pt>
                <c:pt idx="1119">
                  <c:v>#VALUE!</c:v>
                </c:pt>
              </c:strCache>
            </c:strRef>
          </c:cat>
          <c:val>
            <c:numRef>
              <c:f>Sheet11!$S$11:$S$1131</c:f>
              <c:numCache>
                <c:formatCode>_(* #,##0_);_(* \(#,##0\);_(* "-"??_);_(@_)</c:formatCode>
                <c:ptCount val="1120"/>
                <c:pt idx="0">
                  <c:v>6398</c:v>
                </c:pt>
                <c:pt idx="1">
                  <c:v>2206</c:v>
                </c:pt>
                <c:pt idx="2">
                  <c:v>3664</c:v>
                </c:pt>
                <c:pt idx="3">
                  <c:v>1193</c:v>
                </c:pt>
                <c:pt idx="4">
                  <c:v>15790</c:v>
                </c:pt>
                <c:pt idx="5">
                  <c:v>768</c:v>
                </c:pt>
                <c:pt idx="6">
                  <c:v>1899</c:v>
                </c:pt>
                <c:pt idx="7">
                  <c:v>103</c:v>
                </c:pt>
                <c:pt idx="8">
                  <c:v>576</c:v>
                </c:pt>
                <c:pt idx="9">
                  <c:v>1082</c:v>
                </c:pt>
                <c:pt idx="10">
                  <c:v>284</c:v>
                </c:pt>
                <c:pt idx="11">
                  <c:v>197</c:v>
                </c:pt>
                <c:pt idx="12">
                  <c:v>185</c:v>
                </c:pt>
                <c:pt idx="13">
                  <c:v>227</c:v>
                </c:pt>
                <c:pt idx="14">
                  <c:v>214</c:v>
                </c:pt>
                <c:pt idx="15">
                  <c:v>431</c:v>
                </c:pt>
                <c:pt idx="16">
                  <c:v>5911</c:v>
                </c:pt>
                <c:pt idx="17">
                  <c:v>4702</c:v>
                </c:pt>
                <c:pt idx="18">
                  <c:v>4703</c:v>
                </c:pt>
                <c:pt idx="19">
                  <c:v>4703</c:v>
                </c:pt>
                <c:pt idx="20">
                  <c:v>6314</c:v>
                </c:pt>
                <c:pt idx="21">
                  <c:v>6771</c:v>
                </c:pt>
                <c:pt idx="22">
                  <c:v>55747</c:v>
                </c:pt>
                <c:pt idx="23">
                  <c:v>9331</c:v>
                </c:pt>
                <c:pt idx="24">
                  <c:v>326</c:v>
                </c:pt>
                <c:pt idx="25">
                  <c:v>24247</c:v>
                </c:pt>
                <c:pt idx="26">
                  <c:v>26543</c:v>
                </c:pt>
                <c:pt idx="27">
                  <c:v>136</c:v>
                </c:pt>
                <c:pt idx="28">
                  <c:v>1034</c:v>
                </c:pt>
                <c:pt idx="29">
                  <c:v>12796</c:v>
                </c:pt>
                <c:pt idx="30">
                  <c:v>14184</c:v>
                </c:pt>
                <c:pt idx="31">
                  <c:v>2810</c:v>
                </c:pt>
                <c:pt idx="32">
                  <c:v>4426</c:v>
                </c:pt>
                <c:pt idx="33">
                  <c:v>9</c:v>
                </c:pt>
                <c:pt idx="34">
                  <c:v>7</c:v>
                </c:pt>
                <c:pt idx="35">
                  <c:v>2806</c:v>
                </c:pt>
                <c:pt idx="36">
                  <c:v>11499</c:v>
                </c:pt>
                <c:pt idx="37">
                  <c:v>6183</c:v>
                </c:pt>
                <c:pt idx="38">
                  <c:v>185</c:v>
                </c:pt>
                <c:pt idx="39">
                  <c:v>562</c:v>
                </c:pt>
                <c:pt idx="40">
                  <c:v>17325</c:v>
                </c:pt>
                <c:pt idx="41">
                  <c:v>602</c:v>
                </c:pt>
                <c:pt idx="42">
                  <c:v>171</c:v>
                </c:pt>
                <c:pt idx="43">
                  <c:v>79466</c:v>
                </c:pt>
                <c:pt idx="44">
                  <c:v>12958</c:v>
                </c:pt>
                <c:pt idx="45">
                  <c:v>989</c:v>
                </c:pt>
                <c:pt idx="46">
                  <c:v>3601</c:v>
                </c:pt>
                <c:pt idx="47">
                  <c:v>3584</c:v>
                </c:pt>
                <c:pt idx="48">
                  <c:v>136</c:v>
                </c:pt>
                <c:pt idx="49">
                  <c:v>6512</c:v>
                </c:pt>
                <c:pt idx="50">
                  <c:v>46647</c:v>
                </c:pt>
                <c:pt idx="51">
                  <c:v>185</c:v>
                </c:pt>
                <c:pt idx="52">
                  <c:v>11006</c:v>
                </c:pt>
                <c:pt idx="53">
                  <c:v>2165</c:v>
                </c:pt>
                <c:pt idx="54">
                  <c:v>210</c:v>
                </c:pt>
                <c:pt idx="55">
                  <c:v>12091</c:v>
                </c:pt>
                <c:pt idx="56">
                  <c:v>4674</c:v>
                </c:pt>
                <c:pt idx="57">
                  <c:v>3344</c:v>
                </c:pt>
                <c:pt idx="58">
                  <c:v>29</c:v>
                </c:pt>
                <c:pt idx="59">
                  <c:v>3846</c:v>
                </c:pt>
                <c:pt idx="60">
                  <c:v>18872</c:v>
                </c:pt>
                <c:pt idx="61">
                  <c:v>853946</c:v>
                </c:pt>
                <c:pt idx="62">
                  <c:v>5999</c:v>
                </c:pt>
                <c:pt idx="63">
                  <c:v>33584</c:v>
                </c:pt>
                <c:pt idx="64">
                  <c:v>6547</c:v>
                </c:pt>
                <c:pt idx="65">
                  <c:v>252904</c:v>
                </c:pt>
                <c:pt idx="66">
                  <c:v>156638</c:v>
                </c:pt>
                <c:pt idx="67">
                  <c:v>39195</c:v>
                </c:pt>
                <c:pt idx="68">
                  <c:v>8714</c:v>
                </c:pt>
                <c:pt idx="69">
                  <c:v>1029</c:v>
                </c:pt>
                <c:pt idx="70">
                  <c:v>3518</c:v>
                </c:pt>
                <c:pt idx="71">
                  <c:v>12835</c:v>
                </c:pt>
                <c:pt idx="72">
                  <c:v>69538</c:v>
                </c:pt>
                <c:pt idx="73">
                  <c:v>25177</c:v>
                </c:pt>
                <c:pt idx="74">
                  <c:v>28638</c:v>
                </c:pt>
                <c:pt idx="75">
                  <c:v>2116</c:v>
                </c:pt>
                <c:pt idx="76">
                  <c:v>3565</c:v>
                </c:pt>
                <c:pt idx="77">
                  <c:v>10902</c:v>
                </c:pt>
                <c:pt idx="78">
                  <c:v>426973</c:v>
                </c:pt>
                <c:pt idx="79">
                  <c:v>11206</c:v>
                </c:pt>
                <c:pt idx="80">
                  <c:v>35877</c:v>
                </c:pt>
                <c:pt idx="81">
                  <c:v>237</c:v>
                </c:pt>
                <c:pt idx="82">
                  <c:v>185190</c:v>
                </c:pt>
                <c:pt idx="83">
                  <c:v>55981</c:v>
                </c:pt>
                <c:pt idx="84">
                  <c:v>13552</c:v>
                </c:pt>
                <c:pt idx="85">
                  <c:v>257640</c:v>
                </c:pt>
                <c:pt idx="86">
                  <c:v>27104</c:v>
                </c:pt>
                <c:pt idx="87">
                  <c:v>74388</c:v>
                </c:pt>
                <c:pt idx="88">
                  <c:v>34021</c:v>
                </c:pt>
                <c:pt idx="89">
                  <c:v>602</c:v>
                </c:pt>
                <c:pt idx="90">
                  <c:v>22318</c:v>
                </c:pt>
                <c:pt idx="91">
                  <c:v>681</c:v>
                </c:pt>
                <c:pt idx="92">
                  <c:v>6203</c:v>
                </c:pt>
                <c:pt idx="93">
                  <c:v>57</c:v>
                </c:pt>
                <c:pt idx="94">
                  <c:v>919</c:v>
                </c:pt>
                <c:pt idx="95">
                  <c:v>17415</c:v>
                </c:pt>
                <c:pt idx="96">
                  <c:v>2766</c:v>
                </c:pt>
                <c:pt idx="97">
                  <c:v>314</c:v>
                </c:pt>
                <c:pt idx="98">
                  <c:v>131982</c:v>
                </c:pt>
                <c:pt idx="99">
                  <c:v>11456</c:v>
                </c:pt>
                <c:pt idx="100">
                  <c:v>3231</c:v>
                </c:pt>
                <c:pt idx="101">
                  <c:v>28666</c:v>
                </c:pt>
                <c:pt idx="102">
                  <c:v>82356</c:v>
                </c:pt>
                <c:pt idx="103">
                  <c:v>2804</c:v>
                </c:pt>
                <c:pt idx="104">
                  <c:v>7681</c:v>
                </c:pt>
                <c:pt idx="105">
                  <c:v>4875</c:v>
                </c:pt>
                <c:pt idx="106">
                  <c:v>7113</c:v>
                </c:pt>
                <c:pt idx="107">
                  <c:v>7223</c:v>
                </c:pt>
                <c:pt idx="108">
                  <c:v>9650</c:v>
                </c:pt>
                <c:pt idx="109">
                  <c:v>53</c:v>
                </c:pt>
                <c:pt idx="110">
                  <c:v>1051</c:v>
                </c:pt>
                <c:pt idx="111">
                  <c:v>5692</c:v>
                </c:pt>
                <c:pt idx="112">
                  <c:v>1133</c:v>
                </c:pt>
                <c:pt idx="113">
                  <c:v>14120</c:v>
                </c:pt>
                <c:pt idx="114">
                  <c:v>2961</c:v>
                </c:pt>
                <c:pt idx="115">
                  <c:v>43</c:v>
                </c:pt>
                <c:pt idx="116">
                  <c:v>2446</c:v>
                </c:pt>
                <c:pt idx="117">
                  <c:v>3482</c:v>
                </c:pt>
                <c:pt idx="118">
                  <c:v>19998</c:v>
                </c:pt>
                <c:pt idx="119">
                  <c:v>1765</c:v>
                </c:pt>
                <c:pt idx="120">
                  <c:v>9701</c:v>
                </c:pt>
                <c:pt idx="121">
                  <c:v>13944</c:v>
                </c:pt>
                <c:pt idx="122">
                  <c:v>9791</c:v>
                </c:pt>
                <c:pt idx="123">
                  <c:v>1106</c:v>
                </c:pt>
                <c:pt idx="124">
                  <c:v>22420</c:v>
                </c:pt>
                <c:pt idx="125">
                  <c:v>7229</c:v>
                </c:pt>
                <c:pt idx="126">
                  <c:v>2043</c:v>
                </c:pt>
                <c:pt idx="127">
                  <c:v>5160</c:v>
                </c:pt>
                <c:pt idx="128">
                  <c:v>7732</c:v>
                </c:pt>
                <c:pt idx="129">
                  <c:v>45237</c:v>
                </c:pt>
                <c:pt idx="130">
                  <c:v>181584</c:v>
                </c:pt>
                <c:pt idx="131">
                  <c:v>2515</c:v>
                </c:pt>
                <c:pt idx="132">
                  <c:v>4584</c:v>
                </c:pt>
                <c:pt idx="133">
                  <c:v>4149</c:v>
                </c:pt>
                <c:pt idx="134">
                  <c:v>119</c:v>
                </c:pt>
                <c:pt idx="135">
                  <c:v>3964</c:v>
                </c:pt>
                <c:pt idx="136">
                  <c:v>13049</c:v>
                </c:pt>
                <c:pt idx="137">
                  <c:v>7064</c:v>
                </c:pt>
                <c:pt idx="138">
                  <c:v>2740</c:v>
                </c:pt>
                <c:pt idx="139">
                  <c:v>2466</c:v>
                </c:pt>
                <c:pt idx="140">
                  <c:v>76042</c:v>
                </c:pt>
                <c:pt idx="141">
                  <c:v>18538</c:v>
                </c:pt>
                <c:pt idx="142">
                  <c:v>4428</c:v>
                </c:pt>
                <c:pt idx="143">
                  <c:v>1051</c:v>
                </c:pt>
                <c:pt idx="144">
                  <c:v>390</c:v>
                </c:pt>
                <c:pt idx="145">
                  <c:v>3606</c:v>
                </c:pt>
                <c:pt idx="146">
                  <c:v>3842</c:v>
                </c:pt>
                <c:pt idx="147">
                  <c:v>10907</c:v>
                </c:pt>
                <c:pt idx="148">
                  <c:v>60046</c:v>
                </c:pt>
                <c:pt idx="149">
                  <c:v>44054</c:v>
                </c:pt>
                <c:pt idx="150">
                  <c:v>57582</c:v>
                </c:pt>
                <c:pt idx="151">
                  <c:v>20850</c:v>
                </c:pt>
                <c:pt idx="152">
                  <c:v>20052</c:v>
                </c:pt>
                <c:pt idx="153">
                  <c:v>1376</c:v>
                </c:pt>
                <c:pt idx="154">
                  <c:v>3390</c:v>
                </c:pt>
                <c:pt idx="155">
                  <c:v>16905</c:v>
                </c:pt>
                <c:pt idx="156">
                  <c:v>2451</c:v>
                </c:pt>
                <c:pt idx="157">
                  <c:v>433640</c:v>
                </c:pt>
                <c:pt idx="158">
                  <c:v>33434</c:v>
                </c:pt>
                <c:pt idx="159">
                  <c:v>18998</c:v>
                </c:pt>
                <c:pt idx="160">
                  <c:v>28978</c:v>
                </c:pt>
                <c:pt idx="161">
                  <c:v>2262</c:v>
                </c:pt>
                <c:pt idx="162">
                  <c:v>118034</c:v>
                </c:pt>
                <c:pt idx="163">
                  <c:v>10170</c:v>
                </c:pt>
                <c:pt idx="164">
                  <c:v>188726</c:v>
                </c:pt>
                <c:pt idx="165">
                  <c:v>9275</c:v>
                </c:pt>
                <c:pt idx="166">
                  <c:v>3145</c:v>
                </c:pt>
                <c:pt idx="167">
                  <c:v>20850</c:v>
                </c:pt>
                <c:pt idx="168">
                  <c:v>12362</c:v>
                </c:pt>
                <c:pt idx="169">
                  <c:v>356</c:v>
                </c:pt>
                <c:pt idx="170">
                  <c:v>15188</c:v>
                </c:pt>
                <c:pt idx="171">
                  <c:v>149161</c:v>
                </c:pt>
                <c:pt idx="172">
                  <c:v>7732</c:v>
                </c:pt>
                <c:pt idx="173">
                  <c:v>7354</c:v>
                </c:pt>
                <c:pt idx="174">
                  <c:v>91770</c:v>
                </c:pt>
                <c:pt idx="175">
                  <c:v>24870</c:v>
                </c:pt>
                <c:pt idx="176">
                  <c:v>465</c:v>
                </c:pt>
                <c:pt idx="177">
                  <c:v>68664</c:v>
                </c:pt>
                <c:pt idx="178">
                  <c:v>188726</c:v>
                </c:pt>
                <c:pt idx="179">
                  <c:v>63899</c:v>
                </c:pt>
                <c:pt idx="180">
                  <c:v>1913</c:v>
                </c:pt>
                <c:pt idx="181">
                  <c:v>21010</c:v>
                </c:pt>
                <c:pt idx="182">
                  <c:v>16605</c:v>
                </c:pt>
                <c:pt idx="183">
                  <c:v>20850</c:v>
                </c:pt>
                <c:pt idx="184">
                  <c:v>172602</c:v>
                </c:pt>
                <c:pt idx="185">
                  <c:v>38395</c:v>
                </c:pt>
                <c:pt idx="186">
                  <c:v>37476</c:v>
                </c:pt>
                <c:pt idx="187">
                  <c:v>1674</c:v>
                </c:pt>
                <c:pt idx="188">
                  <c:v>1646</c:v>
                </c:pt>
                <c:pt idx="189">
                  <c:v>588</c:v>
                </c:pt>
                <c:pt idx="190">
                  <c:v>109</c:v>
                </c:pt>
                <c:pt idx="191">
                  <c:v>1988</c:v>
                </c:pt>
                <c:pt idx="192">
                  <c:v>74</c:v>
                </c:pt>
                <c:pt idx="193">
                  <c:v>75</c:v>
                </c:pt>
                <c:pt idx="194">
                  <c:v>281324</c:v>
                </c:pt>
                <c:pt idx="195">
                  <c:v>20342</c:v>
                </c:pt>
                <c:pt idx="196">
                  <c:v>30277</c:v>
                </c:pt>
                <c:pt idx="197">
                  <c:v>1597</c:v>
                </c:pt>
                <c:pt idx="198">
                  <c:v>18757</c:v>
                </c:pt>
                <c:pt idx="199">
                  <c:v>30254</c:v>
                </c:pt>
                <c:pt idx="200">
                  <c:v>12452</c:v>
                </c:pt>
                <c:pt idx="201">
                  <c:v>192587</c:v>
                </c:pt>
                <c:pt idx="202">
                  <c:v>14560</c:v>
                </c:pt>
                <c:pt idx="203">
                  <c:v>426972</c:v>
                </c:pt>
                <c:pt idx="204">
                  <c:v>311</c:v>
                </c:pt>
                <c:pt idx="205">
                  <c:v>39724</c:v>
                </c:pt>
                <c:pt idx="206">
                  <c:v>5730</c:v>
                </c:pt>
                <c:pt idx="207">
                  <c:v>992</c:v>
                </c:pt>
                <c:pt idx="208">
                  <c:v>149</c:v>
                </c:pt>
                <c:pt idx="209">
                  <c:v>6491</c:v>
                </c:pt>
                <c:pt idx="210">
                  <c:v>14237</c:v>
                </c:pt>
                <c:pt idx="211">
                  <c:v>3160</c:v>
                </c:pt>
                <c:pt idx="212">
                  <c:v>1092</c:v>
                </c:pt>
                <c:pt idx="213">
                  <c:v>10134</c:v>
                </c:pt>
                <c:pt idx="214">
                  <c:v>1772</c:v>
                </c:pt>
                <c:pt idx="215">
                  <c:v>245</c:v>
                </c:pt>
                <c:pt idx="216">
                  <c:v>4296</c:v>
                </c:pt>
                <c:pt idx="217">
                  <c:v>13552</c:v>
                </c:pt>
                <c:pt idx="218">
                  <c:v>8095</c:v>
                </c:pt>
                <c:pt idx="219">
                  <c:v>407</c:v>
                </c:pt>
                <c:pt idx="220">
                  <c:v>30411</c:v>
                </c:pt>
                <c:pt idx="221">
                  <c:v>23174</c:v>
                </c:pt>
                <c:pt idx="222">
                  <c:v>9169</c:v>
                </c:pt>
                <c:pt idx="223">
                  <c:v>2272</c:v>
                </c:pt>
                <c:pt idx="224">
                  <c:v>6233</c:v>
                </c:pt>
                <c:pt idx="225">
                  <c:v>3973</c:v>
                </c:pt>
                <c:pt idx="226">
                  <c:v>15382</c:v>
                </c:pt>
                <c:pt idx="227">
                  <c:v>3552</c:v>
                </c:pt>
                <c:pt idx="228">
                  <c:v>15034</c:v>
                </c:pt>
                <c:pt idx="229">
                  <c:v>8188</c:v>
                </c:pt>
                <c:pt idx="230">
                  <c:v>4099</c:v>
                </c:pt>
                <c:pt idx="231">
                  <c:v>11213</c:v>
                </c:pt>
                <c:pt idx="232">
                  <c:v>2397</c:v>
                </c:pt>
                <c:pt idx="233">
                  <c:v>3065</c:v>
                </c:pt>
                <c:pt idx="234">
                  <c:v>10541</c:v>
                </c:pt>
                <c:pt idx="235">
                  <c:v>22638</c:v>
                </c:pt>
                <c:pt idx="236">
                  <c:v>180998</c:v>
                </c:pt>
                <c:pt idx="237">
                  <c:v>5057</c:v>
                </c:pt>
                <c:pt idx="238">
                  <c:v>3044</c:v>
                </c:pt>
                <c:pt idx="239">
                  <c:v>210</c:v>
                </c:pt>
                <c:pt idx="240">
                  <c:v>578</c:v>
                </c:pt>
                <c:pt idx="241">
                  <c:v>1353</c:v>
                </c:pt>
                <c:pt idx="242">
                  <c:v>15</c:v>
                </c:pt>
                <c:pt idx="243">
                  <c:v>12179</c:v>
                </c:pt>
                <c:pt idx="244">
                  <c:v>2628</c:v>
                </c:pt>
                <c:pt idx="245">
                  <c:v>12093</c:v>
                </c:pt>
                <c:pt idx="246">
                  <c:v>17348</c:v>
                </c:pt>
                <c:pt idx="247">
                  <c:v>2581</c:v>
                </c:pt>
                <c:pt idx="248">
                  <c:v>50566</c:v>
                </c:pt>
                <c:pt idx="249">
                  <c:v>10652</c:v>
                </c:pt>
                <c:pt idx="250">
                  <c:v>1690</c:v>
                </c:pt>
                <c:pt idx="251">
                  <c:v>1949</c:v>
                </c:pt>
                <c:pt idx="252">
                  <c:v>15536</c:v>
                </c:pt>
                <c:pt idx="253">
                  <c:v>21372</c:v>
                </c:pt>
                <c:pt idx="254">
                  <c:v>31783</c:v>
                </c:pt>
                <c:pt idx="255">
                  <c:v>839</c:v>
                </c:pt>
                <c:pt idx="256">
                  <c:v>505</c:v>
                </c:pt>
                <c:pt idx="257">
                  <c:v>25340</c:v>
                </c:pt>
                <c:pt idx="258">
                  <c:v>1528</c:v>
                </c:pt>
                <c:pt idx="259">
                  <c:v>23316</c:v>
                </c:pt>
                <c:pt idx="260">
                  <c:v>295</c:v>
                </c:pt>
                <c:pt idx="261">
                  <c:v>15867</c:v>
                </c:pt>
                <c:pt idx="262">
                  <c:v>2581</c:v>
                </c:pt>
                <c:pt idx="263">
                  <c:v>19</c:v>
                </c:pt>
                <c:pt idx="264">
                  <c:v>20668</c:v>
                </c:pt>
                <c:pt idx="265">
                  <c:v>25</c:v>
                </c:pt>
                <c:pt idx="266">
                  <c:v>2535</c:v>
                </c:pt>
                <c:pt idx="267">
                  <c:v>91</c:v>
                </c:pt>
                <c:pt idx="268">
                  <c:v>4049</c:v>
                </c:pt>
                <c:pt idx="269">
                  <c:v>3578</c:v>
                </c:pt>
                <c:pt idx="270">
                  <c:v>463</c:v>
                </c:pt>
                <c:pt idx="271">
                  <c:v>1926</c:v>
                </c:pt>
                <c:pt idx="272">
                  <c:v>16182</c:v>
                </c:pt>
                <c:pt idx="273">
                  <c:v>290</c:v>
                </c:pt>
                <c:pt idx="274">
                  <c:v>8427</c:v>
                </c:pt>
                <c:pt idx="275">
                  <c:v>14947</c:v>
                </c:pt>
                <c:pt idx="276">
                  <c:v>14391</c:v>
                </c:pt>
                <c:pt idx="277">
                  <c:v>2026</c:v>
                </c:pt>
                <c:pt idx="278">
                  <c:v>766</c:v>
                </c:pt>
                <c:pt idx="279">
                  <c:v>54405</c:v>
                </c:pt>
                <c:pt idx="280">
                  <c:v>10751</c:v>
                </c:pt>
                <c:pt idx="281">
                  <c:v>9344</c:v>
                </c:pt>
                <c:pt idx="282">
                  <c:v>928</c:v>
                </c:pt>
                <c:pt idx="283">
                  <c:v>16143</c:v>
                </c:pt>
                <c:pt idx="284">
                  <c:v>897</c:v>
                </c:pt>
                <c:pt idx="285">
                  <c:v>25488</c:v>
                </c:pt>
                <c:pt idx="286">
                  <c:v>4658</c:v>
                </c:pt>
                <c:pt idx="287">
                  <c:v>17161</c:v>
                </c:pt>
                <c:pt idx="288">
                  <c:v>14</c:v>
                </c:pt>
                <c:pt idx="289">
                  <c:v>4971</c:v>
                </c:pt>
                <c:pt idx="290">
                  <c:v>107151</c:v>
                </c:pt>
                <c:pt idx="291">
                  <c:v>49</c:v>
                </c:pt>
                <c:pt idx="292">
                  <c:v>49551</c:v>
                </c:pt>
                <c:pt idx="293">
                  <c:v>107686</c:v>
                </c:pt>
                <c:pt idx="294">
                  <c:v>11976</c:v>
                </c:pt>
                <c:pt idx="295">
                  <c:v>10689</c:v>
                </c:pt>
                <c:pt idx="296">
                  <c:v>30469</c:v>
                </c:pt>
                <c:pt idx="297">
                  <c:v>69585</c:v>
                </c:pt>
                <c:pt idx="298">
                  <c:v>8131</c:v>
                </c:pt>
                <c:pt idx="299">
                  <c:v>20869</c:v>
                </c:pt>
                <c:pt idx="300">
                  <c:v>7928</c:v>
                </c:pt>
                <c:pt idx="301">
                  <c:v>95116</c:v>
                </c:pt>
                <c:pt idx="302">
                  <c:v>6301</c:v>
                </c:pt>
                <c:pt idx="303">
                  <c:v>17394</c:v>
                </c:pt>
                <c:pt idx="304">
                  <c:v>491</c:v>
                </c:pt>
                <c:pt idx="305">
                  <c:v>103052</c:v>
                </c:pt>
                <c:pt idx="306">
                  <c:v>77913</c:v>
                </c:pt>
                <c:pt idx="307">
                  <c:v>462</c:v>
                </c:pt>
                <c:pt idx="308">
                  <c:v>387</c:v>
                </c:pt>
                <c:pt idx="309">
                  <c:v>40936</c:v>
                </c:pt>
                <c:pt idx="310">
                  <c:v>184</c:v>
                </c:pt>
                <c:pt idx="311">
                  <c:v>815</c:v>
                </c:pt>
                <c:pt idx="312">
                  <c:v>24432</c:v>
                </c:pt>
                <c:pt idx="313">
                  <c:v>1801</c:v>
                </c:pt>
                <c:pt idx="314">
                  <c:v>5298</c:v>
                </c:pt>
                <c:pt idx="315">
                  <c:v>561</c:v>
                </c:pt>
                <c:pt idx="316">
                  <c:v>16841</c:v>
                </c:pt>
                <c:pt idx="317">
                  <c:v>2014</c:v>
                </c:pt>
                <c:pt idx="318">
                  <c:v>4881</c:v>
                </c:pt>
                <c:pt idx="319">
                  <c:v>10480</c:v>
                </c:pt>
                <c:pt idx="320">
                  <c:v>1130</c:v>
                </c:pt>
                <c:pt idx="321">
                  <c:v>10229</c:v>
                </c:pt>
                <c:pt idx="322">
                  <c:v>7779</c:v>
                </c:pt>
                <c:pt idx="323">
                  <c:v>46399</c:v>
                </c:pt>
                <c:pt idx="324">
                  <c:v>43994</c:v>
                </c:pt>
                <c:pt idx="325">
                  <c:v>313</c:v>
                </c:pt>
                <c:pt idx="326">
                  <c:v>67260</c:v>
                </c:pt>
                <c:pt idx="327">
                  <c:v>17424</c:v>
                </c:pt>
                <c:pt idx="328">
                  <c:v>5719</c:v>
                </c:pt>
                <c:pt idx="329">
                  <c:v>3095</c:v>
                </c:pt>
                <c:pt idx="330">
                  <c:v>1017</c:v>
                </c:pt>
                <c:pt idx="331">
                  <c:v>5179</c:v>
                </c:pt>
                <c:pt idx="332">
                  <c:v>6027</c:v>
                </c:pt>
                <c:pt idx="333">
                  <c:v>3517</c:v>
                </c:pt>
                <c:pt idx="334">
                  <c:v>6</c:v>
                </c:pt>
                <c:pt idx="335">
                  <c:v>7429</c:v>
                </c:pt>
                <c:pt idx="336">
                  <c:v>19763</c:v>
                </c:pt>
                <c:pt idx="337">
                  <c:v>8866</c:v>
                </c:pt>
                <c:pt idx="338">
                  <c:v>13251</c:v>
                </c:pt>
                <c:pt idx="339">
                  <c:v>97</c:v>
                </c:pt>
                <c:pt idx="340">
                  <c:v>611</c:v>
                </c:pt>
                <c:pt idx="341">
                  <c:v>900</c:v>
                </c:pt>
                <c:pt idx="342">
                  <c:v>9427</c:v>
                </c:pt>
                <c:pt idx="343">
                  <c:v>44050</c:v>
                </c:pt>
                <c:pt idx="344">
                  <c:v>92995</c:v>
                </c:pt>
                <c:pt idx="345">
                  <c:v>8614</c:v>
                </c:pt>
                <c:pt idx="346">
                  <c:v>151</c:v>
                </c:pt>
                <c:pt idx="347">
                  <c:v>6676</c:v>
                </c:pt>
                <c:pt idx="348">
                  <c:v>14368</c:v>
                </c:pt>
                <c:pt idx="349">
                  <c:v>9940</c:v>
                </c:pt>
                <c:pt idx="350">
                  <c:v>2981</c:v>
                </c:pt>
                <c:pt idx="351">
                  <c:v>140036</c:v>
                </c:pt>
                <c:pt idx="352">
                  <c:v>66186</c:v>
                </c:pt>
                <c:pt idx="353">
                  <c:v>141607</c:v>
                </c:pt>
                <c:pt idx="354">
                  <c:v>399640</c:v>
                </c:pt>
                <c:pt idx="355">
                  <c:v>42139</c:v>
                </c:pt>
                <c:pt idx="356">
                  <c:v>31727</c:v>
                </c:pt>
                <c:pt idx="357">
                  <c:v>21796</c:v>
                </c:pt>
                <c:pt idx="358">
                  <c:v>25910</c:v>
                </c:pt>
                <c:pt idx="359">
                  <c:v>6491</c:v>
                </c:pt>
                <c:pt idx="360">
                  <c:v>14223</c:v>
                </c:pt>
                <c:pt idx="361">
                  <c:v>9378</c:v>
                </c:pt>
                <c:pt idx="362">
                  <c:v>18756</c:v>
                </c:pt>
                <c:pt idx="363">
                  <c:v>9378</c:v>
                </c:pt>
                <c:pt idx="364">
                  <c:v>9499</c:v>
                </c:pt>
                <c:pt idx="365">
                  <c:v>24885</c:v>
                </c:pt>
                <c:pt idx="366">
                  <c:v>9378</c:v>
                </c:pt>
                <c:pt idx="367">
                  <c:v>8188</c:v>
                </c:pt>
                <c:pt idx="368">
                  <c:v>8131</c:v>
                </c:pt>
                <c:pt idx="369">
                  <c:v>140035</c:v>
                </c:pt>
                <c:pt idx="370">
                  <c:v>203</c:v>
                </c:pt>
                <c:pt idx="371">
                  <c:v>132</c:v>
                </c:pt>
                <c:pt idx="372">
                  <c:v>4642</c:v>
                </c:pt>
                <c:pt idx="373">
                  <c:v>1097</c:v>
                </c:pt>
                <c:pt idx="374">
                  <c:v>6199</c:v>
                </c:pt>
                <c:pt idx="375">
                  <c:v>10833</c:v>
                </c:pt>
                <c:pt idx="376">
                  <c:v>3061</c:v>
                </c:pt>
                <c:pt idx="377">
                  <c:v>64705</c:v>
                </c:pt>
                <c:pt idx="378">
                  <c:v>54315</c:v>
                </c:pt>
                <c:pt idx="379">
                  <c:v>28161</c:v>
                </c:pt>
                <c:pt idx="380">
                  <c:v>53648</c:v>
                </c:pt>
                <c:pt idx="381">
                  <c:v>9377</c:v>
                </c:pt>
                <c:pt idx="382">
                  <c:v>7203</c:v>
                </c:pt>
                <c:pt idx="383">
                  <c:v>18678</c:v>
                </c:pt>
                <c:pt idx="384">
                  <c:v>24791</c:v>
                </c:pt>
                <c:pt idx="385">
                  <c:v>10134</c:v>
                </c:pt>
                <c:pt idx="386">
                  <c:v>16299</c:v>
                </c:pt>
                <c:pt idx="387">
                  <c:v>4867</c:v>
                </c:pt>
                <c:pt idx="388">
                  <c:v>485</c:v>
                </c:pt>
                <c:pt idx="389">
                  <c:v>17831</c:v>
                </c:pt>
                <c:pt idx="390">
                  <c:v>79</c:v>
                </c:pt>
                <c:pt idx="391">
                  <c:v>1393</c:v>
                </c:pt>
                <c:pt idx="392">
                  <c:v>7283</c:v>
                </c:pt>
                <c:pt idx="393">
                  <c:v>3025</c:v>
                </c:pt>
                <c:pt idx="394">
                  <c:v>1017</c:v>
                </c:pt>
                <c:pt idx="395">
                  <c:v>3530</c:v>
                </c:pt>
                <c:pt idx="396">
                  <c:v>4370</c:v>
                </c:pt>
                <c:pt idx="397">
                  <c:v>322</c:v>
                </c:pt>
                <c:pt idx="398">
                  <c:v>9019</c:v>
                </c:pt>
                <c:pt idx="399">
                  <c:v>15646</c:v>
                </c:pt>
                <c:pt idx="400">
                  <c:v>743</c:v>
                </c:pt>
                <c:pt idx="401">
                  <c:v>29746</c:v>
                </c:pt>
                <c:pt idx="402">
                  <c:v>8090</c:v>
                </c:pt>
                <c:pt idx="403">
                  <c:v>3688</c:v>
                </c:pt>
                <c:pt idx="404">
                  <c:v>2384</c:v>
                </c:pt>
                <c:pt idx="405">
                  <c:v>19621</c:v>
                </c:pt>
                <c:pt idx="406">
                  <c:v>2846</c:v>
                </c:pt>
                <c:pt idx="407">
                  <c:v>2832</c:v>
                </c:pt>
                <c:pt idx="408">
                  <c:v>2453</c:v>
                </c:pt>
                <c:pt idx="409">
                  <c:v>1667</c:v>
                </c:pt>
                <c:pt idx="410">
                  <c:v>1404</c:v>
                </c:pt>
                <c:pt idx="411">
                  <c:v>2886</c:v>
                </c:pt>
                <c:pt idx="412">
                  <c:v>40106</c:v>
                </c:pt>
                <c:pt idx="413">
                  <c:v>97</c:v>
                </c:pt>
                <c:pt idx="414">
                  <c:v>2905</c:v>
                </c:pt>
                <c:pt idx="415">
                  <c:v>4859</c:v>
                </c:pt>
                <c:pt idx="416">
                  <c:v>53803</c:v>
                </c:pt>
                <c:pt idx="417">
                  <c:v>1259</c:v>
                </c:pt>
                <c:pt idx="418">
                  <c:v>1555</c:v>
                </c:pt>
                <c:pt idx="419">
                  <c:v>257</c:v>
                </c:pt>
                <c:pt idx="420">
                  <c:v>4</c:v>
                </c:pt>
                <c:pt idx="421">
                  <c:v>4353</c:v>
                </c:pt>
                <c:pt idx="422">
                  <c:v>27139</c:v>
                </c:pt>
                <c:pt idx="423">
                  <c:v>43994</c:v>
                </c:pt>
                <c:pt idx="424">
                  <c:v>7352</c:v>
                </c:pt>
                <c:pt idx="425">
                  <c:v>13544</c:v>
                </c:pt>
                <c:pt idx="426">
                  <c:v>109864</c:v>
                </c:pt>
                <c:pt idx="427">
                  <c:v>141841</c:v>
                </c:pt>
                <c:pt idx="428">
                  <c:v>15032</c:v>
                </c:pt>
                <c:pt idx="429">
                  <c:v>676</c:v>
                </c:pt>
                <c:pt idx="430">
                  <c:v>24780</c:v>
                </c:pt>
                <c:pt idx="431">
                  <c:v>1208</c:v>
                </c:pt>
                <c:pt idx="432">
                  <c:v>5882</c:v>
                </c:pt>
                <c:pt idx="433">
                  <c:v>7601</c:v>
                </c:pt>
                <c:pt idx="434">
                  <c:v>13797</c:v>
                </c:pt>
                <c:pt idx="435">
                  <c:v>817</c:v>
                </c:pt>
                <c:pt idx="436">
                  <c:v>1423</c:v>
                </c:pt>
                <c:pt idx="437">
                  <c:v>363711</c:v>
                </c:pt>
                <c:pt idx="438">
                  <c:v>27223</c:v>
                </c:pt>
                <c:pt idx="439">
                  <c:v>50273</c:v>
                </c:pt>
                <c:pt idx="440">
                  <c:v>245</c:v>
                </c:pt>
                <c:pt idx="441">
                  <c:v>28829</c:v>
                </c:pt>
                <c:pt idx="442">
                  <c:v>31534</c:v>
                </c:pt>
                <c:pt idx="443">
                  <c:v>1996</c:v>
                </c:pt>
                <c:pt idx="444">
                  <c:v>120140</c:v>
                </c:pt>
                <c:pt idx="445">
                  <c:v>15137</c:v>
                </c:pt>
                <c:pt idx="446">
                  <c:v>444</c:v>
                </c:pt>
                <c:pt idx="447">
                  <c:v>2</c:v>
                </c:pt>
                <c:pt idx="448">
                  <c:v>124</c:v>
                </c:pt>
                <c:pt idx="449">
                  <c:v>291</c:v>
                </c:pt>
                <c:pt idx="450">
                  <c:v>397</c:v>
                </c:pt>
                <c:pt idx="451">
                  <c:v>1498</c:v>
                </c:pt>
                <c:pt idx="452">
                  <c:v>18497</c:v>
                </c:pt>
                <c:pt idx="453">
                  <c:v>1269</c:v>
                </c:pt>
                <c:pt idx="454">
                  <c:v>1462</c:v>
                </c:pt>
                <c:pt idx="455">
                  <c:v>408</c:v>
                </c:pt>
                <c:pt idx="456">
                  <c:v>11199</c:v>
                </c:pt>
                <c:pt idx="457">
                  <c:v>386</c:v>
                </c:pt>
                <c:pt idx="458">
                  <c:v>21</c:v>
                </c:pt>
                <c:pt idx="459">
                  <c:v>1045</c:v>
                </c:pt>
                <c:pt idx="460">
                  <c:v>13165</c:v>
                </c:pt>
                <c:pt idx="461">
                  <c:v>3242</c:v>
                </c:pt>
                <c:pt idx="462">
                  <c:v>11637</c:v>
                </c:pt>
                <c:pt idx="463">
                  <c:v>37126</c:v>
                </c:pt>
                <c:pt idx="464">
                  <c:v>646</c:v>
                </c:pt>
                <c:pt idx="465">
                  <c:v>10234</c:v>
                </c:pt>
                <c:pt idx="466">
                  <c:v>9772</c:v>
                </c:pt>
                <c:pt idx="467">
                  <c:v>305</c:v>
                </c:pt>
                <c:pt idx="468">
                  <c:v>478</c:v>
                </c:pt>
                <c:pt idx="469">
                  <c:v>3373</c:v>
                </c:pt>
                <c:pt idx="470">
                  <c:v>11330</c:v>
                </c:pt>
                <c:pt idx="471">
                  <c:v>7988</c:v>
                </c:pt>
                <c:pt idx="472">
                  <c:v>20457</c:v>
                </c:pt>
                <c:pt idx="473">
                  <c:v>5178</c:v>
                </c:pt>
                <c:pt idx="474">
                  <c:v>79294</c:v>
                </c:pt>
                <c:pt idx="475">
                  <c:v>2031</c:v>
                </c:pt>
                <c:pt idx="476">
                  <c:v>4978</c:v>
                </c:pt>
                <c:pt idx="477">
                  <c:v>10443</c:v>
                </c:pt>
                <c:pt idx="478">
                  <c:v>942</c:v>
                </c:pt>
                <c:pt idx="479">
                  <c:v>11148</c:v>
                </c:pt>
                <c:pt idx="480">
                  <c:v>557</c:v>
                </c:pt>
                <c:pt idx="481">
                  <c:v>9378</c:v>
                </c:pt>
                <c:pt idx="482">
                  <c:v>1949</c:v>
                </c:pt>
                <c:pt idx="483">
                  <c:v>37817</c:v>
                </c:pt>
                <c:pt idx="484">
                  <c:v>42379</c:v>
                </c:pt>
                <c:pt idx="485">
                  <c:v>11557</c:v>
                </c:pt>
                <c:pt idx="486">
                  <c:v>24177</c:v>
                </c:pt>
                <c:pt idx="487">
                  <c:v>240053</c:v>
                </c:pt>
                <c:pt idx="488">
                  <c:v>621</c:v>
                </c:pt>
                <c:pt idx="489">
                  <c:v>1588</c:v>
                </c:pt>
                <c:pt idx="490">
                  <c:v>26194</c:v>
                </c:pt>
                <c:pt idx="491">
                  <c:v>197559</c:v>
                </c:pt>
                <c:pt idx="492">
                  <c:v>15233</c:v>
                </c:pt>
                <c:pt idx="493">
                  <c:v>27790</c:v>
                </c:pt>
                <c:pt idx="494">
                  <c:v>48448</c:v>
                </c:pt>
                <c:pt idx="495">
                  <c:v>11716</c:v>
                </c:pt>
                <c:pt idx="496">
                  <c:v>18139</c:v>
                </c:pt>
                <c:pt idx="497">
                  <c:v>638</c:v>
                </c:pt>
                <c:pt idx="498">
                  <c:v>1765</c:v>
                </c:pt>
                <c:pt idx="499">
                  <c:v>1779</c:v>
                </c:pt>
                <c:pt idx="500">
                  <c:v>460</c:v>
                </c:pt>
                <c:pt idx="501">
                  <c:v>687</c:v>
                </c:pt>
                <c:pt idx="502">
                  <c:v>1470</c:v>
                </c:pt>
                <c:pt idx="503">
                  <c:v>356</c:v>
                </c:pt>
                <c:pt idx="504">
                  <c:v>1771</c:v>
                </c:pt>
                <c:pt idx="505">
                  <c:v>5380</c:v>
                </c:pt>
                <c:pt idx="506">
                  <c:v>13300</c:v>
                </c:pt>
                <c:pt idx="507">
                  <c:v>8948</c:v>
                </c:pt>
                <c:pt idx="508">
                  <c:v>5736</c:v>
                </c:pt>
                <c:pt idx="509">
                  <c:v>7689</c:v>
                </c:pt>
                <c:pt idx="510">
                  <c:v>32931</c:v>
                </c:pt>
                <c:pt idx="511">
                  <c:v>17218</c:v>
                </c:pt>
                <c:pt idx="512">
                  <c:v>1296</c:v>
                </c:pt>
                <c:pt idx="513">
                  <c:v>3096</c:v>
                </c:pt>
                <c:pt idx="514">
                  <c:v>11217</c:v>
                </c:pt>
                <c:pt idx="515">
                  <c:v>5206</c:v>
                </c:pt>
                <c:pt idx="516">
                  <c:v>1552</c:v>
                </c:pt>
                <c:pt idx="517">
                  <c:v>16020</c:v>
                </c:pt>
                <c:pt idx="518">
                  <c:v>4664</c:v>
                </c:pt>
                <c:pt idx="519">
                  <c:v>1121</c:v>
                </c:pt>
                <c:pt idx="520">
                  <c:v>26603</c:v>
                </c:pt>
                <c:pt idx="521">
                  <c:v>14404</c:v>
                </c:pt>
                <c:pt idx="522">
                  <c:v>7758</c:v>
                </c:pt>
                <c:pt idx="523">
                  <c:v>2449</c:v>
                </c:pt>
                <c:pt idx="524">
                  <c:v>2111</c:v>
                </c:pt>
                <c:pt idx="525">
                  <c:v>2288</c:v>
                </c:pt>
                <c:pt idx="526">
                  <c:v>36017</c:v>
                </c:pt>
                <c:pt idx="527">
                  <c:v>15276</c:v>
                </c:pt>
                <c:pt idx="528">
                  <c:v>14629</c:v>
                </c:pt>
                <c:pt idx="529">
                  <c:v>11935</c:v>
                </c:pt>
                <c:pt idx="530">
                  <c:v>3815</c:v>
                </c:pt>
                <c:pt idx="531">
                  <c:v>1510</c:v>
                </c:pt>
                <c:pt idx="532">
                  <c:v>1712</c:v>
                </c:pt>
                <c:pt idx="533">
                  <c:v>10620</c:v>
                </c:pt>
                <c:pt idx="534">
                  <c:v>9275</c:v>
                </c:pt>
                <c:pt idx="535">
                  <c:v>282</c:v>
                </c:pt>
                <c:pt idx="536">
                  <c:v>10308</c:v>
                </c:pt>
                <c:pt idx="537">
                  <c:v>13127</c:v>
                </c:pt>
                <c:pt idx="538">
                  <c:v>22278</c:v>
                </c:pt>
                <c:pt idx="539">
                  <c:v>56098</c:v>
                </c:pt>
                <c:pt idx="540">
                  <c:v>638</c:v>
                </c:pt>
                <c:pt idx="541">
                  <c:v>1313</c:v>
                </c:pt>
                <c:pt idx="542">
                  <c:v>14266</c:v>
                </c:pt>
                <c:pt idx="543">
                  <c:v>1313</c:v>
                </c:pt>
                <c:pt idx="544">
                  <c:v>127</c:v>
                </c:pt>
                <c:pt idx="545">
                  <c:v>25771</c:v>
                </c:pt>
                <c:pt idx="546">
                  <c:v>8053</c:v>
                </c:pt>
                <c:pt idx="547">
                  <c:v>38221</c:v>
                </c:pt>
                <c:pt idx="548">
                  <c:v>602</c:v>
                </c:pt>
                <c:pt idx="549">
                  <c:v>85</c:v>
                </c:pt>
                <c:pt idx="550">
                  <c:v>9081</c:v>
                </c:pt>
                <c:pt idx="551">
                  <c:v>2162</c:v>
                </c:pt>
                <c:pt idx="552">
                  <c:v>67260</c:v>
                </c:pt>
                <c:pt idx="553">
                  <c:v>41</c:v>
                </c:pt>
                <c:pt idx="554">
                  <c:v>5556</c:v>
                </c:pt>
                <c:pt idx="555">
                  <c:v>25886</c:v>
                </c:pt>
                <c:pt idx="556">
                  <c:v>87798</c:v>
                </c:pt>
                <c:pt idx="557">
                  <c:v>9385</c:v>
                </c:pt>
                <c:pt idx="558">
                  <c:v>1173</c:v>
                </c:pt>
                <c:pt idx="559">
                  <c:v>1030</c:v>
                </c:pt>
                <c:pt idx="560">
                  <c:v>357</c:v>
                </c:pt>
                <c:pt idx="561">
                  <c:v>523</c:v>
                </c:pt>
                <c:pt idx="562">
                  <c:v>8958</c:v>
                </c:pt>
                <c:pt idx="563">
                  <c:v>1376</c:v>
                </c:pt>
                <c:pt idx="564">
                  <c:v>1376</c:v>
                </c:pt>
                <c:pt idx="565">
                  <c:v>13011</c:v>
                </c:pt>
                <c:pt idx="566">
                  <c:v>4</c:v>
                </c:pt>
                <c:pt idx="567">
                  <c:v>4570</c:v>
                </c:pt>
                <c:pt idx="568">
                  <c:v>4383</c:v>
                </c:pt>
                <c:pt idx="569">
                  <c:v>74</c:v>
                </c:pt>
                <c:pt idx="570">
                  <c:v>11113</c:v>
                </c:pt>
                <c:pt idx="571">
                  <c:v>1026</c:v>
                </c:pt>
                <c:pt idx="572">
                  <c:v>4740</c:v>
                </c:pt>
                <c:pt idx="573">
                  <c:v>4951</c:v>
                </c:pt>
                <c:pt idx="574">
                  <c:v>41398</c:v>
                </c:pt>
                <c:pt idx="575">
                  <c:v>12679</c:v>
                </c:pt>
                <c:pt idx="576">
                  <c:v>441</c:v>
                </c:pt>
                <c:pt idx="577">
                  <c:v>15592</c:v>
                </c:pt>
                <c:pt idx="578">
                  <c:v>227</c:v>
                </c:pt>
                <c:pt idx="579">
                  <c:v>5292</c:v>
                </c:pt>
                <c:pt idx="580">
                  <c:v>7786</c:v>
                </c:pt>
                <c:pt idx="581">
                  <c:v>4798</c:v>
                </c:pt>
                <c:pt idx="582">
                  <c:v>6530</c:v>
                </c:pt>
                <c:pt idx="583">
                  <c:v>22638</c:v>
                </c:pt>
                <c:pt idx="584">
                  <c:v>1811</c:v>
                </c:pt>
                <c:pt idx="585">
                  <c:v>18678</c:v>
                </c:pt>
                <c:pt idx="586">
                  <c:v>2352</c:v>
                </c:pt>
                <c:pt idx="587">
                  <c:v>93112</c:v>
                </c:pt>
                <c:pt idx="588">
                  <c:v>1779</c:v>
                </c:pt>
                <c:pt idx="589">
                  <c:v>362</c:v>
                </c:pt>
                <c:pt idx="590">
                  <c:v>5760</c:v>
                </c:pt>
                <c:pt idx="591">
                  <c:v>9090</c:v>
                </c:pt>
                <c:pt idx="592">
                  <c:v>92588</c:v>
                </c:pt>
                <c:pt idx="593">
                  <c:v>94364</c:v>
                </c:pt>
                <c:pt idx="594">
                  <c:v>119466</c:v>
                </c:pt>
                <c:pt idx="595">
                  <c:v>255</c:v>
                </c:pt>
                <c:pt idx="596">
                  <c:v>11687</c:v>
                </c:pt>
                <c:pt idx="597">
                  <c:v>33735</c:v>
                </c:pt>
                <c:pt idx="598">
                  <c:v>3201</c:v>
                </c:pt>
                <c:pt idx="599">
                  <c:v>8372</c:v>
                </c:pt>
                <c:pt idx="600">
                  <c:v>466</c:v>
                </c:pt>
                <c:pt idx="601">
                  <c:v>1079</c:v>
                </c:pt>
                <c:pt idx="602">
                  <c:v>1683</c:v>
                </c:pt>
                <c:pt idx="603">
                  <c:v>23</c:v>
                </c:pt>
                <c:pt idx="604">
                  <c:v>166</c:v>
                </c:pt>
                <c:pt idx="605">
                  <c:v>1802</c:v>
                </c:pt>
                <c:pt idx="606">
                  <c:v>1951</c:v>
                </c:pt>
                <c:pt idx="607">
                  <c:v>285</c:v>
                </c:pt>
                <c:pt idx="608">
                  <c:v>271</c:v>
                </c:pt>
                <c:pt idx="609">
                  <c:v>10576</c:v>
                </c:pt>
                <c:pt idx="610">
                  <c:v>200</c:v>
                </c:pt>
                <c:pt idx="611">
                  <c:v>31896</c:v>
                </c:pt>
                <c:pt idx="612">
                  <c:v>925</c:v>
                </c:pt>
                <c:pt idx="613">
                  <c:v>2301</c:v>
                </c:pt>
                <c:pt idx="614">
                  <c:v>3036</c:v>
                </c:pt>
                <c:pt idx="615">
                  <c:v>618</c:v>
                </c:pt>
                <c:pt idx="616">
                  <c:v>7571</c:v>
                </c:pt>
                <c:pt idx="617">
                  <c:v>9349</c:v>
                </c:pt>
                <c:pt idx="618">
                  <c:v>33717</c:v>
                </c:pt>
                <c:pt idx="619">
                  <c:v>65680</c:v>
                </c:pt>
                <c:pt idx="620">
                  <c:v>14404</c:v>
                </c:pt>
                <c:pt idx="621">
                  <c:v>178912</c:v>
                </c:pt>
                <c:pt idx="622">
                  <c:v>15970</c:v>
                </c:pt>
                <c:pt idx="623">
                  <c:v>81243</c:v>
                </c:pt>
                <c:pt idx="624">
                  <c:v>21350</c:v>
                </c:pt>
                <c:pt idx="625">
                  <c:v>21252</c:v>
                </c:pt>
                <c:pt idx="626">
                  <c:v>81</c:v>
                </c:pt>
                <c:pt idx="627">
                  <c:v>178912</c:v>
                </c:pt>
                <c:pt idx="628">
                  <c:v>22618</c:v>
                </c:pt>
                <c:pt idx="629">
                  <c:v>93188</c:v>
                </c:pt>
                <c:pt idx="630">
                  <c:v>976</c:v>
                </c:pt>
                <c:pt idx="631">
                  <c:v>18757</c:v>
                </c:pt>
                <c:pt idx="632">
                  <c:v>178912</c:v>
                </c:pt>
                <c:pt idx="633">
                  <c:v>38879</c:v>
                </c:pt>
                <c:pt idx="634">
                  <c:v>314</c:v>
                </c:pt>
                <c:pt idx="635">
                  <c:v>30411</c:v>
                </c:pt>
                <c:pt idx="636">
                  <c:v>83996</c:v>
                </c:pt>
                <c:pt idx="637">
                  <c:v>30411</c:v>
                </c:pt>
                <c:pt idx="638">
                  <c:v>2877</c:v>
                </c:pt>
                <c:pt idx="639">
                  <c:v>22860</c:v>
                </c:pt>
                <c:pt idx="640">
                  <c:v>13029</c:v>
                </c:pt>
                <c:pt idx="641">
                  <c:v>412</c:v>
                </c:pt>
                <c:pt idx="642">
                  <c:v>2727</c:v>
                </c:pt>
                <c:pt idx="643">
                  <c:v>37</c:v>
                </c:pt>
                <c:pt idx="644">
                  <c:v>1660</c:v>
                </c:pt>
                <c:pt idx="645">
                  <c:v>1679</c:v>
                </c:pt>
                <c:pt idx="646">
                  <c:v>26164</c:v>
                </c:pt>
                <c:pt idx="647">
                  <c:v>546</c:v>
                </c:pt>
                <c:pt idx="648">
                  <c:v>10725</c:v>
                </c:pt>
                <c:pt idx="649">
                  <c:v>121244</c:v>
                </c:pt>
                <c:pt idx="650">
                  <c:v>1191</c:v>
                </c:pt>
                <c:pt idx="651">
                  <c:v>14290</c:v>
                </c:pt>
                <c:pt idx="652">
                  <c:v>1949</c:v>
                </c:pt>
                <c:pt idx="653">
                  <c:v>2249</c:v>
                </c:pt>
                <c:pt idx="654">
                  <c:v>4415</c:v>
                </c:pt>
                <c:pt idx="655">
                  <c:v>3663</c:v>
                </c:pt>
                <c:pt idx="656">
                  <c:v>1662</c:v>
                </c:pt>
                <c:pt idx="657">
                  <c:v>28</c:v>
                </c:pt>
                <c:pt idx="658">
                  <c:v>163</c:v>
                </c:pt>
                <c:pt idx="659">
                  <c:v>422</c:v>
                </c:pt>
                <c:pt idx="660">
                  <c:v>3197</c:v>
                </c:pt>
                <c:pt idx="661">
                  <c:v>7199</c:v>
                </c:pt>
                <c:pt idx="662">
                  <c:v>5958</c:v>
                </c:pt>
                <c:pt idx="663">
                  <c:v>8258</c:v>
                </c:pt>
                <c:pt idx="664">
                  <c:v>46179</c:v>
                </c:pt>
                <c:pt idx="665">
                  <c:v>217882</c:v>
                </c:pt>
                <c:pt idx="666">
                  <c:v>25136</c:v>
                </c:pt>
                <c:pt idx="667">
                  <c:v>29472</c:v>
                </c:pt>
                <c:pt idx="668">
                  <c:v>329021</c:v>
                </c:pt>
                <c:pt idx="669">
                  <c:v>10689</c:v>
                </c:pt>
                <c:pt idx="670">
                  <c:v>2451</c:v>
                </c:pt>
                <c:pt idx="671">
                  <c:v>28024</c:v>
                </c:pt>
                <c:pt idx="672">
                  <c:v>146513</c:v>
                </c:pt>
                <c:pt idx="673">
                  <c:v>240</c:v>
                </c:pt>
                <c:pt idx="674">
                  <c:v>13552</c:v>
                </c:pt>
                <c:pt idx="675">
                  <c:v>2868</c:v>
                </c:pt>
                <c:pt idx="676">
                  <c:v>29478</c:v>
                </c:pt>
                <c:pt idx="677">
                  <c:v>3029</c:v>
                </c:pt>
                <c:pt idx="678">
                  <c:v>14969</c:v>
                </c:pt>
                <c:pt idx="679">
                  <c:v>42197</c:v>
                </c:pt>
                <c:pt idx="680">
                  <c:v>42641</c:v>
                </c:pt>
                <c:pt idx="681">
                  <c:v>31822</c:v>
                </c:pt>
                <c:pt idx="682">
                  <c:v>7298</c:v>
                </c:pt>
                <c:pt idx="683">
                  <c:v>6753</c:v>
                </c:pt>
                <c:pt idx="684">
                  <c:v>6753</c:v>
                </c:pt>
                <c:pt idx="685">
                  <c:v>69798</c:v>
                </c:pt>
                <c:pt idx="686">
                  <c:v>398543</c:v>
                </c:pt>
                <c:pt idx="687">
                  <c:v>18654</c:v>
                </c:pt>
                <c:pt idx="688">
                  <c:v>4415</c:v>
                </c:pt>
                <c:pt idx="689">
                  <c:v>128311</c:v>
                </c:pt>
                <c:pt idx="690">
                  <c:v>32498</c:v>
                </c:pt>
                <c:pt idx="691">
                  <c:v>3075</c:v>
                </c:pt>
                <c:pt idx="692">
                  <c:v>149</c:v>
                </c:pt>
                <c:pt idx="693">
                  <c:v>14062</c:v>
                </c:pt>
                <c:pt idx="694">
                  <c:v>5852</c:v>
                </c:pt>
                <c:pt idx="695">
                  <c:v>5072</c:v>
                </c:pt>
                <c:pt idx="696">
                  <c:v>1964</c:v>
                </c:pt>
                <c:pt idx="697">
                  <c:v>14403</c:v>
                </c:pt>
                <c:pt idx="698">
                  <c:v>4580</c:v>
                </c:pt>
                <c:pt idx="699">
                  <c:v>1423</c:v>
                </c:pt>
                <c:pt idx="700">
                  <c:v>12185</c:v>
                </c:pt>
                <c:pt idx="701">
                  <c:v>461</c:v>
                </c:pt>
                <c:pt idx="702">
                  <c:v>206</c:v>
                </c:pt>
                <c:pt idx="703">
                  <c:v>205052</c:v>
                </c:pt>
                <c:pt idx="704">
                  <c:v>250</c:v>
                </c:pt>
                <c:pt idx="705">
                  <c:v>67951</c:v>
                </c:pt>
                <c:pt idx="706">
                  <c:v>10718</c:v>
                </c:pt>
                <c:pt idx="707">
                  <c:v>37361</c:v>
                </c:pt>
                <c:pt idx="708">
                  <c:v>9792</c:v>
                </c:pt>
                <c:pt idx="709">
                  <c:v>26423</c:v>
                </c:pt>
                <c:pt idx="710">
                  <c:v>42775</c:v>
                </c:pt>
                <c:pt idx="711">
                  <c:v>2766</c:v>
                </c:pt>
                <c:pt idx="712">
                  <c:v>13250</c:v>
                </c:pt>
                <c:pt idx="713">
                  <c:v>3366</c:v>
                </c:pt>
                <c:pt idx="714">
                  <c:v>4244</c:v>
                </c:pt>
                <c:pt idx="715">
                  <c:v>14667</c:v>
                </c:pt>
                <c:pt idx="716">
                  <c:v>13572</c:v>
                </c:pt>
                <c:pt idx="717">
                  <c:v>4723</c:v>
                </c:pt>
                <c:pt idx="718">
                  <c:v>4401</c:v>
                </c:pt>
                <c:pt idx="719">
                  <c:v>1130</c:v>
                </c:pt>
                <c:pt idx="720">
                  <c:v>12999</c:v>
                </c:pt>
                <c:pt idx="721">
                  <c:v>670</c:v>
                </c:pt>
                <c:pt idx="722">
                  <c:v>10773</c:v>
                </c:pt>
                <c:pt idx="723">
                  <c:v>13199</c:v>
                </c:pt>
                <c:pt idx="724">
                  <c:v>2162</c:v>
                </c:pt>
                <c:pt idx="725">
                  <c:v>42162</c:v>
                </c:pt>
                <c:pt idx="726">
                  <c:v>959</c:v>
                </c:pt>
                <c:pt idx="727">
                  <c:v>15252</c:v>
                </c:pt>
                <c:pt idx="728">
                  <c:v>2198</c:v>
                </c:pt>
                <c:pt idx="729">
                  <c:v>41349</c:v>
                </c:pt>
                <c:pt idx="730">
                  <c:v>536</c:v>
                </c:pt>
                <c:pt idx="731">
                  <c:v>44994</c:v>
                </c:pt>
                <c:pt idx="732">
                  <c:v>1048</c:v>
                </c:pt>
                <c:pt idx="733">
                  <c:v>111</c:v>
                </c:pt>
                <c:pt idx="734">
                  <c:v>14283</c:v>
                </c:pt>
                <c:pt idx="735">
                  <c:v>30355</c:v>
                </c:pt>
                <c:pt idx="736">
                  <c:v>133721</c:v>
                </c:pt>
                <c:pt idx="737">
                  <c:v>427</c:v>
                </c:pt>
                <c:pt idx="738">
                  <c:v>7333</c:v>
                </c:pt>
                <c:pt idx="739">
                  <c:v>44696</c:v>
                </c:pt>
                <c:pt idx="740">
                  <c:v>780</c:v>
                </c:pt>
                <c:pt idx="741">
                  <c:v>92595</c:v>
                </c:pt>
                <c:pt idx="742">
                  <c:v>1986</c:v>
                </c:pt>
                <c:pt idx="743">
                  <c:v>15464</c:v>
                </c:pt>
                <c:pt idx="744">
                  <c:v>87</c:v>
                </c:pt>
                <c:pt idx="745">
                  <c:v>31539</c:v>
                </c:pt>
                <c:pt idx="746">
                  <c:v>273</c:v>
                </c:pt>
                <c:pt idx="747">
                  <c:v>8314</c:v>
                </c:pt>
                <c:pt idx="748">
                  <c:v>11924</c:v>
                </c:pt>
                <c:pt idx="749">
                  <c:v>7140</c:v>
                </c:pt>
                <c:pt idx="750">
                  <c:v>16905</c:v>
                </c:pt>
                <c:pt idx="751">
                  <c:v>67950</c:v>
                </c:pt>
                <c:pt idx="752">
                  <c:v>2646</c:v>
                </c:pt>
                <c:pt idx="753">
                  <c:v>20218</c:v>
                </c:pt>
                <c:pt idx="754">
                  <c:v>2262</c:v>
                </c:pt>
                <c:pt idx="755">
                  <c:v>45803</c:v>
                </c:pt>
                <c:pt idx="756">
                  <c:v>132</c:v>
                </c:pt>
                <c:pt idx="757">
                  <c:v>13391</c:v>
                </c:pt>
                <c:pt idx="758">
                  <c:v>47521</c:v>
                </c:pt>
                <c:pt idx="759">
                  <c:v>3066</c:v>
                </c:pt>
                <c:pt idx="760">
                  <c:v>122478</c:v>
                </c:pt>
                <c:pt idx="761">
                  <c:v>273189</c:v>
                </c:pt>
                <c:pt idx="762">
                  <c:v>462</c:v>
                </c:pt>
                <c:pt idx="763">
                  <c:v>12153</c:v>
                </c:pt>
                <c:pt idx="764">
                  <c:v>276</c:v>
                </c:pt>
                <c:pt idx="765">
                  <c:v>1237</c:v>
                </c:pt>
                <c:pt idx="766">
                  <c:v>1526</c:v>
                </c:pt>
                <c:pt idx="767">
                  <c:v>5865</c:v>
                </c:pt>
                <c:pt idx="768">
                  <c:v>8566</c:v>
                </c:pt>
                <c:pt idx="769">
                  <c:v>1559</c:v>
                </c:pt>
                <c:pt idx="770">
                  <c:v>79</c:v>
                </c:pt>
                <c:pt idx="771">
                  <c:v>16680</c:v>
                </c:pt>
                <c:pt idx="772">
                  <c:v>418</c:v>
                </c:pt>
                <c:pt idx="773">
                  <c:v>5554</c:v>
                </c:pt>
                <c:pt idx="774">
                  <c:v>97</c:v>
                </c:pt>
                <c:pt idx="775">
                  <c:v>31388</c:v>
                </c:pt>
                <c:pt idx="776">
                  <c:v>2284</c:v>
                </c:pt>
                <c:pt idx="777">
                  <c:v>3686</c:v>
                </c:pt>
                <c:pt idx="778">
                  <c:v>2602</c:v>
                </c:pt>
                <c:pt idx="779">
                  <c:v>5137</c:v>
                </c:pt>
                <c:pt idx="780">
                  <c:v>252</c:v>
                </c:pt>
                <c:pt idx="781">
                  <c:v>4199</c:v>
                </c:pt>
                <c:pt idx="782">
                  <c:v>5985</c:v>
                </c:pt>
                <c:pt idx="783">
                  <c:v>2732</c:v>
                </c:pt>
                <c:pt idx="784">
                  <c:v>2607</c:v>
                </c:pt>
                <c:pt idx="785">
                  <c:v>330</c:v>
                </c:pt>
                <c:pt idx="786">
                  <c:v>2623</c:v>
                </c:pt>
                <c:pt idx="787">
                  <c:v>26880</c:v>
                </c:pt>
                <c:pt idx="788">
                  <c:v>184</c:v>
                </c:pt>
                <c:pt idx="789">
                  <c:v>4740</c:v>
                </c:pt>
                <c:pt idx="790">
                  <c:v>2138</c:v>
                </c:pt>
                <c:pt idx="791">
                  <c:v>538</c:v>
                </c:pt>
                <c:pt idx="792">
                  <c:v>73</c:v>
                </c:pt>
                <c:pt idx="793">
                  <c:v>14282</c:v>
                </c:pt>
                <c:pt idx="794">
                  <c:v>39755</c:v>
                </c:pt>
                <c:pt idx="795">
                  <c:v>1075</c:v>
                </c:pt>
                <c:pt idx="796">
                  <c:v>1075</c:v>
                </c:pt>
                <c:pt idx="797">
                  <c:v>24871</c:v>
                </c:pt>
                <c:pt idx="798">
                  <c:v>25946</c:v>
                </c:pt>
                <c:pt idx="799">
                  <c:v>1075</c:v>
                </c:pt>
                <c:pt idx="800">
                  <c:v>24871</c:v>
                </c:pt>
                <c:pt idx="801">
                  <c:v>18998</c:v>
                </c:pt>
                <c:pt idx="802">
                  <c:v>58162</c:v>
                </c:pt>
                <c:pt idx="803">
                  <c:v>28978</c:v>
                </c:pt>
                <c:pt idx="804">
                  <c:v>3369</c:v>
                </c:pt>
                <c:pt idx="805">
                  <c:v>4567</c:v>
                </c:pt>
                <c:pt idx="806">
                  <c:v>1269</c:v>
                </c:pt>
                <c:pt idx="807">
                  <c:v>5195</c:v>
                </c:pt>
                <c:pt idx="808">
                  <c:v>1558</c:v>
                </c:pt>
                <c:pt idx="809">
                  <c:v>2299</c:v>
                </c:pt>
                <c:pt idx="810">
                  <c:v>328</c:v>
                </c:pt>
                <c:pt idx="811">
                  <c:v>3441</c:v>
                </c:pt>
                <c:pt idx="812">
                  <c:v>6558</c:v>
                </c:pt>
                <c:pt idx="813">
                  <c:v>32916</c:v>
                </c:pt>
                <c:pt idx="814">
                  <c:v>31599</c:v>
                </c:pt>
                <c:pt idx="815">
                  <c:v>13937</c:v>
                </c:pt>
                <c:pt idx="816">
                  <c:v>25824</c:v>
                </c:pt>
                <c:pt idx="817">
                  <c:v>224</c:v>
                </c:pt>
                <c:pt idx="818">
                  <c:v>53464</c:v>
                </c:pt>
                <c:pt idx="819">
                  <c:v>93</c:v>
                </c:pt>
                <c:pt idx="820">
                  <c:v>12966</c:v>
                </c:pt>
                <c:pt idx="821">
                  <c:v>401</c:v>
                </c:pt>
                <c:pt idx="822">
                  <c:v>55192</c:v>
                </c:pt>
                <c:pt idx="823">
                  <c:v>45238</c:v>
                </c:pt>
                <c:pt idx="824">
                  <c:v>12796</c:v>
                </c:pt>
                <c:pt idx="825">
                  <c:v>13937</c:v>
                </c:pt>
                <c:pt idx="826">
                  <c:v>19252</c:v>
                </c:pt>
                <c:pt idx="827">
                  <c:v>22544</c:v>
                </c:pt>
                <c:pt idx="828">
                  <c:v>45238</c:v>
                </c:pt>
                <c:pt idx="829">
                  <c:v>45238</c:v>
                </c:pt>
                <c:pt idx="830">
                  <c:v>24270</c:v>
                </c:pt>
                <c:pt idx="831">
                  <c:v>320245</c:v>
                </c:pt>
                <c:pt idx="832">
                  <c:v>7807</c:v>
                </c:pt>
                <c:pt idx="833">
                  <c:v>15614</c:v>
                </c:pt>
                <c:pt idx="834">
                  <c:v>104383</c:v>
                </c:pt>
                <c:pt idx="835">
                  <c:v>119157</c:v>
                </c:pt>
                <c:pt idx="836">
                  <c:v>6742</c:v>
                </c:pt>
                <c:pt idx="837">
                  <c:v>0</c:v>
                </c:pt>
                <c:pt idx="838">
                  <c:v>14030</c:v>
                </c:pt>
                <c:pt idx="839">
                  <c:v>246</c:v>
                </c:pt>
                <c:pt idx="840">
                  <c:v>37</c:v>
                </c:pt>
                <c:pt idx="841">
                  <c:v>3454</c:v>
                </c:pt>
                <c:pt idx="842">
                  <c:v>610</c:v>
                </c:pt>
                <c:pt idx="843">
                  <c:v>9695</c:v>
                </c:pt>
                <c:pt idx="844">
                  <c:v>6711</c:v>
                </c:pt>
                <c:pt idx="845">
                  <c:v>4308</c:v>
                </c:pt>
                <c:pt idx="846">
                  <c:v>27441</c:v>
                </c:pt>
                <c:pt idx="847">
                  <c:v>35024</c:v>
                </c:pt>
                <c:pt idx="848">
                  <c:v>16146</c:v>
                </c:pt>
                <c:pt idx="849">
                  <c:v>550</c:v>
                </c:pt>
                <c:pt idx="850">
                  <c:v>1716</c:v>
                </c:pt>
                <c:pt idx="851">
                  <c:v>33027</c:v>
                </c:pt>
                <c:pt idx="852">
                  <c:v>3382</c:v>
                </c:pt>
                <c:pt idx="853">
                  <c:v>910</c:v>
                </c:pt>
                <c:pt idx="854">
                  <c:v>270563</c:v>
                </c:pt>
                <c:pt idx="855">
                  <c:v>54</c:v>
                </c:pt>
                <c:pt idx="856">
                  <c:v>3295</c:v>
                </c:pt>
                <c:pt idx="857">
                  <c:v>282</c:v>
                </c:pt>
                <c:pt idx="858">
                  <c:v>13</c:v>
                </c:pt>
                <c:pt idx="859">
                  <c:v>355</c:v>
                </c:pt>
                <c:pt idx="860">
                  <c:v>14218</c:v>
                </c:pt>
                <c:pt idx="861">
                  <c:v>14218</c:v>
                </c:pt>
                <c:pt idx="862">
                  <c:v>10174</c:v>
                </c:pt>
                <c:pt idx="863">
                  <c:v>8891</c:v>
                </c:pt>
                <c:pt idx="864">
                  <c:v>32598</c:v>
                </c:pt>
                <c:pt idx="865">
                  <c:v>58506</c:v>
                </c:pt>
                <c:pt idx="866">
                  <c:v>105393</c:v>
                </c:pt>
                <c:pt idx="867">
                  <c:v>18998</c:v>
                </c:pt>
                <c:pt idx="868">
                  <c:v>2831</c:v>
                </c:pt>
                <c:pt idx="869">
                  <c:v>280440</c:v>
                </c:pt>
                <c:pt idx="870">
                  <c:v>16557</c:v>
                </c:pt>
                <c:pt idx="871">
                  <c:v>49026</c:v>
                </c:pt>
                <c:pt idx="872">
                  <c:v>596</c:v>
                </c:pt>
                <c:pt idx="873">
                  <c:v>8866</c:v>
                </c:pt>
                <c:pt idx="874">
                  <c:v>24870</c:v>
                </c:pt>
                <c:pt idx="875">
                  <c:v>27696</c:v>
                </c:pt>
                <c:pt idx="876">
                  <c:v>50772</c:v>
                </c:pt>
                <c:pt idx="877">
                  <c:v>355</c:v>
                </c:pt>
                <c:pt idx="878">
                  <c:v>575</c:v>
                </c:pt>
                <c:pt idx="879">
                  <c:v>22638</c:v>
                </c:pt>
                <c:pt idx="880">
                  <c:v>60026</c:v>
                </c:pt>
                <c:pt idx="881">
                  <c:v>2809</c:v>
                </c:pt>
                <c:pt idx="882">
                  <c:v>21764</c:v>
                </c:pt>
                <c:pt idx="883">
                  <c:v>23022</c:v>
                </c:pt>
                <c:pt idx="884">
                  <c:v>114104</c:v>
                </c:pt>
                <c:pt idx="885">
                  <c:v>61314</c:v>
                </c:pt>
                <c:pt idx="886">
                  <c:v>68087</c:v>
                </c:pt>
                <c:pt idx="887">
                  <c:v>17129</c:v>
                </c:pt>
                <c:pt idx="888">
                  <c:v>134555</c:v>
                </c:pt>
                <c:pt idx="889">
                  <c:v>567</c:v>
                </c:pt>
                <c:pt idx="890">
                  <c:v>129</c:v>
                </c:pt>
                <c:pt idx="891">
                  <c:v>5036</c:v>
                </c:pt>
                <c:pt idx="892">
                  <c:v>1526</c:v>
                </c:pt>
                <c:pt idx="893">
                  <c:v>8610</c:v>
                </c:pt>
                <c:pt idx="894">
                  <c:v>22375</c:v>
                </c:pt>
                <c:pt idx="895">
                  <c:v>63</c:v>
                </c:pt>
                <c:pt idx="896">
                  <c:v>3837</c:v>
                </c:pt>
                <c:pt idx="897">
                  <c:v>143</c:v>
                </c:pt>
                <c:pt idx="898">
                  <c:v>594</c:v>
                </c:pt>
                <c:pt idx="899">
                  <c:v>2180</c:v>
                </c:pt>
                <c:pt idx="900">
                  <c:v>31305</c:v>
                </c:pt>
                <c:pt idx="901">
                  <c:v>20053</c:v>
                </c:pt>
                <c:pt idx="902">
                  <c:v>5911</c:v>
                </c:pt>
                <c:pt idx="903">
                  <c:v>612</c:v>
                </c:pt>
                <c:pt idx="904">
                  <c:v>1454</c:v>
                </c:pt>
                <c:pt idx="905">
                  <c:v>37974</c:v>
                </c:pt>
                <c:pt idx="906">
                  <c:v>902</c:v>
                </c:pt>
                <c:pt idx="907">
                  <c:v>9998</c:v>
                </c:pt>
                <c:pt idx="908">
                  <c:v>2670</c:v>
                </c:pt>
                <c:pt idx="909">
                  <c:v>2493</c:v>
                </c:pt>
                <c:pt idx="910">
                  <c:v>4157</c:v>
                </c:pt>
                <c:pt idx="911">
                  <c:v>479</c:v>
                </c:pt>
                <c:pt idx="912">
                  <c:v>5935</c:v>
                </c:pt>
                <c:pt idx="913">
                  <c:v>313</c:v>
                </c:pt>
                <c:pt idx="914">
                  <c:v>73005</c:v>
                </c:pt>
                <c:pt idx="915">
                  <c:v>3492</c:v>
                </c:pt>
                <c:pt idx="916">
                  <c:v>576</c:v>
                </c:pt>
                <c:pt idx="917">
                  <c:v>7928</c:v>
                </c:pt>
                <c:pt idx="918">
                  <c:v>104</c:v>
                </c:pt>
                <c:pt idx="919">
                  <c:v>2147</c:v>
                </c:pt>
                <c:pt idx="920">
                  <c:v>19252</c:v>
                </c:pt>
                <c:pt idx="921">
                  <c:v>80090</c:v>
                </c:pt>
                <c:pt idx="922">
                  <c:v>31822</c:v>
                </c:pt>
                <c:pt idx="923">
                  <c:v>714</c:v>
                </c:pt>
                <c:pt idx="924">
                  <c:v>2117</c:v>
                </c:pt>
                <c:pt idx="925">
                  <c:v>112</c:v>
                </c:pt>
                <c:pt idx="926">
                  <c:v>3853</c:v>
                </c:pt>
                <c:pt idx="927">
                  <c:v>2957</c:v>
                </c:pt>
                <c:pt idx="928">
                  <c:v>1902</c:v>
                </c:pt>
                <c:pt idx="929">
                  <c:v>32637</c:v>
                </c:pt>
                <c:pt idx="930">
                  <c:v>2147</c:v>
                </c:pt>
                <c:pt idx="931">
                  <c:v>4018</c:v>
                </c:pt>
                <c:pt idx="932">
                  <c:v>11827</c:v>
                </c:pt>
                <c:pt idx="933">
                  <c:v>64273</c:v>
                </c:pt>
                <c:pt idx="934">
                  <c:v>7148</c:v>
                </c:pt>
                <c:pt idx="935">
                  <c:v>8599</c:v>
                </c:pt>
                <c:pt idx="936">
                  <c:v>815</c:v>
                </c:pt>
                <c:pt idx="937">
                  <c:v>36384</c:v>
                </c:pt>
                <c:pt idx="938">
                  <c:v>4541</c:v>
                </c:pt>
                <c:pt idx="939">
                  <c:v>124</c:v>
                </c:pt>
                <c:pt idx="940">
                  <c:v>7241</c:v>
                </c:pt>
                <c:pt idx="941">
                  <c:v>63</c:v>
                </c:pt>
                <c:pt idx="942">
                  <c:v>3527</c:v>
                </c:pt>
                <c:pt idx="943">
                  <c:v>43070</c:v>
                </c:pt>
                <c:pt idx="944">
                  <c:v>3463</c:v>
                </c:pt>
                <c:pt idx="945">
                  <c:v>170</c:v>
                </c:pt>
                <c:pt idx="946">
                  <c:v>11074</c:v>
                </c:pt>
                <c:pt idx="947">
                  <c:v>11828</c:v>
                </c:pt>
                <c:pt idx="948">
                  <c:v>1796</c:v>
                </c:pt>
                <c:pt idx="949">
                  <c:v>536</c:v>
                </c:pt>
                <c:pt idx="950">
                  <c:v>9378</c:v>
                </c:pt>
                <c:pt idx="951">
                  <c:v>7222</c:v>
                </c:pt>
                <c:pt idx="952">
                  <c:v>63350</c:v>
                </c:pt>
                <c:pt idx="953">
                  <c:v>7949</c:v>
                </c:pt>
                <c:pt idx="954">
                  <c:v>5</c:v>
                </c:pt>
                <c:pt idx="955">
                  <c:v>838</c:v>
                </c:pt>
                <c:pt idx="956">
                  <c:v>838</c:v>
                </c:pt>
                <c:pt idx="957">
                  <c:v>3049</c:v>
                </c:pt>
                <c:pt idx="958">
                  <c:v>6055</c:v>
                </c:pt>
                <c:pt idx="959">
                  <c:v>17833</c:v>
                </c:pt>
                <c:pt idx="960">
                  <c:v>4716</c:v>
                </c:pt>
                <c:pt idx="961">
                  <c:v>8938</c:v>
                </c:pt>
                <c:pt idx="962">
                  <c:v>6537</c:v>
                </c:pt>
                <c:pt idx="963">
                  <c:v>4426</c:v>
                </c:pt>
                <c:pt idx="964">
                  <c:v>121</c:v>
                </c:pt>
                <c:pt idx="965">
                  <c:v>7636</c:v>
                </c:pt>
                <c:pt idx="966">
                  <c:v>3299</c:v>
                </c:pt>
                <c:pt idx="967">
                  <c:v>4927</c:v>
                </c:pt>
                <c:pt idx="968">
                  <c:v>6659</c:v>
                </c:pt>
                <c:pt idx="969">
                  <c:v>2951</c:v>
                </c:pt>
                <c:pt idx="970">
                  <c:v>462</c:v>
                </c:pt>
                <c:pt idx="971">
                  <c:v>7619</c:v>
                </c:pt>
                <c:pt idx="972">
                  <c:v>25</c:v>
                </c:pt>
                <c:pt idx="973">
                  <c:v>27704</c:v>
                </c:pt>
                <c:pt idx="974">
                  <c:v>17129</c:v>
                </c:pt>
                <c:pt idx="975">
                  <c:v>441</c:v>
                </c:pt>
                <c:pt idx="976">
                  <c:v>127</c:v>
                </c:pt>
                <c:pt idx="977">
                  <c:v>2300</c:v>
                </c:pt>
                <c:pt idx="978">
                  <c:v>789</c:v>
                </c:pt>
                <c:pt idx="979">
                  <c:v>10962</c:v>
                </c:pt>
                <c:pt idx="980">
                  <c:v>24306</c:v>
                </c:pt>
                <c:pt idx="981">
                  <c:v>7928</c:v>
                </c:pt>
                <c:pt idx="982">
                  <c:v>1475</c:v>
                </c:pt>
                <c:pt idx="983">
                  <c:v>8446</c:v>
                </c:pt>
                <c:pt idx="984">
                  <c:v>15453</c:v>
                </c:pt>
                <c:pt idx="985">
                  <c:v>1657</c:v>
                </c:pt>
                <c:pt idx="986">
                  <c:v>2450</c:v>
                </c:pt>
                <c:pt idx="987">
                  <c:v>24780</c:v>
                </c:pt>
                <c:pt idx="988">
                  <c:v>23169</c:v>
                </c:pt>
                <c:pt idx="989">
                  <c:v>24780</c:v>
                </c:pt>
                <c:pt idx="990">
                  <c:v>8618</c:v>
                </c:pt>
                <c:pt idx="991">
                  <c:v>690</c:v>
                </c:pt>
                <c:pt idx="992">
                  <c:v>33176</c:v>
                </c:pt>
                <c:pt idx="993">
                  <c:v>9638</c:v>
                </c:pt>
                <c:pt idx="994">
                  <c:v>12093</c:v>
                </c:pt>
                <c:pt idx="995">
                  <c:v>179692</c:v>
                </c:pt>
                <c:pt idx="996">
                  <c:v>13568</c:v>
                </c:pt>
                <c:pt idx="997">
                  <c:v>161677</c:v>
                </c:pt>
                <c:pt idx="998">
                  <c:v>434</c:v>
                </c:pt>
                <c:pt idx="999">
                  <c:v>22420</c:v>
                </c:pt>
                <c:pt idx="1000">
                  <c:v>352</c:v>
                </c:pt>
                <c:pt idx="1001">
                  <c:v>30058</c:v>
                </c:pt>
                <c:pt idx="1002">
                  <c:v>179691</c:v>
                </c:pt>
                <c:pt idx="1003">
                  <c:v>179691</c:v>
                </c:pt>
                <c:pt idx="1004">
                  <c:v>296</c:v>
                </c:pt>
                <c:pt idx="1005">
                  <c:v>47</c:v>
                </c:pt>
                <c:pt idx="1006">
                  <c:v>18911</c:v>
                </c:pt>
                <c:pt idx="1007">
                  <c:v>10976</c:v>
                </c:pt>
                <c:pt idx="1008">
                  <c:v>2125</c:v>
                </c:pt>
                <c:pt idx="1009">
                  <c:v>18331</c:v>
                </c:pt>
                <c:pt idx="1010">
                  <c:v>2162</c:v>
                </c:pt>
                <c:pt idx="1011">
                  <c:v>77027</c:v>
                </c:pt>
                <c:pt idx="1012">
                  <c:v>17831</c:v>
                </c:pt>
                <c:pt idx="1013">
                  <c:v>2640</c:v>
                </c:pt>
                <c:pt idx="1014">
                  <c:v>92925</c:v>
                </c:pt>
                <c:pt idx="1015">
                  <c:v>59663</c:v>
                </c:pt>
                <c:pt idx="1016">
                  <c:v>48449</c:v>
                </c:pt>
                <c:pt idx="1017">
                  <c:v>3584</c:v>
                </c:pt>
                <c:pt idx="1018">
                  <c:v>450</c:v>
                </c:pt>
                <c:pt idx="1019">
                  <c:v>1067</c:v>
                </c:pt>
                <c:pt idx="1020">
                  <c:v>21783</c:v>
                </c:pt>
                <c:pt idx="1021">
                  <c:v>123365</c:v>
                </c:pt>
                <c:pt idx="1022">
                  <c:v>1015</c:v>
                </c:pt>
                <c:pt idx="1023">
                  <c:v>787</c:v>
                </c:pt>
                <c:pt idx="1024">
                  <c:v>5059</c:v>
                </c:pt>
                <c:pt idx="1025">
                  <c:v>2908</c:v>
                </c:pt>
                <c:pt idx="1026">
                  <c:v>1558</c:v>
                </c:pt>
                <c:pt idx="1027">
                  <c:v>2781</c:v>
                </c:pt>
                <c:pt idx="1028">
                  <c:v>3219</c:v>
                </c:pt>
                <c:pt idx="1029">
                  <c:v>2112</c:v>
                </c:pt>
                <c:pt idx="1030">
                  <c:v>3233</c:v>
                </c:pt>
                <c:pt idx="1031">
                  <c:v>1954</c:v>
                </c:pt>
                <c:pt idx="1032">
                  <c:v>35693</c:v>
                </c:pt>
                <c:pt idx="1033">
                  <c:v>2891</c:v>
                </c:pt>
                <c:pt idx="1034">
                  <c:v>3785</c:v>
                </c:pt>
                <c:pt idx="1035">
                  <c:v>604</c:v>
                </c:pt>
                <c:pt idx="1036">
                  <c:v>1021</c:v>
                </c:pt>
                <c:pt idx="1037">
                  <c:v>1163</c:v>
                </c:pt>
                <c:pt idx="1038">
                  <c:v>2585</c:v>
                </c:pt>
                <c:pt idx="1039">
                  <c:v>5355</c:v>
                </c:pt>
                <c:pt idx="1040">
                  <c:v>1001</c:v>
                </c:pt>
                <c:pt idx="1041">
                  <c:v>211</c:v>
                </c:pt>
                <c:pt idx="1042">
                  <c:v>3587</c:v>
                </c:pt>
                <c:pt idx="1043">
                  <c:v>3587</c:v>
                </c:pt>
                <c:pt idx="1044">
                  <c:v>4003</c:v>
                </c:pt>
                <c:pt idx="1045">
                  <c:v>10942</c:v>
                </c:pt>
                <c:pt idx="1046">
                  <c:v>3182</c:v>
                </c:pt>
                <c:pt idx="1047">
                  <c:v>7</c:v>
                </c:pt>
                <c:pt idx="1048">
                  <c:v>242</c:v>
                </c:pt>
                <c:pt idx="1049">
                  <c:v>158161</c:v>
                </c:pt>
                <c:pt idx="1050">
                  <c:v>52046</c:v>
                </c:pt>
                <c:pt idx="1051">
                  <c:v>2806</c:v>
                </c:pt>
                <c:pt idx="1052">
                  <c:v>24269</c:v>
                </c:pt>
                <c:pt idx="1053">
                  <c:v>24939</c:v>
                </c:pt>
                <c:pt idx="1054">
                  <c:v>184</c:v>
                </c:pt>
                <c:pt idx="1055">
                  <c:v>12796</c:v>
                </c:pt>
                <c:pt idx="1056">
                  <c:v>30411</c:v>
                </c:pt>
                <c:pt idx="1057">
                  <c:v>1662</c:v>
                </c:pt>
                <c:pt idx="1058">
                  <c:v>9792</c:v>
                </c:pt>
                <c:pt idx="1059">
                  <c:v>8399</c:v>
                </c:pt>
                <c:pt idx="1060">
                  <c:v>656</c:v>
                </c:pt>
                <c:pt idx="1061">
                  <c:v>17810</c:v>
                </c:pt>
                <c:pt idx="1062">
                  <c:v>216251</c:v>
                </c:pt>
                <c:pt idx="1063">
                  <c:v>18543</c:v>
                </c:pt>
                <c:pt idx="1064">
                  <c:v>70</c:v>
                </c:pt>
                <c:pt idx="1065">
                  <c:v>13971</c:v>
                </c:pt>
                <c:pt idx="1066">
                  <c:v>1729</c:v>
                </c:pt>
                <c:pt idx="1067">
                  <c:v>4959</c:v>
                </c:pt>
                <c:pt idx="1068">
                  <c:v>14726</c:v>
                </c:pt>
                <c:pt idx="1069">
                  <c:v>617</c:v>
                </c:pt>
                <c:pt idx="1070">
                  <c:v>18462</c:v>
                </c:pt>
                <c:pt idx="1071">
                  <c:v>17994</c:v>
                </c:pt>
                <c:pt idx="1072">
                  <c:v>7274</c:v>
                </c:pt>
                <c:pt idx="1073">
                  <c:v>1282</c:v>
                </c:pt>
                <c:pt idx="1074">
                  <c:v>12518</c:v>
                </c:pt>
                <c:pt idx="1075">
                  <c:v>27</c:v>
                </c:pt>
                <c:pt idx="1076">
                  <c:v>1173</c:v>
                </c:pt>
                <c:pt idx="1077">
                  <c:v>24269</c:v>
                </c:pt>
                <c:pt idx="1078">
                  <c:v>21762</c:v>
                </c:pt>
                <c:pt idx="1079">
                  <c:v>12375</c:v>
                </c:pt>
                <c:pt idx="1080">
                  <c:v>4598</c:v>
                </c:pt>
                <c:pt idx="1081">
                  <c:v>122</c:v>
                </c:pt>
                <c:pt idx="1082">
                  <c:v>24</c:v>
                </c:pt>
                <c:pt idx="1083">
                  <c:v>644</c:v>
                </c:pt>
                <c:pt idx="1084">
                  <c:v>25903</c:v>
                </c:pt>
                <c:pt idx="1085">
                  <c:v>2866</c:v>
                </c:pt>
                <c:pt idx="1086">
                  <c:v>974</c:v>
                </c:pt>
                <c:pt idx="1087">
                  <c:v>13391</c:v>
                </c:pt>
                <c:pt idx="1088">
                  <c:v>17162</c:v>
                </c:pt>
                <c:pt idx="1089">
                  <c:v>313832</c:v>
                </c:pt>
                <c:pt idx="1090">
                  <c:v>903</c:v>
                </c:pt>
                <c:pt idx="1091">
                  <c:v>14778</c:v>
                </c:pt>
                <c:pt idx="1092">
                  <c:v>27709</c:v>
                </c:pt>
                <c:pt idx="1093">
                  <c:v>28324</c:v>
                </c:pt>
                <c:pt idx="1094">
                  <c:v>136954</c:v>
                </c:pt>
                <c:pt idx="1095">
                  <c:v>7241</c:v>
                </c:pt>
                <c:pt idx="1096">
                  <c:v>16557</c:v>
                </c:pt>
                <c:pt idx="1097">
                  <c:v>4744</c:v>
                </c:pt>
                <c:pt idx="1098">
                  <c:v>25006</c:v>
                </c:pt>
                <c:pt idx="1099">
                  <c:v>5792</c:v>
                </c:pt>
                <c:pt idx="1100">
                  <c:v>20850</c:v>
                </c:pt>
                <c:pt idx="1101">
                  <c:v>74976</c:v>
                </c:pt>
                <c:pt idx="1102">
                  <c:v>50810</c:v>
                </c:pt>
                <c:pt idx="1103">
                  <c:v>4768</c:v>
                </c:pt>
                <c:pt idx="1104">
                  <c:v>8751</c:v>
                </c:pt>
                <c:pt idx="1105">
                  <c:v>1977</c:v>
                </c:pt>
                <c:pt idx="1106">
                  <c:v>388</c:v>
                </c:pt>
                <c:pt idx="1107">
                  <c:v>2523</c:v>
                </c:pt>
                <c:pt idx="1108">
                  <c:v>20398</c:v>
                </c:pt>
                <c:pt idx="1109">
                  <c:v>2593</c:v>
                </c:pt>
                <c:pt idx="1110">
                  <c:v>10962</c:v>
                </c:pt>
                <c:pt idx="1111">
                  <c:v>8076</c:v>
                </c:pt>
                <c:pt idx="1112">
                  <c:v>28030</c:v>
                </c:pt>
                <c:pt idx="1113">
                  <c:v>106</c:v>
                </c:pt>
                <c:pt idx="1114">
                  <c:v>2685</c:v>
                </c:pt>
                <c:pt idx="1115">
                  <c:v>3659</c:v>
                </c:pt>
                <c:pt idx="1116">
                  <c:v>974</c:v>
                </c:pt>
                <c:pt idx="1117">
                  <c:v>8873</c:v>
                </c:pt>
                <c:pt idx="1118">
                  <c:v>95</c:v>
                </c:pt>
                <c:pt idx="1119">
                  <c:v>105</c:v>
                </c:pt>
              </c:numCache>
            </c:numRef>
          </c:val>
          <c:extLst>
            <c:ext xmlns:c16="http://schemas.microsoft.com/office/drawing/2014/chart" uri="{C3380CC4-5D6E-409C-BE32-E72D297353CC}">
              <c16:uniqueId val="{00000000-EE66-4996-B754-31E72D0F494D}"/>
            </c:ext>
          </c:extLst>
        </c:ser>
        <c:dLbls>
          <c:showLegendKey val="0"/>
          <c:showVal val="0"/>
          <c:showCatName val="0"/>
          <c:showSerName val="0"/>
          <c:showPercent val="0"/>
          <c:showBubbleSize val="0"/>
        </c:dLbls>
        <c:gapWidth val="219"/>
        <c:overlap val="-27"/>
        <c:axId val="535604880"/>
        <c:axId val="535598400"/>
      </c:barChart>
      <c:catAx>
        <c:axId val="5356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98400"/>
        <c:crosses val="autoZero"/>
        <c:auto val="1"/>
        <c:lblAlgn val="ctr"/>
        <c:lblOffset val="100"/>
        <c:noMultiLvlLbl val="0"/>
      </c:catAx>
      <c:valAx>
        <c:axId val="535598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0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Sheet11!$V$11</c:f>
              <c:strCache>
                <c:ptCount val="1"/>
                <c:pt idx="0">
                  <c:v>Total</c:v>
                </c:pt>
              </c:strCache>
            </c:strRef>
          </c:tx>
          <c:spPr>
            <a:solidFill>
              <a:schemeClr val="accent1"/>
            </a:solidFill>
            <a:ln>
              <a:noFill/>
            </a:ln>
            <a:effectLst/>
            <a:sp3d/>
          </c:spPr>
          <c:invertIfNegative val="0"/>
          <c:cat>
            <c:strRef>
              <c:f>Sheet11!$U$12:$U$21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Sheet11!$V$12:$V$21</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4D1B-414B-9022-E320778CB0B8}"/>
            </c:ext>
          </c:extLst>
        </c:ser>
        <c:dLbls>
          <c:showLegendKey val="0"/>
          <c:showVal val="0"/>
          <c:showCatName val="0"/>
          <c:showSerName val="0"/>
          <c:showPercent val="0"/>
          <c:showBubbleSize val="0"/>
        </c:dLbls>
        <c:gapWidth val="150"/>
        <c:shape val="box"/>
        <c:axId val="535600920"/>
        <c:axId val="535603800"/>
        <c:axId val="0"/>
      </c:bar3DChart>
      <c:catAx>
        <c:axId val="535600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03800"/>
        <c:crosses val="autoZero"/>
        <c:auto val="1"/>
        <c:lblAlgn val="ctr"/>
        <c:lblOffset val="100"/>
        <c:noMultiLvlLbl val="0"/>
      </c:catAx>
      <c:valAx>
        <c:axId val="535603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00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Sheet11!$Y$12</c:f>
              <c:strCache>
                <c:ptCount val="1"/>
                <c:pt idx="0">
                  <c:v>Total</c:v>
                </c:pt>
              </c:strCache>
            </c:strRef>
          </c:tx>
          <c:spPr>
            <a:ln w="28575" cap="rnd">
              <a:solidFill>
                <a:schemeClr val="accent1"/>
              </a:solidFill>
              <a:round/>
            </a:ln>
            <a:effectLst/>
          </c:spPr>
          <c:marker>
            <c:symbol val="none"/>
          </c:marker>
          <c:cat>
            <c:strRef>
              <c:f>Sheet11!$X$13:$X$22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Sheet11!$Y$13:$Y$22</c:f>
              <c:numCache>
                <c:formatCode>General</c:formatCode>
                <c:ptCount val="9"/>
                <c:pt idx="0">
                  <c:v>0</c:v>
                </c:pt>
                <c:pt idx="1">
                  <c:v>303</c:v>
                </c:pt>
                <c:pt idx="2">
                  <c:v>296</c:v>
                </c:pt>
                <c:pt idx="3">
                  <c:v>1</c:v>
                </c:pt>
                <c:pt idx="4">
                  <c:v>107</c:v>
                </c:pt>
                <c:pt idx="5">
                  <c:v>2</c:v>
                </c:pt>
                <c:pt idx="6">
                  <c:v>1</c:v>
                </c:pt>
                <c:pt idx="7">
                  <c:v>2</c:v>
                </c:pt>
                <c:pt idx="8">
                  <c:v>0</c:v>
                </c:pt>
              </c:numCache>
            </c:numRef>
          </c:val>
          <c:smooth val="0"/>
          <c:extLst>
            <c:ext xmlns:c16="http://schemas.microsoft.com/office/drawing/2014/chart" uri="{C3380CC4-5D6E-409C-BE32-E72D297353CC}">
              <c16:uniqueId val="{00000000-5E17-4536-979B-B455839C33B8}"/>
            </c:ext>
          </c:extLst>
        </c:ser>
        <c:dLbls>
          <c:showLegendKey val="0"/>
          <c:showVal val="0"/>
          <c:showCatName val="0"/>
          <c:showSerName val="0"/>
          <c:showPercent val="0"/>
          <c:showBubbleSize val="0"/>
        </c:dLbls>
        <c:smooth val="0"/>
        <c:axId val="532965336"/>
        <c:axId val="532967496"/>
      </c:lineChart>
      <c:catAx>
        <c:axId val="53296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67496"/>
        <c:crosses val="autoZero"/>
        <c:auto val="1"/>
        <c:lblAlgn val="ctr"/>
        <c:lblOffset val="100"/>
        <c:noMultiLvlLbl val="0"/>
      </c:catAx>
      <c:valAx>
        <c:axId val="53296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65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PROJECT.xlsx]Sheet11!PivotTable3</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Sheet11!$AB$12</c:f>
              <c:strCache>
                <c:ptCount val="1"/>
                <c:pt idx="0">
                  <c:v>Total</c:v>
                </c:pt>
              </c:strCache>
            </c:strRef>
          </c:tx>
          <c:spPr>
            <a:solidFill>
              <a:schemeClr val="accent1"/>
            </a:solidFill>
            <a:ln>
              <a:noFill/>
            </a:ln>
            <a:effectLst/>
            <a:sp3d/>
          </c:spPr>
          <c:invertIfNegative val="0"/>
          <c:cat>
            <c:strRef>
              <c:f>Sheet11!$AA$13:$AA$36</c:f>
              <c:strCache>
                <c:ptCount val="23"/>
                <c:pt idx="0">
                  <c:v>2</c:v>
                </c:pt>
                <c:pt idx="1">
                  <c:v>2.3</c:v>
                </c:pt>
                <c:pt idx="2">
                  <c:v>2.8</c:v>
                </c:pt>
                <c:pt idx="3">
                  <c:v>3</c:v>
                </c:pt>
                <c:pt idx="4">
                  <c:v>3.1</c:v>
                </c:pt>
                <c:pt idx="5">
                  <c:v>3.2</c:v>
                </c:pt>
                <c:pt idx="6">
                  <c:v>3.3</c:v>
                </c:pt>
                <c:pt idx="7">
                  <c:v>3.4</c:v>
                </c:pt>
                <c:pt idx="8">
                  <c:v>3.5</c:v>
                </c:pt>
                <c:pt idx="9">
                  <c:v>3.6</c:v>
                </c:pt>
                <c:pt idx="10">
                  <c:v>3.7</c:v>
                </c:pt>
                <c:pt idx="11">
                  <c:v>3.8</c:v>
                </c:pt>
                <c:pt idx="12">
                  <c:v>3.9</c:v>
                </c:pt>
                <c:pt idx="13">
                  <c:v>4</c:v>
                </c:pt>
                <c:pt idx="14">
                  <c:v>4.1</c:v>
                </c:pt>
                <c:pt idx="15">
                  <c:v>4.2</c:v>
                </c:pt>
                <c:pt idx="16">
                  <c:v>4.3</c:v>
                </c:pt>
                <c:pt idx="17">
                  <c:v>4.4</c:v>
                </c:pt>
                <c:pt idx="18">
                  <c:v>4.5</c:v>
                </c:pt>
                <c:pt idx="19">
                  <c:v>4.6</c:v>
                </c:pt>
                <c:pt idx="20">
                  <c:v>4.7</c:v>
                </c:pt>
                <c:pt idx="21">
                  <c:v>4.8</c:v>
                </c:pt>
                <c:pt idx="22">
                  <c:v>5</c:v>
                </c:pt>
              </c:strCache>
            </c:strRef>
          </c:cat>
          <c:val>
            <c:numRef>
              <c:f>Sheet11!$AB$13:$AB$36</c:f>
              <c:numCache>
                <c:formatCode>General</c:formatCode>
                <c:ptCount val="23"/>
                <c:pt idx="0">
                  <c:v>1</c:v>
                </c:pt>
                <c:pt idx="1">
                  <c:v>1</c:v>
                </c:pt>
                <c:pt idx="2">
                  <c:v>2</c:v>
                </c:pt>
                <c:pt idx="3">
                  <c:v>4</c:v>
                </c:pt>
                <c:pt idx="4">
                  <c:v>3</c:v>
                </c:pt>
                <c:pt idx="5">
                  <c:v>1</c:v>
                </c:pt>
                <c:pt idx="6">
                  <c:v>15</c:v>
                </c:pt>
                <c:pt idx="7">
                  <c:v>9</c:v>
                </c:pt>
                <c:pt idx="8">
                  <c:v>21</c:v>
                </c:pt>
                <c:pt idx="9">
                  <c:v>27</c:v>
                </c:pt>
                <c:pt idx="10">
                  <c:v>40</c:v>
                </c:pt>
                <c:pt idx="11">
                  <c:v>79</c:v>
                </c:pt>
                <c:pt idx="12">
                  <c:v>110</c:v>
                </c:pt>
                <c:pt idx="13">
                  <c:v>169</c:v>
                </c:pt>
                <c:pt idx="14">
                  <c:v>228</c:v>
                </c:pt>
                <c:pt idx="15">
                  <c:v>212</c:v>
                </c:pt>
                <c:pt idx="16">
                  <c:v>216</c:v>
                </c:pt>
                <c:pt idx="17">
                  <c:v>117</c:v>
                </c:pt>
                <c:pt idx="18">
                  <c:v>70</c:v>
                </c:pt>
                <c:pt idx="19">
                  <c:v>15</c:v>
                </c:pt>
                <c:pt idx="20">
                  <c:v>5</c:v>
                </c:pt>
                <c:pt idx="21">
                  <c:v>3</c:v>
                </c:pt>
                <c:pt idx="22">
                  <c:v>3</c:v>
                </c:pt>
              </c:numCache>
            </c:numRef>
          </c:val>
          <c:extLst>
            <c:ext xmlns:c16="http://schemas.microsoft.com/office/drawing/2014/chart" uri="{C3380CC4-5D6E-409C-BE32-E72D297353CC}">
              <c16:uniqueId val="{00000000-B6C5-4134-B0C0-220EBBE0C516}"/>
            </c:ext>
          </c:extLst>
        </c:ser>
        <c:dLbls>
          <c:showLegendKey val="0"/>
          <c:showVal val="0"/>
          <c:showCatName val="0"/>
          <c:showSerName val="0"/>
          <c:showPercent val="0"/>
          <c:showBubbleSize val="0"/>
        </c:dLbls>
        <c:gapWidth val="150"/>
        <c:shape val="box"/>
        <c:axId val="738873760"/>
        <c:axId val="738870880"/>
        <c:axId val="0"/>
      </c:bar3DChart>
      <c:catAx>
        <c:axId val="73887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70880"/>
        <c:crosses val="autoZero"/>
        <c:auto val="1"/>
        <c:lblAlgn val="ctr"/>
        <c:lblOffset val="100"/>
        <c:noMultiLvlLbl val="0"/>
      </c:catAx>
      <c:valAx>
        <c:axId val="73887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7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PROJECT.xlsx]Sheet11!PivotTable4</c:name>
    <c:fmtId val="2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Sheet11!$AE$14</c:f>
              <c:strCache>
                <c:ptCount val="1"/>
                <c:pt idx="0">
                  <c:v>Total</c:v>
                </c:pt>
              </c:strCache>
            </c:strRef>
          </c:tx>
          <c:spPr>
            <a:solidFill>
              <a:schemeClr val="accent1"/>
            </a:solidFill>
            <a:ln>
              <a:noFill/>
            </a:ln>
            <a:effectLst/>
            <a:sp3d/>
          </c:spPr>
          <c:invertIfNegative val="0"/>
          <c:cat>
            <c:strRef>
              <c:f>Sheet11!$AD$15:$AD$24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Sheet11!$AE$15:$AE$24</c:f>
              <c:numCache>
                <c:formatCode>General</c:formatCode>
                <c:ptCount val="9"/>
                <c:pt idx="0">
                  <c:v>557882</c:v>
                </c:pt>
                <c:pt idx="1">
                  <c:v>20146130792.860001</c:v>
                </c:pt>
                <c:pt idx="2">
                  <c:v>105620600324.84</c:v>
                </c:pt>
                <c:pt idx="3">
                  <c:v>2194137</c:v>
                </c:pt>
                <c:pt idx="4">
                  <c:v>11145867145</c:v>
                </c:pt>
                <c:pt idx="5">
                  <c:v>27886110</c:v>
                </c:pt>
                <c:pt idx="6">
                  <c:v>119158718</c:v>
                </c:pt>
                <c:pt idx="7">
                  <c:v>443019032</c:v>
                </c:pt>
                <c:pt idx="8">
                  <c:v>222122133</c:v>
                </c:pt>
              </c:numCache>
            </c:numRef>
          </c:val>
          <c:extLst>
            <c:ext xmlns:c16="http://schemas.microsoft.com/office/drawing/2014/chart" uri="{C3380CC4-5D6E-409C-BE32-E72D297353CC}">
              <c16:uniqueId val="{00000000-754C-462A-921F-FCD8C0D428CC}"/>
            </c:ext>
          </c:extLst>
        </c:ser>
        <c:dLbls>
          <c:showLegendKey val="0"/>
          <c:showVal val="0"/>
          <c:showCatName val="0"/>
          <c:showSerName val="0"/>
          <c:showPercent val="0"/>
          <c:showBubbleSize val="0"/>
        </c:dLbls>
        <c:gapWidth val="150"/>
        <c:shape val="box"/>
        <c:axId val="753736216"/>
        <c:axId val="628749440"/>
        <c:axId val="0"/>
      </c:bar3DChart>
      <c:catAx>
        <c:axId val="753736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49440"/>
        <c:crosses val="autoZero"/>
        <c:auto val="1"/>
        <c:lblAlgn val="ctr"/>
        <c:lblOffset val="100"/>
        <c:noMultiLvlLbl val="0"/>
      </c:catAx>
      <c:valAx>
        <c:axId val="62874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36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AVERAGE OF RATING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AVERAGE OF RATING</a:t>
          </a:r>
        </a:p>
      </cx:txPr>
    </cx:title>
    <cx:plotArea>
      <cx:plotAreaRegion>
        <cx:series layoutId="clusteredColumn" uniqueId="{35128A2C-26E1-458F-8560-8F8FEEC88032}">
          <cx:tx>
            <cx:txData>
              <cx:f>_xlchart.v1.1</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microsoft.com/office/2014/relationships/chartEx" Target="../charts/chartEx1.xml"/><Relationship Id="rId9" Type="http://schemas.openxmlformats.org/officeDocument/2006/relationships/chart" Target="../charts/chart8.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52387</xdr:colOff>
      <xdr:row>14</xdr:row>
      <xdr:rowOff>114300</xdr:rowOff>
    </xdr:from>
    <xdr:to>
      <xdr:col>2</xdr:col>
      <xdr:colOff>180975</xdr:colOff>
      <xdr:row>28</xdr:row>
      <xdr:rowOff>57150</xdr:rowOff>
    </xdr:to>
    <xdr:graphicFrame macro="">
      <xdr:nvGraphicFramePr>
        <xdr:cNvPr id="2" name="Chart 1">
          <a:extLst>
            <a:ext uri="{FF2B5EF4-FFF2-40B4-BE49-F238E27FC236}">
              <a16:creationId xmlns:a16="http://schemas.microsoft.com/office/drawing/2014/main" id="{809C4C35-6282-7E30-ADD9-3EF56B195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519112</xdr:colOff>
      <xdr:row>17</xdr:row>
      <xdr:rowOff>28574</xdr:rowOff>
    </xdr:from>
    <xdr:to>
      <xdr:col>6</xdr:col>
      <xdr:colOff>90487</xdr:colOff>
      <xdr:row>29</xdr:row>
      <xdr:rowOff>114299</xdr:rowOff>
    </xdr:to>
    <xdr:graphicFrame macro="">
      <xdr:nvGraphicFramePr>
        <xdr:cNvPr id="6" name="Chart 5">
          <a:extLst>
            <a:ext uri="{FF2B5EF4-FFF2-40B4-BE49-F238E27FC236}">
              <a16:creationId xmlns:a16="http://schemas.microsoft.com/office/drawing/2014/main" id="{7115632C-AC60-2B07-CBD8-95212DAD3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714374</xdr:colOff>
      <xdr:row>20</xdr:row>
      <xdr:rowOff>123825</xdr:rowOff>
    </xdr:from>
    <xdr:to>
      <xdr:col>8</xdr:col>
      <xdr:colOff>1276350</xdr:colOff>
      <xdr:row>33</xdr:row>
      <xdr:rowOff>76200</xdr:rowOff>
    </xdr:to>
    <xdr:graphicFrame macro="">
      <xdr:nvGraphicFramePr>
        <xdr:cNvPr id="7" name="Chart 6">
          <a:extLst>
            <a:ext uri="{FF2B5EF4-FFF2-40B4-BE49-F238E27FC236}">
              <a16:creationId xmlns:a16="http://schemas.microsoft.com/office/drawing/2014/main" id="{0D0AF01A-9FAF-5357-C6D1-969E3F74C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271462</xdr:colOff>
      <xdr:row>1135</xdr:row>
      <xdr:rowOff>14859</xdr:rowOff>
    </xdr:from>
    <xdr:to>
      <xdr:col>13</xdr:col>
      <xdr:colOff>271462</xdr:colOff>
      <xdr:row>1148</xdr:row>
      <xdr:rowOff>185166</xdr:rowOff>
    </xdr:to>
    <mc:AlternateContent xmlns:mc="http://schemas.openxmlformats.org/markup-compatibility/2006">
      <mc:Choice xmlns:cx1="http://schemas.microsoft.com/office/drawing/2015/9/8/chartex" xmlns="" Requires="cx1">
        <xdr:graphicFrame macro="">
          <xdr:nvGraphicFramePr>
            <xdr:cNvPr id="11" name="Chart 10">
              <a:extLst>
                <a:ext uri="{FF2B5EF4-FFF2-40B4-BE49-F238E27FC236}">
                  <a16:creationId xmlns:a16="http://schemas.microsoft.com/office/drawing/2014/main" id="{AF2351C7-18DF-ED1D-599E-4B9159F075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3" name="Rectangle 2"/>
            <xdr:cNvSpPr>
              <a:spLocks noTextEdit="1"/>
            </xdr:cNvSpPr>
          </xdr:nvSpPr>
          <xdr:spPr>
            <a:xfrm>
              <a:off x="15016162" y="227043234"/>
              <a:ext cx="4572000" cy="27706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238125</xdr:colOff>
      <xdr:row>20</xdr:row>
      <xdr:rowOff>152400</xdr:rowOff>
    </xdr:from>
    <xdr:to>
      <xdr:col>15</xdr:col>
      <xdr:colOff>1666875</xdr:colOff>
      <xdr:row>34</xdr:row>
      <xdr:rowOff>95250</xdr:rowOff>
    </xdr:to>
    <xdr:graphicFrame macro="">
      <xdr:nvGraphicFramePr>
        <xdr:cNvPr id="12" name="Chart 11">
          <a:extLst>
            <a:ext uri="{FF2B5EF4-FFF2-40B4-BE49-F238E27FC236}">
              <a16:creationId xmlns:a16="http://schemas.microsoft.com/office/drawing/2014/main" id="{9F187035-9097-529C-D12C-C2583F0F6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1676400</xdr:colOff>
      <xdr:row>1133</xdr:row>
      <xdr:rowOff>28575</xdr:rowOff>
    </xdr:from>
    <xdr:to>
      <xdr:col>18</xdr:col>
      <xdr:colOff>1238250</xdr:colOff>
      <xdr:row>1146</xdr:row>
      <xdr:rowOff>171450</xdr:rowOff>
    </xdr:to>
    <xdr:graphicFrame macro="">
      <xdr:nvGraphicFramePr>
        <xdr:cNvPr id="15" name="Chart 14">
          <a:extLst>
            <a:ext uri="{FF2B5EF4-FFF2-40B4-BE49-F238E27FC236}">
              <a16:creationId xmlns:a16="http://schemas.microsoft.com/office/drawing/2014/main" id="{2033CF4C-50A5-6F4F-C62B-2BC69D508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628650</xdr:colOff>
      <xdr:row>22</xdr:row>
      <xdr:rowOff>142875</xdr:rowOff>
    </xdr:from>
    <xdr:to>
      <xdr:col>21</xdr:col>
      <xdr:colOff>1790700</xdr:colOff>
      <xdr:row>36</xdr:row>
      <xdr:rowOff>85725</xdr:rowOff>
    </xdr:to>
    <xdr:graphicFrame macro="">
      <xdr:nvGraphicFramePr>
        <xdr:cNvPr id="16" name="Chart 15">
          <a:extLst>
            <a:ext uri="{FF2B5EF4-FFF2-40B4-BE49-F238E27FC236}">
              <a16:creationId xmlns:a16="http://schemas.microsoft.com/office/drawing/2014/main" id="{3375058B-8E74-863D-3FEA-90B6C41C6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371475</xdr:colOff>
      <xdr:row>24</xdr:row>
      <xdr:rowOff>123825</xdr:rowOff>
    </xdr:from>
    <xdr:to>
      <xdr:col>25</xdr:col>
      <xdr:colOff>352425</xdr:colOff>
      <xdr:row>38</xdr:row>
      <xdr:rowOff>66675</xdr:rowOff>
    </xdr:to>
    <xdr:graphicFrame macro="">
      <xdr:nvGraphicFramePr>
        <xdr:cNvPr id="17" name="Chart 16">
          <a:extLst>
            <a:ext uri="{FF2B5EF4-FFF2-40B4-BE49-F238E27FC236}">
              <a16:creationId xmlns:a16="http://schemas.microsoft.com/office/drawing/2014/main" id="{B7BD6278-4552-6D1C-81B5-ED5990BC9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1343024</xdr:colOff>
      <xdr:row>39</xdr:row>
      <xdr:rowOff>85725</xdr:rowOff>
    </xdr:from>
    <xdr:to>
      <xdr:col>28</xdr:col>
      <xdr:colOff>447675</xdr:colOff>
      <xdr:row>53</xdr:row>
      <xdr:rowOff>28575</xdr:rowOff>
    </xdr:to>
    <xdr:graphicFrame macro="">
      <xdr:nvGraphicFramePr>
        <xdr:cNvPr id="18" name="Chart 17">
          <a:extLst>
            <a:ext uri="{FF2B5EF4-FFF2-40B4-BE49-F238E27FC236}">
              <a16:creationId xmlns:a16="http://schemas.microsoft.com/office/drawing/2014/main" id="{BB4BD95D-EF47-6C05-1C82-BDB63237F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447675</xdr:colOff>
      <xdr:row>24</xdr:row>
      <xdr:rowOff>133350</xdr:rowOff>
    </xdr:from>
    <xdr:to>
      <xdr:col>30</xdr:col>
      <xdr:colOff>1981200</xdr:colOff>
      <xdr:row>38</xdr:row>
      <xdr:rowOff>76200</xdr:rowOff>
    </xdr:to>
    <xdr:graphicFrame macro="">
      <xdr:nvGraphicFramePr>
        <xdr:cNvPr id="19" name="Chart 18">
          <a:extLst>
            <a:ext uri="{FF2B5EF4-FFF2-40B4-BE49-F238E27FC236}">
              <a16:creationId xmlns:a16="http://schemas.microsoft.com/office/drawing/2014/main" id="{AB7A656E-AAC7-DF92-3A4B-F9D50A3E6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1971675</xdr:colOff>
      <xdr:row>21</xdr:row>
      <xdr:rowOff>152399</xdr:rowOff>
    </xdr:from>
    <xdr:to>
      <xdr:col>34</xdr:col>
      <xdr:colOff>514350</xdr:colOff>
      <xdr:row>35</xdr:row>
      <xdr:rowOff>9524</xdr:rowOff>
    </xdr:to>
    <xdr:graphicFrame macro="">
      <xdr:nvGraphicFramePr>
        <xdr:cNvPr id="21" name="Chart 20">
          <a:extLst>
            <a:ext uri="{FF2B5EF4-FFF2-40B4-BE49-F238E27FC236}">
              <a16:creationId xmlns:a16="http://schemas.microsoft.com/office/drawing/2014/main" id="{36CD8B72-B399-1AEB-2956-1C1AA7703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34</xdr:col>
      <xdr:colOff>1543050</xdr:colOff>
      <xdr:row>42</xdr:row>
      <xdr:rowOff>9525</xdr:rowOff>
    </xdr:from>
    <xdr:to>
      <xdr:col>38</xdr:col>
      <xdr:colOff>247650</xdr:colOff>
      <xdr:row>55</xdr:row>
      <xdr:rowOff>152400</xdr:rowOff>
    </xdr:to>
    <xdr:graphicFrame macro="">
      <xdr:nvGraphicFramePr>
        <xdr:cNvPr id="23" name="Chart 22">
          <a:extLst>
            <a:ext uri="{FF2B5EF4-FFF2-40B4-BE49-F238E27FC236}">
              <a16:creationId xmlns:a16="http://schemas.microsoft.com/office/drawing/2014/main" id="{3B065011-A718-41D7-E4CE-6BF3FDDC4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39</xdr:col>
      <xdr:colOff>0</xdr:colOff>
      <xdr:row>1070</xdr:row>
      <xdr:rowOff>0</xdr:rowOff>
    </xdr:from>
    <xdr:to>
      <xdr:col>42</xdr:col>
      <xdr:colOff>571500</xdr:colOff>
      <xdr:row>1083</xdr:row>
      <xdr:rowOff>142875</xdr:rowOff>
    </xdr:to>
    <xdr:graphicFrame macro="">
      <xdr:nvGraphicFramePr>
        <xdr:cNvPr id="33" name="Chart 32">
          <a:extLst>
            <a:ext uri="{FF2B5EF4-FFF2-40B4-BE49-F238E27FC236}">
              <a16:creationId xmlns:a16="http://schemas.microsoft.com/office/drawing/2014/main" id="{71BEF7B3-8FC1-4DF8-A98B-5945A5D9C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42</xdr:col>
      <xdr:colOff>61912</xdr:colOff>
      <xdr:row>1138</xdr:row>
      <xdr:rowOff>38100</xdr:rowOff>
    </xdr:from>
    <xdr:to>
      <xdr:col>44</xdr:col>
      <xdr:colOff>433387</xdr:colOff>
      <xdr:row>1151</xdr:row>
      <xdr:rowOff>180975</xdr:rowOff>
    </xdr:to>
    <xdr:graphicFrame macro="">
      <xdr:nvGraphicFramePr>
        <xdr:cNvPr id="34" name="Chart 33">
          <a:extLst>
            <a:ext uri="{FF2B5EF4-FFF2-40B4-BE49-F238E27FC236}">
              <a16:creationId xmlns:a16="http://schemas.microsoft.com/office/drawing/2014/main" id="{E9DED2ED-61DF-66C8-FAD6-58EE63A85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119063</xdr:colOff>
      <xdr:row>16</xdr:row>
      <xdr:rowOff>142875</xdr:rowOff>
    </xdr:to>
    <xdr:graphicFrame macro="">
      <xdr:nvGraphicFramePr>
        <xdr:cNvPr id="2" name="Chart 1">
          <a:extLst>
            <a:ext uri="{FF2B5EF4-FFF2-40B4-BE49-F238E27FC236}">
              <a16:creationId xmlns:a16="http://schemas.microsoft.com/office/drawing/2014/main" id="{E588D015-2FDE-4349-86F0-80DA4C7BF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14</xdr:col>
      <xdr:colOff>457200</xdr:colOff>
      <xdr:row>16</xdr:row>
      <xdr:rowOff>85725</xdr:rowOff>
    </xdr:to>
    <xdr:graphicFrame macro="">
      <xdr:nvGraphicFramePr>
        <xdr:cNvPr id="3" name="Chart 2">
          <a:extLst>
            <a:ext uri="{FF2B5EF4-FFF2-40B4-BE49-F238E27FC236}">
              <a16:creationId xmlns:a16="http://schemas.microsoft.com/office/drawing/2014/main" id="{2D328CEB-303F-42C0-B6C6-7E332C652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22</xdr:col>
      <xdr:colOff>76201</xdr:colOff>
      <xdr:row>16</xdr:row>
      <xdr:rowOff>152400</xdr:rowOff>
    </xdr:to>
    <xdr:graphicFrame macro="">
      <xdr:nvGraphicFramePr>
        <xdr:cNvPr id="4" name="Chart 3">
          <a:extLst>
            <a:ext uri="{FF2B5EF4-FFF2-40B4-BE49-F238E27FC236}">
              <a16:creationId xmlns:a16="http://schemas.microsoft.com/office/drawing/2014/main" id="{98A13A77-0E77-4FD3-BC13-35A7076AB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411480</xdr:colOff>
      <xdr:row>17</xdr:row>
      <xdr:rowOff>124588</xdr:rowOff>
    </xdr:from>
    <xdr:to>
      <xdr:col>29</xdr:col>
      <xdr:colOff>457199</xdr:colOff>
      <xdr:row>17</xdr:row>
      <xdr:rowOff>170307</xdr:rowOff>
    </xdr:to>
    <xdr:sp macro="" textlink="">
      <xdr:nvSpPr>
        <xdr:cNvPr id="5" name="Rectangle 4"/>
        <xdr:cNvSpPr>
          <a:spLocks noTextEdit="1"/>
        </xdr:cNvSpPr>
      </xdr:nvSpPr>
      <xdr:spPr>
        <a:xfrm>
          <a:off x="22509480" y="3471038"/>
          <a:ext cx="45719" cy="457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xdr:clientData/>
  </xdr:twoCellAnchor>
  <xdr:twoCellAnchor>
    <xdr:from>
      <xdr:col>22</xdr:col>
      <xdr:colOff>730250</xdr:colOff>
      <xdr:row>4</xdr:row>
      <xdr:rowOff>146050</xdr:rowOff>
    </xdr:from>
    <xdr:to>
      <xdr:col>29</xdr:col>
      <xdr:colOff>425450</xdr:colOff>
      <xdr:row>18</xdr:row>
      <xdr:rowOff>92075</xdr:rowOff>
    </xdr:to>
    <xdr:graphicFrame macro="">
      <xdr:nvGraphicFramePr>
        <xdr:cNvPr id="6" name="Chart 5">
          <a:extLst>
            <a:ext uri="{FF2B5EF4-FFF2-40B4-BE49-F238E27FC236}">
              <a16:creationId xmlns:a16="http://schemas.microsoft.com/office/drawing/2014/main" id="{A6F60C74-1BA1-4B4F-B266-22D760B2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508000</xdr:colOff>
      <xdr:row>3</xdr:row>
      <xdr:rowOff>190500</xdr:rowOff>
    </xdr:from>
    <xdr:to>
      <xdr:col>37</xdr:col>
      <xdr:colOff>203200</xdr:colOff>
      <xdr:row>17</xdr:row>
      <xdr:rowOff>136525</xdr:rowOff>
    </xdr:to>
    <xdr:graphicFrame macro="">
      <xdr:nvGraphicFramePr>
        <xdr:cNvPr id="7" name="Chart 6">
          <a:extLst>
            <a:ext uri="{FF2B5EF4-FFF2-40B4-BE49-F238E27FC236}">
              <a16:creationId xmlns:a16="http://schemas.microsoft.com/office/drawing/2014/main" id="{F6C43066-ED95-457F-BF28-157B6D4AA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590550</xdr:colOff>
      <xdr:row>3</xdr:row>
      <xdr:rowOff>107950</xdr:rowOff>
    </xdr:from>
    <xdr:to>
      <xdr:col>43</xdr:col>
      <xdr:colOff>285750</xdr:colOff>
      <xdr:row>17</xdr:row>
      <xdr:rowOff>53975</xdr:rowOff>
    </xdr:to>
    <xdr:graphicFrame macro="">
      <xdr:nvGraphicFramePr>
        <xdr:cNvPr id="8" name="Chart 7">
          <a:extLst>
            <a:ext uri="{FF2B5EF4-FFF2-40B4-BE49-F238E27FC236}">
              <a16:creationId xmlns:a16="http://schemas.microsoft.com/office/drawing/2014/main" id="{022CA5DB-7807-4513-A616-9EE08D406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285750</xdr:colOff>
      <xdr:row>4</xdr:row>
      <xdr:rowOff>6350</xdr:rowOff>
    </xdr:from>
    <xdr:to>
      <xdr:col>49</xdr:col>
      <xdr:colOff>76201</xdr:colOff>
      <xdr:row>17</xdr:row>
      <xdr:rowOff>149225</xdr:rowOff>
    </xdr:to>
    <xdr:graphicFrame macro="">
      <xdr:nvGraphicFramePr>
        <xdr:cNvPr id="9" name="Chart 8">
          <a:extLst>
            <a:ext uri="{FF2B5EF4-FFF2-40B4-BE49-F238E27FC236}">
              <a16:creationId xmlns:a16="http://schemas.microsoft.com/office/drawing/2014/main" id="{2DE268C7-9972-422F-982B-1AC8F5CCD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603250</xdr:colOff>
      <xdr:row>4</xdr:row>
      <xdr:rowOff>82550</xdr:rowOff>
    </xdr:from>
    <xdr:to>
      <xdr:col>55</xdr:col>
      <xdr:colOff>250825</xdr:colOff>
      <xdr:row>18</xdr:row>
      <xdr:rowOff>28575</xdr:rowOff>
    </xdr:to>
    <xdr:graphicFrame macro="">
      <xdr:nvGraphicFramePr>
        <xdr:cNvPr id="10" name="Chart 9">
          <a:extLst>
            <a:ext uri="{FF2B5EF4-FFF2-40B4-BE49-F238E27FC236}">
              <a16:creationId xmlns:a16="http://schemas.microsoft.com/office/drawing/2014/main" id="{7A7900F6-9609-4FBE-ADEE-EEDE2C77B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12700</xdr:colOff>
      <xdr:row>4</xdr:row>
      <xdr:rowOff>25400</xdr:rowOff>
    </xdr:from>
    <xdr:to>
      <xdr:col>61</xdr:col>
      <xdr:colOff>22225</xdr:colOff>
      <xdr:row>17</xdr:row>
      <xdr:rowOff>82550</xdr:rowOff>
    </xdr:to>
    <xdr:graphicFrame macro="">
      <xdr:nvGraphicFramePr>
        <xdr:cNvPr id="11" name="Chart 10">
          <a:extLst>
            <a:ext uri="{FF2B5EF4-FFF2-40B4-BE49-F238E27FC236}">
              <a16:creationId xmlns:a16="http://schemas.microsoft.com/office/drawing/2014/main" id="{6562FE42-89D0-4C45-AD66-55E8E0A6B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495300</xdr:colOff>
      <xdr:row>3</xdr:row>
      <xdr:rowOff>107950</xdr:rowOff>
    </xdr:from>
    <xdr:to>
      <xdr:col>68</xdr:col>
      <xdr:colOff>190500</xdr:colOff>
      <xdr:row>17</xdr:row>
      <xdr:rowOff>53975</xdr:rowOff>
    </xdr:to>
    <xdr:graphicFrame macro="">
      <xdr:nvGraphicFramePr>
        <xdr:cNvPr id="12" name="Chart 11">
          <a:extLst>
            <a:ext uri="{FF2B5EF4-FFF2-40B4-BE49-F238E27FC236}">
              <a16:creationId xmlns:a16="http://schemas.microsoft.com/office/drawing/2014/main" id="{8F629803-55BB-499E-ADE9-521A4B837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42.665485763886" createdVersion="8" refreshedVersion="8" minRefreshableVersion="3" recordCount="1351">
  <cacheSource type="worksheet">
    <worksheetSource name="Table1"/>
  </cacheSource>
  <cacheFields count="20">
    <cacheField name="product_id" numFmtId="0">
      <sharedItems containsBlank="1"/>
    </cacheField>
    <cacheField name="product_name" numFmtId="0">
      <sharedItems longText="1"/>
    </cacheField>
    <cacheField name="PRODUCT NAME" numFmtId="0">
      <sharedItems/>
    </cacheField>
    <cacheField name="PRODUCT NAME NEW" numFmtId="0">
      <sharedItems count="1120">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e v="#VALU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Eureka Forbes Car"/>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Column1" numFmtId="0">
      <sharedItems/>
    </cacheField>
    <cacheField name="Column2" numFmtId="0">
      <sharedItems containsBlank="1"/>
    </cacheField>
    <cacheField name="Column3" numFmtId="0">
      <sharedItems containsBlank="1"/>
    </cacheField>
    <cacheField name="discounted_price" numFmtId="0">
      <sharedItems containsSemiMixedTypes="0" containsString="0" containsNumber="1" minValue="39" maxValue="77990"/>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acheField>
    <cacheField name="Discount Range Bucket" numFmtId="9">
      <sharedItems/>
    </cacheField>
    <cacheField name="rating" numFmtId="0">
      <sharedItems containsSemiMixedTypes="0" containsString="0" containsNumber="1" minValue="2" maxValue="5" count="23">
        <n v="4.2"/>
        <n v="4"/>
        <n v="3.9"/>
        <n v="4.0999999999999996"/>
        <n v="4.3"/>
        <n v="4.4000000000000004"/>
        <n v="4.5"/>
        <n v="3.7"/>
        <n v="3.3"/>
        <n v="3.6"/>
        <n v="3.4"/>
        <n v="3.8"/>
        <n v="3.5"/>
        <n v="4.5999999999999996"/>
        <n v="3.2"/>
        <n v="5"/>
        <n v="4.7"/>
        <n v="3"/>
        <n v="2.8"/>
        <n v="3.1"/>
        <n v="4.8"/>
        <n v="2.2999999999999998"/>
        <n v="2"/>
      </sharedItems>
    </cacheField>
    <cacheField name="rating_count" numFmtId="164">
      <sharedItems containsSemiMixedTypes="0" containsString="0" containsNumber="1" containsInteger="1" minValue="0" maxValue="426973" count="1050">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sharedItems>
    </cacheField>
    <cacheField name="DISCOUNT ≥50%" numFmtId="0">
      <sharedItems containsSemiMixedTypes="0" containsString="0" containsNumber="1" containsInteger="1" minValue="0" maxValue="1"/>
    </cacheField>
    <cacheField name="TOTAL POTENTIAL REVENUE" numFmtId="0">
      <sharedItems containsSemiMixedTypes="0" containsString="0" containsNumber="1" minValue="0" maxValue="5188269088"/>
    </cacheField>
    <cacheField name="PRICE RANGE BUCKETS" numFmtId="165">
      <sharedItems count="3">
        <s v="&gt;₹  500"/>
        <s v="₹ 200 -₹ 500"/>
        <s v="&lt;₹ 200"/>
      </sharedItems>
    </cacheField>
    <cacheField name="AVERAGE DISCOUNT % " numFmtId="165">
      <sharedItems containsSemiMixedTypes="0" containsString="0" containsNumber="1" minValue="-9118.234468937877" maxValue="139844.25303788419"/>
    </cacheField>
    <cacheField name="CALCULATED FIELD" numFmtId="0">
      <sharedItems containsSemiMixedTypes="0" containsString="0" containsNumber="1" containsInteger="1" minValue="0" maxValue="1"/>
    </cacheField>
    <cacheField name="WEIGHTED SCORE" numFmtId="164">
      <sharedItems containsSemiMixedTypes="0" containsString="0" containsNumber="1" minValue="0" maxValue="1878681.2000000002"/>
    </cacheField>
  </cacheFields>
  <extLst>
    <ext xmlns:x14="http://schemas.microsoft.com/office/spreadsheetml/2009/9/main" uri="{725AE2AE-9491-48be-B2B4-4EB974FC3084}">
      <x14:pivotCacheDefinition pivotCacheId="1650489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JW9H4J1"/>
    <s v="Wayona Nylon Braided USB to Lightning Fast Charging and Data Sync Cable Compatible for iPhone 13, 12,11, X, 8, 7, 6, 5, iPad Air, Pro, Mini (3 FT Pack of 1, Grey)"/>
    <s v="Wayona Nylon Braided"/>
    <x v="0"/>
    <x v="0"/>
    <s v="Computers&amp;Accessories"/>
    <s v="Cables&amp;Accessories"/>
    <s v="Cables"/>
    <n v="399"/>
    <n v="1099"/>
    <n v="0.64"/>
    <s v="50% or more"/>
    <x v="0"/>
    <x v="0"/>
    <n v="1"/>
    <n v="26671631"/>
    <x v="0"/>
    <n v="1062.6942675159235"/>
    <n v="0"/>
    <n v="101929.8"/>
  </r>
  <r>
    <s v="B098NS6PVG"/>
    <s v="Ambrane Unbreakable 60W / 3A Fast Charging 1.5m Braided Type C Cable for Smartphones, Tablets, Laptops &amp; other Type C devices, PD Technology, 480Mbps Data Sync, Quick Charge 3.0 (RCT15A, Black)"/>
    <s v="Ambrane Unbreakable 60W"/>
    <x v="1"/>
    <x v="0"/>
    <s v="Computers&amp;Accessories"/>
    <s v="Cables&amp;Accessories"/>
    <s v="Cables"/>
    <n v="199"/>
    <n v="349"/>
    <n v="0.43"/>
    <s v="50%"/>
    <x v="1"/>
    <x v="1"/>
    <n v="0"/>
    <n v="15353906"/>
    <x v="1"/>
    <n v="291.97994269340973"/>
    <n v="0"/>
    <n v="175976"/>
  </r>
  <r>
    <s v="B096MSW6CT"/>
    <s v="Sounce Fast Phone Charging Cable &amp; Data Sync USB Cable Compatible for iPhone 13, 12,11, X, 8, 7, 6, 5, iPad Air, Pro, Mini &amp; iOS Devices"/>
    <s v="Sounce Fast Phone"/>
    <x v="2"/>
    <x v="0"/>
    <s v="Computers&amp;Accessories"/>
    <s v="Cables&amp;Accessories"/>
    <s v="Cables"/>
    <n v="199"/>
    <n v="1899"/>
    <n v="0.9"/>
    <s v="50% or more"/>
    <x v="2"/>
    <x v="2"/>
    <n v="1"/>
    <n v="15055272"/>
    <x v="0"/>
    <n v="1888.5208004212743"/>
    <n v="0"/>
    <n v="30919.200000000001"/>
  </r>
  <r>
    <s v="B08HDJ86NZ"/>
    <s v="boAt Deuce USB 300 2 in 1 Type-C &amp; Micro USB Stress Resistant, Tangle-Free, Sturdy Cable with 3A Fast Charging &amp; 480mbps Data Transmission, 10000+ Bends Lifespan and Extended 1.5m Length(Martian Red)"/>
    <s v="boAt Deuce USB"/>
    <x v="3"/>
    <x v="0"/>
    <s v="Computers&amp;Accessories"/>
    <s v="Cables&amp;Accessories"/>
    <s v="Cables"/>
    <n v="329"/>
    <n v="699"/>
    <n v="0.53"/>
    <s v="50% or more"/>
    <x v="0"/>
    <x v="3"/>
    <n v="1"/>
    <n v="65959737"/>
    <x v="0"/>
    <n v="651.93276108726752"/>
    <n v="0"/>
    <n v="396324.60000000003"/>
  </r>
  <r>
    <s v="B08CF3B7N1"/>
    <s v="Portronics Konnect L 1.2M Fast Charging 3A 8 Pin USB Cable with Charge &amp; Sync Function for iPhone, iPad (Grey)"/>
    <s v="Portronics Konnect L"/>
    <x v="4"/>
    <x v="0"/>
    <s v="Computers&amp;Accessories"/>
    <s v="Cables&amp;Accessories"/>
    <s v="Cables"/>
    <n v="154"/>
    <n v="399"/>
    <n v="0.61"/>
    <s v="50% or more"/>
    <x v="0"/>
    <x v="4"/>
    <n v="1"/>
    <n v="6745095"/>
    <x v="1"/>
    <n v="360.40350877192981"/>
    <n v="0"/>
    <n v="71001"/>
  </r>
  <r>
    <s v="B08Y1TFSP6"/>
    <s v="pTron Solero TB301 3A Type-C Data and Fast Charging Cable, Made in India, 480Mbps Data Sync, Strong and Durable 1.5-Meter Nylon Braided USB Cable for Type-C Devices for Charging Adapter (Black)"/>
    <s v="pTron Solero TB301"/>
    <x v="5"/>
    <x v="0"/>
    <s v="Computers&amp;Accessories"/>
    <s v="Cables&amp;Accessories"/>
    <s v="Cables"/>
    <n v="149"/>
    <n v="1000"/>
    <n v="0.85"/>
    <s v="50% or more"/>
    <x v="2"/>
    <x v="5"/>
    <n v="1"/>
    <n v="24871000"/>
    <x v="0"/>
    <n v="985.1"/>
    <n v="0"/>
    <n v="96996.9"/>
  </r>
  <r>
    <s v="B08WRWPM22"/>
    <s v="boAt Micro USB 55 Tangle-free, Sturdy Micro USB Cable with 3A Fast Charging &amp; 480mbps Data Transmission (Black)"/>
    <s v="boAt Micro USB"/>
    <x v="6"/>
    <x v="0"/>
    <s v="Computers&amp;Accessories"/>
    <s v="Cables&amp;Accessories"/>
    <s v="Cables"/>
    <n v="176.63"/>
    <n v="499"/>
    <n v="0.65"/>
    <s v="50% or more"/>
    <x v="3"/>
    <x v="6"/>
    <n v="1"/>
    <n v="7578812"/>
    <x v="1"/>
    <n v="463.60320641282567"/>
    <n v="0"/>
    <n v="62270.799999999996"/>
  </r>
  <r>
    <s v="B08DDRGWTJ"/>
    <s v="MI Usb Type-C Cable Smartphone (Black)"/>
    <s v="MI Usb Type-C"/>
    <x v="7"/>
    <x v="0"/>
    <s v="Computers&amp;Accessories"/>
    <s v="Cables&amp;Accessories"/>
    <s v="Cables"/>
    <n v="229"/>
    <n v="299"/>
    <n v="0.23"/>
    <s v="50%"/>
    <x v="4"/>
    <x v="7"/>
    <n v="0"/>
    <n v="9092889"/>
    <x v="1"/>
    <n v="222.41137123745818"/>
    <n v="0"/>
    <n v="130767.29999999999"/>
  </r>
  <r>
    <s v="B008IFXQFU"/>
    <s v="TP-Link USB WiFi Adapter for PC(TL-WN725N), N150 Wireless Network Adapter for Desktop - Nano Size WiFi Dongle Compatible with Windows 11/10/7/8/8.1/XP/ Mac OS 10.9-10.15 Linux Kernel 2.6.18-4.4.3"/>
    <s v="TP-Link USB WiFi"/>
    <x v="8"/>
    <x v="0"/>
    <s v="Computers&amp;Accessories"/>
    <s v="NetworkAdapters"/>
    <s v="WirelessUSBAdapters"/>
    <n v="499"/>
    <n v="999"/>
    <n v="0.5"/>
    <s v="50% or more"/>
    <x v="0"/>
    <x v="8"/>
    <n v="1"/>
    <n v="179511309"/>
    <x v="0"/>
    <n v="949.05005005005"/>
    <n v="0"/>
    <n v="754702.20000000007"/>
  </r>
  <r>
    <s v="B082LZGK39"/>
    <s v="Ambrane Unbreakable 60W / 3A Fast Charging 1.5m Braided Micro USB Cable for Smartphones, Tablets, Laptops &amp; Other Micro USB Devices, 480Mbps Data Sync, Quick Charge 3.0 (RCM15, Black)"/>
    <s v="Ambrane Unbreakable 60W"/>
    <x v="1"/>
    <x v="0"/>
    <s v="Computers&amp;Accessories"/>
    <s v="Cables&amp;Accessories"/>
    <s v="Cables"/>
    <n v="199"/>
    <n v="299"/>
    <n v="0.33"/>
    <s v="50%"/>
    <x v="1"/>
    <x v="1"/>
    <n v="0"/>
    <n v="13154206"/>
    <x v="1"/>
    <n v="232.44481605351172"/>
    <n v="0"/>
    <n v="175976"/>
  </r>
  <r>
    <s v="B08CF3D7QR"/>
    <s v="Portronics Konnect L POR-1081 Fast Charging 3A Type-C Cable 1.2Meter with Charge &amp; Sync Function for All Type-C Devices (Grey)"/>
    <s v="Portronics Konnect L"/>
    <x v="4"/>
    <x v="0"/>
    <s v="Computers&amp;Accessories"/>
    <s v="Cables&amp;Accessories"/>
    <s v="Cables"/>
    <n v="154"/>
    <n v="339"/>
    <n v="0.55000000000000004"/>
    <s v="50% or more"/>
    <x v="4"/>
    <x v="9"/>
    <n v="1"/>
    <n v="4539549"/>
    <x v="1"/>
    <n v="293.57227138643066"/>
    <n v="0"/>
    <n v="57581.299999999996"/>
  </r>
  <r>
    <s v="B0789LZTCJ"/>
    <s v="boAt Rugged v3 Extra Tough Unbreakable Braided Micro USB Cable 1.5 Meter (Black)"/>
    <s v="boAt Rugged v3"/>
    <x v="9"/>
    <x v="0"/>
    <s v="Computers&amp;Accessories"/>
    <s v="Cables&amp;Accessories"/>
    <s v="Cables"/>
    <n v="299"/>
    <n v="799"/>
    <n v="0.63"/>
    <s v="50% or more"/>
    <x v="0"/>
    <x v="3"/>
    <n v="1"/>
    <n v="75396037"/>
    <x v="0"/>
    <n v="761.5782227784731"/>
    <n v="0"/>
    <n v="396324.60000000003"/>
  </r>
  <r>
    <s v="B07KSMBL2H"/>
    <s v="AmazonBasics Flexible Premium HDMI Cable (Black, 4K@60Hz, 18Gbps), 3-Foot"/>
    <s v="AmazonBasics Flexible Premium"/>
    <x v="10"/>
    <x v="1"/>
    <s v="Electronics"/>
    <s v="Accessories"/>
    <s v="Cables"/>
    <n v="219"/>
    <n v="700"/>
    <n v="0.69"/>
    <s v="50% or more"/>
    <x v="5"/>
    <x v="10"/>
    <n v="1"/>
    <n v="298881100"/>
    <x v="0"/>
    <n v="668.71428571428567"/>
    <n v="0"/>
    <n v="1878681.2000000002"/>
  </r>
  <r>
    <s v="B085DTN6R2"/>
    <s v="Portronics Konnect CL 20W POR-1067 Type-C to 8 Pin USB 1.2M Cable with Power Delivery &amp; 3A Quick Charge Support, Nylon Braided for All Type-C and 8 Pin Devices, Green"/>
    <s v="Portronics Konnect CL"/>
    <x v="11"/>
    <x v="0"/>
    <s v="Computers&amp;Accessories"/>
    <s v="Cables&amp;Accessories"/>
    <s v="Cables"/>
    <n v="350"/>
    <n v="899"/>
    <n v="0.61"/>
    <s v="50% or more"/>
    <x v="0"/>
    <x v="11"/>
    <n v="1"/>
    <n v="2033538"/>
    <x v="0"/>
    <n v="860.0678531701891"/>
    <n v="0"/>
    <n v="9500.4"/>
  </r>
  <r>
    <s v="B09KLVMZ3B"/>
    <s v="Portronics Konnect L 1.2M POR-1401 Fast Charging 3A 8 Pin USB Cable with Charge &amp; Sync Function (White)"/>
    <s v="Portronics Konnect L"/>
    <x v="4"/>
    <x v="0"/>
    <s v="Computers&amp;Accessories"/>
    <s v="Cables&amp;Accessories"/>
    <s v="Cables"/>
    <n v="159"/>
    <n v="399"/>
    <n v="0.6"/>
    <s v="50% or more"/>
    <x v="3"/>
    <x v="12"/>
    <n v="1"/>
    <n v="1902432"/>
    <x v="1"/>
    <n v="359.1503759398496"/>
    <n v="0"/>
    <n v="19548.8"/>
  </r>
  <r>
    <s v="B083342NKJ"/>
    <s v="MI Braided USB Type-C Cable for Charging Adapter (Red)"/>
    <s v="MI Braided USB"/>
    <x v="12"/>
    <x v="0"/>
    <s v="Computers&amp;Accessories"/>
    <s v="Cables&amp;Accessories"/>
    <s v="Cables"/>
    <n v="349"/>
    <n v="399"/>
    <n v="0.13"/>
    <s v="50%"/>
    <x v="5"/>
    <x v="13"/>
    <n v="0"/>
    <n v="7484043"/>
    <x v="1"/>
    <n v="311.531328320802"/>
    <n v="0"/>
    <n v="82530.8"/>
  </r>
  <r>
    <s v="B0B6F7LX4C"/>
    <s v="MI 80 cm (32 inches) 5A Series HD Ready Smart Android LED TV L32M7-5AIN (Black)"/>
    <s v="MI 80 cm"/>
    <x v="13"/>
    <x v="1"/>
    <s v="Electronics"/>
    <s v="Televisions"/>
    <s v="SmartTelevisions"/>
    <n v="13999"/>
    <n v="24999"/>
    <n v="0.44"/>
    <s v="50%"/>
    <x v="0"/>
    <x v="14"/>
    <n v="0"/>
    <n v="820967160"/>
    <x v="0"/>
    <n v="24943.001760070401"/>
    <n v="0"/>
    <n v="137928"/>
  </r>
  <r>
    <s v="B082LSVT4B"/>
    <s v="Ambrane Unbreakable 60W / 3A Fast Charging 1.5m Braided Type C to Type C Cable for Smartphones, Tablets, Laptops &amp; Other Type C Devices, PD Technology, 480Mbps Data Sync (RCTT15, Black)"/>
    <s v="Ambrane Unbreakable 60W"/>
    <x v="1"/>
    <x v="0"/>
    <s v="Computers&amp;Accessories"/>
    <s v="Cables&amp;Accessories"/>
    <s v="Cables"/>
    <n v="249"/>
    <n v="399"/>
    <n v="0.38"/>
    <s v="50%"/>
    <x v="1"/>
    <x v="1"/>
    <n v="0"/>
    <n v="17553606"/>
    <x v="1"/>
    <n v="336.59398496240601"/>
    <n v="0"/>
    <n v="175976"/>
  </r>
  <r>
    <s v="B08WRBG3XW"/>
    <s v="boAt Type C A325 Tangle-free, Sturdy Type C Cable with 3A Rapid Charging &amp; 480mbps Data Transmission(Black)"/>
    <s v="boAt Type C"/>
    <x v="14"/>
    <x v="0"/>
    <s v="Computers&amp;Accessories"/>
    <s v="Cables&amp;Accessories"/>
    <s v="Cables"/>
    <n v="199"/>
    <n v="499"/>
    <n v="0.6"/>
    <s v="50% or more"/>
    <x v="3"/>
    <x v="15"/>
    <n v="1"/>
    <n v="6509455"/>
    <x v="1"/>
    <n v="459.12024048096191"/>
    <n v="0"/>
    <n v="53484.499999999993"/>
  </r>
  <r>
    <s v="B08DPLCM6T"/>
    <s v="LG 80 cm (32 inches) HD Ready Smart LED TV 32LM563BPTC (Dark Iron Gray)"/>
    <s v="LG 80 cm"/>
    <x v="15"/>
    <x v="1"/>
    <s v="Electronics"/>
    <s v="Televisions"/>
    <s v="SmartTelevisions"/>
    <n v="13490"/>
    <n v="21990"/>
    <n v="0.39"/>
    <s v="50%"/>
    <x v="4"/>
    <x v="16"/>
    <n v="0"/>
    <n v="263352240"/>
    <x v="0"/>
    <n v="21928.653933606183"/>
    <n v="0"/>
    <n v="51496.799999999996"/>
  </r>
  <r>
    <s v="B09C6HXFC1"/>
    <s v="Duracell USB Lightning Apple Certified (Mfi) Braided Sync &amp; Charge Cable For Iphone, Ipad And Ipod. Fast Charging Lightning Cable, 3.9 Feet (1.2M) - Black"/>
    <s v="Duracell USB Lightning"/>
    <x v="16"/>
    <x v="0"/>
    <s v="Computers&amp;Accessories"/>
    <s v="Cables&amp;Accessories"/>
    <s v="Cables"/>
    <n v="970"/>
    <n v="1799"/>
    <n v="0.46"/>
    <s v="50%"/>
    <x v="6"/>
    <x v="17"/>
    <n v="0"/>
    <n v="1466185"/>
    <x v="0"/>
    <n v="1745.0811561978878"/>
    <n v="1"/>
    <n v="3667.5"/>
  </r>
  <r>
    <s v="B085194JFL"/>
    <s v="tizum HDMI to VGA Adapter Cable 1080P for Projector, Computer, Laptop, TV, Projectors &amp; TV"/>
    <s v="tizum HDMI to"/>
    <x v="17"/>
    <x v="1"/>
    <s v="Electronics"/>
    <s v="Accessories"/>
    <s v="Cables"/>
    <n v="279"/>
    <n v="499"/>
    <n v="0.44"/>
    <s v="50%"/>
    <x v="7"/>
    <x v="18"/>
    <n v="0"/>
    <n v="5470038"/>
    <x v="1"/>
    <n v="443.08817635270543"/>
    <n v="0"/>
    <n v="40559.4"/>
  </r>
  <r>
    <s v="B09F6S8BT6"/>
    <s v="Samsung 80 cm (32 Inches) Wondertainment Series HD Ready LED Smart TV UA32T4340BKXXL (Glossy Black)"/>
    <s v="Samsung 80 cm"/>
    <x v="18"/>
    <x v="1"/>
    <s v="Electronics"/>
    <s v="Televisions"/>
    <s v="SmartTelevisions"/>
    <n v="13490"/>
    <n v="22900"/>
    <n v="0.41"/>
    <s v="50%"/>
    <x v="4"/>
    <x v="19"/>
    <n v="0"/>
    <n v="373247100"/>
    <x v="0"/>
    <n v="22841.091703056769"/>
    <n v="0"/>
    <n v="70085.7"/>
  </r>
  <r>
    <s v="B09NHVCHS9"/>
    <s v="Flix Micro Usb Cable For Smartphone (Black)"/>
    <s v="Flix Micro Usb"/>
    <x v="19"/>
    <x v="0"/>
    <s v="Computers&amp;Accessories"/>
    <s v="Cables&amp;Accessories"/>
    <s v="Cables"/>
    <n v="59"/>
    <n v="199"/>
    <n v="0.7"/>
    <s v="50% or more"/>
    <x v="1"/>
    <x v="20"/>
    <n v="1"/>
    <n v="1866222"/>
    <x v="2"/>
    <n v="169.35175879396985"/>
    <n v="0"/>
    <n v="37512"/>
  </r>
  <r>
    <s v="B0B1YVCJ2Y"/>
    <s v="Acer 80 cm (32 inches) I Series HD Ready Android Smart LED TV AR32AR2841HDFL (Black)"/>
    <s v="Acer 80 cm"/>
    <x v="20"/>
    <x v="1"/>
    <s v="Electronics"/>
    <s v="Televisions"/>
    <s v="SmartTelevisions"/>
    <n v="11499"/>
    <n v="19990"/>
    <n v="0.42"/>
    <s v="50%"/>
    <x v="4"/>
    <x v="21"/>
    <n v="0"/>
    <n v="94012970"/>
    <x v="0"/>
    <n v="19932.476238119059"/>
    <n v="0"/>
    <n v="20222.899999999998"/>
  </r>
  <r>
    <s v="B01M4GGIVU"/>
    <s v="Tizum High Speed HDMI Cable with Ethernet | Supports 3D 4K | for All HDMI Devices Laptop Computer Gaming Console TV Set Top Box (1.5 Meter/ 5 Feet)"/>
    <s v="Tizum High Speed"/>
    <x v="21"/>
    <x v="1"/>
    <s v="Electronics"/>
    <s v="Accessories"/>
    <s v="Cables"/>
    <n v="199"/>
    <n v="699"/>
    <n v="0.72"/>
    <s v="50% or more"/>
    <x v="0"/>
    <x v="22"/>
    <n v="1"/>
    <n v="8494947"/>
    <x v="0"/>
    <n v="670.53075822603716"/>
    <n v="0"/>
    <n v="51042.6"/>
  </r>
  <r>
    <s v="B08B42LWKN"/>
    <s v="OnePlus 80 cm (32 inches) Y Series HD Ready LED Smart Android TV 32Y1 (Black)"/>
    <s v="OnePlus 80 cm"/>
    <x v="22"/>
    <x v="1"/>
    <s v="Electronics"/>
    <s v="Televisions"/>
    <s v="SmartTelevisions"/>
    <n v="14999"/>
    <n v="19999"/>
    <n v="0.25"/>
    <s v="50%"/>
    <x v="0"/>
    <x v="23"/>
    <n v="0"/>
    <n v="697945101"/>
    <x v="0"/>
    <n v="19924.001250062502"/>
    <n v="0"/>
    <n v="146575.80000000002"/>
  </r>
  <r>
    <s v="B094JNXNPV"/>
    <s v="Ambrane Unbreakable 3 in 1 Fast Charging Braided Multipurpose Cable for Speaker with 2.1 A Speed - 1.25 meter, Black"/>
    <s v="Ambrane Unbreakable 3"/>
    <x v="23"/>
    <x v="0"/>
    <s v="Computers&amp;Accessories"/>
    <s v="Cables&amp;Accessories"/>
    <s v="Cables"/>
    <n v="299"/>
    <n v="399"/>
    <n v="0.25"/>
    <s v="50%"/>
    <x v="1"/>
    <x v="24"/>
    <n v="0"/>
    <n v="1103634"/>
    <x v="1"/>
    <n v="324.06265664160401"/>
    <n v="0"/>
    <n v="11064"/>
  </r>
  <r>
    <s v="B09W5XR9RT"/>
    <s v="Duracell USB C To Lightning Apple Certified (Mfi) Braided Sync &amp; Charge Cable For Iphone, Ipad And Ipod. Fast Charging Lightning Cable, 3.9 Feet (1.2M) - Black"/>
    <s v="Duracell USB C"/>
    <x v="24"/>
    <x v="0"/>
    <s v="Computers&amp;Accessories"/>
    <s v="Cables&amp;Accessories"/>
    <s v="Cables"/>
    <n v="970"/>
    <n v="1999"/>
    <n v="0.51"/>
    <s v="50% or more"/>
    <x v="5"/>
    <x v="25"/>
    <n v="1"/>
    <n v="367816"/>
    <x v="0"/>
    <n v="1950.4757378689344"/>
    <n v="1"/>
    <n v="809.6"/>
  </r>
  <r>
    <s v="B077Z65HSD"/>
    <s v="boAt A400 USB Type-C to USB-A 2.0 Male Data Cable, 2 Meter (Black)"/>
    <s v="boAt A400 USB"/>
    <x v="25"/>
    <x v="0"/>
    <s v="Computers&amp;Accessories"/>
    <s v="Cables&amp;Accessories"/>
    <s v="Cables"/>
    <n v="299"/>
    <n v="999"/>
    <n v="0.7"/>
    <s v="50% or more"/>
    <x v="4"/>
    <x v="26"/>
    <n v="1"/>
    <n v="20829150"/>
    <x v="0"/>
    <n v="969.07007007007007"/>
    <n v="0"/>
    <n v="89655"/>
  </r>
  <r>
    <s v="B00NH11PEY"/>
    <s v="AmazonBasics USB 2.0 - A-Male to A-Female Extension Cable for Personal Computer, Printer (Black, 9.8 Feet/3 Meters)"/>
    <s v="AmazonBasics USB 2.0"/>
    <x v="26"/>
    <x v="0"/>
    <s v="Computers&amp;Accessories"/>
    <s v="Cables&amp;Accessories"/>
    <s v="Cables"/>
    <n v="199"/>
    <n v="750"/>
    <n v="0.73"/>
    <s v="50% or more"/>
    <x v="6"/>
    <x v="27"/>
    <n v="1"/>
    <n v="56232000"/>
    <x v="0"/>
    <n v="723.4666666666667"/>
    <n v="0"/>
    <n v="337392"/>
  </r>
  <r>
    <s v="B09CMM3VGK"/>
    <s v="Ambrane 60W / 3A Type C Fast Charging Unbreakable 1.5m L Shaped Braided Cable, PD Technology, 480Mbps Data Transfer for Smartphones, Tablet, Laptops &amp; other type c devices (ABLC10, Black)"/>
    <s v="Ambrane 60W /"/>
    <x v="27"/>
    <x v="0"/>
    <s v="Computers&amp;Accessories"/>
    <s v="Cables&amp;Accessories"/>
    <s v="Cables"/>
    <n v="179"/>
    <n v="499"/>
    <n v="0.64"/>
    <s v="50% or more"/>
    <x v="1"/>
    <x v="28"/>
    <n v="1"/>
    <n v="965066"/>
    <x v="1"/>
    <n v="463.12825651302603"/>
    <n v="0"/>
    <n v="7736"/>
  </r>
  <r>
    <s v="B08QSC1XY8"/>
    <s v="Zoul USB C 60W Fast Charging 3A 6ft/2M Long Type C Nylon Braided Data Cable Quick Charger Cable QC 3.0 for Samsung Galaxy M31S M30 S10 S9 S20 Plus, Note 10 9 8, A20e A40 A50 A70 (2M, Grey)"/>
    <s v="Zoul USB C"/>
    <x v="28"/>
    <x v="0"/>
    <s v="Computers&amp;Accessories"/>
    <s v="Cables&amp;Accessories"/>
    <s v="Cables"/>
    <n v="389"/>
    <n v="1099"/>
    <n v="0.65"/>
    <s v="50% or more"/>
    <x v="4"/>
    <x v="29"/>
    <n v="1"/>
    <n v="1070426"/>
    <x v="0"/>
    <n v="1063.6041856232939"/>
    <n v="1"/>
    <n v="4188.2"/>
  </r>
  <r>
    <s v="B008FWZGSG"/>
    <s v="Samsung Original Type C to C Cable - 3.28 Feet (1 Meter), White"/>
    <s v="Samsung Original Type"/>
    <x v="29"/>
    <x v="0"/>
    <s v="Computers&amp;Accessories"/>
    <s v="Cables&amp;Accessories"/>
    <s v="Cables"/>
    <n v="599"/>
    <n v="599"/>
    <n v="0"/>
    <s v="50%"/>
    <x v="4"/>
    <x v="30"/>
    <n v="0"/>
    <n v="212645"/>
    <x v="0"/>
    <n v="499"/>
    <n v="1"/>
    <n v="1526.5"/>
  </r>
  <r>
    <s v="B0B4HJNPV4"/>
    <s v="pTron Solero T351 3.5Amps Fast Charging Type-C to Type-C PD Data &amp; Charging USB Cable, Made in India, 480Mbps Data Sync, Durable 1 Meter Long Cable for Type-C Smartphones, Tablets &amp; Laptops (Black)"/>
    <s v="pTron Solero T351"/>
    <x v="30"/>
    <x v="0"/>
    <s v="Computers&amp;Accessories"/>
    <s v="Cables&amp;Accessories"/>
    <s v="Cables"/>
    <n v="199"/>
    <n v="999"/>
    <n v="0.8"/>
    <s v="50% or more"/>
    <x v="2"/>
    <x v="31"/>
    <n v="1"/>
    <n v="1073925"/>
    <x v="0"/>
    <n v="979.08008008008005"/>
    <n v="0"/>
    <n v="4192.5"/>
  </r>
  <r>
    <s v="B08Y1SJVV5"/>
    <s v="pTron Solero MB301 3A Micro USB Data &amp; Charging Cable, Made in India, 480Mbps Data Sync, Strong &amp; Durable 1.5-Meter Nylon Braided USB Cable for Micro USB Devices - (Black)"/>
    <s v="pTron Solero MB301"/>
    <x v="31"/>
    <x v="0"/>
    <s v="Computers&amp;Accessories"/>
    <s v="Cables&amp;Accessories"/>
    <s v="Cables"/>
    <n v="99"/>
    <n v="666.66"/>
    <n v="0.85"/>
    <s v="50% or more"/>
    <x v="2"/>
    <x v="5"/>
    <n v="1"/>
    <n v="16580500.859999999"/>
    <x v="0"/>
    <n v="651.80985149851494"/>
    <n v="0"/>
    <n v="96996.9"/>
  </r>
  <r>
    <s v="B07XLCFSSN"/>
    <s v="Amazonbasics Nylon Braided Usb-C To Lightning Cable, Fast Charging Mfi Certified Smartphone, Iphone Charger (6-Foot, Dark Grey)"/>
    <s v="Amazonbasics Nylon Braided"/>
    <x v="32"/>
    <x v="0"/>
    <s v="Computers&amp;Accessories"/>
    <s v="Cables&amp;Accessories"/>
    <s v="Cables"/>
    <n v="899"/>
    <n v="1900"/>
    <n v="0.53"/>
    <s v="50% or more"/>
    <x v="5"/>
    <x v="32"/>
    <n v="1"/>
    <n v="25748800"/>
    <x v="0"/>
    <n v="1852.6842105263158"/>
    <n v="0"/>
    <n v="59628.800000000003"/>
  </r>
  <r>
    <s v="B09RZS1NQT"/>
    <s v="Sounce 65W OnePlus Dash Warp Charge Cable, 6.5A Type-C to USB C PD Data Sync Fast Charging Cable Compatible with One Plus 8T/ 9/ 9R/ 9 pro/ 9RT/ 10R/ Nord &amp; for All Type C Devices ‚Äì Red, 1 Meter"/>
    <s v="Sounce 65W OnePlus"/>
    <x v="33"/>
    <x v="0"/>
    <s v="Computers&amp;Accessories"/>
    <s v="Cables&amp;Accessories"/>
    <s v="Cables"/>
    <n v="199"/>
    <n v="999"/>
    <n v="0.8"/>
    <s v="50% or more"/>
    <x v="1"/>
    <x v="33"/>
    <n v="1"/>
    <n v="575424"/>
    <x v="0"/>
    <n v="979.08008008008005"/>
    <n v="1"/>
    <n v="2304"/>
  </r>
  <r>
    <s v="B0B3MMYHYW"/>
    <s v="OnePlus 126 cm (50 inches) Y Series 4K Ultra HD Smart Android LED TV 50Y1S Pro (Black)"/>
    <s v="OnePlus 126 cm"/>
    <x v="34"/>
    <x v="1"/>
    <s v="Electronics"/>
    <s v="Televisions"/>
    <s v="SmartTelevisions"/>
    <n v="32999"/>
    <n v="45999"/>
    <n v="0.28000000000000003"/>
    <s v="50%"/>
    <x v="0"/>
    <x v="34"/>
    <n v="0"/>
    <n v="335700702"/>
    <x v="0"/>
    <n v="45927.261483945302"/>
    <n v="0"/>
    <n v="30651.600000000002"/>
  </r>
  <r>
    <s v="B09C6HWG18"/>
    <s v="Duracell Type C To Type C 5A (100W) Braided Sync &amp; Fast Charging Cable, 3.9 Feet (1.2M). USB C to C Cable, Supports PD &amp; QC 3.0 Charging, 5 GBPS Data Transmission ‚Äì Black"/>
    <s v="Duracell Type C"/>
    <x v="35"/>
    <x v="0"/>
    <s v="Computers&amp;Accessories"/>
    <s v="Cables&amp;Accessories"/>
    <s v="Cables"/>
    <n v="970"/>
    <n v="1999"/>
    <n v="0.51"/>
    <s v="50% or more"/>
    <x v="0"/>
    <x v="35"/>
    <n v="1"/>
    <n v="923538"/>
    <x v="0"/>
    <n v="1950.4757378689344"/>
    <n v="1"/>
    <n v="1940.4"/>
  </r>
  <r>
    <s v="B00NH11KIK"/>
    <s v="AmazonBasics USB 2.0 Cable - A-Male to B-Male - for Personal Computer, Printer- 6 Feet (1.8 Meters), Black"/>
    <s v="AmazonBasics USB 2.0"/>
    <x v="26"/>
    <x v="0"/>
    <s v="Computers&amp;Accessories"/>
    <s v="Cables&amp;Accessories"/>
    <s v="Cables"/>
    <n v="209"/>
    <n v="695"/>
    <n v="0.7"/>
    <s v="50% or more"/>
    <x v="6"/>
    <x v="36"/>
    <n v="1"/>
    <n v="74842465"/>
    <x v="0"/>
    <n v="664.92805755395682"/>
    <n v="0"/>
    <n v="484591.5"/>
  </r>
  <r>
    <s v="B09JPC82QC"/>
    <s v="Mi 108 cm (43 inches) Full HD Android LED TV 4C | L43M6-INC (Black)"/>
    <s v="Mi 108 cm"/>
    <x v="36"/>
    <x v="1"/>
    <s v="Electronics"/>
    <s v="Televisions"/>
    <s v="SmartTelevisions"/>
    <n v="19999"/>
    <n v="34999"/>
    <n v="0.43"/>
    <s v="50%"/>
    <x v="4"/>
    <x v="37"/>
    <n v="0"/>
    <n v="950257849"/>
    <x v="0"/>
    <n v="34941.858367381923"/>
    <n v="0"/>
    <n v="116749.29999999999"/>
  </r>
  <r>
    <s v="B07JW1Y6XV"/>
    <s v="Wayona Nylon Braided 3A Lightning to USB A Syncing and Fast Charging Data Cable for iPhone, Ipad (3 FT Pack of 1, Black)"/>
    <s v="Wayona Nylon Braided"/>
    <x v="0"/>
    <x v="0"/>
    <s v="Computers&amp;Accessories"/>
    <s v="Cables&amp;Accessories"/>
    <s v="Cables"/>
    <n v="399"/>
    <n v="1099"/>
    <n v="0.64"/>
    <s v="50% or more"/>
    <x v="0"/>
    <x v="0"/>
    <n v="1"/>
    <n v="26671631"/>
    <x v="0"/>
    <n v="1062.6942675159235"/>
    <n v="0"/>
    <n v="101929.8"/>
  </r>
  <r>
    <s v="B07KRCW6LZ"/>
    <s v="TP-Link Nano AC600 USB Wi-Fi Adapter(Archer T2U Nano)- 2.4G/5G Dual Band Wireless Network Adapter for PC Desktop Laptop, Mini Travel Size, Supports Windows 11,10, 8.1, 8, 7, XP/Mac OS 10.9-10.15"/>
    <s v="TP-Link Nano AC600"/>
    <x v="37"/>
    <x v="0"/>
    <s v="Computers&amp;Accessories"/>
    <s v="NetworkAdapters"/>
    <s v="WirelessUSBAdapters"/>
    <n v="999"/>
    <n v="1599"/>
    <n v="0.38"/>
    <s v="50%"/>
    <x v="4"/>
    <x v="38"/>
    <n v="0"/>
    <n v="19336707"/>
    <x v="0"/>
    <n v="1536.5234521575985"/>
    <n v="0"/>
    <n v="51999.9"/>
  </r>
  <r>
    <s v="B09NJN8L25"/>
    <s v="FLiX (Beetel USB to Micro USB PVC Data Sync &amp; 2A Fast Charging Cable, Made in India, 480Mbps Data Sync, Solid Cable, 1 Meter Long USB Cable for Micro USB Devices (White)(XCD-M11)"/>
    <s v="FLiX (Beetel USB"/>
    <x v="38"/>
    <x v="0"/>
    <s v="Computers&amp;Accessories"/>
    <s v="Cables&amp;Accessories"/>
    <s v="Cables"/>
    <n v="59"/>
    <n v="199"/>
    <n v="0.7"/>
    <s v="50% or more"/>
    <x v="1"/>
    <x v="20"/>
    <n v="1"/>
    <n v="1866222"/>
    <x v="2"/>
    <n v="169.35175879396985"/>
    <n v="0"/>
    <n v="37512"/>
  </r>
  <r>
    <s v="B07XJYYH7L"/>
    <s v="Wecool Nylon Braided Multifunction Fast Charging Cable For Android Smartphone, Ios And Type C Usb Devices, 3 In 1 Charging Cable, 3A, (3 Feet) (Black)"/>
    <s v="Wecool Nylon Braided"/>
    <x v="39"/>
    <x v="0"/>
    <s v="Computers&amp;Accessories"/>
    <s v="Cables&amp;Accessories"/>
    <s v="Cables"/>
    <n v="333"/>
    <n v="999"/>
    <n v="0.67"/>
    <s v="50% or more"/>
    <x v="8"/>
    <x v="39"/>
    <n v="1"/>
    <n v="9782208"/>
    <x v="0"/>
    <n v="965.66666666666663"/>
    <n v="0"/>
    <n v="32313.599999999999"/>
  </r>
  <r>
    <s v="B002PD61Y4"/>
    <s v="D-Link DWA-131 300 Mbps Wireless Nano USB Adapter (Black)"/>
    <s v="D-Link DWA-131 300"/>
    <x v="40"/>
    <x v="0"/>
    <s v="Computers&amp;Accessories"/>
    <s v="NetworkAdapters"/>
    <s v="WirelessUSBAdapters"/>
    <n v="507"/>
    <n v="1208"/>
    <n v="0.57999999999999996"/>
    <s v="50% or more"/>
    <x v="3"/>
    <x v="40"/>
    <n v="1"/>
    <n v="9822248"/>
    <x v="0"/>
    <n v="1166.0298013245033"/>
    <n v="0"/>
    <n v="33337.1"/>
  </r>
  <r>
    <s v="B014I8SSD0"/>
    <s v="Amazon Basics High-Speed HDMI Cable, 6 Feet - Supports Ethernet, 3D, 4K video,Black"/>
    <s v="Amazon Basics High-Speed"/>
    <x v="41"/>
    <x v="1"/>
    <s v="Electronics"/>
    <s v="Accessories"/>
    <s v="Cables"/>
    <n v="309"/>
    <n v="475"/>
    <n v="0.35"/>
    <s v="50%"/>
    <x v="5"/>
    <x v="10"/>
    <n v="0"/>
    <n v="202812175"/>
    <x v="1"/>
    <n v="409.9473684210526"/>
    <n v="0"/>
    <n v="1878681.2000000002"/>
  </r>
  <r>
    <s v="B09L8DSSFH"/>
    <s v="7SEVEN¬Æ Compatible for Samsung Smart 4K Ultra HD TV Monitor Remote Control Replacement of Original Samsung TV Remote for LED OLED UHD QLED and Suitable for 6 7 8 Series Samsung TV with Hot Keys BN59-01259E"/>
    <s v="7SEVEN¬Æ Compatible for"/>
    <x v="42"/>
    <x v="1"/>
    <s v="Electronics"/>
    <s v="Accessories"/>
    <s v="RemoteControls"/>
    <n v="399"/>
    <n v="999"/>
    <n v="0.6"/>
    <s v="50% or more"/>
    <x v="9"/>
    <x v="41"/>
    <n v="1"/>
    <n v="492507"/>
    <x v="0"/>
    <n v="959.0600600600601"/>
    <n v="1"/>
    <n v="1774.8"/>
  </r>
  <r>
    <s v="B07232M876"/>
    <s v="Amazonbasics Micro Usb Fast Charging Cable For Android Smartphone,Personal Computer,Printer With Gold Plated Connectors (6 Feet, Black)"/>
    <s v="Amazonbasics Micro Usb"/>
    <x v="43"/>
    <x v="0"/>
    <s v="Computers&amp;Accessories"/>
    <s v="Cables&amp;Accessories"/>
    <s v="Cables"/>
    <n v="199"/>
    <n v="395"/>
    <n v="0.5"/>
    <s v="50% or more"/>
    <x v="0"/>
    <x v="42"/>
    <n v="1"/>
    <n v="36575025"/>
    <x v="1"/>
    <n v="344.62025316455697"/>
    <n v="0"/>
    <n v="388899"/>
  </r>
  <r>
    <s v="B07P681N66"/>
    <s v="TP-Link AC600 600 Mbps WiFi Wireless Network USB Adapter for Desktop PC with 2.4GHz/5GHz High Gain Dual Band 5dBi Antenna Wi-Fi, Supports Windows 11/10/8.1/8/7/XP, Mac OS 10.15 and earlier (Archer T2U Plus)"/>
    <s v="TP-Link AC600 600"/>
    <x v="44"/>
    <x v="0"/>
    <s v="Computers&amp;Accessories"/>
    <s v="NetworkAdapters"/>
    <s v="WirelessUSBAdapters"/>
    <n v="1199"/>
    <n v="2199"/>
    <n v="0.45"/>
    <s v="50%"/>
    <x v="5"/>
    <x v="43"/>
    <n v="0"/>
    <n v="54491220"/>
    <x v="0"/>
    <n v="2144.4752160072762"/>
    <n v="0"/>
    <n v="109032.00000000001"/>
  </r>
  <r>
    <s v="B0711PVX6Z"/>
    <s v="AmazonBasics Micro USB Fast Charging Cable for Android Phones with Gold Plated Connectors (3 Feet, Black)"/>
    <s v="AmazonBasics Micro USB"/>
    <x v="43"/>
    <x v="0"/>
    <s v="Computers&amp;Accessories"/>
    <s v="Cables&amp;Accessories"/>
    <s v="Cables"/>
    <n v="179"/>
    <n v="500"/>
    <n v="0.64"/>
    <s v="50% or more"/>
    <x v="0"/>
    <x v="42"/>
    <n v="1"/>
    <n v="46297500"/>
    <x v="1"/>
    <n v="464.2"/>
    <n v="0"/>
    <n v="388899"/>
  </r>
  <r>
    <s v="B082T6V3DT"/>
    <s v="AmazonBasics New Release Nylon USB-A to Lightning Cable Cord, Fast Charging MFi Certified Charger for Apple iPhone, iPad (6-Ft, Rose Gold)"/>
    <s v="AmazonBasics New Release"/>
    <x v="45"/>
    <x v="0"/>
    <s v="Computers&amp;Accessories"/>
    <s v="Cables&amp;Accessories"/>
    <s v="Cables"/>
    <n v="799"/>
    <n v="2100"/>
    <n v="0.62"/>
    <s v="50% or more"/>
    <x v="4"/>
    <x v="44"/>
    <n v="1"/>
    <n v="17194800"/>
    <x v="0"/>
    <n v="2061.9523809523807"/>
    <n v="0"/>
    <n v="35208.400000000001"/>
  </r>
  <r>
    <s v="B07MKFNHKG"/>
    <s v="VW 80 cm (32 inches) Frameless Series HD Ready LED TV VW32A (Black)"/>
    <s v="VW 80 cm"/>
    <x v="46"/>
    <x v="1"/>
    <s v="Electronics"/>
    <s v="Televisions"/>
    <s v="StandardTelevisions"/>
    <n v="6999"/>
    <n v="12999"/>
    <n v="0.46"/>
    <s v="50%"/>
    <x v="0"/>
    <x v="45"/>
    <n v="0"/>
    <n v="52034997"/>
    <x v="0"/>
    <n v="12945.157396722825"/>
    <n v="0"/>
    <n v="16812.600000000002"/>
  </r>
  <r>
    <s v="B0BFWGBX61"/>
    <s v="Ambrane Unbreakable 3A Fast Charging Braided Type C Cable    1.5 Meter (RCT15, Blue) Supports QC 2.0/3.0 Charging"/>
    <s v="Ambrane Unbreakable 3A"/>
    <x v="47"/>
    <x v="0"/>
    <s v="Computers&amp;Accessories"/>
    <s v="Cables&amp;Accessories"/>
    <s v="Cables"/>
    <n v="199"/>
    <n v="349"/>
    <n v="0.43"/>
    <s v="50%"/>
    <x v="3"/>
    <x v="46"/>
    <n v="0"/>
    <n v="109586"/>
    <x v="1"/>
    <n v="291.97994269340973"/>
    <n v="1"/>
    <n v="1287.3999999999999"/>
  </r>
  <r>
    <s v="B01N90RZ4M"/>
    <s v="Tata Sky Universal Remote"/>
    <s v="Tata Sky Universal"/>
    <x v="48"/>
    <x v="1"/>
    <s v="Electronics"/>
    <s v="Accessories"/>
    <s v="RemoteControls"/>
    <n v="230"/>
    <n v="499"/>
    <n v="0.54"/>
    <s v="50% or more"/>
    <x v="7"/>
    <x v="47"/>
    <n v="1"/>
    <n v="1477040"/>
    <x v="1"/>
    <n v="452.90781563126251"/>
    <n v="0"/>
    <n v="10952"/>
  </r>
  <r>
    <s v="B0088TKTY2"/>
    <s v="TP-LINK WiFi Dongle 300 Mbps Mini Wireless Network USB Wi-Fi Adapter for PC Desktop Laptop(Supports Windows 11/10/8.1/8/7/XP, Mac OS 10.9-10.15 and Linux, WPS, Soft AP Mode, USB 2.0) (TL-WN823N),Black"/>
    <s v="TP-LINK WiFi Dongle"/>
    <x v="49"/>
    <x v="0"/>
    <s v="Computers&amp;Accessories"/>
    <s v="NetworkAdapters"/>
    <s v="WirelessUSBAdapters"/>
    <n v="649"/>
    <n v="1399"/>
    <n v="0.54"/>
    <s v="50% or more"/>
    <x v="0"/>
    <x v="8"/>
    <n v="1"/>
    <n v="251387709"/>
    <x v="0"/>
    <n v="1352.6097212294496"/>
    <n v="0"/>
    <n v="754702.20000000007"/>
  </r>
  <r>
    <s v="B09Q5SWVBJ"/>
    <s v="OnePlus 80 cm (32 inches) Y Series HD Ready Smart Android LED TV 32 Y1S (Black)"/>
    <s v="OnePlus 80 cm"/>
    <x v="22"/>
    <x v="1"/>
    <s v="Electronics"/>
    <s v="Televisions"/>
    <s v="SmartTelevisions"/>
    <n v="15999"/>
    <n v="21999"/>
    <n v="0.27"/>
    <s v="50%"/>
    <x v="0"/>
    <x v="23"/>
    <n v="0"/>
    <n v="767743101"/>
    <x v="0"/>
    <n v="21926.273966998499"/>
    <n v="0"/>
    <n v="146575.80000000002"/>
  </r>
  <r>
    <s v="B0B4DT8MKT"/>
    <s v="Wecool Unbreakable 3 in 1 Charging Cable with 3A Speed, Fast Charging Multi Purpose Cable 1.25 Mtr Long, Type C cable, Micro Usb Cable and Cable for iPhone, White"/>
    <s v="Wecool Unbreakable 3"/>
    <x v="50"/>
    <x v="0"/>
    <s v="Computers&amp;Accessories"/>
    <s v="Cables&amp;Accessories"/>
    <s v="Cables"/>
    <n v="348"/>
    <n v="1499"/>
    <n v="0.77"/>
    <s v="50% or more"/>
    <x v="0"/>
    <x v="48"/>
    <n v="1"/>
    <n v="983344"/>
    <x v="0"/>
    <n v="1475.7845230153437"/>
    <n v="1"/>
    <n v="2755.2000000000003"/>
  </r>
  <r>
    <s v="B08CDKQ8T6"/>
    <s v="Portronics Konnect L 1.2Mtr, Fast Charging 3A Micro USB Cable with Charge &amp; Sync Function (Grey)"/>
    <s v="Portronics Konnect L"/>
    <x v="4"/>
    <x v="0"/>
    <s v="Computers&amp;Accessories"/>
    <s v="Cables&amp;Accessories"/>
    <s v="Cables"/>
    <n v="154"/>
    <n v="349"/>
    <n v="0.56000000000000005"/>
    <s v="50% or more"/>
    <x v="4"/>
    <x v="49"/>
    <n v="1"/>
    <n v="2465336"/>
    <x v="1"/>
    <n v="304.87392550143267"/>
    <n v="0"/>
    <n v="30375.199999999997"/>
  </r>
  <r>
    <s v="B07B275VN9"/>
    <s v="Airtel DigitalTV DTH Television, Setup Box Remote Compatible for SD and HD Recording (Black)"/>
    <s v="Airtel DigitalTV DTH"/>
    <x v="51"/>
    <x v="1"/>
    <s v="Electronics"/>
    <s v="Accessories"/>
    <s v="RemoteControls"/>
    <n v="179"/>
    <n v="799"/>
    <n v="0.78"/>
    <s v="50% or more"/>
    <x v="7"/>
    <x v="50"/>
    <n v="1"/>
    <n v="1758599"/>
    <x v="0"/>
    <n v="776.59699624530663"/>
    <n v="0"/>
    <n v="8143.7000000000007"/>
  </r>
  <r>
    <s v="B0B15CPR37"/>
    <s v="Samsung 108 cm (43 inches) Crystal 4K Neo Series Ultra HD Smart LED TV UA43AUE65AKXXL (Black)"/>
    <s v="Samsung 108 cm"/>
    <x v="52"/>
    <x v="1"/>
    <s v="Electronics"/>
    <s v="Televisions"/>
    <s v="SmartTelevisions"/>
    <n v="32990"/>
    <n v="47900"/>
    <n v="0.31"/>
    <s v="50%"/>
    <x v="4"/>
    <x v="51"/>
    <n v="0"/>
    <n v="340521100"/>
    <x v="0"/>
    <n v="47831.127348643007"/>
    <n v="0"/>
    <n v="30568.699999999997"/>
  </r>
  <r>
    <s v="B0994GFWBH"/>
    <s v="Lapster 1.5 mtr USB 2.0 Type A Male to USB A Male Cable for computer and laptop"/>
    <s v="Lapster 1.5 mtr"/>
    <x v="53"/>
    <x v="0"/>
    <s v="Computers&amp;Accessories"/>
    <s v="Cables&amp;Accessories"/>
    <s v="Cables"/>
    <n v="139"/>
    <n v="999"/>
    <n v="0.86"/>
    <s v="50% or more"/>
    <x v="1"/>
    <x v="52"/>
    <n v="1"/>
    <n v="1311687"/>
    <x v="0"/>
    <n v="985.08608608608608"/>
    <n v="0"/>
    <n v="5252"/>
  </r>
  <r>
    <s v="B01GGKZ0V6"/>
    <s v="AmazonBasics USB Type-C to USB Type-C 2.0 Cable - 3 Feet Laptop (0.9 Meters) - White"/>
    <s v="AmazonBasics USB Type-C"/>
    <x v="54"/>
    <x v="0"/>
    <s v="Computers&amp;Accessories"/>
    <s v="Cables&amp;Accessories"/>
    <s v="Cables"/>
    <n v="329"/>
    <n v="845"/>
    <n v="0.61"/>
    <s v="50% or more"/>
    <x v="0"/>
    <x v="53"/>
    <n v="1"/>
    <n v="25135370"/>
    <x v="0"/>
    <n v="806.06508875739644"/>
    <n v="0"/>
    <n v="124933.20000000001"/>
  </r>
  <r>
    <s v="B09F9YQQ7B"/>
    <s v="Redmi 80 cm (32 inches) Android 11 Series HD Ready Smart LED TV | L32M6-RA/L32M7-RA (Black)"/>
    <s v="Redmi 80 cm"/>
    <x v="55"/>
    <x v="1"/>
    <s v="Electronics"/>
    <s v="Televisions"/>
    <s v="SmartTelevisions"/>
    <n v="13999"/>
    <n v="24999"/>
    <n v="0.44"/>
    <s v="50%"/>
    <x v="0"/>
    <x v="54"/>
    <n v="0"/>
    <n v="1130904762"/>
    <x v="0"/>
    <n v="24943.001760070401"/>
    <n v="0"/>
    <n v="189999.6"/>
  </r>
  <r>
    <s v="B014I8SX4Y"/>
    <s v="Amazon Basics High-Speed HDMI Cable, 6 Feet (2-Pack),Black"/>
    <s v="Amazon Basics High-Speed"/>
    <x v="41"/>
    <x v="1"/>
    <s v="Electronics"/>
    <s v="Accessories"/>
    <s v="Cables"/>
    <n v="309"/>
    <n v="1400"/>
    <n v="0.78"/>
    <s v="50% or more"/>
    <x v="5"/>
    <x v="10"/>
    <n v="1"/>
    <n v="597762200"/>
    <x v="0"/>
    <n v="1377.9285714285713"/>
    <n v="0"/>
    <n v="1878681.2000000002"/>
  </r>
  <r>
    <s v="B09Q8HMKZX"/>
    <s v="Portronics Konnect L 20W PD Quick Charge Type-C to 8-Pin USB Mobile Charging Cable, 1.2M, Tangle Resistant, Fast Data Sync(Grey)"/>
    <s v="Portronics Konnect L"/>
    <x v="4"/>
    <x v="0"/>
    <s v="Computers&amp;Accessories"/>
    <s v="Cables&amp;Accessories"/>
    <s v="Cables"/>
    <n v="263"/>
    <n v="699"/>
    <n v="0.62"/>
    <s v="50% or more"/>
    <x v="3"/>
    <x v="55"/>
    <n v="1"/>
    <n v="314550"/>
    <x v="0"/>
    <n v="661.37482117310446"/>
    <n v="1"/>
    <n v="1844.9999999999998"/>
  </r>
  <r>
    <s v="B0B9XN9S3W"/>
    <s v="Acer 80 cm (32 inches) N Series HD Ready TV AR32NSV53HD (Black)"/>
    <s v="Acer 80 cm"/>
    <x v="20"/>
    <x v="1"/>
    <s v="Electronics"/>
    <s v="Televisions"/>
    <s v="StandardTelevisions"/>
    <n v="7999"/>
    <n v="14990"/>
    <n v="0.47"/>
    <s v="50%"/>
    <x v="4"/>
    <x v="56"/>
    <n v="0"/>
    <n v="6850430"/>
    <x v="0"/>
    <n v="14936.637758505671"/>
    <n v="1"/>
    <n v="1965.1"/>
  </r>
  <r>
    <s v="B07966M8XH"/>
    <s v="Model-P4 6 Way Swivel Tilt Wall Mount 32-55-inch Full Motion Cantilever for LED,LCD and Plasma TV's"/>
    <s v="Model-P4 6 Way"/>
    <x v="56"/>
    <x v="1"/>
    <s v="Electronics"/>
    <s v="Accessories"/>
    <s v="TVMounts,Stands&amp;Turntables"/>
    <n v="1599"/>
    <n v="2999"/>
    <n v="0.47"/>
    <s v="50%"/>
    <x v="0"/>
    <x v="57"/>
    <n v="0"/>
    <n v="8178273"/>
    <x v="0"/>
    <n v="2945.6822274091364"/>
    <n v="0"/>
    <n v="11453.4"/>
  </r>
  <r>
    <s v="B01GGKYKQM"/>
    <s v="Amazon Basics USB Type-C to USB-A 2.0 Male Fast Charging Cable for Laptop - 3 Feet (0.9 Meters), Black"/>
    <s v="Amazon Basics USB"/>
    <x v="57"/>
    <x v="0"/>
    <s v="Computers&amp;Accessories"/>
    <s v="Cables&amp;Accessories"/>
    <s v="Cables"/>
    <n v="219"/>
    <n v="700"/>
    <n v="0.69"/>
    <s v="50% or more"/>
    <x v="4"/>
    <x v="58"/>
    <n v="1"/>
    <n v="14037100"/>
    <x v="0"/>
    <n v="668.71428571428567"/>
    <n v="0"/>
    <n v="86227.9"/>
  </r>
  <r>
    <s v="B0B86CDHL1"/>
    <s v="oraimo 65W Type C to C Fast Charging Cable USB C to USB C Cable High Speed Syncing, Nylon Braided 1M length with LED Indicator Compatible For Laptop, Macbook, Samsung Galaxy S22 S20 S10 S20Fe S21 S21 Ultra A70 A51 A71 A50S M31 M51 M31S M53 5G"/>
    <s v="oraimo 65W Type"/>
    <x v="58"/>
    <x v="0"/>
    <s v="Computers&amp;Accessories"/>
    <s v="Cables&amp;Accessories"/>
    <s v="Cables"/>
    <n v="349"/>
    <n v="899"/>
    <n v="0.61"/>
    <s v="50% or more"/>
    <x v="6"/>
    <x v="59"/>
    <n v="1"/>
    <n v="133951"/>
    <x v="0"/>
    <n v="860.17908787541717"/>
    <n v="1"/>
    <n v="670.5"/>
  </r>
  <r>
    <s v="B0B5ZF3NRK"/>
    <s v="CEDO 65W OnePlus Dash Warp Charge Cable, USB A to Type C Data Sync Fast Charging Cable Compatible with One Plus 3 /3T /5 /5T /6 /6T /7 /7T /7 pro &amp; for All Type C Devices - 1 Meter, Red"/>
    <s v="CEDO 65W OnePlus"/>
    <x v="59"/>
    <x v="0"/>
    <s v="Computers&amp;Accessories"/>
    <s v="Cables&amp;Accessories"/>
    <s v="Cables"/>
    <n v="349"/>
    <n v="599"/>
    <n v="0.42"/>
    <s v="50%"/>
    <x v="3"/>
    <x v="60"/>
    <n v="0"/>
    <n v="125790"/>
    <x v="0"/>
    <n v="540.73622704507511"/>
    <n v="1"/>
    <n v="860.99999999999989"/>
  </r>
  <r>
    <s v="B09RFC46VP"/>
    <s v="Redmi 108 cm (43 inches) 4K Ultra HD Android Smart LED TV X43 | L43R7-7AIN (Black)"/>
    <s v="Redmi 108 cm"/>
    <x v="60"/>
    <x v="1"/>
    <s v="Electronics"/>
    <s v="Televisions"/>
    <s v="SmartTelevisions"/>
    <n v="26999"/>
    <n v="42999"/>
    <n v="0.37"/>
    <s v="50%"/>
    <x v="0"/>
    <x v="54"/>
    <n v="0"/>
    <n v="1945188762"/>
    <x v="0"/>
    <n v="42936.21016767832"/>
    <n v="0"/>
    <n v="189999.6"/>
  </r>
  <r>
    <s v="B08R69VDHT"/>
    <s v="Pinnaclz Original Combo of 2 Micro USB Fast Charging Cable, USB Charging Cable for Data Transfer Perfect for Android Smart Phones White 1.2 Meter Made in India (Pack of 2)"/>
    <s v="Pinnaclz Original Combo"/>
    <x v="61"/>
    <x v="0"/>
    <s v="Computers&amp;Accessories"/>
    <s v="Cables&amp;Accessories"/>
    <s v="Cables"/>
    <n v="115"/>
    <n v="499"/>
    <n v="0.77"/>
    <s v="50% or more"/>
    <x v="1"/>
    <x v="61"/>
    <n v="1"/>
    <n v="3858268"/>
    <x v="1"/>
    <n v="475.95390781563128"/>
    <n v="0"/>
    <n v="30928"/>
  </r>
  <r>
    <s v="B09RWZRCP1"/>
    <s v="boAt Type C A750 Stress Resistant, Tangle-free, Sturdy Flat Cable with 6.5A Fast Charging &amp; 480Mbps Data Transmission, 10000+ Bends Lifespan and Extended 1.5m Length(Rebellious Black)"/>
    <s v="boAt Type C"/>
    <x v="14"/>
    <x v="0"/>
    <s v="Computers&amp;Accessories"/>
    <s v="Cables&amp;Accessories"/>
    <s v="Cables"/>
    <n v="399"/>
    <n v="999"/>
    <n v="0.6"/>
    <s v="50% or more"/>
    <x v="3"/>
    <x v="62"/>
    <n v="1"/>
    <n v="1778220"/>
    <x v="0"/>
    <n v="959.0600600600601"/>
    <n v="0"/>
    <n v="7297.9999999999991"/>
  </r>
  <r>
    <s v="B09CMP1SC8"/>
    <s v="Ambrane 2 in 1 Type-C &amp; Micro USB Cable with 60W / 3A Fast Charging, 480 mbps High Data, PD Technology &amp; Quick Charge 3.0, Compatible with All Type-C &amp; Micro USB Devices (ABDC-10, Black)"/>
    <s v="Ambrane 2 in"/>
    <x v="62"/>
    <x v="0"/>
    <s v="Computers&amp;Accessories"/>
    <s v="Cables&amp;Accessories"/>
    <s v="Cables"/>
    <n v="199"/>
    <n v="499"/>
    <n v="0.6"/>
    <s v="50% or more"/>
    <x v="3"/>
    <x v="63"/>
    <n v="1"/>
    <n v="300398"/>
    <x v="1"/>
    <n v="459.12024048096191"/>
    <n v="1"/>
    <n v="2468.1999999999998"/>
  </r>
  <r>
    <s v="B09YLXYP7Y"/>
    <s v="Ambrane 60W / 3A Fast Charging Output Cable with Type-C to USB for Mobile, Neckband, True Wireless Earphone Charging, 480mbps Data Sync Speed, 1m Length (ACT - AZ10, Black)"/>
    <s v="Ambrane 60W /"/>
    <x v="27"/>
    <x v="0"/>
    <s v="Computers&amp;Accessories"/>
    <s v="Cables&amp;Accessories"/>
    <s v="Cables"/>
    <n v="179"/>
    <n v="399"/>
    <n v="0.55000000000000004"/>
    <s v="50% or more"/>
    <x v="1"/>
    <x v="64"/>
    <n v="1"/>
    <n v="567777"/>
    <x v="1"/>
    <n v="354.13784461152881"/>
    <n v="0"/>
    <n v="5692"/>
  </r>
  <r>
    <s v="B09ZPM4C2C"/>
    <s v="TCL 80 cm (32 inches) HD Ready Certified Android Smart LED TV 32S5205 (Black)"/>
    <s v="TCL 80 cm"/>
    <x v="63"/>
    <x v="1"/>
    <s v="Electronics"/>
    <s v="Televisions"/>
    <s v="SmartTelevisions"/>
    <n v="10901"/>
    <n v="30990"/>
    <n v="0.65"/>
    <s v="50% or more"/>
    <x v="3"/>
    <x v="65"/>
    <n v="1"/>
    <n v="12334020"/>
    <x v="0"/>
    <n v="30954.82413681833"/>
    <n v="1"/>
    <n v="1631.8"/>
  </r>
  <r>
    <s v="B0B2DJDCPX"/>
    <s v="SWAPKART Fast Charging Cable and Data Sync USB Cable Compatible for iPhone 6/6S/7/7+/8/8+/10/11, 12, 13 Pro max iPad Air/Mini, iPod and iOS Devices (White)"/>
    <s v="SWAPKART Fast Charging"/>
    <x v="64"/>
    <x v="0"/>
    <s v="Computers&amp;Accessories"/>
    <s v="Cables&amp;Accessories"/>
    <s v="Cables"/>
    <n v="209"/>
    <n v="499"/>
    <n v="0.57999999999999996"/>
    <s v="50% or more"/>
    <x v="2"/>
    <x v="66"/>
    <n v="1"/>
    <n v="267464"/>
    <x v="1"/>
    <n v="457.11623246492985"/>
    <n v="1"/>
    <n v="2090.4"/>
  </r>
  <r>
    <s v="B0BCZCQTJX"/>
    <s v="Firestick Remote"/>
    <e v="#VALUE!"/>
    <x v="65"/>
    <x v="1"/>
    <s v="Electronics"/>
    <s v="Accessories"/>
    <s v="RemoteControls"/>
    <n v="1434"/>
    <n v="3999"/>
    <n v="0.64"/>
    <s v="50% or more"/>
    <x v="1"/>
    <x v="67"/>
    <n v="1"/>
    <n v="127968"/>
    <x v="0"/>
    <n v="3963.1410352588146"/>
    <n v="1"/>
    <n v="128"/>
  </r>
  <r>
    <s v="B07LGT55SJ"/>
    <s v="Wayona Usb Nylon Braided Data Sync And Charging Cable For Iphone, Ipad Tablet (Red, Black)"/>
    <s v="Wayona Usb Nylon"/>
    <x v="66"/>
    <x v="0"/>
    <s v="Computers&amp;Accessories"/>
    <s v="Cables&amp;Accessories"/>
    <s v="Cables"/>
    <n v="399"/>
    <n v="1099"/>
    <n v="0.64"/>
    <s v="50% or more"/>
    <x v="0"/>
    <x v="0"/>
    <n v="1"/>
    <n v="26671631"/>
    <x v="0"/>
    <n v="1062.6942675159235"/>
    <n v="0"/>
    <n v="101929.8"/>
  </r>
  <r>
    <s v="B09NKZXMWJ"/>
    <s v="Flix (Beetel) Usb To Type C Pvc Data Sync And 2A 480Mbps Data Sync, Tough Fast Charging Long Cable For Usb Type C Devices, Charging Adapter (White, 1 Meter) - Xcd-C12"/>
    <s v="Flix (Beetel) Usb"/>
    <x v="67"/>
    <x v="0"/>
    <s v="Computers&amp;Accessories"/>
    <s v="Cables&amp;Accessories"/>
    <s v="Cables"/>
    <n v="139"/>
    <n v="249"/>
    <n v="0.44"/>
    <s v="50%"/>
    <x v="1"/>
    <x v="20"/>
    <n v="0"/>
    <n v="2335122"/>
    <x v="1"/>
    <n v="193.17670682730923"/>
    <n v="0"/>
    <n v="37512"/>
  </r>
  <r>
    <s v="B08QX1CC14"/>
    <s v="SKYWALL 81.28 cm (32 inches) HD Ready Smart LED TV 32SWELS-PRO (Black)"/>
    <s v="SKYWALL 81.28 cm"/>
    <x v="68"/>
    <x v="1"/>
    <s v="Electronics"/>
    <s v="Televisions"/>
    <s v="SmartTelevisions"/>
    <n v="7299"/>
    <n v="19125"/>
    <n v="0.62"/>
    <s v="50% or more"/>
    <x v="10"/>
    <x v="68"/>
    <n v="1"/>
    <n v="17250750"/>
    <x v="0"/>
    <n v="19086.835294117645"/>
    <n v="1"/>
    <n v="3066.7999999999997"/>
  </r>
  <r>
    <s v="B0974H97TJ"/>
    <s v="boAt A 350 Type C Cable for Smartphone, Charging Adapter (1.5m, Carbon Black)"/>
    <s v="boAt A 350"/>
    <x v="69"/>
    <x v="0"/>
    <s v="Computers&amp;Accessories"/>
    <s v="Cables&amp;Accessories"/>
    <s v="Cables"/>
    <n v="299"/>
    <n v="799"/>
    <n v="0.63"/>
    <s v="50% or more"/>
    <x v="5"/>
    <x v="69"/>
    <n v="1"/>
    <n v="23004009"/>
    <x v="0"/>
    <n v="761.5782227784731"/>
    <n v="0"/>
    <n v="126680.40000000001"/>
  </r>
  <r>
    <s v="B07GVGTSLN"/>
    <s v="Wayona Usb Type C Fast Charger Cable Fast Charging Usb C Cable/Cord Compatible For Samsung Galaxy S10E S10 S9 S8 Plus S10+,Note 10 Note 9 Note 8,S20,M31S,M40,Realme X3,Pixel 2 Xl (3 Ft Pack Of 1,Grey)"/>
    <s v="Wayona Usb Type"/>
    <x v="70"/>
    <x v="0"/>
    <s v="Computers&amp;Accessories"/>
    <s v="Cables&amp;Accessories"/>
    <s v="Cables"/>
    <n v="325"/>
    <n v="1299"/>
    <n v="0.75"/>
    <s v="50% or more"/>
    <x v="0"/>
    <x v="70"/>
    <n v="1"/>
    <n v="13738224"/>
    <x v="0"/>
    <n v="1273.980754426482"/>
    <n v="0"/>
    <n v="44419.200000000004"/>
  </r>
  <r>
    <s v="B09VCHLSJF"/>
    <s v="OnePlus 108 cm (43 inches) Y Series 4K Ultra HD Smart Android LED TV 43Y1S Pro (Black)"/>
    <s v="OnePlus 108 cm"/>
    <x v="71"/>
    <x v="1"/>
    <s v="Electronics"/>
    <s v="Televisions"/>
    <s v="SmartTelevisions"/>
    <n v="29999"/>
    <n v="39999"/>
    <n v="0.25"/>
    <s v="50%"/>
    <x v="0"/>
    <x v="34"/>
    <n v="0"/>
    <n v="291912702"/>
    <x v="0"/>
    <n v="39924.000625015622"/>
    <n v="0"/>
    <n v="30651.600000000002"/>
  </r>
  <r>
    <s v="B0B1YZX72F"/>
    <s v="Acer 127 cm (50 inches) I Series 4K Ultra HD Android Smart LED TV AR50AR2851UDFL (Black)"/>
    <s v="Acer 127 cm"/>
    <x v="72"/>
    <x v="1"/>
    <s v="Electronics"/>
    <s v="Televisions"/>
    <s v="SmartTelevisions"/>
    <n v="27999"/>
    <n v="40990"/>
    <n v="0.32"/>
    <s v="50%"/>
    <x v="4"/>
    <x v="21"/>
    <n v="0"/>
    <n v="192775970"/>
    <x v="0"/>
    <n v="40921.693095877046"/>
    <n v="0"/>
    <n v="20222.899999999998"/>
  </r>
  <r>
    <s v="B092BJMT8Q"/>
    <s v="Samsung 108 cm (43 inches) Crystal 4K Series Ultra HD Smart LED TV UA43AUE60AKLXL (Black)"/>
    <s v="Samsung 108 cm"/>
    <x v="52"/>
    <x v="1"/>
    <s v="Electronics"/>
    <s v="Televisions"/>
    <s v="SmartTelevisions"/>
    <n v="30990"/>
    <n v="52900"/>
    <n v="0.41"/>
    <s v="50%"/>
    <x v="4"/>
    <x v="51"/>
    <n v="0"/>
    <n v="376066100"/>
    <x v="0"/>
    <n v="52841.417769376181"/>
    <n v="0"/>
    <n v="30568.699999999997"/>
  </r>
  <r>
    <s v="B0BMXMLSMM"/>
    <s v="Lapster 65W compatible for OnePlus Dash Warp Charge Cable , type c to c cable fast charging Data Sync Cable Compatible with One Plus 10R / 9RT/ 9 pro/ 9R/ 8T/ 9/ Nord &amp; for All Type C Devices ‚Äì Red, 1 Meter"/>
    <s v="Lapster 65W compatible"/>
    <x v="73"/>
    <x v="0"/>
    <s v="Computers&amp;Accessories"/>
    <s v="Cables&amp;Accessories"/>
    <s v="Cables"/>
    <n v="199"/>
    <n v="999"/>
    <n v="0.8"/>
    <s v="50% or more"/>
    <x v="6"/>
    <x v="71"/>
    <n v="1"/>
    <n v="126873"/>
    <x v="0"/>
    <n v="979.08008008008005"/>
    <n v="1"/>
    <n v="571.5"/>
  </r>
  <r>
    <s v="B07JH1C41D"/>
    <s v="Wayona Nylon Braided (2 Pack) Lightning Fast Usb Data Cable Fast Charger Cord For Iphone, Ipad Tablet (3 Ft Pack Of 2, Grey)"/>
    <s v="Wayona Nylon Braided"/>
    <x v="0"/>
    <x v="0"/>
    <s v="Computers&amp;Accessories"/>
    <s v="Cables&amp;Accessories"/>
    <s v="Cables"/>
    <n v="649"/>
    <n v="1999"/>
    <n v="0.68"/>
    <s v="50% or more"/>
    <x v="0"/>
    <x v="0"/>
    <n v="1"/>
    <n v="48513731"/>
    <x v="0"/>
    <n v="1966.5337668834418"/>
    <n v="0"/>
    <n v="101929.8"/>
  </r>
  <r>
    <s v="B0141EZMAI"/>
    <s v="Gizga Essentials USB WiFi Adapter for PC, 150 Mbps Wireless Network Adapter for Desktop - Nano Size WiFi Dongle Compatible with Windows, Mac OS &amp; Linux Kernel | WPA/WPA2 Encryption Standards| Black"/>
    <s v="Gizga Essentials USB"/>
    <x v="74"/>
    <x v="0"/>
    <s v="Computers&amp;Accessories"/>
    <s v="NetworkAdapters"/>
    <s v="WirelessUSBAdapters"/>
    <n v="269"/>
    <n v="800"/>
    <n v="0.66"/>
    <s v="50% or more"/>
    <x v="9"/>
    <x v="72"/>
    <n v="1"/>
    <n v="8107200"/>
    <x v="0"/>
    <n v="766.375"/>
    <n v="0"/>
    <n v="36482.400000000001"/>
  </r>
  <r>
    <s v="B09Q5P2MT3"/>
    <s v="OnePlus 108 cm (43 inches) Y Series Full HD Smart Android LED TV 43 Y1S (Black)"/>
    <s v="OnePlus 108 cm"/>
    <x v="71"/>
    <x v="1"/>
    <s v="Electronics"/>
    <s v="Televisions"/>
    <s v="SmartTelevisions"/>
    <n v="24999"/>
    <n v="31999"/>
    <n v="0.22"/>
    <s v="50%"/>
    <x v="0"/>
    <x v="23"/>
    <n v="0"/>
    <n v="1116733101"/>
    <x v="0"/>
    <n v="31920.875683615111"/>
    <n v="0"/>
    <n v="146575.80000000002"/>
  </r>
  <r>
    <s v="B08HDH26JX"/>
    <s v="boAt Deuce USB 300 2 in 1 Type-C &amp; Micro USB Stress Resistant, Sturdy Cable with 3A Fast Charging &amp; 480mbps Data Transmission, 10000+ Bends Lifespan and Extended 1.5m Length(Mercurial Black)"/>
    <s v="boAt Deuce USB"/>
    <x v="3"/>
    <x v="0"/>
    <s v="Computers&amp;Accessories"/>
    <s v="Cables&amp;Accessories"/>
    <s v="Cables"/>
    <n v="299"/>
    <n v="699"/>
    <n v="0.56999999999999995"/>
    <s v="50% or more"/>
    <x v="0"/>
    <x v="3"/>
    <n v="1"/>
    <n v="65959737"/>
    <x v="0"/>
    <n v="656.2246065808298"/>
    <n v="0"/>
    <n v="396324.60000000003"/>
  </r>
  <r>
    <s v="B09VT6JKRP"/>
    <s v="Lapster USB 3.0 A to Micro B SuperSpeed for hard disk cable - short cable"/>
    <s v="Lapster USB 3.0"/>
    <x v="75"/>
    <x v="0"/>
    <s v="Computers&amp;Accessories"/>
    <s v="Cables&amp;Accessories"/>
    <s v="Cables"/>
    <n v="199"/>
    <n v="999"/>
    <n v="0.8"/>
    <s v="50% or more"/>
    <x v="3"/>
    <x v="73"/>
    <n v="1"/>
    <n v="424575"/>
    <x v="0"/>
    <n v="979.08008008008005"/>
    <n v="1"/>
    <n v="1742.4999999999998"/>
  </r>
  <r>
    <s v="B09T3KB6JZ"/>
    <s v="TCL 100 cm (40 inches) Full HD Certified Android R Smart LED TV 40S6505 (Black)"/>
    <s v="TCL 100 cm"/>
    <x v="76"/>
    <x v="1"/>
    <s v="Electronics"/>
    <s v="Televisions"/>
    <s v="SmartTelevisions"/>
    <n v="18990"/>
    <n v="40990"/>
    <n v="0.54"/>
    <s v="50% or more"/>
    <x v="0"/>
    <x v="74"/>
    <n v="1"/>
    <n v="272952410"/>
    <x v="0"/>
    <n v="40943.671627226155"/>
    <n v="0"/>
    <n v="27967.800000000003"/>
  </r>
  <r>
    <s v="B093QCY6YJ"/>
    <s v="ZEBRONICS ZEB-USB150WF1 WiFi USB Mini Adapter Supports 150 Mbps Wireless Data, Comes with Advanced Security WPA/WPA2 encryption Standards"/>
    <s v="ZEBRONICS ZEB-USB150WF1 WiFi"/>
    <x v="77"/>
    <x v="0"/>
    <s v="Computers&amp;Accessories"/>
    <s v="NetworkAdapters"/>
    <s v="WirelessUSBAdapters"/>
    <n v="290"/>
    <n v="349"/>
    <n v="0.17"/>
    <s v="50%"/>
    <x v="7"/>
    <x v="75"/>
    <n v="0"/>
    <n v="689973"/>
    <x v="1"/>
    <n v="265.90544412607449"/>
    <n v="0"/>
    <n v="7314.9000000000005"/>
  </r>
  <r>
    <s v="B093ZNQZ2Y"/>
    <s v="LOHAYA Remote Compatible for Mi Smart LED TV 4A Remote Control (32&quot;/43&quot;) [ Compatible for Mi Tv Remote Control ] [ Compatible for Mi Smart LED Tv Remote Control ]"/>
    <s v="LOHAYA Remote Compatible"/>
    <x v="78"/>
    <x v="1"/>
    <s v="Electronics"/>
    <s v="Accessories"/>
    <s v="RemoteControls"/>
    <n v="249"/>
    <n v="799"/>
    <n v="0.69"/>
    <s v="50% or more"/>
    <x v="11"/>
    <x v="76"/>
    <n v="1"/>
    <n v="862121"/>
    <x v="0"/>
    <n v="767.83604505632036"/>
    <n v="0"/>
    <n v="4100.2"/>
  </r>
  <r>
    <s v="B08LKS3LSP"/>
    <s v="Gilary Multi Charging Cable, 3 in 1 Nylon Braided Fast Charging Cable for iPhone Micro USB Type C Mobile Phone | Colour May Vary |"/>
    <s v="Gilary Multi Charging"/>
    <x v="79"/>
    <x v="0"/>
    <s v="Computers&amp;Accessories"/>
    <s v="Cables&amp;Accessories"/>
    <s v="Cables"/>
    <n v="345"/>
    <n v="999"/>
    <n v="0.65"/>
    <s v="50% or more"/>
    <x v="7"/>
    <x v="77"/>
    <n v="1"/>
    <n v="1095903"/>
    <x v="0"/>
    <n v="964.46546546546551"/>
    <n v="0"/>
    <n v="4058.9"/>
  </r>
  <r>
    <s v="B00V4BGDKU"/>
    <s v="TP-Link UE300 USB 3.0 to RJ45 Gigabit Ethernet Network Adapter - Plug and Play"/>
    <s v="TP-Link UE300 USB"/>
    <x v="80"/>
    <x v="0"/>
    <s v="Computers&amp;Accessories"/>
    <s v="NetworkAdapters"/>
    <s v="WirelessUSBAdapters"/>
    <n v="1099"/>
    <n v="1899"/>
    <n v="0.42"/>
    <s v="50%"/>
    <x v="6"/>
    <x v="78"/>
    <n v="0"/>
    <n v="42575580"/>
    <x v="0"/>
    <n v="1841.1274354923644"/>
    <n v="0"/>
    <n v="100890"/>
  </r>
  <r>
    <s v="B08CHKQ8D4"/>
    <s v="Wayona Type C to Lightning MFI Certified 20W Fast charging Nylon Braided USB C Cable for iPhone 14, 14 Pro, 14 Pro Max, 14 Plus, 13, 13 Pro, 13 Pro Max, 13 Mini, 12, 12 Pro, 11, 11 Pro Max iPhone 12 Mini, X, 8 (2M, Grey)"/>
    <s v="Wayona Type C"/>
    <x v="81"/>
    <x v="0"/>
    <s v="Computers&amp;Accessories"/>
    <s v="Cables&amp;Accessories"/>
    <s v="Cables"/>
    <n v="719"/>
    <n v="1499"/>
    <n v="0.52"/>
    <s v="50% or more"/>
    <x v="3"/>
    <x v="79"/>
    <n v="1"/>
    <n v="1566455"/>
    <x v="0"/>
    <n v="1451.0346897931954"/>
    <n v="0"/>
    <n v="4284.5"/>
  </r>
  <r>
    <s v="B09BW334ML"/>
    <s v="Dealfreez Case Compatible with Fire TV Stick 3rd Gen 2021 Full Wrap Silicone Remote Cover Anti-Lost with Loop (D-Black)"/>
    <s v="Dealfreez Case Compatible"/>
    <x v="82"/>
    <x v="1"/>
    <s v="Electronics"/>
    <s v="Accessories"/>
    <s v="RemoteControls"/>
    <n v="349"/>
    <n v="1499"/>
    <n v="0.77"/>
    <s v="50% or more"/>
    <x v="4"/>
    <x v="80"/>
    <n v="1"/>
    <n v="6213355"/>
    <x v="0"/>
    <n v="1475.717811874583"/>
    <n v="0"/>
    <n v="17823.5"/>
  </r>
  <r>
    <s v="B082T6GVLJ"/>
    <s v="Amazon Basics New Release Nylon USB-A to Lightning Cable Cord, Fast Charging MFi Certified Charger for Apple iPhone, iPad (3-Ft, Rose Gold)"/>
    <s v="Amazon Basics New"/>
    <x v="83"/>
    <x v="0"/>
    <s v="Computers&amp;Accessories"/>
    <s v="Cables&amp;Accessories"/>
    <s v="Cables"/>
    <n v="849"/>
    <n v="1809"/>
    <n v="0.53"/>
    <s v="50% or more"/>
    <x v="4"/>
    <x v="81"/>
    <n v="1"/>
    <n v="11843523"/>
    <x v="0"/>
    <n v="1762.0679933665008"/>
    <n v="0"/>
    <n v="28152.1"/>
  </r>
  <r>
    <s v="B07DL1KC3H"/>
    <s v="Isoelite Remote Compatible for Samsung LED/LCD Remote Control Works with All Samsung LED/LCD TV Model No :- BN59-607A (Please Match The Image with Your Old Remote)"/>
    <s v="Isoelite Remote Compatible"/>
    <x v="84"/>
    <x v="1"/>
    <s v="Electronics"/>
    <s v="Accessories"/>
    <s v="RemoteControls"/>
    <n v="299"/>
    <n v="899"/>
    <n v="0.67"/>
    <s v="50% or more"/>
    <x v="1"/>
    <x v="82"/>
    <n v="1"/>
    <n v="1427612"/>
    <x v="0"/>
    <n v="865.74082313681868"/>
    <n v="0"/>
    <n v="6352"/>
  </r>
  <r>
    <s v="B0B6F98KJJ"/>
    <s v="MI 100 cm (40 inches) 5A Series Full HD Smart Android LED TV with 24W Dolby Audio &amp; Metal Bezel-Less Frame (Black) (2022 Model)"/>
    <s v="MI 100 cm"/>
    <x v="85"/>
    <x v="1"/>
    <s v="Electronics"/>
    <s v="Televisions"/>
    <s v="SmartTelevisions"/>
    <n v="21999"/>
    <n v="29999"/>
    <n v="0.27"/>
    <s v="50%"/>
    <x v="0"/>
    <x v="14"/>
    <n v="0"/>
    <n v="985167160"/>
    <x v="0"/>
    <n v="29925.667555585187"/>
    <n v="0"/>
    <n v="137928"/>
  </r>
  <r>
    <s v="B07JNVF678"/>
    <s v="Wayona Nylon Braided USB Data Sync and Fast Charging 3A Short Power Bank Cable For iPhones, iPad Air, iPad mini, iPod Nano and iPod Touch (Grey)"/>
    <s v="Wayona Nylon Braided"/>
    <x v="0"/>
    <x v="0"/>
    <s v="Computers&amp;Accessories"/>
    <s v="Cables&amp;Accessories"/>
    <s v="Cables"/>
    <n v="349"/>
    <n v="999"/>
    <n v="0.65"/>
    <s v="50% or more"/>
    <x v="0"/>
    <x v="83"/>
    <n v="1"/>
    <n v="13106880"/>
    <x v="0"/>
    <n v="964.06506506506503"/>
    <n v="0"/>
    <n v="55104"/>
  </r>
  <r>
    <s v="B09QGZFBPM"/>
    <s v="Wayona Type C To Type C Long Fast Charging Cable Type C Charger Cord Compatible With Samsung S22 S20 S20 Fe 2022 S22 Ultra S21 Ultra A70 A51 A53 A33 A73 M51 M31 M33 M53 (Grey, 2M, 65W, 6Ft)"/>
    <s v="Wayona Type C"/>
    <x v="81"/>
    <x v="0"/>
    <s v="Computers&amp;Accessories"/>
    <s v="Cables&amp;Accessories"/>
    <s v="Cables"/>
    <n v="399"/>
    <n v="999"/>
    <n v="0.6"/>
    <s v="50% or more"/>
    <x v="4"/>
    <x v="84"/>
    <n v="1"/>
    <n v="2803194"/>
    <x v="0"/>
    <n v="959.0600600600601"/>
    <n v="0"/>
    <n v="12065.8"/>
  </r>
  <r>
    <s v="B07JGDB5M1"/>
    <s v="Wayona Nylon Braided 2M / 6Ft Fast Charge Usb To Lightning Data Sync And Charging Cable For Iphone, Ipad Tablet (6 Ft Pack Of 1, Grey)"/>
    <s v="Wayona Nylon Braided"/>
    <x v="0"/>
    <x v="0"/>
    <s v="Computers&amp;Accessories"/>
    <s v="Cables&amp;Accessories"/>
    <s v="Cables"/>
    <n v="449"/>
    <n v="1299"/>
    <n v="0.65"/>
    <s v="50% or more"/>
    <x v="0"/>
    <x v="0"/>
    <n v="1"/>
    <n v="31525431"/>
    <x v="0"/>
    <n v="1264.4349499615089"/>
    <n v="0"/>
    <n v="101929.8"/>
  </r>
  <r>
    <s v="B0981XSZJ7"/>
    <s v="CROSSVOLT Compatible Dash/Warp Data Sync Fast Charging Cable Supported for All C Type Devices (Cable)"/>
    <s v="CROSSVOLT Compatible Dash/Warp"/>
    <x v="86"/>
    <x v="0"/>
    <s v="Computers&amp;Accessories"/>
    <s v="Cables&amp;Accessories"/>
    <s v="Cables"/>
    <n v="299"/>
    <n v="999"/>
    <n v="0.7"/>
    <s v="50% or more"/>
    <x v="4"/>
    <x v="85"/>
    <n v="1"/>
    <n v="765234"/>
    <x v="0"/>
    <n v="969.07007007007007"/>
    <n v="1"/>
    <n v="3293.7999999999997"/>
  </r>
  <r>
    <s v="B0B9XLX8VR"/>
    <s v="VU 139 cm (55 inches) The GloLED Series 4K Smart LED Google TV 55GloLED (Grey)"/>
    <s v="VU 139 cm"/>
    <x v="87"/>
    <x v="1"/>
    <s v="Electronics"/>
    <s v="Televisions"/>
    <s v="SmartTelevisions"/>
    <n v="37999"/>
    <n v="65000"/>
    <n v="0.42"/>
    <s v="50%"/>
    <x v="4"/>
    <x v="86"/>
    <n v="0"/>
    <n v="233155000"/>
    <x v="0"/>
    <n v="64941.54"/>
    <n v="0"/>
    <n v="15424.099999999999"/>
  </r>
  <r>
    <s v="B08Y5KXR6Z"/>
    <s v="PTron Solero T241 2.4A Type-C Data &amp; Charging USB Cable, Made in India, 480Mbps Data Sync, Durable 1-Meter Long USB Cable for Type-C USB Devices for Charging Adapter (Black)"/>
    <s v="PTron Solero T241"/>
    <x v="88"/>
    <x v="0"/>
    <s v="Computers&amp;Accessories"/>
    <s v="Cables&amp;Accessories"/>
    <s v="Cables"/>
    <n v="99"/>
    <n v="800"/>
    <n v="0.88"/>
    <s v="50% or more"/>
    <x v="2"/>
    <x v="5"/>
    <n v="1"/>
    <n v="19896800"/>
    <x v="0"/>
    <n v="787.625"/>
    <n v="0"/>
    <n v="96996.9"/>
  </r>
  <r>
    <s v="B09F6VHQXB"/>
    <s v="Croma 80 cm (32 Inches) HD Ready LED TV (CREL7369, Black) (2021 Model)"/>
    <s v="Croma 80 cm"/>
    <x v="89"/>
    <x v="1"/>
    <s v="Electronics"/>
    <s v="Televisions"/>
    <s v="StandardTelevisions"/>
    <n v="7390"/>
    <n v="20000"/>
    <n v="0.63"/>
    <s v="50% or more"/>
    <x v="3"/>
    <x v="87"/>
    <n v="1"/>
    <n v="51620000"/>
    <x v="0"/>
    <n v="19963.05"/>
    <n v="0"/>
    <n v="10582.099999999999"/>
  </r>
  <r>
    <s v="B0974G5Q2Y"/>
    <s v="boAt Laptop, Smartphone Type-c A400 Male Data Cable (Carbon Black)"/>
    <s v="boAt Laptop, Smartphone"/>
    <x v="90"/>
    <x v="0"/>
    <s v="Computers&amp;Accessories"/>
    <s v="Cables&amp;Accessories"/>
    <s v="Cables"/>
    <n v="273.10000000000002"/>
    <n v="999"/>
    <n v="0.73"/>
    <s v="50% or more"/>
    <x v="4"/>
    <x v="26"/>
    <n v="1"/>
    <n v="20829150"/>
    <x v="0"/>
    <n v="971.66266266266268"/>
    <n v="0"/>
    <n v="89655"/>
  </r>
  <r>
    <s v="B09YL9SN9B"/>
    <s v="LG 80 cm (32 inches) HD Ready Smart LED TV 32LQ576BPSA (Ceramic Black)"/>
    <s v="LG 80 cm"/>
    <x v="15"/>
    <x v="1"/>
    <s v="Electronics"/>
    <s v="Televisions"/>
    <s v="SmartTelevisions"/>
    <n v="15990"/>
    <n v="23990"/>
    <n v="0.33"/>
    <s v="50%"/>
    <x v="4"/>
    <x v="88"/>
    <n v="0"/>
    <n v="24829650"/>
    <x v="0"/>
    <n v="23923.347228011673"/>
    <n v="0"/>
    <n v="4450.5"/>
  </r>
  <r>
    <s v="B09RX1FK54"/>
    <s v="boAt Type C A750 Stress Resistant, Tangle-free, Sturdy Flat Cable with 6.5A Fast Charging &amp; 480Mbps Data Transmission, 10000+ Bends Lifespan and Extended 1.5m Length(Radiant Red)"/>
    <s v="boAt Type C"/>
    <x v="14"/>
    <x v="0"/>
    <s v="Computers&amp;Accessories"/>
    <s v="Cables&amp;Accessories"/>
    <s v="Cables"/>
    <n v="399"/>
    <n v="999"/>
    <n v="0.6"/>
    <s v="50% or more"/>
    <x v="3"/>
    <x v="62"/>
    <n v="1"/>
    <n v="1778220"/>
    <x v="0"/>
    <n v="959.0600600600601"/>
    <n v="0"/>
    <n v="7297.9999999999991"/>
  </r>
  <r>
    <s v="B09TT6BFDX"/>
    <s v="Cotbolt Silicone Protective Case Cover for LG an MR21GA Magic Remote Shockproof for LG Smart TV Remote 2021 Protective Skin Waterproof Anti Lost (Black) (Remote Not Included)"/>
    <s v="Cotbolt Silicone Protective"/>
    <x v="91"/>
    <x v="1"/>
    <s v="Electronics"/>
    <s v="Accessories"/>
    <s v="RemoteControls"/>
    <n v="399"/>
    <n v="1999"/>
    <n v="0.8"/>
    <s v="50% or more"/>
    <x v="6"/>
    <x v="89"/>
    <n v="1"/>
    <n v="1009495"/>
    <x v="0"/>
    <n v="1979.040020010005"/>
    <n v="1"/>
    <n v="2272.5"/>
  </r>
  <r>
    <s v="B09KH58JZR"/>
    <s v="Portronics Konnect L POR-1403 Fast Charging 3A Type-C Cable 1.2 Meter with Charge &amp; Sync Function for All Type-C Devices (White)"/>
    <s v="Portronics Konnect L"/>
    <x v="4"/>
    <x v="0"/>
    <s v="Computers&amp;Accessories"/>
    <s v="Cables&amp;Accessories"/>
    <s v="Cables"/>
    <n v="210"/>
    <n v="399"/>
    <n v="0.47"/>
    <s v="50%"/>
    <x v="3"/>
    <x v="90"/>
    <n v="0"/>
    <n v="685083"/>
    <x v="1"/>
    <n v="346.36842105263156"/>
    <n v="0"/>
    <n v="7039.7"/>
  </r>
  <r>
    <s v="B09DDCQFMT"/>
    <s v="Electvision Remote Control Compatible with Amazon Fire tv Stick (Pairing Manual Will be Back Side Remote Control)(P)"/>
    <s v="Electvision Remote Control"/>
    <x v="92"/>
    <x v="1"/>
    <s v="Electronics"/>
    <s v="Accessories"/>
    <s v="RemoteControls"/>
    <n v="1299"/>
    <n v="1999"/>
    <n v="0.35"/>
    <s v="50%"/>
    <x v="9"/>
    <x v="91"/>
    <n v="0"/>
    <n v="1179410"/>
    <x v="0"/>
    <n v="1934.0175087543771"/>
    <n v="1"/>
    <n v="2124"/>
  </r>
  <r>
    <s v="B08RP2L2NL"/>
    <s v="King Shine Multi Retractable 3.0A Fast Charger Cord, Multiple Charging Cable 4Ft/1.2m 3-in-1 USB Charge Cord Compatible with Phone/Type C/Micro USB for All Android and iOS Smartphones (Random Colour)"/>
    <s v="King Shine Multi"/>
    <x v="93"/>
    <x v="0"/>
    <s v="Computers&amp;Accessories"/>
    <s v="Cables&amp;Accessories"/>
    <s v="Cables"/>
    <n v="347"/>
    <n v="999"/>
    <n v="0.65"/>
    <s v="50% or more"/>
    <x v="12"/>
    <x v="92"/>
    <n v="1"/>
    <n v="1119879"/>
    <x v="0"/>
    <n v="964.26526526526527"/>
    <n v="0"/>
    <n v="3923.5"/>
  </r>
  <r>
    <s v="B0B4G2MWSB"/>
    <s v="Lapster 5 pin mini usb cable, usb b cable,camera cable usb2.0 for External HDDS/Card Readers/Camera etc."/>
    <s v="Lapster 5 pin"/>
    <x v="94"/>
    <x v="0"/>
    <s v="Computers&amp;Accessories"/>
    <s v="Cables&amp;Accessories"/>
    <s v="Cables"/>
    <n v="149"/>
    <n v="999"/>
    <n v="0.85"/>
    <s v="50% or more"/>
    <x v="1"/>
    <x v="52"/>
    <n v="1"/>
    <n v="1311687"/>
    <x v="0"/>
    <n v="984.0850850850851"/>
    <n v="0"/>
    <n v="5252"/>
  </r>
  <r>
    <s v="B0B21C4BMX"/>
    <s v="Portronics Konnect Spydr 31 3-in-1 Multi Functional Cable with 3.0A Output, Tangle Resistant, 1.2M Length, Nylon Braided(Zebra)"/>
    <s v="Portronics Konnect Spydr"/>
    <x v="95"/>
    <x v="0"/>
    <s v="Computers&amp;Accessories"/>
    <s v="Cables&amp;Accessories"/>
    <s v="Cables"/>
    <n v="228"/>
    <n v="899"/>
    <n v="0.75"/>
    <s v="50% or more"/>
    <x v="11"/>
    <x v="93"/>
    <n v="1"/>
    <n v="118668"/>
    <x v="0"/>
    <n v="873.63848720800888"/>
    <n v="1"/>
    <n v="501.59999999999997"/>
  </r>
  <r>
    <s v="B084MZXJNK"/>
    <s v="Belkin Apple Certified Lightning To Type C Cable, Tough Unbreakable Braided Fast Charging For Iphone, Ipad, Air Pods, 3.3 Feet (1 Meters)    White"/>
    <s v="Belkin Apple Certified"/>
    <x v="96"/>
    <x v="0"/>
    <s v="Computers&amp;Accessories"/>
    <s v="Cables&amp;Accessories"/>
    <s v="Cables"/>
    <n v="1599"/>
    <n v="1999"/>
    <n v="0.2"/>
    <s v="50%"/>
    <x v="5"/>
    <x v="94"/>
    <n v="0"/>
    <n v="3900049"/>
    <x v="0"/>
    <n v="1919.0100050025012"/>
    <n v="0"/>
    <n v="8584.4000000000015"/>
  </r>
  <r>
    <s v="B0BHZCNC4P"/>
    <s v="Remote Control Compatible for Amazon Fire Tv Stick Remote Control [ 3rd Gen ](Not Compatible for Fire TV Edition Smart TV) from basesailor"/>
    <s v="Remote Control Compatible"/>
    <x v="97"/>
    <x v="1"/>
    <s v="Electronics"/>
    <s v="Accessories"/>
    <s v="RemoteControls"/>
    <n v="1499"/>
    <n v="3999"/>
    <n v="0.63"/>
    <s v="50% or more"/>
    <x v="7"/>
    <x v="95"/>
    <n v="1"/>
    <n v="147963"/>
    <x v="0"/>
    <n v="3961.515628907227"/>
    <n v="1"/>
    <n v="136.9"/>
  </r>
  <r>
    <s v="B0B16KD737"/>
    <s v="VW 80 cm (32 inches) Playwall Frameless Series HD Ready Android Smart LED TV VW3251 (Black)"/>
    <s v="VW 80 cm"/>
    <x v="46"/>
    <x v="1"/>
    <s v="Electronics"/>
    <s v="Televisions"/>
    <s v="SmartTelevisions"/>
    <n v="8499"/>
    <n v="15999"/>
    <n v="0.47"/>
    <s v="50%"/>
    <x v="4"/>
    <x v="96"/>
    <n v="0"/>
    <n v="9471408"/>
    <x v="0"/>
    <n v="15945.877929870618"/>
    <n v="1"/>
    <n v="2545.6"/>
  </r>
  <r>
    <s v="B099K9ZX65"/>
    <s v="Hisense 108 cm (43 inches) 4K Ultra HD Smart Certified Android LED TV 43A6GE (Black)"/>
    <s v="Hisense 108 cm"/>
    <x v="98"/>
    <x v="1"/>
    <s v="Electronics"/>
    <s v="Televisions"/>
    <s v="SmartTelevisions"/>
    <n v="20990"/>
    <n v="44990"/>
    <n v="0.53"/>
    <s v="50% or more"/>
    <x v="3"/>
    <x v="97"/>
    <n v="1"/>
    <n v="56642410"/>
    <x v="0"/>
    <n v="44943.345187819512"/>
    <n v="0"/>
    <n v="5161.8999999999996"/>
  </r>
  <r>
    <s v="B08Y55LPBF"/>
    <s v="Redmi 126 cm (50 inches) 4K Ultra HD Android Smart LED TV X50 | L50M6-RA (Black)"/>
    <s v="Redmi 126 cm"/>
    <x v="99"/>
    <x v="1"/>
    <s v="Electronics"/>
    <s v="Televisions"/>
    <s v="SmartTelevisions"/>
    <n v="32999"/>
    <n v="44999"/>
    <n v="0.27"/>
    <s v="50%"/>
    <x v="0"/>
    <x v="54"/>
    <n v="0"/>
    <n v="2035664762"/>
    <x v="0"/>
    <n v="44925.667259272428"/>
    <n v="0"/>
    <n v="189999.6"/>
  </r>
  <r>
    <s v="B015OW3M1W"/>
    <s v="AmazonBasics 6-Feet DisplayPort (not USB port) to HDMI Cable Black"/>
    <s v="AmazonBasics 6-Feet DisplayPort"/>
    <x v="100"/>
    <x v="1"/>
    <s v="Electronics"/>
    <s v="Accessories"/>
    <s v="Cables"/>
    <n v="799"/>
    <n v="1700"/>
    <n v="0.53"/>
    <s v="50% or more"/>
    <x v="3"/>
    <x v="98"/>
    <n v="1"/>
    <n v="48684600"/>
    <x v="0"/>
    <n v="1653"/>
    <n v="0"/>
    <n v="117415.79999999999"/>
  </r>
  <r>
    <s v="B01D5H8ZI8"/>
    <s v="AmazonBasics 3 Feet High Speed HDMI Male to Female 2.0 Extension Cable"/>
    <s v="AmazonBasics 3 Feet"/>
    <x v="101"/>
    <x v="1"/>
    <s v="Electronics"/>
    <s v="Accessories"/>
    <s v="Cables"/>
    <n v="229"/>
    <n v="595"/>
    <n v="0.62"/>
    <s v="50% or more"/>
    <x v="4"/>
    <x v="99"/>
    <n v="1"/>
    <n v="7636825"/>
    <x v="0"/>
    <n v="556.51260504201684"/>
    <n v="0"/>
    <n v="55190.5"/>
  </r>
  <r>
    <s v="B09X1M3DHX"/>
    <s v="iFFALCON 80 cm (32 inches) HD Ready Smart LED TV¬†32F53 (Black)"/>
    <s v="iFFALCON 80 cm"/>
    <x v="102"/>
    <x v="1"/>
    <s v="Electronics"/>
    <s v="Televisions"/>
    <s v="SmartTelevisions"/>
    <n v="9999"/>
    <n v="27990"/>
    <n v="0.64"/>
    <s v="50% or more"/>
    <x v="0"/>
    <x v="100"/>
    <n v="1"/>
    <n v="35519310"/>
    <x v="0"/>
    <n v="27954.276527331189"/>
    <n v="0"/>
    <n v="5329.8"/>
  </r>
  <r>
    <s v="B09MM6P76N"/>
    <s v="7SEVEN¬Æ Compatible Lg Smart Tv Remote Suitable for Any LG LED OLED LCD UHD Plasma Android Television and AKB75095303 replacement of Original Lg Tv Remote Control"/>
    <s v="7SEVEN¬Æ Compatible Lg"/>
    <x v="103"/>
    <x v="1"/>
    <s v="Electronics"/>
    <s v="Accessories"/>
    <s v="RemoteControls"/>
    <n v="349"/>
    <n v="599"/>
    <n v="0.42"/>
    <s v="50%"/>
    <x v="0"/>
    <x v="101"/>
    <n v="0"/>
    <n v="170116"/>
    <x v="0"/>
    <n v="540.73622704507511"/>
    <n v="1"/>
    <n v="1192.8"/>
  </r>
  <r>
    <s v="B01D5H8LDM"/>
    <s v="AmazonBasics 3.5mm to 2-Male RCA Adapter Cable For Tablet, Smartphone (Black, 15 feet)"/>
    <s v="AmazonBasics 3.5mm to"/>
    <x v="104"/>
    <x v="1"/>
    <s v="Electronics"/>
    <s v="Accessories"/>
    <s v="Cables"/>
    <n v="489"/>
    <n v="1200"/>
    <n v="0.59"/>
    <s v="50% or more"/>
    <x v="5"/>
    <x v="102"/>
    <n v="1"/>
    <n v="83445600"/>
    <x v="0"/>
    <n v="1159.25"/>
    <n v="0"/>
    <n v="305967.2"/>
  </r>
  <r>
    <s v="B0B1YY6JJL"/>
    <s v="Acer 109 cm (43 inches) I Series 4K Ultra HD Android Smart LED TV AR43AR2851UDFL (Black)"/>
    <s v="Acer 109 cm"/>
    <x v="105"/>
    <x v="1"/>
    <s v="Electronics"/>
    <s v="Televisions"/>
    <s v="SmartTelevisions"/>
    <n v="23999"/>
    <n v="34990"/>
    <n v="0.31"/>
    <s v="50%"/>
    <x v="4"/>
    <x v="21"/>
    <n v="0"/>
    <n v="164557970"/>
    <x v="0"/>
    <n v="34921.411831951984"/>
    <n v="0"/>
    <n v="20222.899999999998"/>
  </r>
  <r>
    <s v="B09QGZM8QB"/>
    <s v="Wayona Usb Type C 65W 6Ft/2M Long Fast Charging Cable Compatible For Samsung S22 S20 Fe S21 Ultra A33 A53 A01 A73 A70 A51 M33 M53 M51 M31(2M, Black)"/>
    <s v="Wayona Usb Type"/>
    <x v="70"/>
    <x v="0"/>
    <s v="Computers&amp;Accessories"/>
    <s v="Cables&amp;Accessories"/>
    <s v="Cables"/>
    <n v="399"/>
    <n v="999"/>
    <n v="0.6"/>
    <s v="50% or more"/>
    <x v="4"/>
    <x v="84"/>
    <n v="1"/>
    <n v="2803194"/>
    <x v="0"/>
    <n v="959.0600600600601"/>
    <n v="0"/>
    <n v="12065.8"/>
  </r>
  <r>
    <s v="B08L4SBJRY"/>
    <s v="Saifsmart Outlet Wall Mount Hanger Holder for Dot 3rd Gen, Compact Bracket Case Plug and Built-in Cable Management for Kitchen Bathroom, Bedroom (Black)"/>
    <s v="Saifsmart Outlet Wall"/>
    <x v="106"/>
    <x v="1"/>
    <s v="Electronics"/>
    <s v="Accessories"/>
    <s v="SpeakerAccessories"/>
    <n v="349"/>
    <n v="1299"/>
    <n v="0.73"/>
    <s v="50% or more"/>
    <x v="1"/>
    <x v="103"/>
    <n v="1"/>
    <n v="4280205"/>
    <x v="0"/>
    <n v="1272.1331793687452"/>
    <n v="0"/>
    <n v="13180"/>
  </r>
  <r>
    <s v="B09X79PP8F"/>
    <s v="MI 2-in-1 USB Type C Cable (Micro USB to Type C) 30cm for Smartphone, Headphone, Laptop (White)"/>
    <s v="MI 2-in-1 USB"/>
    <x v="107"/>
    <x v="0"/>
    <s v="Computers&amp;Accessories"/>
    <s v="Cables&amp;Accessories"/>
    <s v="Cables"/>
    <n v="179"/>
    <n v="299"/>
    <n v="0.4"/>
    <s v="50%"/>
    <x v="2"/>
    <x v="104"/>
    <n v="0"/>
    <n v="24219"/>
    <x v="1"/>
    <n v="239.13377926421404"/>
    <n v="1"/>
    <n v="315.89999999999998"/>
  </r>
  <r>
    <s v="B082T6GVG9"/>
    <s v="AmazonBasics New Release ABS USB-A to Lightning Cable Cord, Fast Charging MFi Certified Charger for Apple iPhone, iPad Tablet (3-Ft, White)"/>
    <s v="AmazonBasics New Release"/>
    <x v="45"/>
    <x v="0"/>
    <s v="Computers&amp;Accessories"/>
    <s v="Cables&amp;Accessories"/>
    <s v="Cables"/>
    <n v="689"/>
    <n v="1500"/>
    <n v="0.54"/>
    <s v="50% or more"/>
    <x v="0"/>
    <x v="105"/>
    <n v="1"/>
    <n v="63451500"/>
    <x v="0"/>
    <n v="1454.0666666666666"/>
    <n v="0"/>
    <n v="177664.2"/>
  </r>
  <r>
    <s v="B0B3XY5YT4"/>
    <s v="LG 108 cm (43 inches) 4K Ultra HD Smart LED TV 43UQ7500PSF (Ceramic Black)"/>
    <s v="LG 108 cm"/>
    <x v="108"/>
    <x v="1"/>
    <s v="Electronics"/>
    <s v="Televisions"/>
    <s v="SmartTelevisions"/>
    <n v="30990"/>
    <n v="49990"/>
    <n v="0.38"/>
    <s v="50%"/>
    <x v="4"/>
    <x v="106"/>
    <n v="0"/>
    <n v="68786240"/>
    <x v="0"/>
    <n v="49928.007601520301"/>
    <n v="0"/>
    <n v="5916.8"/>
  </r>
  <r>
    <s v="B0B4HKH19N"/>
    <s v="pTron Solero 331 3.4Amps Multifunction Fast Charging Cable, 3-in-1 USB Cable Micro USB/Type-C/iOS, Made in India, Durable &amp; Strong &amp; Tangle-free 118cm in Length (Black)"/>
    <s v="pTron Solero 331"/>
    <x v="109"/>
    <x v="0"/>
    <s v="Computers&amp;Accessories"/>
    <s v="Cables&amp;Accessories"/>
    <s v="Cables"/>
    <n v="249"/>
    <n v="931"/>
    <n v="0.73"/>
    <s v="50% or more"/>
    <x v="2"/>
    <x v="31"/>
    <n v="1"/>
    <n v="1000825"/>
    <x v="0"/>
    <n v="904.25456498388826"/>
    <n v="0"/>
    <n v="4192.5"/>
  </r>
  <r>
    <s v="B08TGG316Z"/>
    <s v="10k 8k 4k HDMI Cable, Certified 48Gbps 1ms Ultra High Speed HDMI 2.1 Cable 4k 120Hz 144Hz 2k 165Hz 8k 60Hz Dynamic HDR ARC eARC DTS:X Compatible for Mac Gaming PC Soundbar TV Monitor Laptop PS5 4 Xbox"/>
    <s v="10k 8k 4k"/>
    <x v="110"/>
    <x v="1"/>
    <s v="Electronics"/>
    <s v="Accessories"/>
    <s v="Cables"/>
    <n v="999"/>
    <n v="2399"/>
    <n v="0.57999999999999996"/>
    <s v="50% or more"/>
    <x v="13"/>
    <x v="107"/>
    <n v="1"/>
    <n v="8789936"/>
    <x v="0"/>
    <n v="2357.357649020425"/>
    <n v="0"/>
    <n v="16854.399999999998"/>
  </r>
  <r>
    <s v="B071VMP1Z4"/>
    <s v="LRIPL Compatible Sony Bravia LCD/led Remote Works with Almost All Sony led/LCD tv's"/>
    <s v="LRIPL Compatible Sony"/>
    <x v="111"/>
    <x v="1"/>
    <s v="Electronics"/>
    <s v="Accessories"/>
    <s v="RemoteControls"/>
    <n v="399"/>
    <n v="399"/>
    <n v="0"/>
    <s v="50%"/>
    <x v="2"/>
    <x v="94"/>
    <n v="0"/>
    <n v="778449"/>
    <x v="1"/>
    <n v="299"/>
    <n v="0"/>
    <n v="7608.9"/>
  </r>
  <r>
    <s v="B071SDRGWL"/>
    <s v="boAt Type-c A400 Type-c to USB A Cable for All Type C Phones (Lg nexus 5x), 1Mtr(Black)"/>
    <s v="boAt Type-c A400"/>
    <x v="112"/>
    <x v="0"/>
    <s v="Computers&amp;Accessories"/>
    <s v="Cables&amp;Accessories"/>
    <s v="Cables"/>
    <n v="349"/>
    <n v="699"/>
    <n v="0.5"/>
    <s v="50% or more"/>
    <x v="4"/>
    <x v="26"/>
    <n v="1"/>
    <n v="14574150"/>
    <x v="0"/>
    <n v="649.071530758226"/>
    <n v="0"/>
    <n v="89655"/>
  </r>
  <r>
    <s v="B08PSQRW2T"/>
    <s v="Zoul Type C to Type C Fast Charging Cable 65W 2M/6ft USB C Nylon Braided Cord Compatible with MacBook Oneplus 9 9R Samsung Galaxy S21 Ultra S20+ (2M, Black)"/>
    <s v="Zoul Type C"/>
    <x v="113"/>
    <x v="0"/>
    <s v="Computers&amp;Accessories"/>
    <s v="Cables&amp;Accessories"/>
    <s v="Cables"/>
    <n v="399"/>
    <n v="1099"/>
    <n v="0.64"/>
    <s v="50% or more"/>
    <x v="3"/>
    <x v="108"/>
    <n v="1"/>
    <n v="2950815"/>
    <x v="0"/>
    <n v="1062.6942675159235"/>
    <n v="0"/>
    <n v="11008.499999999998"/>
  </r>
  <r>
    <s v="B0859M539M"/>
    <s v="TP-LINK AC1300 Archer T3U Plus High Gain USB 3.0 Wi-Fi Dongle, Wireless Dual Band MU-MIMO WiFi Adapter with High Gain Antenna, Supports Windows 11/10/8.1/8/7/XP/MacOS"/>
    <s v="TP-LINK AC1300 Archer"/>
    <x v="114"/>
    <x v="0"/>
    <s v="Computers&amp;Accessories"/>
    <s v="NetworkAdapters"/>
    <s v="WirelessUSBAdapters"/>
    <n v="1699"/>
    <n v="2999"/>
    <n v="0.43"/>
    <s v="50%"/>
    <x v="5"/>
    <x v="43"/>
    <n v="0"/>
    <n v="74315220"/>
    <x v="0"/>
    <n v="2942.3477825941982"/>
    <n v="0"/>
    <n v="109032.00000000001"/>
  </r>
  <r>
    <s v="B08RX8G496"/>
    <s v="LRIPL Mi Remote Control with Netflix &amp; Prime Video Button Compatible for Mi 4X LED Android Smart TV 4A Remote Control (32&quot;/43&quot;) with Voice Command (Pairing Required)"/>
    <s v="LRIPL Mi Remote"/>
    <x v="115"/>
    <x v="1"/>
    <s v="Electronics"/>
    <s v="Accessories"/>
    <s v="RemoteControls"/>
    <n v="655"/>
    <n v="1099"/>
    <n v="0.4"/>
    <s v="50%"/>
    <x v="14"/>
    <x v="109"/>
    <n v="0"/>
    <n v="313215"/>
    <x v="0"/>
    <n v="1039.400363967243"/>
    <n v="1"/>
    <n v="912"/>
  </r>
  <r>
    <s v="B002SZEOLG"/>
    <s v="TP-Link Nano USB WiFi Dongle 150Mbps High Gain Wireless Network Wi-Fi Adapter for PC Desktop and Laptops, Supports Windows 10/8.1/8/7/XP, Linux, Mac OS X (TL-WN722N)"/>
    <s v="TP-Link Nano USB"/>
    <x v="116"/>
    <x v="0"/>
    <s v="Computers&amp;Accessories"/>
    <s v="NetworkAdapters"/>
    <s v="WirelessUSBAdapters"/>
    <n v="749"/>
    <n v="1339"/>
    <n v="0.44"/>
    <s v="50%"/>
    <x v="0"/>
    <x v="110"/>
    <n v="0"/>
    <n v="240607588"/>
    <x v="0"/>
    <n v="1283.0627333831217"/>
    <n v="0"/>
    <n v="754706.4"/>
  </r>
  <r>
    <s v="B08CS3BT4L"/>
    <s v="Kodak 80 cm (32 inches) HD Ready Certified Android LED TV 32HDX7XPRO (Black)"/>
    <s v="Kodak 80 cm"/>
    <x v="117"/>
    <x v="1"/>
    <s v="Electronics"/>
    <s v="Televisions"/>
    <s v="SmartTelevisions"/>
    <n v="9999"/>
    <n v="12999"/>
    <n v="0.23"/>
    <s v="50%"/>
    <x v="0"/>
    <x v="111"/>
    <n v="0"/>
    <n v="79137912"/>
    <x v="0"/>
    <n v="12922.078698361413"/>
    <n v="0"/>
    <n v="25569.600000000002"/>
  </r>
  <r>
    <s v="B00RFWNJMC"/>
    <s v="Airtel DigitalTV DTH Remote SD/HD/HD Recording Compatible for Television (Shining Black )"/>
    <s v="Airtel DigitalTV DTH"/>
    <x v="51"/>
    <x v="1"/>
    <s v="Electronics"/>
    <s v="Accessories"/>
    <s v="RemoteControls"/>
    <n v="195"/>
    <n v="499"/>
    <n v="0.61"/>
    <s v="50% or more"/>
    <x v="7"/>
    <x v="112"/>
    <n v="1"/>
    <n v="690117"/>
    <x v="1"/>
    <n v="459.92184368737475"/>
    <n v="0"/>
    <n v="5117.1000000000004"/>
  </r>
  <r>
    <s v="B082T6GXS5"/>
    <s v="AmazonBasics New Release Nylon USB-A to Lightning Cable Cord, MFi Certified Charger for Apple iPhone, iPad, Silver, 6-Ft"/>
    <s v="AmazonBasics New Release"/>
    <x v="45"/>
    <x v="0"/>
    <s v="Computers&amp;Accessories"/>
    <s v="Cables&amp;Accessories"/>
    <s v="Cables"/>
    <n v="999"/>
    <n v="2100"/>
    <n v="0.52"/>
    <s v="50% or more"/>
    <x v="6"/>
    <x v="113"/>
    <n v="1"/>
    <n v="11533200"/>
    <x v="0"/>
    <n v="2052.4285714285716"/>
    <n v="0"/>
    <n v="24714"/>
  </r>
  <r>
    <s v="B09CMQRQM6"/>
    <s v="Ambrane Fast 100W Output Cable with Type-C to Type-C for Mobile, Laptop, Macbook &amp; Table Charging, 480mbps Data Sync Speed, Braided Cable, 1.5m Length (ABCC-100, Black-Grey)"/>
    <s v="Ambrane Fast 100W"/>
    <x v="118"/>
    <x v="0"/>
    <s v="Computers&amp;Accessories"/>
    <s v="Cables&amp;Accessories"/>
    <s v="Cables"/>
    <n v="499"/>
    <n v="899"/>
    <n v="0.44"/>
    <s v="50%"/>
    <x v="0"/>
    <x v="114"/>
    <n v="0"/>
    <n v="826181"/>
    <x v="0"/>
    <n v="843.49388209121241"/>
    <n v="1"/>
    <n v="3859.8"/>
  </r>
  <r>
    <s v="B005LJQMCK"/>
    <s v="BlueRigger Digital Optical Audio Toslink Cable (3.3 Feet / 1 Meter) With 8 Channel (7.1) Audio Support (for Home Theatre, Xbox, Playstation etc.)"/>
    <s v="BlueRigger Digital Optical"/>
    <x v="119"/>
    <x v="1"/>
    <s v="Electronics"/>
    <s v="Accessories"/>
    <s v="Cables"/>
    <n v="416"/>
    <n v="599"/>
    <n v="0.31"/>
    <s v="50%"/>
    <x v="0"/>
    <x v="115"/>
    <n v="0"/>
    <n v="17983777"/>
    <x v="0"/>
    <n v="529.55091819699499"/>
    <n v="0"/>
    <n v="126096.6"/>
  </r>
  <r>
    <s v="B09C6H53KH"/>
    <s v="Duracell Type-C To Micro 1.2M braided Sync &amp; Charge Cable, USB C to Micro Fast Charge Compatible for fast data transmission (Black)"/>
    <s v="Duracell Type-C To"/>
    <x v="120"/>
    <x v="0"/>
    <s v="Computers&amp;Accessories"/>
    <s v="Cables&amp;Accessories"/>
    <s v="Cables"/>
    <n v="368"/>
    <n v="699"/>
    <n v="0.47"/>
    <s v="50%"/>
    <x v="0"/>
    <x v="116"/>
    <n v="0"/>
    <n v="270513"/>
    <x v="0"/>
    <n v="646.35336194563661"/>
    <n v="1"/>
    <n v="1625.4"/>
  </r>
  <r>
    <s v="B0BB3CBFBM"/>
    <s v="VU 138 cm (55 inches) Premium Series 4K Ultra HD Smart IPS LED TV 55UT (Black)"/>
    <s v="VU 138 cm"/>
    <x v="121"/>
    <x v="1"/>
    <s v="Electronics"/>
    <s v="Televisions"/>
    <s v="SmartTelevisions"/>
    <n v="29990"/>
    <n v="65000"/>
    <n v="0.54"/>
    <s v="50% or more"/>
    <x v="3"/>
    <x v="117"/>
    <n v="1"/>
    <n v="13715000"/>
    <x v="0"/>
    <n v="64953.86153846154"/>
    <n v="1"/>
    <n v="865.09999999999991"/>
  </r>
  <r>
    <s v="B08QSDKFGQ"/>
    <s v="Zoul USB Type C Fast Charging 3A Nylon Braided Data Cable Quick Charger Cable QC 3.0 for Samsung Galaxy M31s M30 S10 S9 S20 Plus, Note 10 9 8, A20e A40 A50 A70 (1M, Grey)"/>
    <s v="Zoul USB Type"/>
    <x v="122"/>
    <x v="0"/>
    <s v="Computers&amp;Accessories"/>
    <s v="Cables&amp;Accessories"/>
    <s v="Cables"/>
    <n v="339"/>
    <n v="1099"/>
    <n v="0.69"/>
    <s v="50% or more"/>
    <x v="4"/>
    <x v="29"/>
    <n v="1"/>
    <n v="1070426"/>
    <x v="0"/>
    <n v="1068.1537761601455"/>
    <n v="1"/>
    <n v="4188.2"/>
  </r>
  <r>
    <s v="B08PV1X771"/>
    <s v="Samsung 80 cm (32 inches) Wondertainment Series HD Ready LED Smart TV UA32TE40AAKBXL (Titan Gray)"/>
    <s v="Samsung 80 cm"/>
    <x v="18"/>
    <x v="1"/>
    <s v="Electronics"/>
    <s v="Televisions"/>
    <s v="SmartTelevisions"/>
    <n v="15490"/>
    <n v="20900"/>
    <n v="0.26"/>
    <s v="50%"/>
    <x v="4"/>
    <x v="19"/>
    <n v="0"/>
    <n v="340649100"/>
    <x v="0"/>
    <n v="20825.885167464116"/>
    <n v="0"/>
    <n v="70085.7"/>
  </r>
  <r>
    <s v="B07YTNKVJQ"/>
    <s v="MI Xiaomi USB Type C HYperCharge Cable 6A 100cm Sturdy and Durable Black Supports 120W HyperCharging"/>
    <s v="MI Xiaomi USB"/>
    <x v="123"/>
    <x v="0"/>
    <s v="Computers&amp;Accessories"/>
    <s v="Cables&amp;Accessories"/>
    <s v="Cables"/>
    <n v="499"/>
    <n v="1299"/>
    <n v="0.62"/>
    <s v="50% or more"/>
    <x v="4"/>
    <x v="7"/>
    <n v="1"/>
    <n v="39503889"/>
    <x v="0"/>
    <n v="1260.5858352578907"/>
    <n v="0"/>
    <n v="130767.29999999999"/>
  </r>
  <r>
    <s v="B0117H7GZ6"/>
    <s v="GENERIC Ultra-Mini Bluetooth CSR 4.0 USB Dongle Adapter for Windows Computer ( Black:Golden)"/>
    <s v="GENERIC Ultra-Mini Bluetooth"/>
    <x v="124"/>
    <x v="0"/>
    <s v="Computers&amp;Accessories"/>
    <s v="NetworkAdapters"/>
    <s v="WirelessUSBAdapters"/>
    <n v="249"/>
    <n v="399"/>
    <n v="0.38"/>
    <s v="50%"/>
    <x v="10"/>
    <x v="118"/>
    <n v="0"/>
    <n v="1852158"/>
    <x v="1"/>
    <n v="336.59398496240601"/>
    <n v="0"/>
    <n v="15782.8"/>
  </r>
  <r>
    <s v="B09XJ1LM7R"/>
    <s v="7SEVEN¬Æ Compatible for Tata Sky Remote Original Set Top¬†HD Box and Suitable for SD Tata Play setup Box Remote Control"/>
    <s v="7SEVEN¬Æ Compatible for"/>
    <x v="42"/>
    <x v="1"/>
    <s v="Electronics"/>
    <s v="Accessories"/>
    <s v="RemoteControls"/>
    <n v="399"/>
    <n v="799"/>
    <n v="0.5"/>
    <s v="50% or more"/>
    <x v="4"/>
    <x v="119"/>
    <n v="1"/>
    <n v="9588"/>
    <x v="0"/>
    <n v="749.06257822277848"/>
    <n v="1"/>
    <n v="51.599999999999994"/>
  </r>
  <r>
    <s v="B084N133Y7"/>
    <s v="Belkin Apple Certified Lightning To Type C Cable, Fast Charging For Iphone, Ipad, Air Pods, 3.3 Feet (1 Meters)    White"/>
    <s v="Belkin Apple Certified"/>
    <x v="96"/>
    <x v="0"/>
    <s v="Computers&amp;Accessories"/>
    <s v="Cables&amp;Accessories"/>
    <s v="Cables"/>
    <n v="1499"/>
    <n v="1999"/>
    <n v="0.25"/>
    <s v="50%"/>
    <x v="5"/>
    <x v="94"/>
    <n v="0"/>
    <n v="3900049"/>
    <x v="0"/>
    <n v="1924.0125062531265"/>
    <n v="0"/>
    <n v="8584.4000000000015"/>
  </r>
  <r>
    <s v="B088Z1YWBC"/>
    <s v="EGate i9 Pro-Max 1080p Native Full HD Projector 4k Support | 3600 L (330 ANSI ) | 150&quot; (381 cm) Large Screen | VGA, AV, HDMI, SD Card, USB, Audio Out | (E03i31 / E04i32) Black"/>
    <s v="EGate i9 Pro-Max"/>
    <x v="125"/>
    <x v="1"/>
    <s v="Electronics"/>
    <s v="Projectors"/>
    <m/>
    <n v="9490"/>
    <n v="15990"/>
    <n v="0.41"/>
    <s v="50%"/>
    <x v="2"/>
    <x v="120"/>
    <n v="0"/>
    <n v="167575200"/>
    <x v="0"/>
    <n v="15930.650406504064"/>
    <n v="0"/>
    <n v="40872"/>
  </r>
  <r>
    <s v="B07VSG5SXZ"/>
    <s v="ZEBRONICS HAA2021 HDMI version 2.1 cable with 8K @ 60Hz, 4K @ 120Hz, eARC &amp; CEC support, 3D compatible, 2 meters length, 48Gbps max and Gold-plated connectors"/>
    <s v="ZEBRONICS HAA2021 HDMI"/>
    <x v="126"/>
    <x v="1"/>
    <s v="Electronics"/>
    <s v="Accessories"/>
    <s v="Cables"/>
    <n v="637"/>
    <n v="1499"/>
    <n v="0.57999999999999996"/>
    <s v="50% or more"/>
    <x v="3"/>
    <x v="121"/>
    <n v="1"/>
    <n v="35976"/>
    <x v="0"/>
    <n v="1456.5050033355569"/>
    <n v="1"/>
    <n v="98.399999999999991"/>
  </r>
  <r>
    <s v="B08RWCZ6SY"/>
    <s v="7SEVEN¬Æ Compatible for Sony Bravia LCD LED UHD OLED QLED 4K Ultra HD TV remote control with YouTube and NETFLIX Hotkeys. Universal Replacement for Original Sony Smart Android tv Remote Control"/>
    <s v="7SEVEN¬Æ Compatible for"/>
    <x v="42"/>
    <x v="1"/>
    <s v="Electronics"/>
    <s v="Accessories"/>
    <s v="RemoteControls"/>
    <n v="399"/>
    <n v="899"/>
    <n v="0.56000000000000005"/>
    <s v="50% or more"/>
    <x v="2"/>
    <x v="122"/>
    <n v="1"/>
    <n v="228346"/>
    <x v="0"/>
    <n v="854.61735261401554"/>
    <n v="1"/>
    <n v="990.6"/>
  </r>
  <r>
    <s v="B07KSB1MLX"/>
    <s v="AmazonBasics Digital Optical Coax to Analog RCA Audio Converter Adapter with Fiber Cable"/>
    <s v="AmazonBasics Digital Optical"/>
    <x v="127"/>
    <x v="1"/>
    <s v="Electronics"/>
    <s v="Accessories"/>
    <s v="Cables"/>
    <n v="1089"/>
    <n v="1600"/>
    <n v="0.32"/>
    <s v="50%"/>
    <x v="1"/>
    <x v="123"/>
    <n v="0"/>
    <n v="5704000"/>
    <x v="0"/>
    <n v="1531.9375"/>
    <n v="0"/>
    <n v="14260"/>
  </r>
  <r>
    <s v="B081FG1QYX"/>
    <s v="Wayona Type C Cable Nylon Braided USB C QC 3.0 Fast Charging Short Power Bank Cable for Samsung Galaxy S10e/S10+/S10/S9/S9+/Note 9/S8/Note 8, LG G7 G5 G6, Moto G6 G7 (0.25M, Black)"/>
    <s v="Wayona Type C"/>
    <x v="81"/>
    <x v="0"/>
    <s v="Computers&amp;Accessories"/>
    <s v="Cables&amp;Accessories"/>
    <s v="Cables"/>
    <n v="339"/>
    <n v="999"/>
    <n v="0.66"/>
    <s v="50% or more"/>
    <x v="4"/>
    <x v="124"/>
    <n v="1"/>
    <n v="6248745"/>
    <x v="0"/>
    <n v="965.06606606606601"/>
    <n v="0"/>
    <n v="26896.5"/>
  </r>
  <r>
    <s v="B08R69WBN7"/>
    <s v="Pinnaclz Original Combo of 2 USB Type C Fast Charging Cable, USB C Data Cable for Charging and Data Transfer Smart Phones White 1.2 Meter Made in India (Pack of 2)"/>
    <s v="Pinnaclz Original Combo"/>
    <x v="61"/>
    <x v="0"/>
    <s v="Computers&amp;Accessories"/>
    <s v="Cables&amp;Accessories"/>
    <s v="Cables"/>
    <n v="149"/>
    <n v="499"/>
    <n v="0.7"/>
    <s v="50% or more"/>
    <x v="1"/>
    <x v="61"/>
    <n v="1"/>
    <n v="3858268"/>
    <x v="1"/>
    <n v="469.14028056112227"/>
    <n v="0"/>
    <n v="30928"/>
  </r>
  <r>
    <s v="B0B3RHX6B6"/>
    <s v="Ambrane BCL-15 Lightning Cable for Smartphone (1.5m Black)"/>
    <s v="Ambrane BCL-15 Lightning"/>
    <x v="128"/>
    <x v="0"/>
    <s v="Computers&amp;Accessories"/>
    <s v="Cables&amp;Accessories"/>
    <s v="Cables"/>
    <n v="149"/>
    <n v="399"/>
    <n v="0.63"/>
    <s v="50% or more"/>
    <x v="2"/>
    <x v="125"/>
    <n v="1"/>
    <n v="22743"/>
    <x v="1"/>
    <n v="361.65664160401002"/>
    <n v="1"/>
    <n v="222.29999999999998"/>
  </r>
  <r>
    <s v="B084N18QZY"/>
    <s v="Belkin USB C to USB-C Fast Charging Type C Cable, 60W PD, 3.3 feet (1 meter) for Laptop, Personal Computer, Tablet, Smartphone - Black, USB-IF Certified"/>
    <s v="Belkin USB C"/>
    <x v="129"/>
    <x v="0"/>
    <s v="Computers&amp;Accessories"/>
    <s v="Cables&amp;Accessories"/>
    <s v="Cables"/>
    <n v="599"/>
    <n v="849"/>
    <n v="0.28999999999999998"/>
    <s v="50%"/>
    <x v="6"/>
    <x v="126"/>
    <n v="0"/>
    <n v="489873"/>
    <x v="0"/>
    <n v="778.44640753828037"/>
    <n v="1"/>
    <n v="2596.5"/>
  </r>
  <r>
    <s v="B081NHWT6Z"/>
    <s v="LOHAYA Television Remote Compatible with Samsung Smart LED/LCD/HD TV Remote Control [ Compatible for All Samsung Tv Remote Control ]"/>
    <s v="LOHAYA Television Remote"/>
    <x v="130"/>
    <x v="1"/>
    <s v="Electronics"/>
    <s v="Accessories"/>
    <s v="RemoteControls"/>
    <n v="299"/>
    <n v="1199"/>
    <n v="0.75"/>
    <s v="50% or more"/>
    <x v="2"/>
    <x v="127"/>
    <n v="1"/>
    <n v="1430407"/>
    <x v="0"/>
    <n v="1174.0625521267723"/>
    <n v="0"/>
    <n v="4652.7"/>
  </r>
  <r>
    <s v="B07JPJJZ2H"/>
    <s v="Wayona Nylon Braided Lightning USB Data Sync &amp; 3A Charging Cable for iPhones, iPad Air, iPad Mini, iPod Nano and iPod Touch (3 FT Pack of 1, Grey)"/>
    <s v="Wayona Nylon Braided"/>
    <x v="0"/>
    <x v="0"/>
    <s v="Computers&amp;Accessories"/>
    <s v="Cables&amp;Accessories"/>
    <s v="Cables"/>
    <n v="399"/>
    <n v="1299"/>
    <n v="0.69"/>
    <s v="50% or more"/>
    <x v="0"/>
    <x v="83"/>
    <n v="1"/>
    <n v="17042880"/>
    <x v="0"/>
    <n v="1268.2840646651271"/>
    <n v="0"/>
    <n v="55104"/>
  </r>
  <r>
    <s v="B09JKNF147"/>
    <s v="Electvision Remote Control Compatible with Kodak/Thomson Smart led tv (Without Voice) Before Placing Order for verification Contact Our coustmer Care 7738090464"/>
    <s v="Electvision Remote Control"/>
    <x v="92"/>
    <x v="1"/>
    <s v="Electronics"/>
    <s v="Accessories"/>
    <s v="RemoteControls"/>
    <n v="339"/>
    <n v="1999"/>
    <n v="0.83"/>
    <s v="50% or more"/>
    <x v="1"/>
    <x v="128"/>
    <n v="1"/>
    <n v="685657"/>
    <x v="0"/>
    <n v="1982.0415207603801"/>
    <n v="1"/>
    <n v="1372"/>
  </r>
  <r>
    <s v="B0B9959XF3"/>
    <s v="Acer 80 cm (32 inches) S Series HD Ready Android Smart LED TV AR32AR2841HDSB (Black)"/>
    <s v="Acer 80 cm"/>
    <x v="20"/>
    <x v="1"/>
    <s v="Electronics"/>
    <s v="Televisions"/>
    <s v="SmartTelevisions"/>
    <n v="12499"/>
    <n v="22990"/>
    <n v="0.46"/>
    <s v="50%"/>
    <x v="4"/>
    <x v="129"/>
    <n v="0"/>
    <n v="37036890"/>
    <x v="0"/>
    <n v="22935.632883862549"/>
    <n v="0"/>
    <n v="6927.2999999999993"/>
  </r>
  <r>
    <s v="B09PNR6F8Q"/>
    <s v="realme 10W Fast Charging Micro-USB Cable (Braided, Black)"/>
    <s v="realme 10W Fast"/>
    <x v="131"/>
    <x v="0"/>
    <s v="Computers&amp;Accessories"/>
    <s v="Cables&amp;Accessories"/>
    <s v="Cables"/>
    <n v="249"/>
    <n v="399"/>
    <n v="0.38"/>
    <s v="50%"/>
    <x v="1"/>
    <x v="130"/>
    <n v="0"/>
    <n v="2616642"/>
    <x v="1"/>
    <n v="336.59398496240601"/>
    <n v="0"/>
    <n v="26232"/>
  </r>
  <r>
    <s v="B07M69276N"/>
    <s v="TP-Link AC1300 USB WiFi Adapter (Archer T3U) - 2.4G/5G Dual Band Mini Wireless Network Adapter for PC Desktop, MU-MIMO Wi-Fi Dongle, USB 3.0, Supports Windows 11,10, 8.1, 8, 7, XP/Mac OS 10.15 and earlier"/>
    <s v="TP-Link AC1300 USB"/>
    <x v="132"/>
    <x v="0"/>
    <s v="Computers&amp;Accessories"/>
    <s v="NetworkAdapters"/>
    <s v="WirelessUSBAdapters"/>
    <n v="1399"/>
    <n v="2499"/>
    <n v="0.44"/>
    <s v="50%"/>
    <x v="5"/>
    <x v="131"/>
    <n v="0"/>
    <n v="57899331"/>
    <x v="0"/>
    <n v="2443.017607042817"/>
    <n v="0"/>
    <n v="101943.6"/>
  </r>
  <r>
    <s v="B0B1YZ9CB8"/>
    <s v="Acer 139 cm (55 inches) I Series 4K Ultra HD Android Smart LED TV AR55AR2851UDFL (Black)"/>
    <s v="Acer 139 cm"/>
    <x v="133"/>
    <x v="1"/>
    <s v="Electronics"/>
    <s v="Televisions"/>
    <s v="SmartTelevisions"/>
    <n v="32999"/>
    <n v="47990"/>
    <n v="0.31"/>
    <s v="50%"/>
    <x v="4"/>
    <x v="21"/>
    <n v="0"/>
    <n v="225696970"/>
    <x v="0"/>
    <n v="47921.23775786622"/>
    <n v="0"/>
    <n v="20222.899999999998"/>
  </r>
  <r>
    <s v="B09YLYB9PB"/>
    <s v="Ambrane 60W / 3A Fast Charging Output Cable with Micro to USB for Mobile, Neckband, True Wireless Earphone Charging, 480mbps Data Sync Speed, 1m Length (ACM - AZ1, Black)"/>
    <s v="Ambrane 60W /"/>
    <x v="27"/>
    <x v="0"/>
    <s v="Computers&amp;Accessories"/>
    <s v="Cables&amp;Accessories"/>
    <s v="Cables"/>
    <n v="149"/>
    <n v="399"/>
    <n v="0.63"/>
    <s v="50% or more"/>
    <x v="1"/>
    <x v="64"/>
    <n v="1"/>
    <n v="567777"/>
    <x v="1"/>
    <n v="361.65664160401002"/>
    <n v="0"/>
    <n v="5692"/>
  </r>
  <r>
    <s v="B08CTNJ985"/>
    <s v="Wayona USB Type C 65W Fast Charging 2M/6Ft Long Flash Charge Cable 3A QC 3.0 Data Cable Compatible with Samsung Galaxy S21 S10 S9 S8, iQOO Z3, Vivo, Note 10 9 8, A20e A40 A50 A70, Moto G7 G8 (2M, Grey)"/>
    <s v="Wayona USB Type"/>
    <x v="70"/>
    <x v="0"/>
    <s v="Computers&amp;Accessories"/>
    <s v="Cables&amp;Accessories"/>
    <s v="Cables"/>
    <n v="325"/>
    <n v="999"/>
    <n v="0.67"/>
    <s v="50% or more"/>
    <x v="4"/>
    <x v="132"/>
    <n v="1"/>
    <n v="2648349"/>
    <x v="0"/>
    <n v="966.46746746746749"/>
    <n v="0"/>
    <n v="11399.3"/>
  </r>
  <r>
    <s v="B0BP7XLX48"/>
    <s v="Syncwire LTG to USB Cable for Fast Charging Compatible with Phone 5/ 5C/ 5S/ 6/ 6S/ 7/8/ X/XR/XS Max/ 11/12/ 13 Series and Pad Air/Mini, Pod &amp; Other Devices (1.1 Meter, White)"/>
    <s v="Syncwire LTG to"/>
    <x v="134"/>
    <x v="0"/>
    <s v="Computers&amp;Accessories"/>
    <s v="Cables&amp;Accessories"/>
    <s v="Cables"/>
    <n v="399"/>
    <n v="1999"/>
    <n v="0.8"/>
    <s v="50% or more"/>
    <x v="15"/>
    <x v="133"/>
    <n v="1"/>
    <n v="9995"/>
    <x v="0"/>
    <n v="1979.040020010005"/>
    <n v="1"/>
    <n v="25"/>
  </r>
  <r>
    <s v="B09LHXNZLR"/>
    <s v="Skadioo WiFi Adapter for pc | Car Accessories, WiFi Dongle for pc | USB WiFi Adapter for pc | Wi-Fi Receiver 2.4GHz, 802.11b/g/n UNano Size WiFi Dongle Compatible Adapter,WiFi dongle for pc"/>
    <s v="Skadioo WiFi Adapter"/>
    <x v="135"/>
    <x v="0"/>
    <s v="Computers&amp;Accessories"/>
    <s v="NetworkAdapters"/>
    <s v="WirelessUSBAdapters"/>
    <n v="199"/>
    <n v="499"/>
    <n v="0.6"/>
    <s v="50% or more"/>
    <x v="7"/>
    <x v="134"/>
    <n v="1"/>
    <n v="305388"/>
    <x v="1"/>
    <n v="459.12024048096191"/>
    <n v="1"/>
    <n v="2264.4"/>
  </r>
  <r>
    <s v="B0B3N8VG24"/>
    <s v="FLiX (Beetel USB to Type C PVC Data Sync &amp; 15W(3A) TPE Fast Charging Cable, Made in India, 480Mbps Data Sync, 1 Meter Long cable for all Andriod &amp; all Type C Devices (Black)(XCD - FPC02)"/>
    <s v="FLiX (Beetel USB"/>
    <x v="38"/>
    <x v="0"/>
    <s v="Computers&amp;Accessories"/>
    <s v="Cables&amp;Accessories"/>
    <s v="Cables"/>
    <n v="88"/>
    <n v="299"/>
    <n v="0.71"/>
    <s v="50% or more"/>
    <x v="1"/>
    <x v="20"/>
    <n v="1"/>
    <n v="2804022"/>
    <x v="1"/>
    <n v="269.5685618729097"/>
    <n v="0"/>
    <n v="37512"/>
  </r>
  <r>
    <s v="B08PSVBB2X"/>
    <s v="Zoul USB C to USB C Fast Charging Cable 65W Type C to Type C Nylon Braided Cord Compatible with Macbook Oneplus 9 10R Samsung Galaxy S22 S21 Ultra Z Flip3 Macbook Air/Pro M1 Google Pixel 11'' iPad Pro 2020/2018 (2M, Grey)"/>
    <s v="Zoul USB C"/>
    <x v="28"/>
    <x v="0"/>
    <s v="Computers&amp;Accessories"/>
    <s v="Cables&amp;Accessories"/>
    <s v="Cables"/>
    <n v="399"/>
    <n v="1099"/>
    <n v="0.64"/>
    <s v="50% or more"/>
    <x v="3"/>
    <x v="108"/>
    <n v="1"/>
    <n v="2950815"/>
    <x v="0"/>
    <n v="1062.6942675159235"/>
    <n v="0"/>
    <n v="11008.499999999998"/>
  </r>
  <r>
    <s v="B0B3MQXNFB"/>
    <s v="FLiX (Beetel Flow USB to Micro USB PVC Data Sync &amp; 12W(2.4A) Fast Charging Cable,Made in India,480Mbps Data Sync,Solid Cable,1 Meter Long cable for all Andriod &amp; Micro USB Devices (Black)(XCD-FPM01)"/>
    <s v="FLiX (Beetel Flow"/>
    <x v="136"/>
    <x v="0"/>
    <s v="Computers&amp;Accessories"/>
    <s v="Cables&amp;Accessories"/>
    <s v="Cables"/>
    <n v="57.89"/>
    <n v="199"/>
    <n v="0.71"/>
    <s v="50% or more"/>
    <x v="1"/>
    <x v="20"/>
    <n v="1"/>
    <n v="1866222"/>
    <x v="2"/>
    <n v="169.90954773869348"/>
    <n v="0"/>
    <n v="37512"/>
  </r>
  <r>
    <s v="B08XMSKKMM"/>
    <s v="7SEVEN¬Æ Bluetooth Voice Command Remote for Xiaomi Redmi Mi Smart TV with Netflix &amp; Prime Video Hot Keys XMRM-00A"/>
    <s v="7SEVEN¬Æ Bluetooth Voice"/>
    <x v="137"/>
    <x v="1"/>
    <s v="Electronics"/>
    <s v="Accessories"/>
    <s v="RemoteControls"/>
    <n v="799"/>
    <n v="1999"/>
    <n v="0.6"/>
    <s v="50% or more"/>
    <x v="8"/>
    <x v="33"/>
    <n v="1"/>
    <n v="1151424"/>
    <x v="0"/>
    <n v="1959.0300150075038"/>
    <n v="1"/>
    <n v="1900.8"/>
  </r>
  <r>
    <s v="B09L8DT7D6"/>
    <s v="Sony TV - Remote Compatible for Sony LED Remote Control Works with Sony LED TV by Trend Trail Speed tech &amp; Remote hi Remote &amp; REO India only"/>
    <s v="Sony TV -"/>
    <x v="138"/>
    <x v="1"/>
    <s v="Electronics"/>
    <s v="Accessories"/>
    <s v="RemoteControls"/>
    <n v="205"/>
    <n v="499"/>
    <n v="0.59"/>
    <s v="50% or more"/>
    <x v="11"/>
    <x v="135"/>
    <n v="1"/>
    <n v="156187"/>
    <x v="1"/>
    <n v="457.91783567134269"/>
    <n v="1"/>
    <n v="1189.3999999999999"/>
  </r>
  <r>
    <m/>
    <s v="Storite USB 3.0 Cable A to Micro B high Speed Upto 5 Gbps Data Transfer Cable for Portable External Hard Drive - (20cm), Black"/>
    <s v="Storite USB 3.0"/>
    <x v="139"/>
    <x v="0"/>
    <s v="Computers&amp;Accessories"/>
    <s v="Cables&amp;Accessories"/>
    <s v="Cables"/>
    <n v="299"/>
    <n v="699"/>
    <n v="0.56999999999999995"/>
    <s v="50% or more"/>
    <x v="3"/>
    <x v="136"/>
    <n v="1"/>
    <n v="2066943"/>
    <x v="0"/>
    <n v="656.2246065808298"/>
    <n v="0"/>
    <n v="12123.699999999999"/>
  </r>
  <r>
    <s v="B0162K34H2"/>
    <s v="boAt LTG 500 Apple MFI Certified for iPhone, iPad and iPod 2Mtr Data Cable(Space Grey)"/>
    <s v="boAt LTG 500"/>
    <x v="140"/>
    <x v="0"/>
    <s v="Computers&amp;Accessories"/>
    <s v="Cables&amp;Accessories"/>
    <s v="Cables"/>
    <n v="849"/>
    <n v="999"/>
    <n v="0.15"/>
    <s v="50%"/>
    <x v="3"/>
    <x v="137"/>
    <n v="0"/>
    <n v="6729264"/>
    <x v="0"/>
    <n v="914.01501501501502"/>
    <n v="0"/>
    <n v="27617.599999999999"/>
  </r>
  <r>
    <s v="B0B8SRZ5SV"/>
    <s v="AmazonBasics USB C to Lightning Aluminum with Nylon Braided MFi Certified Charging Cable (Grey, 1.2 meter)"/>
    <s v="AmazonBasics USB C"/>
    <x v="141"/>
    <x v="0"/>
    <s v="Computers&amp;Accessories"/>
    <s v="Cables&amp;Accessories"/>
    <s v="Cables"/>
    <n v="949"/>
    <n v="1999"/>
    <n v="0.53"/>
    <s v="50% or more"/>
    <x v="5"/>
    <x v="32"/>
    <n v="1"/>
    <n v="27090448"/>
    <x v="0"/>
    <n v="1951.5262631315659"/>
    <n v="0"/>
    <n v="59628.800000000003"/>
  </r>
  <r>
    <s v="B07CWNJLPC"/>
    <s v="AmazonBasics Double Braided Nylon USB Type-C to Type-C 2.0 Cable Smartphone (Dark Grey, 3 feet)"/>
    <s v="AmazonBasics Double Braided"/>
    <x v="142"/>
    <x v="0"/>
    <s v="Computers&amp;Accessories"/>
    <s v="Cables&amp;Accessories"/>
    <s v="Cables"/>
    <n v="499"/>
    <n v="1200"/>
    <n v="0.57999999999999996"/>
    <s v="50% or more"/>
    <x v="4"/>
    <x v="138"/>
    <n v="1"/>
    <n v="6541200"/>
    <x v="0"/>
    <n v="1158.4166666666667"/>
    <n v="0"/>
    <n v="23439.3"/>
  </r>
  <r>
    <s v="B00NH12R1O"/>
    <s v="Amazon Basics USB 3.0 Cable - A Male to Micro B - 6 Feet (1.8 Meters), Black"/>
    <s v="Amazon Basics USB"/>
    <x v="57"/>
    <x v="0"/>
    <s v="Computers&amp;Accessories"/>
    <s v="Cables&amp;Accessories"/>
    <s v="Cables"/>
    <n v="299"/>
    <n v="485"/>
    <n v="0.38"/>
    <s v="50%"/>
    <x v="4"/>
    <x v="139"/>
    <n v="0"/>
    <n v="5291835"/>
    <x v="1"/>
    <n v="423.35051546391753"/>
    <n v="0"/>
    <n v="46917.299999999996"/>
  </r>
  <r>
    <s v="B0B8SSC5D9"/>
    <s v="AmazonBasics USB C to Lightning Aluminum with Nylon Braided MFi Certified Charging Cable (Grey, 1.8 meter)"/>
    <s v="AmazonBasics USB C"/>
    <x v="141"/>
    <x v="0"/>
    <s v="Computers&amp;Accessories"/>
    <s v="Cables&amp;Accessories"/>
    <s v="Cables"/>
    <n v="949"/>
    <n v="1999"/>
    <n v="0.53"/>
    <s v="50% or more"/>
    <x v="5"/>
    <x v="32"/>
    <n v="1"/>
    <n v="27090448"/>
    <x v="0"/>
    <n v="1951.5262631315659"/>
    <n v="0"/>
    <n v="59628.800000000003"/>
  </r>
  <r>
    <s v="B08WKG2MWT"/>
    <s v="Wayona Usb C 65W Fast Charging Cable Compatible For Tablets Samsung S22 S20 S10 S20Fe S21 S21 Ultra A70 A51 A71 A50S M31 M51 M31S M53 5G (1M, Black)"/>
    <s v="Wayona Usb C"/>
    <x v="143"/>
    <x v="0"/>
    <s v="Computers&amp;Accessories"/>
    <s v="Cables&amp;Accessories"/>
    <s v="Cables"/>
    <n v="379"/>
    <n v="1099"/>
    <n v="0.66"/>
    <s v="50% or more"/>
    <x v="4"/>
    <x v="84"/>
    <n v="1"/>
    <n v="3083794"/>
    <x v="0"/>
    <n v="1064.5141037306641"/>
    <n v="0"/>
    <n v="12065.8"/>
  </r>
  <r>
    <s v="B0B466C3G4"/>
    <s v="Karbonn 80 cm (32 inches) Millenium Bezel-Less Series HD Ready Smart LED TV KJW32SKHD (Phantom Black)"/>
    <s v="Karbonn 80 cm"/>
    <x v="144"/>
    <x v="1"/>
    <s v="Electronics"/>
    <s v="Televisions"/>
    <s v="SmartTelevisions"/>
    <n v="8990"/>
    <n v="18990"/>
    <n v="0.53"/>
    <s v="50% or more"/>
    <x v="2"/>
    <x v="140"/>
    <n v="1"/>
    <n v="6646500"/>
    <x v="0"/>
    <n v="18942.659294365454"/>
    <n v="1"/>
    <n v="1365"/>
  </r>
  <r>
    <s v="B005LJQMZC"/>
    <s v="BlueRigger Digital Optical Audio Toslink Cable (6 Feet / 1.8 Meter) With 8 Channel (7.1) Audio Support (for Home Theatre, Xbox, Playstation etc.)"/>
    <s v="BlueRigger Digital Optical"/>
    <x v="119"/>
    <x v="1"/>
    <s v="Electronics"/>
    <s v="Accessories"/>
    <s v="Cables"/>
    <n v="486"/>
    <n v="1999"/>
    <n v="0.76"/>
    <s v="50% or more"/>
    <x v="0"/>
    <x v="115"/>
    <n v="1"/>
    <n v="60015977"/>
    <x v="0"/>
    <n v="1974.6878439219611"/>
    <n v="0"/>
    <n v="126096.6"/>
  </r>
  <r>
    <s v="B07MDRGHWQ"/>
    <s v="VW 60 cm (24 inches) Premium Series HD Ready LED TV VW24A (Black)"/>
    <s v="VW 60 cm"/>
    <x v="145"/>
    <x v="1"/>
    <s v="Electronics"/>
    <s v="Televisions"/>
    <s v="StandardTelevisions"/>
    <n v="5699"/>
    <n v="11000"/>
    <n v="0.48"/>
    <s v="50%"/>
    <x v="0"/>
    <x v="45"/>
    <n v="0"/>
    <n v="44033000"/>
    <x v="0"/>
    <n v="10948.190909090908"/>
    <n v="0"/>
    <n v="16812.600000000002"/>
  </r>
  <r>
    <s v="B07DC4RZPY"/>
    <s v="Amazon Basics USB A to Lightning MFi Certified Charging Cable (White, 1.2 meter)"/>
    <s v="Amazon Basics USB"/>
    <x v="57"/>
    <x v="0"/>
    <s v="Computers&amp;Accessories"/>
    <s v="Cables&amp;Accessories"/>
    <s v="Cables"/>
    <n v="709"/>
    <n v="1999"/>
    <n v="0.65"/>
    <s v="50% or more"/>
    <x v="3"/>
    <x v="141"/>
    <n v="1"/>
    <n v="357455183"/>
    <x v="0"/>
    <n v="1963.5322661330665"/>
    <n v="0"/>
    <n v="733149.7"/>
  </r>
  <r>
    <s v="B0B15GSPQW"/>
    <s v="Samsung 138 cm (55 inches) Crystal 4K Neo Series Ultra HD Smart LED TV UA55AUE65AKXXL (Black)"/>
    <s v="Samsung 138 cm"/>
    <x v="146"/>
    <x v="1"/>
    <s v="Electronics"/>
    <s v="Televisions"/>
    <s v="SmartTelevisions"/>
    <n v="47990"/>
    <n v="70900"/>
    <n v="0.32"/>
    <s v="50%"/>
    <x v="4"/>
    <x v="51"/>
    <n v="0"/>
    <n v="504028100"/>
    <x v="0"/>
    <n v="70832.313117066296"/>
    <n v="0"/>
    <n v="30568.699999999997"/>
  </r>
  <r>
    <s v="B08GJNM9N7"/>
    <s v="LOHAYA Television Remote Compatible for VU LED LCD HD Tv Remote Control Model No :- EN2B27V"/>
    <s v="LOHAYA Television Remote"/>
    <x v="130"/>
    <x v="1"/>
    <s v="Electronics"/>
    <s v="Accessories"/>
    <s v="RemoteControls"/>
    <n v="299"/>
    <n v="1199"/>
    <n v="0.75"/>
    <s v="50% or more"/>
    <x v="7"/>
    <x v="142"/>
    <n v="1"/>
    <n v="587510"/>
    <x v="0"/>
    <n v="1174.0625521267723"/>
    <n v="1"/>
    <n v="1813"/>
  </r>
  <r>
    <s v="B09C6FML9B"/>
    <s v="Duracell Micro USB 3A Braided Sync &amp; Fast Charging Cable, 3.9 Feet (1.2M). Supports QC 2.0/3.0 Charging, High Speed Data Transmission - Black"/>
    <s v="Duracell Micro USB"/>
    <x v="147"/>
    <x v="0"/>
    <s v="Computers&amp;Accessories"/>
    <s v="Cables&amp;Accessories"/>
    <s v="Cables"/>
    <n v="320"/>
    <n v="599"/>
    <n v="0.47"/>
    <s v="50%"/>
    <x v="3"/>
    <x v="143"/>
    <n v="0"/>
    <n v="294109"/>
    <x v="0"/>
    <n v="545.57762938230383"/>
    <n v="1"/>
    <n v="2013.1"/>
  </r>
  <r>
    <s v="B0B65MJ45G"/>
    <s v="Zebronics CU3100V Fast charging Type C cable with QC 18W support, 3A max capacity, 1 meter braided cable, Data transfer and Superior durability (Braided Black + White)"/>
    <s v="Zebronics CU3100V Fast"/>
    <x v="148"/>
    <x v="0"/>
    <s v="Computers&amp;Accessories"/>
    <s v="Cables&amp;Accessories"/>
    <s v="Cables"/>
    <n v="139"/>
    <n v="549"/>
    <n v="0.75"/>
    <s v="50% or more"/>
    <x v="2"/>
    <x v="144"/>
    <n v="1"/>
    <n v="33489"/>
    <x v="0"/>
    <n v="523.68123861566482"/>
    <n v="1"/>
    <n v="237.9"/>
  </r>
  <r>
    <s v="B08P9RYPLR"/>
    <s v="FLiX (Beetel) USB to iPhone Lightning Textured Pattern Data Sync &amp; 2A Fast Charging Cable, Made in India, 480Mbps Data Sync, Tough Cable, 1 Meter Long USB Cable for Apple Devices (Black)(XCD-L102)"/>
    <s v="FLiX (Beetel) USB"/>
    <x v="67"/>
    <x v="0"/>
    <s v="Computers&amp;Accessories"/>
    <s v="Cables&amp;Accessories"/>
    <s v="Cables"/>
    <n v="129"/>
    <n v="249"/>
    <n v="0.48"/>
    <s v="50%"/>
    <x v="1"/>
    <x v="20"/>
    <n v="0"/>
    <n v="2335122"/>
    <x v="1"/>
    <n v="197.19277108433735"/>
    <n v="0"/>
    <n v="37512"/>
  </r>
  <r>
    <s v="B0B6F8HHR6"/>
    <s v="MI 108 cm (43 inches) 5A Series Full HD Smart Android LED TV L43M7-EAIN (Black)"/>
    <s v="MI 108 cm"/>
    <x v="36"/>
    <x v="1"/>
    <s v="Electronics"/>
    <s v="Televisions"/>
    <s v="SmartTelevisions"/>
    <n v="24999"/>
    <n v="35999"/>
    <n v="0.31"/>
    <s v="50%"/>
    <x v="0"/>
    <x v="14"/>
    <n v="0"/>
    <n v="1182207160"/>
    <x v="0"/>
    <n v="35929.556404344563"/>
    <n v="0"/>
    <n v="137928"/>
  </r>
  <r>
    <s v="B084MZXJN6"/>
    <s v="Belkin Apple Certified Lightning to USB Charge and Sync Cable for iPhone, iPad, Air Pods, 39.6 inch (100cm) ‚Äì Black"/>
    <s v="Belkin Apple Certified"/>
    <x v="96"/>
    <x v="0"/>
    <s v="Computers&amp;Accessories"/>
    <s v="Cables&amp;Accessories"/>
    <s v="Cables"/>
    <n v="999"/>
    <n v="1699"/>
    <n v="0.41"/>
    <s v="50%"/>
    <x v="5"/>
    <x v="145"/>
    <n v="0"/>
    <n v="12433282"/>
    <x v="0"/>
    <n v="1640.2007062978223"/>
    <n v="0"/>
    <n v="32199.200000000004"/>
  </r>
  <r>
    <s v="B08XMG618K"/>
    <s v="Time Office Scanner Replacement Cable for Startek FM220U (Type C) Ivory"/>
    <s v="Time Office Scanner"/>
    <x v="149"/>
    <x v="0"/>
    <s v="Computers&amp;Accessories"/>
    <s v="Cables&amp;Accessories"/>
    <s v="Cables"/>
    <n v="225"/>
    <n v="499"/>
    <n v="0.55000000000000004"/>
    <s v="50% or more"/>
    <x v="3"/>
    <x v="146"/>
    <n v="1"/>
    <n v="393711"/>
    <x v="1"/>
    <n v="453.90981963927857"/>
    <n v="1"/>
    <n v="3234.8999999999996"/>
  </r>
  <r>
    <s v="B0BCKWZ884"/>
    <s v="Caldipree Silicone Case Cover Compatible for 2022 Samsung Smart TV Remote QLED TV BN68-13897A TM2280E (2022-BLACK)"/>
    <s v="Caldipree Silicone Case"/>
    <x v="150"/>
    <x v="1"/>
    <s v="Electronics"/>
    <s v="Accessories"/>
    <s v="RemoteControls"/>
    <n v="547"/>
    <n v="2999"/>
    <n v="0.82"/>
    <s v="50% or more"/>
    <x v="4"/>
    <x v="147"/>
    <n v="1"/>
    <n v="1220593"/>
    <x v="0"/>
    <n v="2980.7605868622873"/>
    <n v="1"/>
    <n v="1750.1"/>
  </r>
  <r>
    <s v="B00GGGOYEK"/>
    <s v="Storite USB 2.0 A to Mini 5 pin B Cable for External HDDS/Camera/Card Readers 35cm"/>
    <s v="Storite USB 2.0"/>
    <x v="151"/>
    <x v="0"/>
    <s v="Computers&amp;Accessories"/>
    <s v="Cables&amp;Accessories"/>
    <s v="Cables"/>
    <n v="259"/>
    <n v="699"/>
    <n v="0.63"/>
    <s v="50% or more"/>
    <x v="11"/>
    <x v="148"/>
    <n v="1"/>
    <n v="1676901"/>
    <x v="0"/>
    <n v="661.94706723891272"/>
    <n v="0"/>
    <n v="9116.1999999999989"/>
  </r>
  <r>
    <s v="B07ZR4S1G4"/>
    <s v="Universal Remote Control for All Sony TV for All LCD LED and Bravia TVs Remote"/>
    <s v="Universal Remote Control"/>
    <x v="152"/>
    <x v="1"/>
    <s v="Electronics"/>
    <s v="Accessories"/>
    <s v="RemoteControls"/>
    <n v="239"/>
    <n v="699"/>
    <n v="0.66"/>
    <s v="50% or more"/>
    <x v="5"/>
    <x v="149"/>
    <n v="1"/>
    <n v="1845360"/>
    <x v="0"/>
    <n v="664.80829756795424"/>
    <n v="0"/>
    <n v="11616.000000000002"/>
  </r>
  <r>
    <s v="B09C635BMM"/>
    <s v="Cotbolt Silicone Case Cover Compatible for Samsung BN59-01312A QLED 8K 4K Smart TV Remote Shockproof Protective Remote Cover (Black)"/>
    <s v="Cotbolt Silicone Case"/>
    <x v="153"/>
    <x v="1"/>
    <s v="Electronics"/>
    <s v="Accessories"/>
    <s v="RemoteControls"/>
    <n v="349"/>
    <n v="999"/>
    <n v="0.65"/>
    <s v="50% or more"/>
    <x v="1"/>
    <x v="150"/>
    <n v="1"/>
    <n v="838161"/>
    <x v="0"/>
    <n v="964.06506506506503"/>
    <n v="1"/>
    <n v="3356"/>
  </r>
  <r>
    <s v="B00GG59HU2"/>
    <s v="BlueRigger High Speed HDMI Cable with Ethernet - Supports 3D, 4K 60Hz and Audio Return - Latest Version (3 Feet / 0.9 Meter)"/>
    <s v="BlueRigger High Speed"/>
    <x v="154"/>
    <x v="1"/>
    <s v="Electronics"/>
    <s v="Accessories"/>
    <s v="Cables"/>
    <n v="467"/>
    <n v="599"/>
    <n v="0.22"/>
    <s v="50%"/>
    <x v="5"/>
    <x v="151"/>
    <n v="0"/>
    <n v="26388346"/>
    <x v="0"/>
    <n v="521.03672787979963"/>
    <n v="0"/>
    <n v="193837.6"/>
  </r>
  <r>
    <s v="B00RGLI0ZS"/>
    <s v="Amkette 30 Pin to USB Charging &amp; Data Sync Cable for iPhone 3G/3GS/4/4s/iPad 1/2/3, iPod Nano 5th/6th Gen and iPod Touch 3rd/4th Gen -1.5m (Black)"/>
    <s v="Amkette 30 Pin"/>
    <x v="155"/>
    <x v="0"/>
    <s v="Computers&amp;Accessories"/>
    <s v="Cables&amp;Accessories"/>
    <s v="Cables"/>
    <n v="449"/>
    <n v="599"/>
    <n v="0.25"/>
    <s v="50%"/>
    <x v="1"/>
    <x v="152"/>
    <n v="0"/>
    <n v="1935369"/>
    <x v="0"/>
    <n v="524.04173622704502"/>
    <n v="0"/>
    <n v="12924"/>
  </r>
  <r>
    <s v="B09ZPJT8B2"/>
    <s v="TCL 80 cm (32 inches) HD Ready Certified Android Smart LED TV 32S615 (Black)"/>
    <s v="TCL 80 cm"/>
    <x v="63"/>
    <x v="1"/>
    <s v="Electronics"/>
    <s v="Televisions"/>
    <s v="SmartTelevisions"/>
    <n v="11990"/>
    <n v="31990"/>
    <n v="0.63"/>
    <s v="50% or more"/>
    <x v="0"/>
    <x v="153"/>
    <n v="1"/>
    <n v="2047360"/>
    <x v="0"/>
    <n v="31952.519537355423"/>
    <n v="1"/>
    <n v="268.8"/>
  </r>
  <r>
    <s v="B07HZ2QCGR"/>
    <s v="POPIO Type C Dash Charging USB Data Cable for OnePlus Devices"/>
    <s v="POPIO Type C"/>
    <x v="156"/>
    <x v="0"/>
    <s v="Computers&amp;Accessories"/>
    <s v="Cables&amp;Accessories"/>
    <s v="Cables"/>
    <n v="350"/>
    <n v="599"/>
    <n v="0.42"/>
    <s v="50%"/>
    <x v="2"/>
    <x v="154"/>
    <n v="0"/>
    <n v="4980086"/>
    <x v="0"/>
    <n v="540.5692821368948"/>
    <n v="0"/>
    <n v="32424.6"/>
  </r>
  <r>
    <s v="B095244Q22"/>
    <s v="MYVN LTG to USB for¬†Fast Charging &amp; Data Sync USB Cable Compatible for iPhone 5/5s/6/6S/7/7+/8/8+/10/11, iPad Air/Mini, iPod and iOS Devices (1 M)"/>
    <s v="MYVN LTG to"/>
    <x v="157"/>
    <x v="0"/>
    <s v="Computers&amp;Accessories"/>
    <s v="Cables&amp;Accessories"/>
    <s v="Cables"/>
    <n v="252"/>
    <n v="999"/>
    <n v="0.75"/>
    <s v="50% or more"/>
    <x v="7"/>
    <x v="155"/>
    <n v="1"/>
    <n v="2246751"/>
    <x v="0"/>
    <n v="973.77477477477476"/>
    <n v="0"/>
    <n v="8321.3000000000011"/>
  </r>
  <r>
    <s v="B08CKW1KH9"/>
    <s v="Tata Sky Universal Remote Compatible for SD/HD"/>
    <s v="Tata Sky Universal"/>
    <x v="48"/>
    <x v="1"/>
    <s v="Electronics"/>
    <s v="Accessories"/>
    <s v="RemoteControls"/>
    <n v="204"/>
    <n v="599"/>
    <n v="0.66"/>
    <s v="50% or more"/>
    <x v="9"/>
    <x v="156"/>
    <n v="1"/>
    <n v="203061"/>
    <x v="0"/>
    <n v="564.94323873121868"/>
    <n v="1"/>
    <n v="1220.4000000000001"/>
  </r>
  <r>
    <s v="B0BLV1GNLN"/>
    <s v="WZATCO Pixel | Portable LED Projector | Native 720p with Full HD 1080P Support | 2000 Lumens (200 ANSI) | 176&quot; Large Screen | Projector for Home and Outdoor | Compatible with TV Stick, PC, PS4"/>
    <s v="WZATCO Pixel |"/>
    <x v="158"/>
    <x v="1"/>
    <s v="Electronics"/>
    <s v="Projectors"/>
    <m/>
    <n v="6490"/>
    <n v="9990"/>
    <n v="0.35"/>
    <s v="50%"/>
    <x v="1"/>
    <x v="157"/>
    <n v="0"/>
    <n v="269730"/>
    <x v="0"/>
    <n v="9925.0350350350345"/>
    <n v="1"/>
    <n v="108"/>
  </r>
  <r>
    <s v="B08RHPDNVV"/>
    <s v="7SEVEN¬Æ Compatible Tata Sky Remote Control Replacement of Original dth SD HD tata Play Set top Box Remote - IR Learning Universal Remote for Any Brand TV - Pairing Must"/>
    <s v="7SEVEN¬Æ Compatible Tata"/>
    <x v="159"/>
    <x v="1"/>
    <s v="Electronics"/>
    <s v="Accessories"/>
    <s v="RemoteControls"/>
    <n v="235"/>
    <n v="599"/>
    <n v="0.61"/>
    <s v="50% or more"/>
    <x v="12"/>
    <x v="158"/>
    <n v="1"/>
    <n v="118003"/>
    <x v="0"/>
    <n v="559.76794657762935"/>
    <n v="1"/>
    <n v="689.5"/>
  </r>
  <r>
    <s v="B00NH13Q8W"/>
    <s v="AmazonBasics USB 2.0 Extension Cable for Personal Computer, Printer, 2-Pack - A-Male to A-Female - 3.3 Feet (1 Meter, Black)"/>
    <s v="AmazonBasics USB 2.0"/>
    <x v="26"/>
    <x v="0"/>
    <s v="Computers&amp;Accessories"/>
    <s v="Cables&amp;Accessories"/>
    <s v="Cables"/>
    <n v="299"/>
    <n v="800"/>
    <n v="0.63"/>
    <s v="50% or more"/>
    <x v="6"/>
    <x v="159"/>
    <n v="1"/>
    <n v="59981600"/>
    <x v="0"/>
    <n v="762.625"/>
    <n v="0"/>
    <n v="337396.5"/>
  </r>
  <r>
    <s v="B0B8SSZ76F"/>
    <s v="Amazon Basics USB C to Lightning TPE MFi Certified Charging Cable (White, 1.2 meter)"/>
    <s v="Amazon Basics USB"/>
    <x v="57"/>
    <x v="0"/>
    <s v="Computers&amp;Accessories"/>
    <s v="Cables&amp;Accessories"/>
    <s v="Cables"/>
    <n v="799"/>
    <n v="1999"/>
    <n v="0.6"/>
    <s v="50% or more"/>
    <x v="0"/>
    <x v="160"/>
    <n v="1"/>
    <n v="17157417"/>
    <x v="0"/>
    <n v="1959.0300150075038"/>
    <n v="0"/>
    <n v="36048.6"/>
  </r>
  <r>
    <s v="B0841KQR1Z"/>
    <s v="Crypo‚Ñ¢ Universal Remote Compatible with Tata Sky Universal HD &amp; SD Set top Box (Also Works with All TV)"/>
    <s v="Crypo‚Ñ¢ Universal Remote"/>
    <x v="160"/>
    <x v="1"/>
    <s v="Electronics"/>
    <s v="Accessories"/>
    <s v="RemoteControls"/>
    <n v="299"/>
    <n v="999"/>
    <n v="0.7"/>
    <s v="50% or more"/>
    <x v="11"/>
    <x v="161"/>
    <n v="1"/>
    <n v="927072"/>
    <x v="0"/>
    <n v="969.07007007007007"/>
    <n v="1"/>
    <n v="3526.3999999999996"/>
  </r>
  <r>
    <s v="B0B467CCB9"/>
    <s v="Karbonn 80 cm (32 Inches) Millennium Series HD Ready LED TV KJW32NSHDF (Phantom Black) with Bezel-Less Design"/>
    <s v="Karbonn 80 cm"/>
    <x v="144"/>
    <x v="1"/>
    <s v="Electronics"/>
    <s v="Televisions"/>
    <s v="StandardTelevisions"/>
    <n v="6999"/>
    <n v="16990"/>
    <n v="0.59"/>
    <s v="50% or more"/>
    <x v="11"/>
    <x v="162"/>
    <n v="1"/>
    <n v="1868900"/>
    <x v="0"/>
    <n v="16948.805179517363"/>
    <n v="1"/>
    <n v="418"/>
  </r>
  <r>
    <s v="B095JQVC7N"/>
    <s v="OnePlus 138.7 cm (55 inches) U Series 4K LED Smart Android TV 55U1S (Black)"/>
    <s v="OnePlus 138.7 cm"/>
    <x v="161"/>
    <x v="1"/>
    <s v="Electronics"/>
    <s v="Televisions"/>
    <s v="SmartTelevisions"/>
    <n v="42999"/>
    <n v="59999"/>
    <n v="0.28000000000000003"/>
    <s v="50%"/>
    <x v="3"/>
    <x v="163"/>
    <n v="0"/>
    <n v="405173247"/>
    <x v="0"/>
    <n v="59927.333805563423"/>
    <n v="0"/>
    <n v="27687.3"/>
  </r>
  <r>
    <s v="B08PPHFXG3"/>
    <s v="Posh 1.5 Meter High Speed Gold Plated HDMI Male to Female Extension Cable (Black)"/>
    <s v="Posh 1.5 Meter"/>
    <x v="162"/>
    <x v="1"/>
    <s v="Electronics"/>
    <s v="Accessories"/>
    <s v="Cables"/>
    <n v="173"/>
    <n v="999"/>
    <n v="0.83"/>
    <s v="50% or more"/>
    <x v="4"/>
    <x v="164"/>
    <n v="1"/>
    <n v="1235763"/>
    <x v="0"/>
    <n v="981.68268268268264"/>
    <n v="0"/>
    <n v="5319.0999999999995"/>
  </r>
  <r>
    <s v="B06XR9PR5X"/>
    <s v="Amazon Basics HDMI Coupler,Black"/>
    <s v="Amazon Basics HDMI"/>
    <x v="163"/>
    <x v="1"/>
    <s v="Electronics"/>
    <s v="Accessories"/>
    <s v="Adapters"/>
    <n v="209"/>
    <n v="600"/>
    <n v="0.65"/>
    <s v="50% or more"/>
    <x v="5"/>
    <x v="165"/>
    <n v="1"/>
    <n v="11323200"/>
    <x v="0"/>
    <n v="565.16666666666663"/>
    <n v="0"/>
    <n v="83036.800000000003"/>
  </r>
  <r>
    <s v="B09JSW16QD"/>
    <s v="boAt LTG 550v3 Lightning Apple MFi Certified Cable with Spaceship Grade Aluminium Housing,Stress Resistance, Rapid 2.4A Charging &amp; 480mbps Data Sync, 1m Length &amp; 10000+ Bends Lifespan(Mercurial Black)"/>
    <s v="boAt LTG 550v3"/>
    <x v="164"/>
    <x v="0"/>
    <s v="Computers&amp;Accessories"/>
    <s v="Cables&amp;Accessories"/>
    <s v="Cables"/>
    <n v="848.99"/>
    <n v="1490"/>
    <n v="0.43"/>
    <s v="50%"/>
    <x v="2"/>
    <x v="166"/>
    <n v="0"/>
    <n v="530440"/>
    <x v="0"/>
    <n v="1433.0208053691276"/>
    <n v="1"/>
    <n v="1388.3999999999999"/>
  </r>
  <r>
    <s v="B07JH1CBGW"/>
    <s v="Wayona Nylon Braided Usb Syncing And Charging Cable Sync And Charging Cable For Iphone, Ipad (3 Ft, Black) - Pack Of 2"/>
    <s v="Wayona Nylon Braided"/>
    <x v="0"/>
    <x v="0"/>
    <s v="Computers&amp;Accessories"/>
    <s v="Cables&amp;Accessories"/>
    <s v="Cables"/>
    <n v="649"/>
    <n v="1999"/>
    <n v="0.68"/>
    <s v="50% or more"/>
    <x v="0"/>
    <x v="0"/>
    <n v="1"/>
    <n v="48513731"/>
    <x v="0"/>
    <n v="1966.5337668834418"/>
    <n v="0"/>
    <n v="101929.8"/>
  </r>
  <r>
    <s v="B09127FZCK"/>
    <s v="Astigo Compatible Remote for Airtel Digital Set Top Box (Pairing Required with TV Remote)"/>
    <s v="Astigo Compatible Remote"/>
    <x v="165"/>
    <x v="1"/>
    <s v="Electronics"/>
    <s v="Accessories"/>
    <s v="RemoteControls"/>
    <n v="299"/>
    <n v="899"/>
    <n v="0.67"/>
    <s v="50% or more"/>
    <x v="11"/>
    <x v="73"/>
    <n v="1"/>
    <n v="382075"/>
    <x v="0"/>
    <n v="865.74082313681868"/>
    <n v="1"/>
    <n v="1615"/>
  </r>
  <r>
    <s v="B083GQGT3Z"/>
    <s v="Caprigo Heavy Duty TV Wall Mount Stand for 12 to 27 inches LED/LCD/Monitor Screen's, Full Motion Rotatable Universal TV &amp; Monitor Wall Mount Bracket with Swivel &amp; Tilt Adjustments (Single Arm - M416)"/>
    <s v="Caprigo Heavy Duty"/>
    <x v="166"/>
    <x v="1"/>
    <s v="Electronics"/>
    <s v="Accessories"/>
    <s v="TVMounts,Stands&amp;Turntables"/>
    <n v="399"/>
    <n v="799"/>
    <n v="0.5"/>
    <s v="50% or more"/>
    <x v="3"/>
    <x v="167"/>
    <n v="1"/>
    <n v="927639"/>
    <x v="0"/>
    <n v="749.06257822277848"/>
    <n v="0"/>
    <n v="4760.0999999999995"/>
  </r>
  <r>
    <s v="B09Q8WQ5QJ"/>
    <s v="Portronics Konnect L 60W PD Type C to Type C Mobile Charging Cable, 1.2M, Fast Data Sync, Tangle Resistant, TPE+Nylon Braided(Grey)"/>
    <s v="Portronics Konnect L"/>
    <x v="4"/>
    <x v="0"/>
    <s v="Computers&amp;Accessories"/>
    <s v="Cables&amp;Accessories"/>
    <s v="Cables"/>
    <n v="249"/>
    <n v="499"/>
    <n v="0.5"/>
    <s v="50% or more"/>
    <x v="3"/>
    <x v="168"/>
    <n v="1"/>
    <n v="752492"/>
    <x v="1"/>
    <n v="449.10020040080161"/>
    <n v="0"/>
    <n v="6182.7999999999993"/>
  </r>
  <r>
    <s v="B07YZG8PPY"/>
    <s v="TATA SKY HD Connection with 1 month basic package and free installation"/>
    <s v="TATA SKY HD"/>
    <x v="167"/>
    <x v="1"/>
    <s v="Electronics"/>
    <s v="SatelliteEquipment"/>
    <s v="SatelliteReceivers"/>
    <n v="1249"/>
    <n v="2299"/>
    <n v="0.46"/>
    <s v="50%"/>
    <x v="4"/>
    <x v="169"/>
    <n v="0"/>
    <n v="17555164"/>
    <x v="0"/>
    <n v="2244.6720313179644"/>
    <n v="0"/>
    <n v="32834.799999999996"/>
  </r>
  <r>
    <s v="B09H39KTTB"/>
    <s v="Remote Compatible for Samsung LED/LCD Remote Control Works with Samsung LED/LCD TV by Trend Trail"/>
    <s v="Remote Compatible for"/>
    <x v="168"/>
    <x v="1"/>
    <s v="Electronics"/>
    <s v="Accessories"/>
    <s v="RemoteControls"/>
    <n v="213"/>
    <n v="499"/>
    <n v="0.56999999999999995"/>
    <s v="50% or more"/>
    <x v="7"/>
    <x v="170"/>
    <n v="1"/>
    <n v="122754"/>
    <x v="1"/>
    <n v="456.31462925851702"/>
    <n v="1"/>
    <n v="910.2"/>
  </r>
  <r>
    <s v="B08DCVRW98"/>
    <s v="SoniVision SA-D10 SA-D100 SA-D40 Home Theater Systems Remote Compatible with Sony RM-ANU156"/>
    <s v="SoniVision SA-D10 SA-D100"/>
    <x v="169"/>
    <x v="1"/>
    <s v="Electronics"/>
    <s v="Accessories"/>
    <s v="RemoteControls"/>
    <n v="209"/>
    <n v="499"/>
    <n v="0.57999999999999996"/>
    <s v="50% or more"/>
    <x v="1"/>
    <x v="171"/>
    <n v="1"/>
    <n v="239021"/>
    <x v="1"/>
    <n v="457.11623246492985"/>
    <n v="1"/>
    <n v="1916"/>
  </r>
  <r>
    <s v="B0718ZN31Q"/>
    <s v="Rts‚Ñ¢ High Speed 3D Full HD 1080p Support (10 Meters) HDMI Male to HDMI Male Cable TV Lead 1.4V for All Hdmi Devices- Black (10M - 30 FEET)"/>
    <s v="Rts‚Ñ¢ High Speed"/>
    <x v="170"/>
    <x v="1"/>
    <s v="Electronics"/>
    <s v="Accessories"/>
    <s v="Cables"/>
    <n v="598"/>
    <n v="4999"/>
    <n v="0.88"/>
    <s v="50% or more"/>
    <x v="0"/>
    <x v="172"/>
    <n v="1"/>
    <n v="4549090"/>
    <x v="0"/>
    <n v="4987.0376075215045"/>
    <n v="1"/>
    <n v="3822"/>
  </r>
  <r>
    <s v="B0162LYSFS"/>
    <s v="boAt LTG 500 Apple MFI Certified for iPhone, iPad and iPod 2Mtr Data Cable(Metallic Silver)"/>
    <s v="boAt LTG 500"/>
    <x v="140"/>
    <x v="0"/>
    <s v="Computers&amp;Accessories"/>
    <s v="Cables&amp;Accessories"/>
    <s v="Cables"/>
    <n v="799"/>
    <n v="1749"/>
    <n v="0.54"/>
    <s v="50% or more"/>
    <x v="3"/>
    <x v="173"/>
    <n v="1"/>
    <n v="9839874"/>
    <x v="0"/>
    <n v="1703.3167524299599"/>
    <n v="0"/>
    <n v="23066.6"/>
  </r>
  <r>
    <s v="B07PFJ5VQD"/>
    <s v="Agaro Blaze USBA to micro +Type C 2in1 Braided 1.2M Cable"/>
    <s v="Agaro Blaze USBA"/>
    <x v="171"/>
    <x v="0"/>
    <s v="Computers&amp;Accessories"/>
    <s v="Cables&amp;Accessories"/>
    <s v="Cables"/>
    <n v="159"/>
    <n v="595"/>
    <n v="0.73"/>
    <s v="50% or more"/>
    <x v="4"/>
    <x v="174"/>
    <n v="1"/>
    <n v="8439480"/>
    <x v="0"/>
    <n v="568.27731092436977"/>
    <n v="0"/>
    <n v="60991.199999999997"/>
  </r>
  <r>
    <s v="B01J8S6X2I"/>
    <s v="AmazonBasics 6 Feet DisplayPort to DisplayPort Cable - (Not HDMI Cable) (Gold)"/>
    <s v="AmazonBasics 6 Feet"/>
    <x v="172"/>
    <x v="0"/>
    <s v="Computers&amp;Accessories"/>
    <s v="Cables&amp;Accessories"/>
    <s v="Cables"/>
    <n v="499"/>
    <n v="1100"/>
    <n v="0.55000000000000004"/>
    <s v="50% or more"/>
    <x v="5"/>
    <x v="175"/>
    <n v="1"/>
    <n v="27694700"/>
    <x v="0"/>
    <n v="1054.6363636363637"/>
    <n v="0"/>
    <n v="110778.8"/>
  </r>
  <r>
    <s v="B09MJ77786"/>
    <s v="MI 108 cm (43 inches) 5X Series 4K Ultra HD LED Smart Android TV L43M6-ES (Grey)"/>
    <s v="MI 108 cm"/>
    <x v="36"/>
    <x v="1"/>
    <s v="Electronics"/>
    <s v="Televisions"/>
    <s v="SmartTelevisions"/>
    <n v="31999"/>
    <n v="49999"/>
    <n v="0.36"/>
    <s v="50%"/>
    <x v="4"/>
    <x v="176"/>
    <n v="0"/>
    <n v="1062578748"/>
    <x v="0"/>
    <n v="49935.000720014403"/>
    <n v="0"/>
    <n v="91383.599999999991"/>
  </r>
  <r>
    <s v="B09NNGHG22"/>
    <s v="Sansui 140cm (55 inches) 4K Ultra HD Certified Android LED TV with Dolby Audio &amp; Dolby Vision JSW55ASUHD (Mystique Black)"/>
    <s v="Sansui 140cm (55"/>
    <x v="173"/>
    <x v="1"/>
    <s v="Electronics"/>
    <s v="Televisions"/>
    <s v="SmartTelevisions"/>
    <n v="32990"/>
    <n v="56790"/>
    <n v="0.42"/>
    <s v="50%"/>
    <x v="4"/>
    <x v="177"/>
    <n v="0"/>
    <n v="32199930"/>
    <x v="0"/>
    <n v="56731.908786758235"/>
    <n v="1"/>
    <n v="2438.1"/>
  </r>
  <r>
    <s v="B07V5YF4ND"/>
    <s v="LOHAYA LCD/LED Remote Compatible for Sony Bravia Smart LCD LED UHD OLED QLED 4K Ultra HD TV Remote Control with YouTube &amp; Netflix Function [ Compatible for Sony Tv Remote Control ]"/>
    <s v="LOHAYA LCD/LED Remote"/>
    <x v="174"/>
    <x v="1"/>
    <s v="Electronics"/>
    <s v="Accessories"/>
    <s v="RemoteControls"/>
    <n v="299"/>
    <n v="1199"/>
    <n v="0.75"/>
    <s v="50% or more"/>
    <x v="12"/>
    <x v="178"/>
    <n v="1"/>
    <n v="558734"/>
    <x v="0"/>
    <n v="1174.0625521267723"/>
    <n v="1"/>
    <n v="1631"/>
  </r>
  <r>
    <s v="B0B65P827P"/>
    <s v="Zebronics CU3100V Fast charging Type C cable with QC 18W support, 3A max capacity, 1 meter braided cable, Data transfer and Superior durability (Braided Black )"/>
    <s v="Zebronics CU3100V Fast"/>
    <x v="148"/>
    <x v="0"/>
    <s v="Computers&amp;Accessories"/>
    <s v="Cables&amp;Accessories"/>
    <s v="Cables"/>
    <n v="128.31"/>
    <n v="549"/>
    <n v="0.77"/>
    <s v="50% or more"/>
    <x v="2"/>
    <x v="144"/>
    <n v="1"/>
    <n v="33489"/>
    <x v="0"/>
    <n v="525.62841530054641"/>
    <n v="1"/>
    <n v="237.9"/>
  </r>
  <r>
    <s v="B084MZYBTV"/>
    <s v="Belkin USB C to USB-C Fast Charging Type C Cable, 60W PD, 3.3 feet (1 meter) for Laptop, Personal Computer, Tablet, Smartphone - White, USB-IF Certified"/>
    <s v="Belkin USB C"/>
    <x v="129"/>
    <x v="0"/>
    <s v="Computers&amp;Accessories"/>
    <s v="Cables&amp;Accessories"/>
    <s v="Cables"/>
    <n v="599"/>
    <n v="849"/>
    <n v="0.28999999999999998"/>
    <s v="50%"/>
    <x v="6"/>
    <x v="179"/>
    <n v="0"/>
    <n v="402426"/>
    <x v="0"/>
    <n v="778.44640753828037"/>
    <n v="1"/>
    <n v="2133"/>
  </r>
  <r>
    <s v="B097ZQTDVZ"/>
    <s v="7SEVEN¬Æ TCL Remote Control Smart TV RC802V Remote Compatible for TCL TV Remote Original 55EP680 40A325 49S6500 55P8S 55P8 50P8 65P8 40S6500 43S6500FS 49S6800FS 49S6800 49S6510FS(Without Voice Function/Google Assistant and Non-Bluetooth remote)"/>
    <s v="7SEVEN¬Æ TCL Remote"/>
    <x v="175"/>
    <x v="1"/>
    <s v="Electronics"/>
    <s v="Accessories"/>
    <s v="RemoteControls"/>
    <n v="399"/>
    <n v="899"/>
    <n v="0.56000000000000005"/>
    <s v="50% or more"/>
    <x v="10"/>
    <x v="180"/>
    <n v="1"/>
    <n v="387469"/>
    <x v="0"/>
    <n v="854.61735261401554"/>
    <n v="1"/>
    <n v="1465.3999999999999"/>
  </r>
  <r>
    <s v="B0B5F3YZY4"/>
    <s v="Wayona 3in1 Nylon Braided 66W USB Fast Charging Cable with Type C, Lightening and Micro USB Port, Compatible with iPhone, iPad, Samsung Galaxy, OnePlus, Mi, Oppo, Vivo, iQOO, Xiaomi (1M, Black)"/>
    <s v="Wayona 3in1 Nylon"/>
    <x v="176"/>
    <x v="0"/>
    <s v="Computers&amp;Accessories"/>
    <s v="Cables&amp;Accessories"/>
    <s v="Cables"/>
    <n v="449"/>
    <n v="1099"/>
    <n v="0.59"/>
    <s v="50% or more"/>
    <x v="1"/>
    <x v="181"/>
    <n v="1"/>
    <n v="265958"/>
    <x v="0"/>
    <n v="1058.1446769790718"/>
    <n v="1"/>
    <n v="968"/>
  </r>
  <r>
    <s v="B09G5TSGXV"/>
    <s v="Hi-Mobiler iPhone Charger Lightning Cable,2 Pack Apple MFi Certified USB iPhone Fast Chargering Cord,Data Sync Transfer for 13/12/11 Pro Max Xs X XR 8 7 6 5 5s iPad iPod More Model Cell Phone Cables"/>
    <s v="Hi-Mobiler iPhone Charger"/>
    <x v="177"/>
    <x v="0"/>
    <s v="Computers&amp;Accessories"/>
    <s v="Cables&amp;Accessories"/>
    <s v="Cables"/>
    <n v="254"/>
    <n v="799"/>
    <n v="0.68"/>
    <s v="50% or more"/>
    <x v="1"/>
    <x v="182"/>
    <n v="1"/>
    <n v="2321095"/>
    <x v="0"/>
    <n v="767.21026282853563"/>
    <n v="0"/>
    <n v="11620"/>
  </r>
  <r>
    <s v="B006LW0WDQ"/>
    <s v="Amazon Basics 16-Gauge Speaker Wire - 50 Feet"/>
    <s v="Amazon Basics 16-Gauge"/>
    <x v="178"/>
    <x v="1"/>
    <s v="Electronics"/>
    <s v="Accessories"/>
    <s v="Cables"/>
    <n v="399"/>
    <n v="795"/>
    <n v="0.5"/>
    <s v="50% or more"/>
    <x v="5"/>
    <x v="183"/>
    <n v="1"/>
    <n v="9612345"/>
    <x v="0"/>
    <n v="744.81132075471703"/>
    <n v="0"/>
    <n v="53200.4"/>
  </r>
  <r>
    <s v="B09YLX91QR"/>
    <s v="Ambrane 60W / 3A Fast Charging Output Cable with Type-C to USB for Mobile, Neckband, True Wireless Earphone Charging, 480mbps Data Sync Speed, 1m Length (ACT - AZ10, White)"/>
    <s v="Ambrane 60W /"/>
    <x v="27"/>
    <x v="0"/>
    <s v="Computers&amp;Accessories"/>
    <s v="Cables&amp;Accessories"/>
    <s v="Cables"/>
    <n v="179"/>
    <n v="399"/>
    <n v="0.55000000000000004"/>
    <s v="50% or more"/>
    <x v="1"/>
    <x v="64"/>
    <n v="1"/>
    <n v="567777"/>
    <x v="1"/>
    <n v="354.13784461152881"/>
    <n v="0"/>
    <n v="5692"/>
  </r>
  <r>
    <s v="B081FJWN52"/>
    <s v="Wayona Usb Type C To Usb Nylon Braided Quick Charger Fast Charging Short Cable For Smartphone (Samsung Galaxy S21/S20/S10/S9/S9+/Note 9/S8/Note 8, Lg G7 G5 G6, Moto G6 G7) (0.25M,Grey)"/>
    <s v="Wayona Usb Type"/>
    <x v="70"/>
    <x v="0"/>
    <s v="Computers&amp;Accessories"/>
    <s v="Cables&amp;Accessories"/>
    <s v="Cables"/>
    <n v="339"/>
    <n v="999"/>
    <n v="0.66"/>
    <s v="50% or more"/>
    <x v="4"/>
    <x v="124"/>
    <n v="1"/>
    <n v="6248745"/>
    <x v="0"/>
    <n v="965.06606606606601"/>
    <n v="0"/>
    <n v="26896.5"/>
  </r>
  <r>
    <s v="B0758F7KK7"/>
    <s v="Caprigo Heavy Duty TV Wall Mount Bracket for 14 to 32 Inch LED/HD/Smart TV‚Äôs, Universal Fixed TV Wall Mount Stand (M452)"/>
    <s v="Caprigo Heavy Duty"/>
    <x v="166"/>
    <x v="1"/>
    <s v="Electronics"/>
    <s v="Accessories"/>
    <s v="TVMounts,Stands&amp;Turntables"/>
    <n v="399"/>
    <n v="999"/>
    <n v="0.6"/>
    <s v="50% or more"/>
    <x v="1"/>
    <x v="184"/>
    <n v="1"/>
    <n v="1234764"/>
    <x v="0"/>
    <n v="959.0600600600601"/>
    <n v="0"/>
    <n v="4944"/>
  </r>
  <r>
    <s v="B09L835C3V"/>
    <s v="Smashtronics¬Æ - Case for Firetv Remote, Fire Stick Remote Cover Case, Silicone Cover for TV Firestick 4K/TV 2nd Gen(3rd Gen) Remote Control - Light Weight/Anti Slip/Shockproof (Black)"/>
    <s v="Smashtronics¬Æ - Case"/>
    <x v="179"/>
    <x v="1"/>
    <s v="Electronics"/>
    <s v="Accessories"/>
    <s v="RemoteControls"/>
    <n v="199"/>
    <n v="399"/>
    <n v="0.5"/>
    <s v="50% or more"/>
    <x v="0"/>
    <x v="185"/>
    <n v="1"/>
    <n v="532665"/>
    <x v="1"/>
    <n v="349.12531328320802"/>
    <n v="0"/>
    <n v="5607"/>
  </r>
  <r>
    <s v="B098TV3L96"/>
    <s v="Electvision Remote Control for led Smart tv Compatible with VU Smart Led (Without Voice)"/>
    <s v="Electvision Remote Control"/>
    <x v="92"/>
    <x v="1"/>
    <s v="Electronics"/>
    <s v="Accessories"/>
    <s v="RemoteControls"/>
    <n v="349"/>
    <n v="1999"/>
    <n v="0.83"/>
    <s v="50% or more"/>
    <x v="11"/>
    <x v="158"/>
    <n v="1"/>
    <n v="393803"/>
    <x v="0"/>
    <n v="1981.5412706353177"/>
    <n v="1"/>
    <n v="748.59999999999991"/>
  </r>
  <r>
    <s v="B08NCKT9FG"/>
    <s v="Boat A 350 Type C Cable 1.5m(Jet Black)"/>
    <s v="Boat A 350"/>
    <x v="69"/>
    <x v="0"/>
    <s v="Computers&amp;Accessories"/>
    <s v="Cables&amp;Accessories"/>
    <s v="Cables"/>
    <n v="299"/>
    <n v="798"/>
    <n v="0.63"/>
    <s v="50% or more"/>
    <x v="5"/>
    <x v="69"/>
    <n v="1"/>
    <n v="22975218"/>
    <x v="0"/>
    <n v="760.531328320802"/>
    <n v="0"/>
    <n v="126680.40000000001"/>
  </r>
  <r>
    <s v="B0B4T6MR8N"/>
    <s v="pTron Solero M241 2.4A Micro USB Data &amp; Charging Cable, Made in India, 480Mbps Data Sync, Durable 1-Meter Long USB Cable for Micro USB Devices (White)"/>
    <s v="pTron Solero M241"/>
    <x v="180"/>
    <x v="0"/>
    <s v="Computers&amp;Accessories"/>
    <s v="Cables&amp;Accessories"/>
    <s v="Cables"/>
    <n v="89"/>
    <n v="800"/>
    <n v="0.89"/>
    <s v="50% or more"/>
    <x v="2"/>
    <x v="31"/>
    <n v="1"/>
    <n v="860000"/>
    <x v="0"/>
    <n v="788.875"/>
    <n v="0"/>
    <n v="4192.5"/>
  </r>
  <r>
    <s v="B01GGKZ4NU"/>
    <s v="AmazonBasics USB Type-C to USB Type-C 2.0 Cable for Charging Adapter, Smartphone - 9 Feet (2.7 Meters) - White"/>
    <s v="AmazonBasics USB Type-C"/>
    <x v="54"/>
    <x v="0"/>
    <s v="Computers&amp;Accessories"/>
    <s v="Cables&amp;Accessories"/>
    <s v="Cables"/>
    <n v="549"/>
    <n v="995"/>
    <n v="0.45"/>
    <s v="50%"/>
    <x v="0"/>
    <x v="53"/>
    <n v="0"/>
    <n v="29597270"/>
    <x v="0"/>
    <n v="939.8241206030151"/>
    <n v="0"/>
    <n v="124933.20000000001"/>
  </r>
  <r>
    <s v="B09BW2GP18"/>
    <s v="Croma 3A Fast charge 1m Type-C to All Type-C Phones sync and charge cable, Made in India, 480Mbps Data transfer rate, Tested Durability with 8000+ bends (12 months warranty) - CRCMA0106sTC10, Black"/>
    <s v="Croma 3A Fast"/>
    <x v="181"/>
    <x v="0"/>
    <s v="Computers&amp;Accessories"/>
    <s v="Cables&amp;Accessories"/>
    <s v="Cables"/>
    <n v="129"/>
    <n v="1000"/>
    <n v="0.87"/>
    <s v="50% or more"/>
    <x v="2"/>
    <x v="186"/>
    <n v="1"/>
    <n v="295000"/>
    <x v="0"/>
    <n v="987.1"/>
    <n v="1"/>
    <n v="1150.5"/>
  </r>
  <r>
    <s v="B09WN3SRC7"/>
    <s v="Sony Bravia 164 cm (65 inches) 4K Ultra HD Smart LED Google TV KD-65X74K (Black)"/>
    <s v="Sony Bravia 164"/>
    <x v="182"/>
    <x v="1"/>
    <s v="Electronics"/>
    <s v="Televisions"/>
    <s v="SmartTelevisions"/>
    <n v="77990"/>
    <n v="139900"/>
    <n v="0.44"/>
    <s v="50%"/>
    <x v="16"/>
    <x v="187"/>
    <n v="0"/>
    <n v="830306500"/>
    <x v="0"/>
    <n v="139844.25303788419"/>
    <n v="0"/>
    <n v="27894.5"/>
  </r>
  <r>
    <s v="B09B125CFJ"/>
    <s v="7SEVEN¬Æ Compatible for Mi tv Remote Control Original Suitable with Smart Android 4K LED Non Voice Command Xiaomi Redmi Remote of 4A Model 32 43 55 65 inches"/>
    <s v="7SEVEN¬Æ Compatible for"/>
    <x v="42"/>
    <x v="1"/>
    <s v="Electronics"/>
    <s v="Accessories"/>
    <s v="RemoteControls"/>
    <n v="349"/>
    <n v="799"/>
    <n v="0.56000000000000005"/>
    <s v="50% or more"/>
    <x v="9"/>
    <x v="188"/>
    <n v="1"/>
    <n v="258077"/>
    <x v="0"/>
    <n v="755.32040050062574"/>
    <n v="1"/>
    <n v="1162.8"/>
  </r>
  <r>
    <s v="B09RQRZW2X"/>
    <s v="7SEVEN¬Æ Compatible Vu Smart Tv Remote Control Suitable for Original 4K Android LED Ultra HD UHD Vu Tv Remote with Non Voice Feature without google assistant"/>
    <s v="7SEVEN¬Æ Compatible Vu"/>
    <x v="183"/>
    <x v="1"/>
    <s v="Electronics"/>
    <s v="Accessories"/>
    <s v="RemoteControls"/>
    <n v="499"/>
    <n v="899"/>
    <n v="0.44"/>
    <s v="50%"/>
    <x v="7"/>
    <x v="189"/>
    <n v="0"/>
    <n v="166315"/>
    <x v="0"/>
    <n v="843.49388209121241"/>
    <n v="1"/>
    <n v="684.5"/>
  </r>
  <r>
    <s v="B07924P3C5"/>
    <s v="Storite High Speed Micro USB 3.0 Cable A to Micro B for External &amp; Desktop Hard Drives 45cm"/>
    <s v="Storite High Speed"/>
    <x v="184"/>
    <x v="0"/>
    <s v="Computers&amp;Accessories"/>
    <s v="Cables&amp;Accessories"/>
    <s v="Cables"/>
    <n v="299"/>
    <n v="799"/>
    <n v="0.63"/>
    <s v="50% or more"/>
    <x v="0"/>
    <x v="190"/>
    <n v="1"/>
    <n v="1691483"/>
    <x v="0"/>
    <n v="761.5782227784731"/>
    <n v="0"/>
    <n v="8891.4"/>
  </r>
  <r>
    <s v="B08N1WL9XW"/>
    <s v="FLiX (Beetel) 3in1 (Type C|Micro|Iphone Lightening) Textured Pattern 3A Fast Charging Cable with QC &amp; PD Support for Type C,Micro USB &amp; Lightning Iphone Cable,Made in India,1.5 Meter Long Cable(T101)"/>
    <s v="FLiX (Beetel) 3in1"/>
    <x v="185"/>
    <x v="0"/>
    <s v="Computers&amp;Accessories"/>
    <s v="Cables&amp;Accessories"/>
    <s v="Cables"/>
    <n v="182"/>
    <n v="599"/>
    <n v="0.7"/>
    <s v="50% or more"/>
    <x v="1"/>
    <x v="20"/>
    <n v="1"/>
    <n v="5617422"/>
    <x v="0"/>
    <n v="568.61602671118533"/>
    <n v="0"/>
    <n v="37512"/>
  </r>
  <r>
    <s v="B07VVXJ2P5"/>
    <s v="SVM Products Unbreakable Set Top Box Stand with Dual Remote Holder (Black)"/>
    <s v="SVM Products Unbreakable"/>
    <x v="186"/>
    <x v="1"/>
    <s v="Electronics"/>
    <s v="Accessories"/>
    <s v="TVMounts,Stands&amp;Turntables"/>
    <n v="96"/>
    <n v="399"/>
    <n v="0.76"/>
    <s v="50% or more"/>
    <x v="9"/>
    <x v="191"/>
    <n v="1"/>
    <n v="716604"/>
    <x v="1"/>
    <n v="374.93984962406017"/>
    <n v="0"/>
    <n v="6465.6"/>
  </r>
  <r>
    <s v="B0BC8BQ432"/>
    <s v="VU 164 cm (65 inches) The GloLED Series 4K Smart LED Google TV 65GloLED (Grey)"/>
    <s v="VU 164 cm"/>
    <x v="187"/>
    <x v="1"/>
    <s v="Electronics"/>
    <s v="Televisions"/>
    <s v="SmartTelevisions"/>
    <n v="54990"/>
    <n v="85000"/>
    <n v="0.35"/>
    <s v="50%"/>
    <x v="4"/>
    <x v="86"/>
    <n v="0"/>
    <n v="304895000"/>
    <x v="0"/>
    <n v="84935.305882352943"/>
    <n v="0"/>
    <n v="15424.099999999999"/>
  </r>
  <r>
    <s v="B06XFTHCNY"/>
    <s v="CableCreation RCA to 3.5mm Male Audio Cable, 3.5mm to 2RCA Cable Male RCA Cable,Y Splitter Stereo Jack Cable for Home Theater,Subwoofer, Receiver, Speakers and More (3Feet/0.9Meter,Black)"/>
    <s v="CableCreation RCA to"/>
    <x v="188"/>
    <x v="1"/>
    <s v="Electronics"/>
    <s v="Accessories"/>
    <s v="Cables"/>
    <n v="439"/>
    <n v="758"/>
    <n v="0.42"/>
    <s v="50%"/>
    <x v="0"/>
    <x v="192"/>
    <n v="0"/>
    <n v="3256368"/>
    <x v="0"/>
    <n v="700.08443271767806"/>
    <n v="0"/>
    <n v="18043.2"/>
  </r>
  <r>
    <s v="B08CT62BM1"/>
    <s v="Wayona USB Type C Fast Charging Cable Charger Cord 3A QC 3.0 Data Cable Compatible with Samsung Galaxy S10e S10 S9 S8 S20 Plus, Note 10 9 8, M51 A40 A50 A70, Moto G7 G8 (1M, Grey)"/>
    <s v="Wayona USB Type"/>
    <x v="70"/>
    <x v="0"/>
    <s v="Computers&amp;Accessories"/>
    <s v="Cables&amp;Accessories"/>
    <s v="Cables"/>
    <n v="299"/>
    <n v="999"/>
    <n v="0.7"/>
    <s v="50% or more"/>
    <x v="4"/>
    <x v="132"/>
    <n v="1"/>
    <n v="2648349"/>
    <x v="0"/>
    <n v="969.07007007007007"/>
    <n v="0"/>
    <n v="11399.3"/>
  </r>
  <r>
    <s v="B07CRL2GY6"/>
    <s v="boAt Rugged V3 Braided Micro USB Cable (Pearl White)"/>
    <s v="boAt Rugged V3"/>
    <x v="9"/>
    <x v="0"/>
    <s v="Computers&amp;Accessories"/>
    <s v="Cables&amp;Accessories"/>
    <s v="Cables"/>
    <n v="299"/>
    <n v="799"/>
    <n v="0.63"/>
    <s v="50% or more"/>
    <x v="0"/>
    <x v="3"/>
    <n v="1"/>
    <n v="75396037"/>
    <x v="0"/>
    <n v="761.5782227784731"/>
    <n v="0"/>
    <n v="396324.60000000003"/>
  </r>
  <r>
    <s v="B07DWFX9YS"/>
    <s v="Amazon Basics USB A to Lightning PVC Molded Nylon MFi Certified Charging Cable (Black, 1.2 meter)"/>
    <s v="Amazon Basics USB"/>
    <x v="57"/>
    <x v="0"/>
    <s v="Computers&amp;Accessories"/>
    <s v="Cables&amp;Accessories"/>
    <s v="Cables"/>
    <n v="789"/>
    <n v="1999"/>
    <n v="0.61"/>
    <s v="50% or more"/>
    <x v="0"/>
    <x v="193"/>
    <n v="1"/>
    <n v="69045460"/>
    <x v="0"/>
    <n v="1959.5302651325662"/>
    <n v="0"/>
    <n v="145068"/>
  </r>
  <r>
    <s v="B01D5H90L4"/>
    <s v="AmazonBasics - High-Speed Male to Female HDMI Extension Cable - 6 Feet"/>
    <s v="AmazonBasics - High-Speed"/>
    <x v="189"/>
    <x v="1"/>
    <s v="Electronics"/>
    <s v="Accessories"/>
    <s v="Cables"/>
    <n v="299"/>
    <n v="700"/>
    <n v="0.56999999999999995"/>
    <s v="50% or more"/>
    <x v="5"/>
    <x v="194"/>
    <n v="1"/>
    <n v="6099800"/>
    <x v="0"/>
    <n v="657.28571428571433"/>
    <n v="0"/>
    <n v="38341.600000000006"/>
  </r>
  <r>
    <s v="B07F1P8KNV"/>
    <s v="Wayona Nylon Braided Usb Type C 3Ft 1M 3A Fast Charger Cable For Samsung Galaxy S9 S8 (Wc3Cb1, Black)"/>
    <s v="Wayona Nylon Braided"/>
    <x v="0"/>
    <x v="0"/>
    <s v="Computers&amp;Accessories"/>
    <s v="Cables&amp;Accessories"/>
    <s v="Cables"/>
    <n v="325"/>
    <n v="1099"/>
    <n v="0.7"/>
    <s v="50% or more"/>
    <x v="0"/>
    <x v="70"/>
    <n v="1"/>
    <n v="11623024"/>
    <x v="0"/>
    <n v="1069.4276615104641"/>
    <n v="0"/>
    <n v="44419.200000000004"/>
  </r>
  <r>
    <s v="B084N1BM9L"/>
    <s v="Belkin Apple Certified Lightning to USB Charge and Sync Tough Braided Cable for iPhone, iPad, Air Pods, 3.3 feet (1 meters) ‚Äì Black"/>
    <s v="Belkin Apple Certified"/>
    <x v="96"/>
    <x v="0"/>
    <s v="Computers&amp;Accessories"/>
    <s v="Cables&amp;Accessories"/>
    <s v="Cables"/>
    <n v="1299"/>
    <n v="1999"/>
    <n v="0.35"/>
    <s v="50%"/>
    <x v="5"/>
    <x v="145"/>
    <n v="0"/>
    <n v="14628682"/>
    <x v="0"/>
    <n v="1934.0175087543771"/>
    <n v="0"/>
    <n v="32199.200000000004"/>
  </r>
  <r>
    <s v="B09F6D21BY"/>
    <s v="7SEVEN Compatible LG TV Remote Suitable for LG Non Magic Smart tv Remote Control (Mouse &amp; Voice Non-Support) MR20GA Prime Video and Netflix Hotkeys"/>
    <s v="7SEVEN Compatible LG"/>
    <x v="190"/>
    <x v="1"/>
    <s v="Electronics"/>
    <s v="Accessories"/>
    <s v="RemoteControls"/>
    <n v="790"/>
    <n v="1999"/>
    <n v="0.6"/>
    <s v="50% or more"/>
    <x v="17"/>
    <x v="195"/>
    <n v="1"/>
    <n v="205897"/>
    <x v="0"/>
    <n v="1959.48024012006"/>
    <n v="1"/>
    <n v="309"/>
  </r>
  <r>
    <s v="B09LQQYNZQ"/>
    <s v="Realme Smart TV Stick 4K"/>
    <s v="Realme Smart TV"/>
    <x v="191"/>
    <x v="1"/>
    <s v="Electronics"/>
    <s v="MediaStreamingDevices"/>
    <s v="StreamingClients"/>
    <n v="4699"/>
    <n v="4699"/>
    <n v="0"/>
    <s v="50%"/>
    <x v="6"/>
    <x v="196"/>
    <n v="0"/>
    <n v="1052576"/>
    <x v="0"/>
    <n v="4599"/>
    <n v="1"/>
    <n v="1008"/>
  </r>
  <r>
    <s v="B0BC9BW512"/>
    <s v="Acer 100 cm (40 inches) P Series Full HD Android Smart LED TV AR40AR2841FDFL (Black)"/>
    <s v="Acer 100 cm"/>
    <x v="192"/>
    <x v="1"/>
    <s v="Electronics"/>
    <s v="Televisions"/>
    <s v="SmartTelevisions"/>
    <n v="18999"/>
    <n v="24990"/>
    <n v="0.24"/>
    <s v="50%"/>
    <x v="4"/>
    <x v="197"/>
    <n v="0"/>
    <n v="117502980"/>
    <x v="0"/>
    <n v="24913.973589435773"/>
    <n v="0"/>
    <n v="20218.599999999999"/>
  </r>
  <r>
    <s v="B0B61HYR92"/>
    <s v="Lapster usb 2.0 mantra cable, mantra mfs 100 data cable (black)"/>
    <s v="Lapster usb 2.0"/>
    <x v="193"/>
    <x v="0"/>
    <s v="Computers&amp;Accessories"/>
    <s v="Cables&amp;Accessories"/>
    <s v="Cables"/>
    <n v="199"/>
    <n v="999"/>
    <n v="0.8"/>
    <s v="50% or more"/>
    <x v="0"/>
    <x v="198"/>
    <n v="1"/>
    <n v="84915"/>
    <x v="0"/>
    <n v="979.08008008008005"/>
    <n v="1"/>
    <n v="357"/>
  </r>
  <r>
    <s v="B075ZTJ9XR"/>
    <s v="AmazonBasics High-Speed Braided HDMI Cable - 3 Feet - Supports Ethernet, 3D, 4K and Audio Return (Black)"/>
    <s v="AmazonBasics High-Speed Braided"/>
    <x v="194"/>
    <x v="1"/>
    <s v="Electronics"/>
    <s v="Accessories"/>
    <s v="Cables"/>
    <n v="269"/>
    <n v="650"/>
    <n v="0.59"/>
    <s v="50% or more"/>
    <x v="5"/>
    <x v="199"/>
    <n v="1"/>
    <n v="23320050"/>
    <x v="0"/>
    <n v="608.61538461538464"/>
    <n v="0"/>
    <n v="157858.80000000002"/>
  </r>
  <r>
    <s v="B0978V2CP6"/>
    <s v="Cubetek 3 in 1 LCD Display V5.0 Bluetooth Transmitter Receiver, Bypass Audio Adapter with Aux, Optical, Dual Link Support for TV, Home Stereo, PC, Headphones, Speakers, Model: CB-BT27"/>
    <s v="Cubetek 3 in"/>
    <x v="195"/>
    <x v="1"/>
    <s v="Electronics"/>
    <s v="AVReceivers&amp;Amplifiers"/>
    <m/>
    <n v="1990"/>
    <n v="3100"/>
    <n v="0.36"/>
    <s v="50%"/>
    <x v="1"/>
    <x v="200"/>
    <n v="0"/>
    <n v="2780700"/>
    <x v="0"/>
    <n v="3035.8064516129034"/>
    <n v="1"/>
    <n v="3588"/>
  </r>
  <r>
    <s v="B09LRZYBH1"/>
    <s v="KRISONS Thunder Speaker, Multimedia Home Theatre, Floor Standing Speaker, LED Display with Bluetooth, FM, USB, Micro SD Card, AUX Connectivity"/>
    <s v="KRISONS Thunder Speaker,"/>
    <x v="196"/>
    <x v="1"/>
    <s v="Electronics"/>
    <s v="Speakers"/>
    <s v="TowerSpeakers"/>
    <n v="2299"/>
    <n v="3999"/>
    <n v="0.43"/>
    <s v="50%"/>
    <x v="11"/>
    <x v="201"/>
    <n v="0"/>
    <n v="1127718"/>
    <x v="0"/>
    <n v="3941.510627656914"/>
    <n v="1"/>
    <n v="1071.5999999999999"/>
  </r>
  <r>
    <s v="B0B997FBZT"/>
    <s v="Acer 139 cm (55 inches) H Series 4K Ultra HD Android Smart LED TV AR55AR2851UDPRO (Black)"/>
    <s v="Acer 139 cm"/>
    <x v="133"/>
    <x v="1"/>
    <s v="Electronics"/>
    <s v="Televisions"/>
    <s v="SmartTelevisions"/>
    <n v="35999"/>
    <n v="49990"/>
    <n v="0.28000000000000003"/>
    <s v="50%"/>
    <x v="4"/>
    <x v="129"/>
    <n v="0"/>
    <n v="80533890"/>
    <x v="0"/>
    <n v="49917.987597519503"/>
    <n v="0"/>
    <n v="6927.2999999999993"/>
  </r>
  <r>
    <s v="B098LCVYPW"/>
    <s v="Dealfreez Case Compatible for Fire TV Stick 4K All Alexa Voice Remote Shockproof Silicone Anti-Lost Cover with Loop (C-Black)"/>
    <s v="Dealfreez Case Compatible"/>
    <x v="82"/>
    <x v="1"/>
    <s v="Electronics"/>
    <s v="Accessories"/>
    <s v="RemoteControls"/>
    <n v="349"/>
    <n v="999"/>
    <n v="0.65"/>
    <s v="50% or more"/>
    <x v="0"/>
    <x v="202"/>
    <n v="1"/>
    <n v="512487"/>
    <x v="0"/>
    <n v="964.06506506506503"/>
    <n v="1"/>
    <n v="2154.6"/>
  </r>
  <r>
    <s v="B09HV71RL1"/>
    <s v="Wayona Type C to Lightning MFI Certified 20W Fast charging Nylon Braided USB C Cable for iPhone 14 Pro, 14 Pro Max, 14, 14 Plus, 13, 13 Pro, 13 Pro Max, 13 Mini, 12, 12 Pro, 11, 11 Pro Max, iPhone 12 Mini (2M, Black)"/>
    <s v="Wayona Type C"/>
    <x v="81"/>
    <x v="0"/>
    <s v="Computers&amp;Accessories"/>
    <s v="Cables&amp;Accessories"/>
    <s v="Cables"/>
    <n v="719"/>
    <n v="1499"/>
    <n v="0.52"/>
    <s v="50% or more"/>
    <x v="3"/>
    <x v="79"/>
    <n v="1"/>
    <n v="1566455"/>
    <x v="0"/>
    <n v="1451.0346897931954"/>
    <n v="0"/>
    <n v="4284.5"/>
  </r>
  <r>
    <s v="B08PZ6HZLT"/>
    <s v="VW 80 cm (32 inches) HD Ready Android Smart LED TV VW32PRO (Black)"/>
    <s v="VW 80 cm"/>
    <x v="46"/>
    <x v="1"/>
    <s v="Electronics"/>
    <s v="Televisions"/>
    <s v="SmartTelevisions"/>
    <n v="8999"/>
    <n v="18999"/>
    <n v="0.53"/>
    <s v="50% or more"/>
    <x v="1"/>
    <x v="203"/>
    <n v="1"/>
    <n v="120586653"/>
    <x v="0"/>
    <n v="18951.634349176271"/>
    <n v="0"/>
    <n v="25388"/>
  </r>
  <r>
    <s v="B075TJHWVC"/>
    <s v="Airtel Digital TV HD Set Top Box with 1 Month Basic Pack with Recording + Free Standard Installation"/>
    <s v="Airtel Digital TV"/>
    <x v="197"/>
    <x v="1"/>
    <s v="Electronics"/>
    <s v="SatelliteEquipment"/>
    <s v="SatelliteReceivers"/>
    <n v="917"/>
    <n v="2299"/>
    <n v="0.6"/>
    <s v="50% or more"/>
    <x v="0"/>
    <x v="204"/>
    <n v="1"/>
    <n v="7586700"/>
    <x v="0"/>
    <n v="2259.1130926489777"/>
    <n v="0"/>
    <n v="13860"/>
  </r>
  <r>
    <s v="B09LV13JFB"/>
    <s v="LOHAYA Voice Assistant Remote Compatible for Airtel Xstream Set-Top Box Remote Control with Netflix Function (Black) (Non - Voice)"/>
    <s v="LOHAYA Voice Assistant"/>
    <x v="198"/>
    <x v="1"/>
    <s v="Electronics"/>
    <s v="Accessories"/>
    <s v="RemoteControls"/>
    <n v="399"/>
    <n v="999"/>
    <n v="0.6"/>
    <s v="50% or more"/>
    <x v="8"/>
    <x v="205"/>
    <n v="1"/>
    <n v="22977"/>
    <x v="0"/>
    <n v="959.0600600600601"/>
    <n v="1"/>
    <n v="75.899999999999991"/>
  </r>
  <r>
    <s v="B092BL5DCX"/>
    <s v="Samsung 138 cm (55 inches) Crystal 4K Series Ultra HD Smart LED TV UA55AUE60AKLXL (Black)"/>
    <s v="Samsung 138 cm"/>
    <x v="146"/>
    <x v="1"/>
    <s v="Electronics"/>
    <s v="Televisions"/>
    <s v="SmartTelevisions"/>
    <n v="45999"/>
    <n v="69900"/>
    <n v="0.34"/>
    <s v="50%"/>
    <x v="4"/>
    <x v="51"/>
    <n v="0"/>
    <n v="496919100"/>
    <x v="0"/>
    <n v="69834.193133047214"/>
    <n v="0"/>
    <n v="30568.699999999997"/>
  </r>
  <r>
    <s v="B09VH568H7"/>
    <s v="Amazon Brand - Solimo 3A Fast Charging Tough Type C USB Data Cable¬† ‚Äì 1 Meter"/>
    <s v="Amazon Brand -"/>
    <x v="199"/>
    <x v="0"/>
    <s v="Computers&amp;Accessories"/>
    <s v="Cables&amp;Accessories"/>
    <s v="Cables"/>
    <n v="119"/>
    <n v="299"/>
    <n v="0.6"/>
    <s v="50% or more"/>
    <x v="11"/>
    <x v="206"/>
    <n v="1"/>
    <n v="15249"/>
    <x v="1"/>
    <n v="259.20066889632108"/>
    <n v="1"/>
    <n v="193.79999999999998"/>
  </r>
  <r>
    <s v="B09HQSV46W"/>
    <s v="Mi 100 cm (40 inches) Horizon Edition Full HD Android LED TV 4A | L40M6-EI (Black)"/>
    <s v="Mi 100 cm"/>
    <x v="85"/>
    <x v="1"/>
    <s v="Electronics"/>
    <s v="Televisions"/>
    <s v="SmartTelevisions"/>
    <n v="21999"/>
    <n v="29999"/>
    <n v="0.27"/>
    <s v="50%"/>
    <x v="0"/>
    <x v="14"/>
    <n v="0"/>
    <n v="985167160"/>
    <x v="0"/>
    <n v="29925.667555585187"/>
    <n v="0"/>
    <n v="137928"/>
  </r>
  <r>
    <s v="B08TZD7FQN"/>
    <s v="Astigo Compatible Remote Control for Mi Smart LED 4A (43&quot;/32&quot;)"/>
    <s v="Astigo Compatible Remote"/>
    <x v="165"/>
    <x v="1"/>
    <s v="Electronics"/>
    <s v="Accessories"/>
    <s v="RemoteControls"/>
    <n v="299"/>
    <n v="599"/>
    <n v="0.5"/>
    <s v="50% or more"/>
    <x v="7"/>
    <x v="207"/>
    <n v="1"/>
    <n v="424092"/>
    <x v="0"/>
    <n v="549.08347245409016"/>
    <n v="1"/>
    <n v="2619.6"/>
  </r>
  <r>
    <s v="B0B21XL94T"/>
    <s v="Toshiba 108 cm (43 inches) V Series Full HD Smart Android LED TV 43V35KP (Silver)"/>
    <s v="Toshiba 108 cm"/>
    <x v="200"/>
    <x v="1"/>
    <s v="Electronics"/>
    <s v="Televisions"/>
    <s v="SmartTelevisions"/>
    <n v="21990"/>
    <n v="34990"/>
    <n v="0.37"/>
    <s v="50%"/>
    <x v="4"/>
    <x v="208"/>
    <n v="0"/>
    <n v="57978430"/>
    <x v="0"/>
    <n v="34927.153472420694"/>
    <n v="0"/>
    <n v="7125.0999999999995"/>
  </r>
  <r>
    <s v="B09PTT8DZF"/>
    <s v="Lenovo USB A to Type-C Tangle-free¬†¬†Aramid fiber braided¬†1.2m cable with 4A Fast charging &amp; 480 MBPS data transmission, certified 10000+ bend lifespan, Metallic Grey"/>
    <s v="Lenovo USB A"/>
    <x v="201"/>
    <x v="0"/>
    <s v="Computers&amp;Accessories"/>
    <s v="Cables&amp;Accessories"/>
    <s v="Cables"/>
    <n v="417.44"/>
    <n v="670"/>
    <n v="0.38"/>
    <s v="50%"/>
    <x v="2"/>
    <x v="209"/>
    <n v="0"/>
    <n v="350410"/>
    <x v="0"/>
    <n v="607.69552238805966"/>
    <n v="1"/>
    <n v="2039.7"/>
  </r>
  <r>
    <s v="B0B94JPY2N"/>
    <s v="Amazon Brand - Solimo 65W Fast Charging Braided Type C to C Data Cable | Suitable For All Supported Mobile Phones (1 Meter, Black)"/>
    <s v="Amazon Brand -"/>
    <x v="199"/>
    <x v="0"/>
    <s v="Computers&amp;Accessories"/>
    <s v="Cables&amp;Accessories"/>
    <s v="Cables"/>
    <n v="199"/>
    <n v="79990"/>
    <n v="0.8"/>
    <s v="50% or more"/>
    <x v="17"/>
    <x v="210"/>
    <n v="1"/>
    <n v="0"/>
    <x v="0"/>
    <n v="79989.751218902369"/>
    <n v="1"/>
    <n v="0"/>
  </r>
  <r>
    <s v="B0B3XXSB1K"/>
    <s v="LG 139 cm (55 inches) 4K Ultra HD Smart LED TV 55UQ7500PSF (Ceramic Black)"/>
    <s v="LG 139 cm"/>
    <x v="202"/>
    <x v="1"/>
    <s v="Electronics"/>
    <s v="Televisions"/>
    <s v="SmartTelevisions"/>
    <n v="47990"/>
    <n v="499"/>
    <n v="0.4"/>
    <s v="50%"/>
    <x v="4"/>
    <x v="106"/>
    <n v="0"/>
    <n v="686624"/>
    <x v="1"/>
    <n v="-9118.234468937877"/>
    <n v="0"/>
    <n v="5916.8"/>
  </r>
  <r>
    <s v="B08RZ12GKR"/>
    <s v="Tata Sky Digital TV HD Setup Box Remote"/>
    <s v="Tata Sky Digital"/>
    <x v="203"/>
    <x v="1"/>
    <s v="Electronics"/>
    <s v="Accessories"/>
    <s v="RemoteControls"/>
    <n v="215"/>
    <n v="800"/>
    <n v="0.56999999999999995"/>
    <s v="50% or more"/>
    <x v="12"/>
    <x v="211"/>
    <n v="1"/>
    <n v="96800"/>
    <x v="0"/>
    <n v="773.125"/>
    <n v="1"/>
    <n v="423.5"/>
  </r>
  <r>
    <s v="B0B4T8RSJ1"/>
    <s v="pTron Solero T241 2.4A Type-C Data &amp; Charging USB Cable, Made in India, 480Mbps Data Sync, Durable 1-Meter Long USB Cable for Smartphone, Type-C USB Devices (White)"/>
    <s v="pTron Solero T241"/>
    <x v="88"/>
    <x v="0"/>
    <s v="Computers&amp;Accessories"/>
    <s v="Cables&amp;Accessories"/>
    <s v="Cables"/>
    <n v="99"/>
    <n v="35000"/>
    <n v="0.88"/>
    <s v="50% or more"/>
    <x v="2"/>
    <x v="31"/>
    <n v="1"/>
    <n v="37625000"/>
    <x v="0"/>
    <n v="34999.717142857146"/>
    <n v="0"/>
    <n v="4192.5"/>
  </r>
  <r>
    <s v="B0B7B9V9QP"/>
    <s v="VU 108 cm (43 inches) Premium Series Full HD Smart LED TV 43GA (Black)"/>
    <s v="VU 108 cm"/>
    <x v="204"/>
    <x v="1"/>
    <s v="Electronics"/>
    <s v="Televisions"/>
    <s v="SmartTelevisions"/>
    <n v="18999"/>
    <n v="999"/>
    <n v="0.46"/>
    <s v="50%"/>
    <x v="1"/>
    <x v="212"/>
    <n v="0"/>
    <n v="999999"/>
    <x v="0"/>
    <n v="-902.80180180180196"/>
    <n v="0"/>
    <n v="4004"/>
  </r>
  <r>
    <s v="B08XXVXP3J"/>
    <s v="Storite Super Speed USB 3.0 Male to Male Cable for Hard Drive Enclosures, Laptop Cooling Pad, DVD Players(60cm,Black)"/>
    <s v="Storite Super Speed"/>
    <x v="205"/>
    <x v="0"/>
    <s v="Computers&amp;Accessories"/>
    <s v="Cables&amp;Accessories"/>
    <s v="Cables"/>
    <n v="249"/>
    <n v="15999"/>
    <n v="0.75"/>
    <s v="50% or more"/>
    <x v="4"/>
    <x v="213"/>
    <n v="1"/>
    <n v="1791888"/>
    <x v="0"/>
    <n v="15997.443652728296"/>
    <n v="1"/>
    <n v="481.59999999999997"/>
  </r>
  <r>
    <s v="B06XGWRKYT"/>
    <s v="Kodak 80 cm (32 Inches) HD Ready LED TV Kodak 32HDX900S (Black)"/>
    <s v="Kodak 80 cm"/>
    <x v="117"/>
    <x v="1"/>
    <s v="Electronics"/>
    <s v="Televisions"/>
    <s v="StandardTelevisions"/>
    <n v="7999"/>
    <n v="1600"/>
    <n v="0.5"/>
    <s v="50% or more"/>
    <x v="11"/>
    <x v="214"/>
    <n v="1"/>
    <n v="4835200"/>
    <x v="0"/>
    <n v="1100.0625"/>
    <n v="0"/>
    <n v="11483.6"/>
  </r>
  <r>
    <s v="B07CWDX49D"/>
    <s v="AmazonBasics Double Braided Nylon USB Type-C to Type-C 2.0 Cable, Charging Adapter, Smartphone 6 feet, Dark Grey"/>
    <s v="AmazonBasics Double Braided"/>
    <x v="142"/>
    <x v="0"/>
    <s v="Computers&amp;Accessories"/>
    <s v="Cables&amp;Accessories"/>
    <s v="Cables"/>
    <n v="649"/>
    <n v="2499"/>
    <n v="0.59"/>
    <s v="50% or more"/>
    <x v="4"/>
    <x v="138"/>
    <n v="1"/>
    <n v="13622049"/>
    <x v="0"/>
    <n v="2473.0296118447377"/>
    <n v="0"/>
    <n v="23439.3"/>
  </r>
  <r>
    <s v="B09TY4MSH3"/>
    <s v="Firestick Remote"/>
    <e v="#VALUE!"/>
    <x v="65"/>
    <x v="1"/>
    <s v="Electronics"/>
    <s v="Accessories"/>
    <s v="RemoteControls"/>
    <n v="1289"/>
    <n v="1500"/>
    <n v="0.48"/>
    <s v="50%"/>
    <x v="8"/>
    <x v="215"/>
    <n v="0"/>
    <n v="109500"/>
    <x v="0"/>
    <n v="1414.0666666666666"/>
    <n v="1"/>
    <n v="240.89999999999998"/>
  </r>
  <r>
    <s v="B07RY2X9MP"/>
    <s v="AmazonBasics 10.2 Gbps High-Speed 4K HDMI Cable with Braided Cord (10-Foot, Dark Grey)"/>
    <s v="AmazonBasics 10.2 Gbps"/>
    <x v="206"/>
    <x v="1"/>
    <s v="Electronics"/>
    <s v="Accessories"/>
    <s v="Cables"/>
    <n v="609"/>
    <n v="54990"/>
    <n v="0.59"/>
    <s v="50% or more"/>
    <x v="6"/>
    <x v="216"/>
    <n v="1"/>
    <n v="56584710"/>
    <x v="0"/>
    <n v="54988.892525913805"/>
    <n v="0"/>
    <n v="4630.5"/>
  </r>
  <r>
    <s v="B0B2C5MJN6"/>
    <s v="Hisense 126 cm (50 inches) Bezelless Series 4K Ultra HD Smart LED Google TV 50A6H (Black)"/>
    <s v="Hisense 126 cm"/>
    <x v="207"/>
    <x v="1"/>
    <s v="Electronics"/>
    <s v="Televisions"/>
    <s v="SmartTelevisions"/>
    <n v="32990"/>
    <n v="1999"/>
    <n v="0.4"/>
    <s v="50%"/>
    <x v="3"/>
    <x v="217"/>
    <n v="0"/>
    <n v="3108445"/>
    <x v="0"/>
    <n v="348.6748374187091"/>
    <n v="0"/>
    <n v="6375.4999999999991"/>
  </r>
  <r>
    <s v="B0BBMGLQDW"/>
    <s v="Tuarso 8K HDMI 2.1 Cable 48Gbps , 1.5 Meter High-Speed Braided HDMI Cable ( 8K@60HZ„ÄÅ4K@120HZ„ÄÅ2K@240HZ ) HDMI 2.1 Cable Compatible with Monitors , Television , Laptops , Projectors , Game Consoles and more with HDMI Ports Device"/>
    <s v="Tuarso 8K HDMI"/>
    <x v="208"/>
    <x v="1"/>
    <s v="Electronics"/>
    <s v="Accessories"/>
    <s v="Cables"/>
    <n v="599"/>
    <n v="899"/>
    <n v="0.7"/>
    <s v="50% or more"/>
    <x v="0"/>
    <x v="218"/>
    <n v="1"/>
    <n v="42253"/>
    <x v="0"/>
    <n v="832.37041156840928"/>
    <n v="1"/>
    <n v="197.4"/>
  </r>
  <r>
    <s v="B01LONQBDG"/>
    <s v="AmazonBasics USB Type-C to Micro-B 2.0 Cable - 6 Inches (15.2 Centimeters) - White"/>
    <s v="AmazonBasics USB Type-C"/>
    <x v="54"/>
    <x v="0"/>
    <s v="Computers&amp;Accessories"/>
    <s v="Cables&amp;Accessories"/>
    <s v="Cables"/>
    <n v="349"/>
    <n v="50999"/>
    <n v="0.61"/>
    <s v="50% or more"/>
    <x v="3"/>
    <x v="219"/>
    <n v="1"/>
    <n v="759681104"/>
    <x v="0"/>
    <n v="50998.315672856334"/>
    <n v="0"/>
    <n v="61073.599999999991"/>
  </r>
  <r>
    <s v="B08XXF5V6G"/>
    <s v="Kodak 139 cm (55 inches) 4K Ultra HD Smart LED TV 55CA0909 (Black)"/>
    <s v="Kodak 139 cm"/>
    <x v="209"/>
    <x v="1"/>
    <s v="Electronics"/>
    <s v="Televisions"/>
    <s v="SmartTelevisions"/>
    <n v="29999"/>
    <n v="399"/>
    <n v="0.41"/>
    <s v="50%"/>
    <x v="5"/>
    <x v="220"/>
    <n v="0"/>
    <n v="683088"/>
    <x v="1"/>
    <n v="-7119.5463659147872"/>
    <n v="0"/>
    <n v="7532.8"/>
  </r>
  <r>
    <s v="B09HK9JH4F"/>
    <s v="Smashtronics¬Æ - Case for Firetv Remote, Fire Stick Remote Cover Case, Silicone Cover for TV Firestick 4K/TV 2nd Gen(3rd Gen) Remote Control - Light Weight/Anti Slip/Shockproof (Black)"/>
    <s v="Smashtronics¬Æ - Case"/>
    <x v="179"/>
    <x v="1"/>
    <s v="Electronics"/>
    <s v="Accessories"/>
    <s v="RemoteControls"/>
    <n v="199"/>
    <n v="699"/>
    <n v="0.5"/>
    <s v="50% or more"/>
    <x v="0"/>
    <x v="185"/>
    <n v="1"/>
    <n v="933165"/>
    <x v="0"/>
    <n v="670.53075822603716"/>
    <n v="0"/>
    <n v="5607"/>
  </r>
  <r>
    <s v="B09MMD1FDN"/>
    <s v="7SEVEN¬Æ Suitable Sony Tv Remote Original Bravia for Smart Android Television Compatible for Any Model of LCD LED OLED UHD 4K Universal Sony Remote Control"/>
    <s v="7SEVEN¬Æ Suitable Sony"/>
    <x v="210"/>
    <x v="1"/>
    <s v="Electronics"/>
    <s v="Accessories"/>
    <s v="RemoteControls"/>
    <n v="349"/>
    <n v="4500"/>
    <n v="0.5"/>
    <s v="50% or more"/>
    <x v="2"/>
    <x v="221"/>
    <n v="1"/>
    <n v="963000"/>
    <x v="0"/>
    <n v="4492.2444444444445"/>
    <n v="1"/>
    <n v="834.6"/>
  </r>
  <r>
    <s v="B09HN7LD5L"/>
    <s v="PROLEGEND¬Æ PL-T002 Universal TV Stand Table Top for Most 22 to 65 inch LCD Flat Screen TV, VESA up to 800 by 400mm"/>
    <s v="PROLEGEND¬Æ PL-T002 Universal"/>
    <x v="211"/>
    <x v="1"/>
    <s v="Electronics"/>
    <s v="Accessories"/>
    <s v="TVMounts,Stands&amp;Turntables"/>
    <n v="1850"/>
    <n v="28900"/>
    <n v="0.59"/>
    <s v="50% or more"/>
    <x v="1"/>
    <x v="25"/>
    <n v="1"/>
    <n v="5317600"/>
    <x v="0"/>
    <n v="28893.598615916955"/>
    <n v="1"/>
    <n v="736"/>
  </r>
  <r>
    <s v="B0BNDD9TN6"/>
    <s v="WANBO X1 Pro (Upgraded) | Native 1080P Full HD | Android 9 | Projector for Home | LED Cinema | 350ANSI | 3900 lumens | WiFi Bluetooth | HDMI ARC | Dolby DTS | 4D Keystone Correction (Global Version)"/>
    <s v="WANBO X1 Pro"/>
    <x v="212"/>
    <x v="1"/>
    <s v="Electronics"/>
    <s v="Projectors"/>
    <m/>
    <n v="13990"/>
    <n v="449"/>
    <n v="0.52"/>
    <s v="50% or more"/>
    <x v="6"/>
    <x v="222"/>
    <n v="1"/>
    <n v="3143"/>
    <x v="1"/>
    <n v="-2666.8129175946547"/>
    <n v="1"/>
    <n v="31.5"/>
  </r>
  <r>
    <s v="B0941392C8"/>
    <s v="Lava Charging Adapter Elements D3 2A Fast Charging Speed Usb Type C Data Cable, White"/>
    <s v="Lava Charging Adapter"/>
    <x v="213"/>
    <x v="0"/>
    <s v="Computers&amp;Accessories"/>
    <s v="Cables&amp;Accessories"/>
    <s v="Cables"/>
    <n v="129"/>
    <n v="999"/>
    <n v="0.71"/>
    <s v="50% or more"/>
    <x v="7"/>
    <x v="223"/>
    <n v="1"/>
    <n v="40959"/>
    <x v="0"/>
    <n v="986.08708708708707"/>
    <n v="1"/>
    <n v="151.70000000000002"/>
  </r>
  <r>
    <s v="B01M5967SY"/>
    <s v="TIZUM High Speed HDMI Cable Aura -Gold Plated-High Speed Data 10.2Gbps, 3D, 4K, HD 1080P (10 Ft/ 3 M)"/>
    <s v="TIZUM High Speed"/>
    <x v="21"/>
    <x v="1"/>
    <s v="Electronics"/>
    <s v="Accessories"/>
    <s v="Cables"/>
    <n v="379"/>
    <n v="499"/>
    <n v="0.62"/>
    <s v="50% or more"/>
    <x v="0"/>
    <x v="22"/>
    <n v="1"/>
    <n v="6064347"/>
    <x v="1"/>
    <n v="423.04809619238478"/>
    <n v="0"/>
    <n v="51042.6"/>
  </r>
  <r>
    <s v="B016MDK4F4"/>
    <s v="Technotech High Speed HDMI Cable 5 Meter V1.4 - Supports Full HD 1080p (Color May Vary)"/>
    <s v="Technotech High Speed"/>
    <x v="214"/>
    <x v="1"/>
    <s v="Electronics"/>
    <s v="Accessories"/>
    <s v="Cables"/>
    <n v="185"/>
    <n v="999"/>
    <n v="0.63"/>
    <s v="50% or more"/>
    <x v="0"/>
    <x v="224"/>
    <n v="1"/>
    <n v="24975"/>
    <x v="0"/>
    <n v="980.48148148148152"/>
    <n v="1"/>
    <n v="105"/>
  </r>
  <r>
    <s v="B08G43CCLC"/>
    <s v="NK STAR 950 Mbps USB WiFi Adapter Wireless Network Receiver Dongle for Desktop Laptop, (Support- Windows XP/7/8/10 &amp; MAC OS) NOt Support to DVR and HDTV"/>
    <s v="NK STAR 950"/>
    <x v="215"/>
    <x v="0"/>
    <s v="Computers&amp;Accessories"/>
    <s v="NetworkAdapters"/>
    <s v="WirelessUSBAdapters"/>
    <n v="218"/>
    <n v="999"/>
    <n v="0.78"/>
    <s v="50% or more"/>
    <x v="0"/>
    <x v="225"/>
    <n v="1"/>
    <n v="162837"/>
    <x v="0"/>
    <n v="977.1781781781782"/>
    <n v="1"/>
    <n v="684.6"/>
  </r>
  <r>
    <s v="B0B61GCHC1"/>
    <s v="LS LAPSTER Quality Assured USB 2.0 morpho cable, morpho device cable for Mso 1300 E3/E2/E Biometric Finger Print Scanner morpho USB cable (Black)"/>
    <s v="LS LAPSTER Quality"/>
    <x v="216"/>
    <x v="0"/>
    <s v="Computers&amp;Accessories"/>
    <s v="Cables&amp;Accessories"/>
    <s v="Cables"/>
    <n v="199"/>
    <n v="900"/>
    <n v="0.8"/>
    <s v="50% or more"/>
    <x v="4"/>
    <x v="226"/>
    <n v="1"/>
    <n v="78300"/>
    <x v="0"/>
    <n v="877.88888888888891"/>
    <n v="1"/>
    <n v="374.09999999999997"/>
  </r>
  <r>
    <s v="B07RX14W1Q"/>
    <s v="Amazon Basics 10.2 Gbps High-Speed 4K HDMI Cable with Braided Cord, 1.8 Meter, Dark Grey"/>
    <s v="Amazon Basics 10.2"/>
    <x v="217"/>
    <x v="1"/>
    <s v="Electronics"/>
    <s v="Accessories"/>
    <s v="Cables"/>
    <n v="499"/>
    <n v="42999"/>
    <n v="0.45"/>
    <s v="50%"/>
    <x v="5"/>
    <x v="227"/>
    <n v="0"/>
    <n v="93092835"/>
    <x v="0"/>
    <n v="42997.839507895529"/>
    <n v="0"/>
    <n v="9526"/>
  </r>
  <r>
    <s v="B09PLD9TCD"/>
    <s v="Kodak 126 cm (50 inches) Bezel-Less Design Series 4K Ultra HD Smart Android LED TV 50UHDX7XPROBL (Black)"/>
    <s v="Kodak 126 cm"/>
    <x v="218"/>
    <x v="1"/>
    <s v="Electronics"/>
    <s v="Televisions"/>
    <s v="SmartTelevisions"/>
    <n v="26999"/>
    <n v="1052"/>
    <n v="0.37"/>
    <s v="50%"/>
    <x v="0"/>
    <x v="228"/>
    <n v="0"/>
    <n v="1588520"/>
    <x v="0"/>
    <n v="-1514.444866920152"/>
    <n v="0"/>
    <n v="6342"/>
  </r>
  <r>
    <s v="B0B8ZKWGKD"/>
    <s v="ZORBES¬Æ Wall Adapter Holder for Alexa Echo Dot 4th Generation,A Space-Saving Solution with Cord Management for Your Smart Home Speakers -White (Holder Only)"/>
    <s v="ZORBES¬Æ Wall Adapter"/>
    <x v="219"/>
    <x v="1"/>
    <s v="Electronics"/>
    <s v="Accessories"/>
    <s v="TVMounts,Stands&amp;Turntables"/>
    <n v="893"/>
    <n v="19990"/>
    <n v="0.15"/>
    <s v="50%"/>
    <x v="4"/>
    <x v="229"/>
    <n v="0"/>
    <n v="2118940"/>
    <x v="0"/>
    <n v="19985.532766383192"/>
    <n v="1"/>
    <n v="455.79999999999995"/>
  </r>
  <r>
    <s v="B09NNJ9WYM"/>
    <s v="Sansui 80cm (32 inches) HD Ready Smart LED TV JSY32SKHD (BLACK) With Bezel-less Design"/>
    <s v="Sansui 80cm (32"/>
    <x v="220"/>
    <x v="1"/>
    <s v="Electronics"/>
    <s v="Televisions"/>
    <s v="SmartTelevisions"/>
    <n v="10990"/>
    <n v="1099"/>
    <n v="0.45"/>
    <s v="50%"/>
    <x v="7"/>
    <x v="230"/>
    <n v="0"/>
    <n v="141771"/>
    <x v="0"/>
    <n v="99"/>
    <n v="1"/>
    <n v="477.3"/>
  </r>
  <r>
    <s v="B08H5L8V1L"/>
    <s v="Synqe USB Type C Fast Charging Cable 2M Charger Cord Data Cable Compatible with Samsung Galaxy M51,Galaxy M31S, S10e S10 S9 S20 Plus, Note10 9 8,M40 A50 A70, Redmi Note 9, Moto G7, Poco F1 (2M, Grey)"/>
    <s v="Synqe USB Type"/>
    <x v="221"/>
    <x v="0"/>
    <s v="Computers&amp;Accessories"/>
    <s v="Cables&amp;Accessories"/>
    <s v="Cables"/>
    <n v="379"/>
    <n v="25999"/>
    <n v="0.66"/>
    <s v="50% or more"/>
    <x v="4"/>
    <x v="231"/>
    <n v="1"/>
    <n v="79270951"/>
    <x v="0"/>
    <n v="25997.542251625062"/>
    <n v="0"/>
    <n v="13110.699999999999"/>
  </r>
  <r>
    <s v="B0B8CXTTG3"/>
    <s v="MI 80 cm (32 inches) HD Ready Smart Android LED TV 5A Pro | L32M7-EAIN (Black)"/>
    <s v="MI 80 cm"/>
    <x v="13"/>
    <x v="1"/>
    <s v="Electronics"/>
    <s v="Televisions"/>
    <s v="SmartTelevisions"/>
    <n v="16999"/>
    <n v="1899"/>
    <n v="0.35"/>
    <s v="50%"/>
    <x v="0"/>
    <x v="14"/>
    <n v="0"/>
    <n v="62363160"/>
    <x v="0"/>
    <n v="1003.8446550816219"/>
    <n v="0"/>
    <n v="137928"/>
  </r>
  <r>
    <s v="B09HCH3JZG"/>
    <s v="Bestor ¬Æ 8K Hdmi 2.1 Cable 48Gbps 9.80Ft/Ultra High Speed Hdmi Braided Cord For Roku Tv/Ps5/Hdtv/Blu-Ray Projector, Laptop, Television, Personal Computer, Xbox, Ps4, Ps5, Ps4 Pro (1 M, Grey)"/>
    <s v="Bestor ¬Æ 8K"/>
    <x v="222"/>
    <x v="1"/>
    <s v="Electronics"/>
    <s v="Accessories"/>
    <s v="Cables"/>
    <n v="699"/>
    <n v="3500"/>
    <n v="0.63"/>
    <s v="50% or more"/>
    <x v="5"/>
    <x v="232"/>
    <n v="1"/>
    <n v="1365000"/>
    <x v="0"/>
    <n v="3480.0285714285715"/>
    <n v="1"/>
    <n v="1716.0000000000002"/>
  </r>
  <r>
    <s v="B097JVLW3L"/>
    <s v="Irusu Play VR Plus Virtual Reality Headset with Headphones for Gaming (Black)"/>
    <s v="Irusu Play VR"/>
    <x v="223"/>
    <x v="1"/>
    <s v="Electronics"/>
    <s v="Accessories"/>
    <s v="3DGlasses"/>
    <n v="2699"/>
    <n v="599"/>
    <n v="0.23"/>
    <s v="50%"/>
    <x v="12"/>
    <x v="233"/>
    <n v="0"/>
    <n v="371979"/>
    <x v="0"/>
    <n v="148.41569282136891"/>
    <n v="1"/>
    <n v="2173.5"/>
  </r>
  <r>
    <s v="B09SB6SJB4"/>
    <s v="Amazon Brand - Solimo Fast Charging Braided Type C Data Cable Seam, Suitable For All Supported Mobile Phones (1 Meter, Black)"/>
    <s v="Amazon Brand -"/>
    <x v="199"/>
    <x v="0"/>
    <s v="Computers&amp;Accessories"/>
    <s v="Cables&amp;Accessories"/>
    <s v="Cables"/>
    <n v="129"/>
    <n v="999"/>
    <n v="0.78"/>
    <s v="50% or more"/>
    <x v="3"/>
    <x v="234"/>
    <n v="1"/>
    <n v="264735"/>
    <x v="0"/>
    <n v="986.08708708708707"/>
    <n v="1"/>
    <n v="1086.5"/>
  </r>
  <r>
    <s v="B08NW8GHCJ"/>
    <s v="Synqe USB C to USB C 60W Nylon Braided Fast Charging Type C to Type C Cable Compatible with Samsung Galaxy Note 20/Ultra, S20 S22 S21 S20 FE A73 A53 A33 (2M, Black)"/>
    <s v="Synqe USB C"/>
    <x v="224"/>
    <x v="0"/>
    <s v="Computers&amp;Accessories"/>
    <s v="Cables&amp;Accessories"/>
    <s v="Cables"/>
    <n v="389"/>
    <n v="600"/>
    <n v="0.61"/>
    <s v="50% or more"/>
    <x v="4"/>
    <x v="235"/>
    <n v="1"/>
    <n v="502800"/>
    <x v="0"/>
    <n v="535.16666666666663"/>
    <n v="1"/>
    <n v="3603.3999999999996"/>
  </r>
  <r>
    <s v="B09YHLPQYT"/>
    <s v="Shopoflux Silicone Remote Cover for Mi Smart TV and Mi TV Stick/MI Box S / 3S / MI 4X / 4A Smart LED TV (Black)"/>
    <s v="Shopoflux Silicone Remote"/>
    <x v="225"/>
    <x v="1"/>
    <s v="Electronics"/>
    <s v="Accessories"/>
    <s v="RemoteControls"/>
    <n v="246"/>
    <n v="799"/>
    <n v="0.59"/>
    <s v="50% or more"/>
    <x v="0"/>
    <x v="236"/>
    <n v="1"/>
    <n v="114257"/>
    <x v="0"/>
    <n v="768.21151439299126"/>
    <n v="1"/>
    <n v="600.6"/>
  </r>
  <r>
    <s v="B08G1RW2Q3"/>
    <s v="EYNK Extra Long Micro USB Fast Charging USB Cable | Micro USB Data Cable | Quick Fast Charging Cable | Charger Sync Cable | High Speed Transfer Android Smartphones V8 Cable (2.4 Amp, 3m,) (White)"/>
    <s v="EYNK Extra Long"/>
    <x v="226"/>
    <x v="0"/>
    <s v="Computers&amp;Accessories"/>
    <s v="Cables&amp;Accessories"/>
    <s v="Cables"/>
    <n v="299"/>
    <n v="399"/>
    <n v="0.63"/>
    <s v="50% or more"/>
    <x v="1"/>
    <x v="237"/>
    <n v="1"/>
    <n v="60249"/>
    <x v="1"/>
    <n v="324.06265664160401"/>
    <n v="1"/>
    <n v="604"/>
  </r>
  <r>
    <s v="B08YXJJW8H"/>
    <s v="LUNAGARIYA¬Æ, Protective Case Compatible with JIO Settop Box Remote Control,PU Leather Cover Holder (Before Placing Order,Please Compare The Dimensions of The Product with Your Remote)"/>
    <s v="LUNAGARIYA¬Æ, Protective Case"/>
    <x v="227"/>
    <x v="1"/>
    <s v="Electronics"/>
    <s v="Accessories"/>
    <s v="RemoteControls"/>
    <n v="247"/>
    <n v="2999"/>
    <n v="0.38"/>
    <s v="50%"/>
    <x v="2"/>
    <x v="238"/>
    <n v="0"/>
    <n v="599800"/>
    <x v="0"/>
    <n v="2990.7639213071025"/>
    <n v="1"/>
    <n v="780"/>
  </r>
  <r>
    <s v="B09P8M18QM"/>
    <s v="7SEVEN¬Æ Compatible with Fire Tv Stick Remote with Voice Command Feature Suitable for Second Generation Amazon Fire Tv Stick Remote Only - Pairing Must"/>
    <s v="7SEVEN¬Æ Compatible with"/>
    <x v="228"/>
    <x v="1"/>
    <s v="Electronics"/>
    <s v="Accessories"/>
    <s v="RemoteControls"/>
    <n v="1369"/>
    <n v="499"/>
    <n v="0.54"/>
    <s v="50% or more"/>
    <x v="8"/>
    <x v="239"/>
    <n v="1"/>
    <n v="113273"/>
    <x v="1"/>
    <n v="224.65130260521039"/>
    <n v="1"/>
    <n v="749.09999999999991"/>
  </r>
  <r>
    <s v="B08BG4M4N7"/>
    <s v="PRUSHTI COVER AND BAGS, Protective Case for Airtel Xstream settop Box Remote Remote Control Pouch Cover Holder PU Leather Cover Holder(only Cover for Selling Purpose)"/>
    <s v="PRUSHTI COVER AND"/>
    <x v="229"/>
    <x v="1"/>
    <s v="Electronics"/>
    <s v="Accessories"/>
    <s v="RemoteControls"/>
    <n v="199"/>
    <n v="599"/>
    <n v="0.6"/>
    <s v="50% or more"/>
    <x v="11"/>
    <x v="240"/>
    <n v="1"/>
    <n v="322262"/>
    <x v="0"/>
    <n v="565.77796327212025"/>
    <n v="1"/>
    <n v="2044.3999999999999"/>
  </r>
  <r>
    <s v="B07VJ9ZTXS"/>
    <s v="Aine HDMI Male to VGA Female Video Converter Adapter Cable (Black)"/>
    <s v="Aine HDMI Male"/>
    <x v="230"/>
    <x v="1"/>
    <s v="Electronics"/>
    <s v="Accessories"/>
    <s v="Cables"/>
    <n v="299"/>
    <n v="14999"/>
    <n v="0.5"/>
    <s v="50% or more"/>
    <x v="1"/>
    <x v="241"/>
    <n v="1"/>
    <n v="2564829"/>
    <x v="0"/>
    <n v="14997.006533768918"/>
    <n v="1"/>
    <n v="684"/>
  </r>
  <r>
    <s v="B084872DQY"/>
    <s v="Mi 80 cm (32 inches) HD Ready Android Smart LED TV 4A PRO | L32M5-AL (Black)"/>
    <s v="Mi 80 cm"/>
    <x v="13"/>
    <x v="1"/>
    <s v="Electronics"/>
    <s v="Televisions"/>
    <s v="SmartTelevisions"/>
    <n v="14999"/>
    <n v="699"/>
    <n v="0"/>
    <s v="50%"/>
    <x v="4"/>
    <x v="242"/>
    <n v="0"/>
    <n v="19228092"/>
    <x v="0"/>
    <n v="-1446.7796852646638"/>
    <n v="0"/>
    <n v="118284.4"/>
  </r>
  <r>
    <s v="B00GGGOYEU"/>
    <s v="Storite USB 2.0 A to Mini 5 pin B Cable for External HDDS/Camera/Card Readers (150cm - 1.5M)"/>
    <s v="Storite USB 2.0"/>
    <x v="151"/>
    <x v="0"/>
    <s v="Computers&amp;Accessories"/>
    <s v="Cables&amp;Accessories"/>
    <s v="Cables"/>
    <n v="299"/>
    <n v="51990"/>
    <n v="0.56999999999999995"/>
    <s v="50% or more"/>
    <x v="2"/>
    <x v="243"/>
    <n v="1"/>
    <n v="75593460"/>
    <x v="0"/>
    <n v="51989.424889401809"/>
    <n v="0"/>
    <n v="5670.5999999999995"/>
  </r>
  <r>
    <s v="B08FD2VSD9"/>
    <s v="TCL 108 cm (43 inches) 4K Ultra HD Certified Android Smart LED TV 43P615 (Black)"/>
    <s v="TCL 108 cm"/>
    <x v="231"/>
    <x v="1"/>
    <s v="Electronics"/>
    <s v="Televisions"/>
    <s v="SmartTelevisions"/>
    <n v="24990"/>
    <n v="69999"/>
    <n v="0.52"/>
    <s v="50% or more"/>
    <x v="0"/>
    <x v="244"/>
    <n v="1"/>
    <n v="206567049"/>
    <x v="0"/>
    <n v="69963.299489992714"/>
    <n v="0"/>
    <n v="12394.2"/>
  </r>
  <r>
    <s v="B0BQRJ3C47"/>
    <s v="REDTECH USB-C to Lightning Cable 3.3FT, [Apple MFi Certified] Lightning to Type C Fast Charging Cord Compatible with iPhone 14/13/13 pro/Max/12/11/X/XS/XR/8, Supports Power Delivery - White"/>
    <s v="REDTECH USB-C to"/>
    <x v="232"/>
    <x v="0"/>
    <s v="Computers&amp;Accessories"/>
    <s v="Cables&amp;Accessories"/>
    <s v="Cables"/>
    <n v="249"/>
    <n v="50000"/>
    <n v="0.75"/>
    <s v="50% or more"/>
    <x v="15"/>
    <x v="210"/>
    <n v="1"/>
    <n v="0"/>
    <x v="0"/>
    <n v="49999.502"/>
    <n v="1"/>
    <n v="0"/>
  </r>
  <r>
    <s v="B095JPKPH3"/>
    <s v="OnePlus 163.8 cm (65 inches) U Series 4K LED Smart Android TV 65U1S (Black)"/>
    <s v="OnePlus 163.8 cm"/>
    <x v="233"/>
    <x v="1"/>
    <s v="Electronics"/>
    <s v="Televisions"/>
    <s v="SmartTelevisions"/>
    <n v="61999"/>
    <n v="19499"/>
    <n v="0.11"/>
    <s v="50%"/>
    <x v="3"/>
    <x v="163"/>
    <n v="0"/>
    <n v="131676747"/>
    <x v="0"/>
    <n v="19181.040104620748"/>
    <n v="0"/>
    <n v="27687.3"/>
  </r>
  <r>
    <s v="B087JWLZ2K"/>
    <s v="AmazonBasics 108 cm (43 inches) 4K Ultra HD Smart LED Fire TV AB43U20PS (Black)"/>
    <s v="AmazonBasics 108 cm"/>
    <x v="234"/>
    <x v="1"/>
    <s v="Electronics"/>
    <s v="Televisions"/>
    <s v="SmartTelevisions"/>
    <n v="24499"/>
    <n v="999"/>
    <n v="0.51"/>
    <s v="50% or more"/>
    <x v="2"/>
    <x v="245"/>
    <n v="1"/>
    <n v="3514482"/>
    <x v="0"/>
    <n v="-1453.3523523523522"/>
    <n v="0"/>
    <n v="13720.199999999999"/>
  </r>
  <r>
    <s v="B09DSXK8JX"/>
    <s v="Kodak 80 cm (32 inches) HD Ready Certified Android Smart LED TV 32HDX7XPROBL (Black)"/>
    <s v="Kodak 80 cm"/>
    <x v="117"/>
    <x v="1"/>
    <s v="Electronics"/>
    <s v="Televisions"/>
    <s v="SmartTelevisions"/>
    <n v="10499"/>
    <n v="499"/>
    <n v="0.46"/>
    <s v="50%"/>
    <x v="0"/>
    <x v="228"/>
    <n v="0"/>
    <n v="753490"/>
    <x v="1"/>
    <n v="-1605.008016032064"/>
    <n v="0"/>
    <n v="6342"/>
  </r>
  <r>
    <s v="B08V9C4B1J"/>
    <s v="Synqe Type C to Type C Short Fast Charging 60W Cable Compatible with Samsung Galaxy Z Fold3 5G, Z Flip3 5G, S22 5G, S22 Ultra, S21, S20, S20FE, A52, A73, A53 (0.25M, Black)"/>
    <s v="Synqe Type C"/>
    <x v="235"/>
    <x v="0"/>
    <s v="Computers&amp;Accessories"/>
    <s v="Cables&amp;Accessories"/>
    <s v="Cables"/>
    <n v="349"/>
    <n v="2499"/>
    <n v="0.65"/>
    <s v="50% or more"/>
    <x v="4"/>
    <x v="235"/>
    <n v="1"/>
    <n v="2094162"/>
    <x v="0"/>
    <n v="2485.0344137655061"/>
    <n v="1"/>
    <n v="3603.3999999999996"/>
  </r>
  <r>
    <s v="B08PKBMJKS"/>
    <s v="Airtel DigitalTV HD Setup Box Remote"/>
    <s v="Airtel DigitalTV HD"/>
    <x v="236"/>
    <x v="1"/>
    <s v="Electronics"/>
    <s v="Accessories"/>
    <s v="RemoteControls"/>
    <n v="197"/>
    <n v="1899"/>
    <n v="0.61"/>
    <s v="50% or more"/>
    <x v="11"/>
    <x v="246"/>
    <n v="1"/>
    <n v="258264"/>
    <x v="0"/>
    <n v="1888.6261190100054"/>
    <n v="1"/>
    <n v="516.79999999999995"/>
  </r>
  <r>
    <s v="B0B8VQ7KDS"/>
    <s v="Airtel Digital TV HD Set Top Box with FTA Pack | Unlimited Entertainment + Recording Feature + Free Standard Installation (6 Months Pack)"/>
    <s v="Airtel Digital TV"/>
    <x v="197"/>
    <x v="1"/>
    <s v="Electronics"/>
    <s v="SatelliteEquipment"/>
    <s v="SatelliteReceivers"/>
    <n v="1299"/>
    <n v="69999"/>
    <n v="0.48"/>
    <s v="50%"/>
    <x v="4"/>
    <x v="247"/>
    <n v="0"/>
    <n v="21069699"/>
    <x v="0"/>
    <n v="69997.144259203706"/>
    <n v="1"/>
    <n v="1294.3"/>
  </r>
  <r>
    <s v="B086JTMRYL"/>
    <s v="ESR USB C to Lightning Cable, 10 ft (3 m), MFi-Certified, Braided Nylon Power Delivery Fast Charging for iPhone 14/14 Plus/14 Pro/14 Pro Max, iPhone 13/12/11/X/8 Series, Use with Type-C Chargers, Black"/>
    <s v="ESR USB C"/>
    <x v="237"/>
    <x v="0"/>
    <s v="Computers&amp;Accessories"/>
    <s v="Cables&amp;Accessories"/>
    <s v="Cables"/>
    <n v="1519"/>
    <n v="799"/>
    <n v="0.2"/>
    <s v="50%"/>
    <x v="5"/>
    <x v="248"/>
    <n v="0"/>
    <n v="15790637"/>
    <x v="0"/>
    <n v="608.88735919899875"/>
    <n v="0"/>
    <n v="86957.200000000012"/>
  </r>
  <r>
    <s v="B09RWQ7YR6"/>
    <s v="MI 138.8 cm (55 inches) 5X Series 4K Ultra HD LED Smart Android TV L55M6-ES (Grey)"/>
    <s v="MI 138.8 cm"/>
    <x v="238"/>
    <x v="1"/>
    <s v="Electronics"/>
    <s v="Televisions"/>
    <s v="SmartTelevisions"/>
    <n v="46999"/>
    <n v="19999"/>
    <n v="0.33"/>
    <s v="50%"/>
    <x v="4"/>
    <x v="176"/>
    <n v="0"/>
    <n v="425018748"/>
    <x v="0"/>
    <n v="19763.993249662482"/>
    <n v="0"/>
    <n v="91383.599999999991"/>
  </r>
  <r>
    <s v="B00OFM6PEO"/>
    <s v="Storite USB Extension Cable USB 3.0 Male to Female Extension Cable High Speed 5GBps Extension Cable Data Transfer for Keyboard, Mouse, Flash Drive, Hard Drive, Printer and More- 1.5M - Blue"/>
    <s v="Storite USB Extension"/>
    <x v="239"/>
    <x v="0"/>
    <s v="Computers&amp;Accessories"/>
    <s v="Cables&amp;Accessories"/>
    <s v="Cables"/>
    <n v="299"/>
    <n v="9999"/>
    <n v="0.63"/>
    <s v="50% or more"/>
    <x v="4"/>
    <x v="249"/>
    <n v="1"/>
    <n v="19018098"/>
    <x v="0"/>
    <n v="9996.0097009700967"/>
    <n v="0"/>
    <n v="8178.5999999999995"/>
  </r>
  <r>
    <s v="B0BF57RN3K"/>
    <s v="Fire-Boltt Ninja Call Pro Plus 1.83&quot; Smart Watch with Bluetooth Calling, AI Voice Assistance, 100 Sports Modes IP67 Rating, 240*280 Pixel High Resolution"/>
    <s v="Fire-Boltt Ninja Call"/>
    <x v="240"/>
    <x v="1"/>
    <s v="Electronics"/>
    <s v="SmartWatches"/>
    <m/>
    <n v="1799"/>
    <n v="7990"/>
    <n v="0.91"/>
    <s v="50% or more"/>
    <x v="0"/>
    <x v="250"/>
    <n v="1"/>
    <n v="111356630"/>
    <x v="0"/>
    <n v="7967.484355444305"/>
    <n v="0"/>
    <n v="58535.4"/>
  </r>
  <r>
    <s v="B0B3RRWSF6"/>
    <s v="Fire-Boltt Phoenix Smart Watch with Bluetooth Calling 1.3&quot;,120+ Sports Modes, 240*240 PX High Res with SpO2, Heart Rate Monitoring &amp; IP67 Rating"/>
    <s v="Fire-Boltt Phoenix Smart"/>
    <x v="241"/>
    <x v="1"/>
    <s v="Electronics"/>
    <s v="SmartWatches"/>
    <m/>
    <n v="1998"/>
    <n v="2199"/>
    <n v="0.8"/>
    <s v="50% or more"/>
    <x v="4"/>
    <x v="251"/>
    <n v="1"/>
    <n v="60903504"/>
    <x v="0"/>
    <n v="2108.1405184174623"/>
    <n v="0"/>
    <n v="119092.79999999999"/>
  </r>
  <r>
    <s v="B0B5B6PQCT"/>
    <s v="boAt Wave Call Smart Watch, Smart Talk with Advanced Dedicated Bluetooth Calling Chip, 1.69‚Äù HD Display with 550 NITS &amp; 70% Color Gamut, 150+ Watch Faces, Multi-Sport Modes,HR,SpO2, IP68(Active Black)"/>
    <s v="boAt Wave Call"/>
    <x v="242"/>
    <x v="1"/>
    <s v="Electronics"/>
    <s v="SmartWatches"/>
    <m/>
    <n v="1999"/>
    <n v="8999"/>
    <n v="0.75"/>
    <s v="50% or more"/>
    <x v="11"/>
    <x v="252"/>
    <n v="1"/>
    <n v="160461169"/>
    <x v="0"/>
    <n v="8976.7864207134135"/>
    <n v="0"/>
    <n v="67757.8"/>
  </r>
  <r>
    <s v="B08HV83HL3"/>
    <s v="MI Power Bank 3i 20000mAh Lithium Polymer 18W Fast Power Delivery Charging | Input- Type C | Micro USB| Triple Output | Sandstone Black"/>
    <s v="MI Power Bank"/>
    <x v="243"/>
    <x v="1"/>
    <s v="Electronics"/>
    <s v="MobileAccessories"/>
    <s v="Chargers"/>
    <n v="2049"/>
    <n v="28999"/>
    <n v="7.0000000000000007E-2"/>
    <s v="50%"/>
    <x v="4"/>
    <x v="253"/>
    <n v="0"/>
    <n v="5188269088"/>
    <x v="0"/>
    <n v="28991.934239111695"/>
    <n v="0"/>
    <n v="769321.6"/>
  </r>
  <r>
    <s v="B0BBN4DZBD"/>
    <s v="Redmi A1 (Light Blue, 2GB RAM, 32GB Storage) | Segment Best AI Dual Cam | 5000mAh Battery | Leather Texture Design | Android 12"/>
    <s v="Redmi A1 (Light"/>
    <x v="244"/>
    <x v="1"/>
    <s v="Electronics"/>
    <s v="Smartphones&amp;BasicMobiles"/>
    <s v="Smartphones"/>
    <n v="6499"/>
    <n v="28999"/>
    <n v="0.28000000000000003"/>
    <s v="50%"/>
    <x v="1"/>
    <x v="254"/>
    <n v="0"/>
    <n v="226395193"/>
    <x v="0"/>
    <n v="28976.588882375254"/>
    <n v="0"/>
    <n v="31228"/>
  </r>
  <r>
    <s v="B0B3CPQ5PF"/>
    <s v="OnePlus Nord 2T 5G (Jade Fog, 8GB RAM, 128GB Storage)"/>
    <s v="OnePlus Nord 2T"/>
    <x v="245"/>
    <x v="1"/>
    <s v="Electronics"/>
    <s v="Smartphones&amp;BasicMobiles"/>
    <s v="Smartphones"/>
    <n v="28999"/>
    <n v="8999"/>
    <n v="0"/>
    <s v="50%"/>
    <x v="4"/>
    <x v="255"/>
    <n v="0"/>
    <n v="156717585"/>
    <x v="0"/>
    <n v="8676.7530836759634"/>
    <n v="0"/>
    <n v="74884.5"/>
  </r>
  <r>
    <s v="B0B3CQBRB4"/>
    <s v="OnePlus Nord 2T 5G (Gray Shadow, 8GB RAM, 128GB Storage)"/>
    <s v="OnePlus Nord 2T"/>
    <x v="245"/>
    <x v="1"/>
    <s v="Electronics"/>
    <s v="Smartphones&amp;BasicMobiles"/>
    <s v="Smartphones"/>
    <n v="28999"/>
    <n v="8999"/>
    <n v="0"/>
    <s v="50%"/>
    <x v="4"/>
    <x v="255"/>
    <n v="0"/>
    <n v="156717585"/>
    <x v="0"/>
    <n v="8676.7530836759634"/>
    <n v="0"/>
    <n v="74884.5"/>
  </r>
  <r>
    <s v="B0BBN56J5H"/>
    <s v="Redmi A1 (Black, 2GB RAM, 32GB Storage) | Segment Best AI Dual Cam | 5000mAh Battery | Leather Texture Design | Android 12"/>
    <s v="Redmi A1 (Black,"/>
    <x v="246"/>
    <x v="1"/>
    <s v="Electronics"/>
    <s v="Smartphones&amp;BasicMobiles"/>
    <s v="Smartphones"/>
    <n v="6499"/>
    <n v="1000"/>
    <n v="0.28000000000000003"/>
    <s v="50%"/>
    <x v="1"/>
    <x v="254"/>
    <n v="0"/>
    <n v="7807000"/>
    <x v="0"/>
    <n v="350.1"/>
    <n v="0"/>
    <n v="31228"/>
  </r>
  <r>
    <s v="B0BBN3WF7V"/>
    <s v="Redmi A1 (Light Green, 2GB RAM 32GB ROM) | Segment Best AI Dual Cam | 5000mAh Battery | Leather Texture Design | Android 12"/>
    <s v="Redmi A1 (Light"/>
    <x v="244"/>
    <x v="1"/>
    <s v="Electronics"/>
    <s v="Smartphones&amp;BasicMobiles"/>
    <s v="Smartphones"/>
    <n v="6499"/>
    <n v="4999"/>
    <n v="0.28000000000000003"/>
    <s v="50%"/>
    <x v="1"/>
    <x v="254"/>
    <n v="0"/>
    <n v="39027193"/>
    <x v="0"/>
    <n v="4868.9939987997595"/>
    <n v="0"/>
    <n v="31228"/>
  </r>
  <r>
    <s v="B0BDRVFDKP"/>
    <s v="SanDisk Ultra¬Æ microSDXC‚Ñ¢ UHS-I Card, 64GB, 140MB/s R, 10 Y Warranty, for Smartphones"/>
    <s v="SanDisk Ultra¬Æ microSDXC‚Ñ¢"/>
    <x v="247"/>
    <x v="1"/>
    <s v="Electronics"/>
    <s v="MemoryCards"/>
    <s v="MicroSD"/>
    <n v="569"/>
    <n v="1599"/>
    <n v="0.43"/>
    <s v="50%"/>
    <x v="5"/>
    <x v="256"/>
    <n v="0"/>
    <n v="107547141"/>
    <x v="0"/>
    <n v="1563.4152595372107"/>
    <n v="0"/>
    <n v="295939.60000000003"/>
  </r>
  <r>
    <s v="B0B5LVS732"/>
    <s v="Noise Pulse Go Buzz Smart Watch Bluetooth Calling with 1.69&quot; Display, 550 NITS, 150+ Cloud Watch Face, SPo2, Heart Rate Tracking, 100 Sports Mode with Auto Detection, Longer Battery (Jet Black)"/>
    <s v="Noise Pulse Go"/>
    <x v="248"/>
    <x v="1"/>
    <s v="Electronics"/>
    <s v="SmartWatches"/>
    <m/>
    <n v="1898"/>
    <n v="6990"/>
    <n v="0.62"/>
    <s v="50% or more"/>
    <x v="3"/>
    <x v="257"/>
    <n v="1"/>
    <n v="74716110"/>
    <x v="0"/>
    <n v="6962.8469241773964"/>
    <n v="0"/>
    <n v="43824.899999999994"/>
  </r>
  <r>
    <s v="B09V2Q4QVQ"/>
    <s v="Nokia 105 Single SIM, Keypad Mobile Phone with Wireless FM Radio | Charcoal"/>
    <s v="Nokia 105 Single"/>
    <x v="249"/>
    <x v="1"/>
    <s v="Electronics"/>
    <s v="Smartphones&amp;BasicMobiles"/>
    <s v="BasicMobiles"/>
    <n v="1299"/>
    <n v="999"/>
    <n v="0.19"/>
    <s v="50%"/>
    <x v="1"/>
    <x v="258"/>
    <n v="0"/>
    <n v="128182689"/>
    <x v="0"/>
    <n v="868.96996996996995"/>
    <n v="0"/>
    <n v="513244"/>
  </r>
  <r>
    <s v="B09V12K8NT"/>
    <s v="boAt Wave Lite Smartwatch with 1.69&quot; HD Display, Sleek Metal Body, HR &amp; SpO2 Level Monitor, 140+ Watch Faces, Activity Tracker, Multiple Sports Modes, IP68 &amp; 7 Days Battery Life(Active Black)"/>
    <s v="boAt Wave Lite"/>
    <x v="250"/>
    <x v="1"/>
    <s v="Electronics"/>
    <s v="SmartWatches"/>
    <m/>
    <n v="1499"/>
    <n v="11999"/>
    <n v="0.79"/>
    <s v="50% or more"/>
    <x v="2"/>
    <x v="259"/>
    <n v="1"/>
    <n v="261530204"/>
    <x v="0"/>
    <n v="11986.507292274357"/>
    <n v="0"/>
    <n v="85004.4"/>
  </r>
  <r>
    <s v="B01DEWVZ2C"/>
    <s v="JBL C100SI Wired In Ear Headphones with Mic, JBL Pure Bass Sound, One Button Multi-function Remote, Angled Buds for Comfort fit (Black)"/>
    <s v="JBL C100SI Wired"/>
    <x v="251"/>
    <x v="1"/>
    <s v="Electronics"/>
    <s v="Headphones"/>
    <s v="In-Ear"/>
    <n v="599"/>
    <n v="2499"/>
    <n v="0.4"/>
    <s v="50%"/>
    <x v="3"/>
    <x v="260"/>
    <n v="0"/>
    <n v="481282410"/>
    <x v="0"/>
    <n v="2475.030412164866"/>
    <n v="0"/>
    <n v="789618.99999999988"/>
  </r>
  <r>
    <s v="B0BMGB3CH9"/>
    <s v="Samsung Galaxy M04 Dark Blue, 4GB RAM, 64GB Storage | Upto 8GB RAM with RAM Plus | MediaTek Helio P35 | 5000 mAh Battery"/>
    <s v="Samsung Galaxy M04"/>
    <x v="252"/>
    <x v="1"/>
    <s v="Electronics"/>
    <s v="Smartphones&amp;BasicMobiles"/>
    <s v="Smartphones"/>
    <n v="9499"/>
    <n v="11999"/>
    <n v="0.21"/>
    <s v="50%"/>
    <x v="0"/>
    <x v="101"/>
    <n v="0"/>
    <n v="3407716"/>
    <x v="0"/>
    <n v="11919.835069589133"/>
    <n v="1"/>
    <n v="1192.8"/>
  </r>
  <r>
    <s v="B08D77XZX5"/>
    <s v="PTron Tangentbeat in-Ear Bluetooth 5.0 Wireless Headphones with Mic, Enhanced Bass, 10mm Drivers, Clear Calls, Snug-Fit, Fast Charging, Magnetic Buds, Voice Assistant &amp; IPX4 Wireless Neckband (Black)"/>
    <s v="PTron Tangentbeat in-Ear"/>
    <x v="253"/>
    <x v="1"/>
    <s v="Electronics"/>
    <s v="Headphones"/>
    <s v="In-Ear"/>
    <n v="599"/>
    <n v="1299"/>
    <n v="0.76"/>
    <s v="50% or more"/>
    <x v="2"/>
    <x v="261"/>
    <n v="1"/>
    <n v="75552438"/>
    <x v="0"/>
    <n v="1252.8876058506544"/>
    <n v="0"/>
    <n v="226831.8"/>
  </r>
  <r>
    <s v="B09XB8GFBQ"/>
    <s v="Redmi 10A (Charcoal Black, 4GB RAM, 64GB Storage) | 2 Ghz Octa Core Helio G25 | 5000 mAh Battery | Finger Print Sensor | Upto 5GB RAM with RAM Booster"/>
    <s v="Redmi 10A (Charcoal"/>
    <x v="254"/>
    <x v="1"/>
    <s v="Electronics"/>
    <s v="Smartphones&amp;BasicMobiles"/>
    <s v="Smartphones"/>
    <n v="8999"/>
    <n v="999"/>
    <n v="0.25"/>
    <s v="50%"/>
    <x v="1"/>
    <x v="262"/>
    <n v="0"/>
    <n v="12783204"/>
    <x v="0"/>
    <n v="98.199199199199143"/>
    <n v="0"/>
    <n v="51184"/>
  </r>
  <r>
    <s v="B07WG8PDCW"/>
    <s v="pTron Bullet Pro 36W PD Quick Charger, 3 Port Fast Car Charger Adapter - Compatible with All Smartphones &amp; Tablets (Black)"/>
    <s v="pTron Bullet Pro"/>
    <x v="255"/>
    <x v="1"/>
    <s v="Electronics"/>
    <s v="MobileAccessories"/>
    <s v="Chargers"/>
    <n v="349"/>
    <n v="1800"/>
    <n v="0.73"/>
    <s v="50% or more"/>
    <x v="1"/>
    <x v="263"/>
    <n v="1"/>
    <n v="25707600"/>
    <x v="0"/>
    <n v="1780.6111111111111"/>
    <n v="0"/>
    <n v="57128"/>
  </r>
  <r>
    <s v="B07GPXXNNG"/>
    <s v="boAt Bassheads 100 in Ear Wired Earphones with Mic(Taffy Pink)"/>
    <s v="boAt Bassheads 100"/>
    <x v="256"/>
    <x v="1"/>
    <s v="Electronics"/>
    <s v="Headphones"/>
    <s v="In-Ear"/>
    <n v="349"/>
    <n v="11999"/>
    <n v="0.65"/>
    <s v="50% or more"/>
    <x v="3"/>
    <x v="264"/>
    <n v="1"/>
    <n v="4364192287"/>
    <x v="0"/>
    <n v="11996.091424285358"/>
    <n v="0"/>
    <n v="1491223.2999999998"/>
  </r>
  <r>
    <s v="B0BDYVC5TD"/>
    <s v="SanDisk Ultra¬Æ microSDXC‚Ñ¢ UHS-I Card, 128GB, 140MB/s R, 10 Y Warranty, for Smartphones"/>
    <s v="SanDisk Ultra¬Æ microSDXC‚Ñ¢"/>
    <x v="247"/>
    <x v="1"/>
    <s v="Electronics"/>
    <s v="MemoryCards"/>
    <s v="MicroSD"/>
    <n v="959"/>
    <n v="2499"/>
    <n v="0.47"/>
    <s v="50%"/>
    <x v="5"/>
    <x v="256"/>
    <n v="0"/>
    <n v="168080241"/>
    <x v="0"/>
    <n v="2460.6246498599439"/>
    <n v="0"/>
    <n v="295939.60000000003"/>
  </r>
  <r>
    <s v="B0BMGB2TPR"/>
    <s v="Samsung Galaxy M04 Light Green, 4GB RAM, 64GB Storage | Upto 8GB RAM with RAM Plus | MediaTek Helio P35 | 5000 mAh Battery"/>
    <s v="Samsung Galaxy M04"/>
    <x v="252"/>
    <x v="1"/>
    <s v="Electronics"/>
    <s v="Smartphones&amp;BasicMobiles"/>
    <s v="Smartphones"/>
    <n v="9499"/>
    <n v="2199"/>
    <n v="0.21"/>
    <s v="50%"/>
    <x v="0"/>
    <x v="101"/>
    <n v="0"/>
    <n v="624516"/>
    <x v="0"/>
    <n v="1767.030923146885"/>
    <n v="1"/>
    <n v="1192.8"/>
  </r>
  <r>
    <s v="B08MC57J31"/>
    <s v="MI 10000mAh Lithium Ion, Lithium Polymer Power Bank Pocket Pro with 22.5 Watt Fast Charging, Dual Input Ports(Micro-USB and Type C), Triple Output Ports, (Black)"/>
    <s v="MI 10000mAh Lithium"/>
    <x v="257"/>
    <x v="1"/>
    <s v="Electronics"/>
    <s v="MobileAccessories"/>
    <s v="Chargers"/>
    <n v="1499"/>
    <n v="999"/>
    <n v="0.4"/>
    <s v="50%"/>
    <x v="4"/>
    <x v="265"/>
    <n v="0"/>
    <n v="15954030"/>
    <x v="0"/>
    <n v="848.94994994995"/>
    <n v="0"/>
    <n v="68671"/>
  </r>
  <r>
    <s v="B08HVL8QN3"/>
    <s v="Mi 10000mAH Li-Polymer, Micro-USB and Type C Input Port, Power Bank 3i with 18W Fast Charging (Midnight Black)"/>
    <s v="Mi 10000mAH Li-Polymer,"/>
    <x v="258"/>
    <x v="1"/>
    <s v="Electronics"/>
    <s v="MobileAccessories"/>
    <s v="Chargers"/>
    <n v="1149"/>
    <n v="1699"/>
    <n v="0.48"/>
    <s v="50%"/>
    <x v="4"/>
    <x v="253"/>
    <n v="0"/>
    <n v="303971488"/>
    <x v="0"/>
    <n v="1631.3719835197176"/>
    <n v="0"/>
    <n v="769321.6"/>
  </r>
  <r>
    <s v="B0746JGVDS"/>
    <s v="ELV Car Mount Adjustable Car Phone Holder Universal Long Arm, Windshield for Smartphones - Black"/>
    <s v="ELV Car Mount"/>
    <x v="259"/>
    <x v="1"/>
    <s v="Electronics"/>
    <s v="MobileAccessories"/>
    <s v="AutomobileAccessories"/>
    <n v="349"/>
    <n v="3999"/>
    <n v="0.65"/>
    <s v="50% or more"/>
    <x v="2"/>
    <x v="266"/>
    <n v="1"/>
    <n v="185549601"/>
    <x v="0"/>
    <n v="3990.2728182045512"/>
    <n v="0"/>
    <n v="180956.1"/>
  </r>
  <r>
    <s v="B08VFF6JQ8"/>
    <s v="Samsung 25W USB Travel Adapter for Cellular Phones - White"/>
    <s v="Samsung 25W USB"/>
    <x v="260"/>
    <x v="1"/>
    <s v="Electronics"/>
    <s v="MobileAccessories"/>
    <s v="Chargers"/>
    <n v="1219"/>
    <n v="7999"/>
    <n v="0.28000000000000003"/>
    <s v="50%"/>
    <x v="5"/>
    <x v="267"/>
    <n v="0"/>
    <n v="71119109"/>
    <x v="0"/>
    <n v="7983.7605950743846"/>
    <n v="0"/>
    <n v="39120.400000000001"/>
  </r>
  <r>
    <s v="B09NVPSCQT"/>
    <s v="Noise ColorFit Pulse Grand Smart Watch with 1.69&quot;(4.29cm) HD Display, 60 Sports Modes, 150 Watch Faces, Fast Charge, Spo2, Stress, Sleep, Heart Rate Monitoring &amp; IP68 Waterproof (Jet Black)"/>
    <s v="Noise ColorFit Pulse"/>
    <x v="261"/>
    <x v="1"/>
    <s v="Electronics"/>
    <s v="SmartWatches"/>
    <m/>
    <n v="1599"/>
    <n v="25999"/>
    <n v="0.6"/>
    <s v="50% or more"/>
    <x v="1"/>
    <x v="268"/>
    <n v="1"/>
    <n v="786573746"/>
    <x v="0"/>
    <n v="25992.849763452439"/>
    <n v="0"/>
    <n v="121016"/>
  </r>
  <r>
    <s v="B09YV4RG4D"/>
    <s v="Fire-Boltt Ninja 3 Smartwatch Full Touch 1.69 &amp; 60 Sports Modes with IP68, Sp02 Tracking, Over 100 Cloud based watch faces - Black"/>
    <s v="Fire-Boltt Ninja 3"/>
    <x v="262"/>
    <x v="1"/>
    <s v="Electronics"/>
    <s v="SmartWatches"/>
    <m/>
    <n v="1499"/>
    <n v="700"/>
    <n v="0.81"/>
    <s v="50% or more"/>
    <x v="0"/>
    <x v="269"/>
    <n v="1"/>
    <n v="15845200"/>
    <x v="0"/>
    <n v="485.85714285714289"/>
    <n v="0"/>
    <n v="95071.2"/>
  </r>
  <r>
    <s v="B09TWHTBKQ"/>
    <s v="Samsung Galaxy M33 5G (Mystique Green, 8GB, 128GB Storage) | 6000mAh Battery | Upto 16GB RAM with RAM Plus | Travel Adapter to be Purchased Separately"/>
    <s v="Samsung Galaxy M33"/>
    <x v="263"/>
    <x v="1"/>
    <s v="Electronics"/>
    <s v="Smartphones&amp;BasicMobiles"/>
    <s v="Smartphones"/>
    <n v="18499"/>
    <n v="17999"/>
    <n v="0.28999999999999998"/>
    <s v="50%"/>
    <x v="3"/>
    <x v="270"/>
    <n v="0"/>
    <n v="401701682"/>
    <x v="0"/>
    <n v="17896.222067892661"/>
    <n v="0"/>
    <n v="91503.799999999988"/>
  </r>
  <r>
    <s v="B08L5HMJVW"/>
    <s v="SanDisk Ultra microSD UHS-I Card 32GB, 120MB/s R"/>
    <s v="SanDisk Ultra microSD"/>
    <x v="264"/>
    <x v="1"/>
    <s v="Electronics"/>
    <s v="MemoryCards"/>
    <s v="MicroSD"/>
    <n v="369"/>
    <n v="19999"/>
    <n v="0.47"/>
    <s v="50%"/>
    <x v="5"/>
    <x v="256"/>
    <n v="0"/>
    <n v="1345112741"/>
    <x v="0"/>
    <n v="19997.154907745386"/>
    <n v="0"/>
    <n v="295939.60000000003"/>
  </r>
  <r>
    <s v="B0B4F2XCK3"/>
    <s v="Samsung Galaxy M13 (Aqua Green, 6GB, 128GB Storage) | 6000mAh Battery | Upto 12GB RAM with RAM Plus"/>
    <s v="Samsung Galaxy M13"/>
    <x v="265"/>
    <x v="1"/>
    <s v="Electronics"/>
    <s v="Smartphones&amp;BasicMobiles"/>
    <s v="Smartphones"/>
    <n v="12999"/>
    <n v="9999"/>
    <n v="0.28000000000000003"/>
    <s v="50%"/>
    <x v="3"/>
    <x v="271"/>
    <n v="0"/>
    <n v="189961002"/>
    <x v="0"/>
    <n v="9868.9969996999698"/>
    <n v="0"/>
    <n v="77891.799999999988"/>
  </r>
  <r>
    <s v="B0BF54972T"/>
    <s v="Fire-Boltt Ninja Call Pro Plus 1.83&quot; Smart Watch with Bluetooth Calling, AI Voice Assistance, 100 Sports Modes IP67 Rating, 240*280 Pixel High Resolution"/>
    <s v="Fire-Boltt Ninja Call"/>
    <x v="240"/>
    <x v="1"/>
    <s v="Electronics"/>
    <s v="SmartWatches"/>
    <m/>
    <n v="1799"/>
    <n v="24999"/>
    <n v="0.91"/>
    <s v="50% or more"/>
    <x v="0"/>
    <x v="250"/>
    <n v="1"/>
    <n v="348411063"/>
    <x v="0"/>
    <n v="24991.803712148485"/>
    <n v="0"/>
    <n v="58535.4"/>
  </r>
  <r>
    <s v="B09YV4MW2T"/>
    <s v="Fire-Boltt India's No 1 Smartwatch Brand Talk 2 Bluetooth Calling Smartwatch with Dual Button, Hands On Voice Assistance, 60 Sports Modes, in Built Mic &amp; Speaker with IP68 Rating"/>
    <s v="Fire-Boltt India's No"/>
    <x v="266"/>
    <x v="1"/>
    <s v="Electronics"/>
    <s v="SmartWatches"/>
    <m/>
    <n v="2199"/>
    <n v="20999"/>
    <n v="0.78"/>
    <s v="50% or more"/>
    <x v="0"/>
    <x v="272"/>
    <n v="1"/>
    <n v="618861529"/>
    <x v="0"/>
    <n v="20988.52807276537"/>
    <n v="0"/>
    <n v="123778.20000000001"/>
  </r>
  <r>
    <s v="B09TWH8YHM"/>
    <s v="Samsung Galaxy M33 5G (Emerald Brown, 6GB, 128GB Storage) | 6000mAh Battery | Upto 12GB RAM with RAM Plus | Travel Adapter to be Purchased Separately"/>
    <s v="Samsung Galaxy M33"/>
    <x v="263"/>
    <x v="1"/>
    <s v="Electronics"/>
    <s v="Smartphones&amp;BasicMobiles"/>
    <s v="Smartphones"/>
    <n v="16999"/>
    <n v="19999"/>
    <n v="0.32"/>
    <s v="50%"/>
    <x v="3"/>
    <x v="270"/>
    <n v="0"/>
    <n v="446337682"/>
    <x v="0"/>
    <n v="19914.000750037503"/>
    <n v="0"/>
    <n v="91503.799999999988"/>
  </r>
  <r>
    <s v="B07WGMMQGP"/>
    <s v="iQOO vivo Z6 5G (Chromatic Blue, 6GB RAM, 128GB Storage) | Snapdragon 695-6nm Processor | 120Hz FHD+ Display | 5000mAh Battery"/>
    <s v="iQOO vivo Z6"/>
    <x v="267"/>
    <x v="1"/>
    <s v="Electronics"/>
    <s v="Smartphones&amp;BasicMobiles"/>
    <s v="Smartphones"/>
    <n v="16499"/>
    <n v="10999"/>
    <n v="0.21"/>
    <s v="50%"/>
    <x v="1"/>
    <x v="273"/>
    <n v="0"/>
    <n v="234828650"/>
    <x v="0"/>
    <n v="10848.995454132193"/>
    <n v="0"/>
    <n v="85400"/>
  </r>
  <r>
    <s v="B0BF563HB4"/>
    <s v="Fire-Boltt Ninja Call Pro Plus 1.83&quot; Smart Watch with Bluetooth Calling, AI Voice Assistance, 100 Sports Modes IP67 Rating, 240*280 Pixel High Resolution"/>
    <s v="Fire-Boltt Ninja Call"/>
    <x v="240"/>
    <x v="1"/>
    <s v="Electronics"/>
    <s v="SmartWatches"/>
    <m/>
    <n v="1799"/>
    <n v="8499"/>
    <n v="0.91"/>
    <s v="50% or more"/>
    <x v="0"/>
    <x v="250"/>
    <n v="1"/>
    <n v="118450563"/>
    <x v="0"/>
    <n v="8477.8328038592772"/>
    <n v="0"/>
    <n v="58535.4"/>
  </r>
  <r>
    <s v="B09GFPVD9Y"/>
    <s v="Redmi 9 Activ (Carbon Black, 4GB RAM, 64GB Storage) | Octa-core Helio G35 | 5000 mAh Battery"/>
    <s v="Redmi 9 Activ"/>
    <x v="268"/>
    <x v="0"/>
    <s v="Computers&amp;Accessories"/>
    <s v="Cables&amp;Accessories"/>
    <s v="Cables"/>
    <n v="399"/>
    <n v="19999"/>
    <n v="0.64"/>
    <s v="50% or more"/>
    <x v="0"/>
    <x v="274"/>
    <n v="1"/>
    <n v="485375730"/>
    <x v="0"/>
    <n v="19997.004900245011"/>
    <n v="0"/>
    <n v="101934"/>
  </r>
  <r>
    <s v="B09GFLXVH9"/>
    <s v="Redmi 9A Sport (Coral Green, 2GB RAM, 32GB Storage) | 2GHz Octa-core Helio G25 Processor | 5000 mAh Battery"/>
    <s v="Redmi 9A Sport"/>
    <x v="269"/>
    <x v="1"/>
    <s v="Electronics"/>
    <s v="Smartphones&amp;BasicMobiles"/>
    <s v="Smartphones"/>
    <n v="8499"/>
    <n v="11999"/>
    <n v="0.23"/>
    <s v="50%"/>
    <x v="3"/>
    <x v="275"/>
    <n v="0"/>
    <n v="3765718164"/>
    <x v="0"/>
    <n v="11928.169097424785"/>
    <n v="0"/>
    <n v="1286727.5999999999"/>
  </r>
  <r>
    <s v="B0BF4YBLPX"/>
    <s v="Fire-Boltt Ninja Call Pro Plus 1.83&quot; Smart Watch with Bluetooth Calling, AI Voice Assistance, 100 Sports Modes IP67 Rating, 240*280 Pixel High Resolution"/>
    <s v="Fire-Boltt Ninja Call"/>
    <x v="240"/>
    <x v="1"/>
    <s v="Electronics"/>
    <s v="Smartphones&amp;BasicMobiles"/>
    <s v="Smartphones"/>
    <n v="6499"/>
    <n v="495"/>
    <n v="0.24"/>
    <s v="50%"/>
    <x v="3"/>
    <x v="275"/>
    <n v="0"/>
    <n v="155348820"/>
    <x v="1"/>
    <n v="-817.92929292929307"/>
    <n v="0"/>
    <n v="1286727.5999999999"/>
  </r>
  <r>
    <s v="B09XB7DPW1"/>
    <s v="Redmi 10A (Sea Blue, 4GB RAM, 64GB Storage) | 2 Ghz Octa Core Helio G25 | 5000 mAh Battery | Finger Print Sensor | Upto 5GB RAM with RAM Booster"/>
    <s v="Redmi 10A (Sea"/>
    <x v="270"/>
    <x v="1"/>
    <s v="Electronics"/>
    <s v="SmartWatches"/>
    <m/>
    <n v="1799"/>
    <n v="16999"/>
    <n v="0.91"/>
    <s v="50% or more"/>
    <x v="0"/>
    <x v="250"/>
    <n v="1"/>
    <n v="236915063"/>
    <x v="0"/>
    <n v="16988.417024530856"/>
    <n v="0"/>
    <n v="58535.4"/>
  </r>
  <r>
    <s v="B07PFJ5W31"/>
    <s v="AGARO Blaze USB 3.0 to USB Type C OTG Adapter"/>
    <s v="AGARO Blaze USB"/>
    <x v="271"/>
    <x v="1"/>
    <s v="Electronics"/>
    <s v="Smartphones&amp;BasicMobiles"/>
    <s v="Smartphones"/>
    <n v="8999"/>
    <n v="5999"/>
    <n v="0.25"/>
    <s v="50%"/>
    <x v="1"/>
    <x v="262"/>
    <n v="0"/>
    <n v="76763204"/>
    <x v="0"/>
    <n v="5848.9916652775464"/>
    <n v="0"/>
    <n v="51184"/>
  </r>
  <r>
    <s v="B0B3N7LR6K"/>
    <s v="Fire-Boltt Visionary 1.78&quot; AMOLED Bluetooth Calling Smartwatch with 368*448 Pixel Resolution 100+ Sports Mode, TWS Connection, Voice Assistance, SPO2 &amp; Heart Rate Monitoring"/>
    <s v="Fire-Boltt Visionary 1.78&quot;"/>
    <x v="272"/>
    <x v="1"/>
    <s v="Electronics"/>
    <s v="MobileAccessories"/>
    <s v="Cables&amp;Adapters"/>
    <n v="139"/>
    <n v="18999"/>
    <n v="0.72"/>
    <s v="50% or more"/>
    <x v="4"/>
    <x v="276"/>
    <n v="1"/>
    <n v="269500815"/>
    <x v="0"/>
    <n v="18998.268382546448"/>
    <n v="0"/>
    <n v="60995.5"/>
  </r>
  <r>
    <s v="B09ZQK9X8G"/>
    <s v="Noise ColorFit Pro 4 Advanced Bluetooth Calling Smart Watch with 1.72&quot; TruView Display, Fully-Functional Digital Crown, 311 PPI, 60Hz Refresh Rate, 500 NITS Brightness (Charcoal Black)"/>
    <s v="Noise ColorFit Pro"/>
    <x v="273"/>
    <x v="1"/>
    <s v="Electronics"/>
    <s v="SmartWatches"/>
    <m/>
    <n v="3999"/>
    <n v="19999"/>
    <n v="0.76"/>
    <s v="50% or more"/>
    <x v="4"/>
    <x v="277"/>
    <n v="1"/>
    <n v="343162841"/>
    <x v="0"/>
    <n v="19979.00400020001"/>
    <n v="0"/>
    <n v="73783.7"/>
  </r>
  <r>
    <s v="B07WJV6P1R"/>
    <s v="iQOO Z6 Lite 5G by vivo (Stellar Green, 6GB RAM, 128GB Storage) | World's First Snapdragon 4 Gen 1 | 120Hz Refresh Rate | 5000mAh Battery | Travel Adapter to be Purchased Separately"/>
    <s v="iQOO Z6 Lite"/>
    <x v="274"/>
    <x v="1"/>
    <s v="Electronics"/>
    <s v="SmartWatches"/>
    <m/>
    <n v="2998"/>
    <n v="11999"/>
    <n v="0.5"/>
    <s v="50% or more"/>
    <x v="3"/>
    <x v="278"/>
    <n v="1"/>
    <n v="62142821"/>
    <x v="0"/>
    <n v="11974.014584548713"/>
    <n v="0"/>
    <n v="21233.899999999998"/>
  </r>
  <r>
    <s v="B0BF54LXW6"/>
    <s v="Fire-Boltt Ninja Call Pro Plus 1.83&quot; Smart Watch with Bluetooth Calling, AI Voice Assistance, 100 Sports Modes IP67 Rating, 240*280 Pixel High Resolution"/>
    <s v="Fire-Boltt Ninja Call"/>
    <x v="240"/>
    <x v="0"/>
    <s v="Computers&amp;Accessories"/>
    <s v="Cables&amp;Accessories"/>
    <s v="Cables"/>
    <n v="199"/>
    <n v="1699"/>
    <n v="0.43"/>
    <s v="50%"/>
    <x v="1"/>
    <x v="279"/>
    <n v="0"/>
    <n v="74744107"/>
    <x v="0"/>
    <n v="1687.2872277810477"/>
    <n v="0"/>
    <n v="175972"/>
  </r>
  <r>
    <s v="B09XB7SRQ5"/>
    <s v="Redmi 10A (Slate Grey, 4GB RAM, 64GB Storage) | 2 Ghz Octa Core Helio G25 | 5000 mAh Battery | Finger Print Sensor | Upto 5GB RAM with RAM Booster"/>
    <s v="Redmi 10A (Slate"/>
    <x v="275"/>
    <x v="1"/>
    <s v="Electronics"/>
    <s v="Smartphones&amp;BasicMobiles"/>
    <s v="Smartphones"/>
    <n v="15499"/>
    <n v="15999"/>
    <n v="0.18"/>
    <s v="50%"/>
    <x v="3"/>
    <x v="280"/>
    <n v="0"/>
    <n v="308012748"/>
    <x v="0"/>
    <n v="15902.125195324708"/>
    <n v="0"/>
    <n v="78933.2"/>
  </r>
  <r>
    <s v="B09FFK1PQG"/>
    <s v="Duracell 38W Fast Car Charger Adapter with Dual Output. Quick Charge, Type C PD 20W &amp; Qualcomm Certified 3.0 Compatible for iPhone, All Smartphones, Tablets &amp; More (Copper &amp; Black)"/>
    <s v="Duracell 38W Fast"/>
    <x v="276"/>
    <x v="0"/>
    <s v="Computers&amp;Accessories"/>
    <s v="Cables&amp;Accessories"/>
    <s v="Cables"/>
    <n v="199"/>
    <n v="1599"/>
    <n v="0.8"/>
    <s v="50% or more"/>
    <x v="2"/>
    <x v="2"/>
    <n v="1"/>
    <n v="12676872"/>
    <x v="0"/>
    <n v="1586.5547217010633"/>
    <n v="0"/>
    <n v="30919.200000000001"/>
  </r>
  <r>
    <s v="B09RMQYHLH"/>
    <s v="realme narzo 50 (Speed Blue, 4GB RAM+64GB Storage) Helio G96 Processor | 50MP AI Triple Camera | 120Hz Ultra Smooth Display"/>
    <s v="realme narzo 50"/>
    <x v="277"/>
    <x v="1"/>
    <s v="Electronics"/>
    <s v="SmartWatches"/>
    <m/>
    <n v="1799"/>
    <n v="9999"/>
    <n v="0.91"/>
    <s v="50% or more"/>
    <x v="0"/>
    <x v="250"/>
    <n v="1"/>
    <n v="139356063"/>
    <x v="0"/>
    <n v="9981.0082008200825"/>
    <n v="0"/>
    <n v="58535.4"/>
  </r>
  <r>
    <s v="B08ZN4B121"/>
    <s v="WeCool Bluetooth Extendable Selfie Sticks with Wireless Remote and Tripod Stand, 3-in-1 Multifunctional Selfie Stick with Tripod Stand Compatible with iPhone/OnePlus/Samsung/Oppo/Vivo and All Phones"/>
    <s v="WeCool Bluetooth Extendable"/>
    <x v="278"/>
    <x v="1"/>
    <s v="Electronics"/>
    <s v="Smartphones&amp;BasicMobiles"/>
    <s v="Smartphones"/>
    <n v="8999"/>
    <n v="20990"/>
    <n v="0.25"/>
    <s v="50%"/>
    <x v="1"/>
    <x v="262"/>
    <n v="0"/>
    <n v="268588040"/>
    <x v="0"/>
    <n v="20947.127203430206"/>
    <n v="0"/>
    <n v="51184"/>
  </r>
  <r>
    <s v="B0B3RSDSZ3"/>
    <s v="Fire-Boltt Phoenix Smart Watch with Bluetooth Calling 1.3&quot;,120+ Sports Modes, 240*240 PX High Res with SpO2, Heart Rate Monitoring &amp; IP67 Rating"/>
    <s v="Fire-Boltt Phoenix Smart"/>
    <x v="241"/>
    <x v="1"/>
    <s v="Electronics"/>
    <s v="MobileAccessories"/>
    <s v="Chargers"/>
    <n v="873"/>
    <n v="24999"/>
    <n v="0.49"/>
    <s v="50%"/>
    <x v="5"/>
    <x v="281"/>
    <n v="0"/>
    <n v="41998320"/>
    <x v="0"/>
    <n v="24995.507860314414"/>
    <n v="0"/>
    <n v="7392.0000000000009"/>
  </r>
  <r>
    <s v="B08VB34KJ1"/>
    <s v="OPPO A74 5G (Fantastic Purple,6GB RAM,128GB Storage) with No Cost EMI/Additional Exchange Offers"/>
    <s v="OPPO A74 5G"/>
    <x v="279"/>
    <x v="1"/>
    <s v="Electronics"/>
    <s v="Smartphones&amp;BasicMobiles"/>
    <s v="Smartphones"/>
    <n v="12999"/>
    <n v="1699"/>
    <n v="0.19"/>
    <s v="50%"/>
    <x v="0"/>
    <x v="282"/>
    <n v="0"/>
    <n v="22504954"/>
    <x v="0"/>
    <n v="933.9028840494409"/>
    <n v="0"/>
    <n v="55633.200000000004"/>
  </r>
  <r>
    <s v="B09T39K9YL"/>
    <s v="Redmi Note 11 Pro + 5G (Stealth Black, 6GB RAM, 128GB Storage) | 67W Turbo Charge | 120Hz Super AMOLED Display | Additional Exchange Offers | Charger Included"/>
    <s v="Redmi Note 11"/>
    <x v="280"/>
    <x v="1"/>
    <s v="Electronics"/>
    <s v="MobileAccessories"/>
    <s v="Photo&amp;VideoAccessories"/>
    <n v="539"/>
    <n v="699"/>
    <n v="0.66"/>
    <s v="50% or more"/>
    <x v="11"/>
    <x v="283"/>
    <n v="1"/>
    <n v="10238952"/>
    <x v="0"/>
    <n v="621.88984263233192"/>
    <n v="0"/>
    <n v="55662.399999999994"/>
  </r>
  <r>
    <s v="B08VF8V79P"/>
    <s v="Samsung Original 25W USB Travel Lightning Adapter for Cellular Phones, Black"/>
    <s v="Samsung Original 25W"/>
    <x v="281"/>
    <x v="1"/>
    <s v="Electronics"/>
    <s v="SmartWatches"/>
    <m/>
    <n v="1999"/>
    <n v="3990"/>
    <n v="0.8"/>
    <s v="50% or more"/>
    <x v="4"/>
    <x v="251"/>
    <n v="1"/>
    <n v="110507040"/>
    <x v="0"/>
    <n v="3939.8997493734337"/>
    <n v="0"/>
    <n v="119092.79999999999"/>
  </r>
  <r>
    <s v="B08G28Z33M"/>
    <s v="realme Buds Classic Wired in Ear Earphones with Mic (Black)"/>
    <s v="realme Buds Classic"/>
    <x v="282"/>
    <x v="1"/>
    <s v="Electronics"/>
    <s v="Smartphones&amp;BasicMobiles"/>
    <s v="Smartphones"/>
    <n v="15490"/>
    <n v="7990"/>
    <n v="0.26"/>
    <s v="50%"/>
    <x v="0"/>
    <x v="284"/>
    <n v="0"/>
    <n v="262998840"/>
    <x v="0"/>
    <n v="7796.1326658322905"/>
    <n v="0"/>
    <n v="138247.20000000001"/>
  </r>
  <r>
    <s v="B09PNKXSKF"/>
    <s v="Noise ColorFit Pulse Grand Smart Watch with 1.69&quot; HD Display, 60 Sports Modes, 150 Watch Faces, Spo2 Monitoring, Call Notification, Quick Replies to Text &amp; Calls (Rose Pink)"/>
    <s v="Noise ColorFit Pulse"/>
    <x v="261"/>
    <x v="1"/>
    <s v="Electronics"/>
    <s v="Smartphones&amp;BasicMobiles"/>
    <s v="Smartphones"/>
    <n v="19999"/>
    <n v="34999"/>
    <n v="0.2"/>
    <s v="50%"/>
    <x v="2"/>
    <x v="285"/>
    <n v="0"/>
    <n v="903814176"/>
    <x v="0"/>
    <n v="34941.858367381923"/>
    <n v="0"/>
    <n v="100713.59999999999"/>
  </r>
  <r>
    <s v="B0B5DDJNH4"/>
    <s v="boAt Wave Call Smart Watch, Smart Talk with Advanced Dedicated Bluetooth Calling Chip, 1.69‚Äù HD Display with 550 NITS &amp; 70% Color Gamut, 150+ Watch Faces, Multi-Sport Modes, HR, SpO2, IP68(Mauve)"/>
    <s v="boAt Wave Call"/>
    <x v="242"/>
    <x v="1"/>
    <s v="Electronics"/>
    <s v="MobileAccessories"/>
    <s v="Chargers"/>
    <n v="1075"/>
    <n v="7990"/>
    <n v="0.37"/>
    <s v="50%"/>
    <x v="5"/>
    <x v="286"/>
    <n v="0"/>
    <n v="59621380"/>
    <x v="0"/>
    <n v="7976.5456821026282"/>
    <n v="0"/>
    <n v="32832.800000000003"/>
  </r>
  <r>
    <s v="B07WDKLDRX"/>
    <s v="iQOO Neo 6 5G (Dark Nova, 8GB RAM, 128GB Storage) | Snapdragon¬Æ 870 5G | 80W FlashCharge"/>
    <s v="iQOO Neo 6"/>
    <x v="283"/>
    <x v="1"/>
    <s v="Electronics"/>
    <s v="Headphones"/>
    <s v="In-Ear"/>
    <n v="399"/>
    <n v="1999"/>
    <n v="0.43"/>
    <s v="50%"/>
    <x v="1"/>
    <x v="287"/>
    <n v="0"/>
    <n v="75596183"/>
    <x v="0"/>
    <n v="1979.040020010005"/>
    <n v="0"/>
    <n v="151268"/>
  </r>
  <r>
    <s v="B09MQSCJQ1"/>
    <s v="boAt Xtend Smartwatch with Alexa Built-in, 1.69‚Äù HD Display, Multiple Watch Faces, Stress Monitor, Heart &amp; SpO2 Monitoring, 14 Sports Modes, Sleep Monitor, 5 ATM &amp; 7 Days Battery(Charcoal Black)"/>
    <s v="boAt Xtend Smartwatch"/>
    <x v="284"/>
    <x v="1"/>
    <s v="Electronics"/>
    <s v="SmartWatches"/>
    <m/>
    <n v="1999"/>
    <n v="3999"/>
    <n v="0.5"/>
    <s v="50% or more"/>
    <x v="1"/>
    <x v="268"/>
    <n v="1"/>
    <n v="120985746"/>
    <x v="0"/>
    <n v="3949.0125031257812"/>
    <n v="0"/>
    <n v="121016"/>
  </r>
  <r>
    <s v="B094YFFSMY"/>
    <s v="Tygot Bluetooth Extendable Selfie Sticks with Wireless Remote and Tripod Stand, 3-in-1 Multifunctional Selfie Stick with Tripod Stand Compatible with iPhone/OnePlus/Samsung/Oppo/Vivo and All Phones"/>
    <s v="Tygot Bluetooth Extendable"/>
    <x v="285"/>
    <x v="1"/>
    <s v="Electronics"/>
    <s v="SmartWatches"/>
    <m/>
    <n v="1999"/>
    <n v="1499"/>
    <n v="0.75"/>
    <s v="50% or more"/>
    <x v="11"/>
    <x v="252"/>
    <n v="1"/>
    <n v="26728669"/>
    <x v="0"/>
    <n v="1365.6444296197465"/>
    <n v="0"/>
    <n v="67757.8"/>
  </r>
  <r>
    <s v="B09MT84WV5"/>
    <s v="Samsung EVO Plus 128GB microSDXC UHS-I U3 130MB/s Full HD &amp; 4K UHD Memory Card with Adapter (MB-MC128KA), Blue"/>
    <s v="Samsung EVO Plus"/>
    <x v="286"/>
    <x v="0"/>
    <s v="Computers&amp;Accessories"/>
    <s v="Cables&amp;Accessories"/>
    <s v="Cables"/>
    <n v="329"/>
    <n v="19499"/>
    <n v="0.53"/>
    <s v="50% or more"/>
    <x v="0"/>
    <x v="288"/>
    <n v="1"/>
    <n v="1840003636"/>
    <x v="0"/>
    <n v="19497.312733986357"/>
    <n v="0"/>
    <n v="396328.8"/>
  </r>
  <r>
    <s v="B08VS3YLRK"/>
    <s v="Portronics Adapto 20 Type C 20W Fast PD/Type C Adapter Charger with Fast Charging for iPhone 12/12 Pro/12 Mini/12 Pro Max/11/XS/XR/X/8/Plus, iPad Pro/Air/Mini, Galaxy 10/9/8 (Adapter Only) White"/>
    <s v="Portronics Adapto 20"/>
    <x v="287"/>
    <x v="0"/>
    <s v="Computers&amp;Accessories"/>
    <s v="Cables&amp;Accessories"/>
    <s v="Cables"/>
    <n v="154"/>
    <n v="999"/>
    <n v="0.61"/>
    <s v="50% or more"/>
    <x v="0"/>
    <x v="4"/>
    <n v="1"/>
    <n v="16888095"/>
    <x v="0"/>
    <n v="983.5845845845846"/>
    <n v="0"/>
    <n v="71001"/>
  </r>
  <r>
    <s v="B0B4F3QNDM"/>
    <s v="Samsung Galaxy M13 5G (Aqua Green, 6GB, 128GB Storage) | 5000mAh Battery | Upto 12GB RAM with RAM Plus"/>
    <s v="Samsung Galaxy M13"/>
    <x v="265"/>
    <x v="1"/>
    <s v="Electronics"/>
    <s v="Smartphones&amp;BasicMobiles"/>
    <s v="Smartphones"/>
    <n v="28999"/>
    <n v="19999"/>
    <n v="0.17"/>
    <s v="50%"/>
    <x v="5"/>
    <x v="289"/>
    <n v="0"/>
    <n v="406199689"/>
    <x v="0"/>
    <n v="19853.997749887494"/>
    <n v="0"/>
    <n v="89368.400000000009"/>
  </r>
  <r>
    <s v="B07GQD4K6L"/>
    <s v="boAt Bassheads 100 in Ear Wired Earphones with Mic(Furious Red)"/>
    <s v="boAt Bassheads 100"/>
    <x v="256"/>
    <x v="1"/>
    <s v="Electronics"/>
    <s v="SmartWatches"/>
    <m/>
    <n v="2299"/>
    <n v="9999"/>
    <n v="0.71"/>
    <s v="50% or more"/>
    <x v="0"/>
    <x v="290"/>
    <n v="1"/>
    <n v="696150378"/>
    <x v="0"/>
    <n v="9976.0077007700766"/>
    <n v="0"/>
    <n v="292412.40000000002"/>
  </r>
  <r>
    <s v="B07WDKLRM4"/>
    <s v="iQOO Z6 44W by vivo (Lumina Blue, 4GB RAM, 128GB Storage) | 6.44&quot; FHD+ AMOLED Display | 50% Charge in just 27 mins | in-Display Fingerprint Scanning"/>
    <s v="iQOO Z6 44W"/>
    <x v="288"/>
    <x v="1"/>
    <s v="Electronics"/>
    <s v="MobileAccessories"/>
    <s v="Photo&amp;VideoAccessories"/>
    <n v="399"/>
    <n v="499"/>
    <n v="0.8"/>
    <s v="50% or more"/>
    <x v="1"/>
    <x v="291"/>
    <n v="1"/>
    <n v="1687618"/>
    <x v="1"/>
    <n v="419.04008016032066"/>
    <n v="0"/>
    <n v="13528"/>
  </r>
  <r>
    <s v="B0BP18W8TM"/>
    <s v="Fire-Boltt Gladiator 1.96&quot; Biggest Display Smart Watch with Bluetooth Calling, Voice Assistant &amp;123 Sports Modes, 8 Unique UI Interactions, SpO2, 24/7 Heart Rate Tracking"/>
    <s v="Fire-Boltt Gladiator 1.96&quot;"/>
    <x v="289"/>
    <x v="1"/>
    <s v="Electronics"/>
    <s v="MemoryCards"/>
    <s v="MicroSD"/>
    <n v="1149"/>
    <n v="15990"/>
    <n v="0.71"/>
    <s v="50% or more"/>
    <x v="4"/>
    <x v="292"/>
    <n v="1"/>
    <n v="2239175640"/>
    <x v="0"/>
    <n v="15982.81425891182"/>
    <n v="0"/>
    <n v="602154.79999999993"/>
  </r>
  <r>
    <s v="B07GXHC691"/>
    <s v="STRIFF PS2_01 Multi Angle Mobile/Tablet Tabletop Stand. Phone Holder for iPhone, Android, Samsung, OnePlus, Xiaomi. Portable, Foldable Cell Phone Stand. Perfect for Bed, Office, Home &amp; Desktop (Black)"/>
    <s v="STRIFF PS2_01 Multi"/>
    <x v="290"/>
    <x v="1"/>
    <s v="Electronics"/>
    <s v="MobileAccessories"/>
    <s v="Chargers"/>
    <n v="529"/>
    <n v="33999"/>
    <n v="0.65"/>
    <s v="50% or more"/>
    <x v="3"/>
    <x v="293"/>
    <n v="1"/>
    <n v="292357401"/>
    <x v="0"/>
    <n v="33997.444071884471"/>
    <n v="0"/>
    <n v="35255.899999999994"/>
  </r>
  <r>
    <s v="B08FN6WGDQ"/>
    <s v="Samsung Galaxy Buds Live Bluetooth Truly Wireless in Ear Earbuds with Mic, Upto 21 Hours Playtime, Mystic Black"/>
    <s v="Samsung Galaxy Buds"/>
    <x v="291"/>
    <x v="1"/>
    <s v="Electronics"/>
    <s v="Smartphones&amp;BasicMobiles"/>
    <s v="Smartphones"/>
    <n v="13999"/>
    <n v="999"/>
    <n v="0.28000000000000003"/>
    <s v="50%"/>
    <x v="3"/>
    <x v="271"/>
    <n v="0"/>
    <n v="18979002"/>
    <x v="0"/>
    <n v="-402.30130130130146"/>
    <n v="0"/>
    <n v="77891.799999999988"/>
  </r>
  <r>
    <s v="B0B3D39RKV"/>
    <s v="OnePlus Nord 2T 5G (Jade Fog, 12GB RAM, 256GB Storage)"/>
    <s v="OnePlus Nord 2T"/>
    <x v="245"/>
    <x v="1"/>
    <s v="Electronics"/>
    <s v="Headphones"/>
    <s v="In-Ear"/>
    <n v="379"/>
    <n v="1900"/>
    <n v="0.62"/>
    <s v="50% or more"/>
    <x v="3"/>
    <x v="264"/>
    <n v="1"/>
    <n v="691054700"/>
    <x v="0"/>
    <n v="1880.0526315789473"/>
    <n v="0"/>
    <n v="1491223.2999999998"/>
  </r>
  <r>
    <s v="B085HY1DGR"/>
    <s v="Sounce Spiral Charger Cable Protector Data Cable Saver Charging Cord Protective Cable Cover Headphone MacBook Laptop Earphone Cell Phone Set of 3 (Cable Protector (12 Units))"/>
    <s v="Sounce Spiral Charger"/>
    <x v="292"/>
    <x v="1"/>
    <s v="Electronics"/>
    <s v="Smartphones&amp;BasicMobiles"/>
    <s v="Smartphones"/>
    <n v="13999"/>
    <n v="14999"/>
    <n v="0.3"/>
    <s v="50%"/>
    <x v="3"/>
    <x v="280"/>
    <n v="0"/>
    <n v="288760748"/>
    <x v="0"/>
    <n v="14905.667111140743"/>
    <n v="0"/>
    <n v="78933.2"/>
  </r>
  <r>
    <s v="B08D75R3Z1"/>
    <s v="PTron Boom Ultima 4D Dual Driver, in-Ear Gaming Wired Headphones with in-line Mic, Volume Control &amp; Passive Noise Cancelling Boom 3 Earphones - (Dark Blue)"/>
    <s v="PTron Boom Ultima"/>
    <x v="293"/>
    <x v="1"/>
    <s v="Electronics"/>
    <s v="SmartWatches"/>
    <m/>
    <n v="3999"/>
    <n v="38999"/>
    <n v="0.6"/>
    <s v="50% or more"/>
    <x v="5"/>
    <x v="215"/>
    <n v="1"/>
    <n v="2846927"/>
    <x v="0"/>
    <n v="38988.745890920283"/>
    <n v="1"/>
    <n v="321.20000000000005"/>
  </r>
  <r>
    <s v="B0B4F2TTTS"/>
    <s v="Samsung Galaxy M13 (Aqua Green, 4GB, 64GB Storage) | 6000mAh Battery | Upto 8GB RAM with RAM Plus"/>
    <s v="Samsung Galaxy M13"/>
    <x v="265"/>
    <x v="0"/>
    <s v="Computers&amp;Accessories"/>
    <s v="Cables&amp;Accessories"/>
    <s v="Cables"/>
    <n v="149"/>
    <n v="24999"/>
    <n v="0.85"/>
    <s v="50% or more"/>
    <x v="2"/>
    <x v="294"/>
    <n v="1"/>
    <n v="621725130"/>
    <x v="0"/>
    <n v="24998.403976159047"/>
    <n v="0"/>
    <n v="96993"/>
  </r>
  <r>
    <s v="B09WRMNJ9G"/>
    <s v="OnePlus 10R 5G (Forest Green, 8GB RAM, 128GB Storage, 80W SuperVOOC)"/>
    <s v="OnePlus 10R 5G"/>
    <x v="294"/>
    <x v="1"/>
    <s v="Electronics"/>
    <s v="MobileAccessories"/>
    <s v="Stands"/>
    <n v="99"/>
    <n v="499"/>
    <n v="0.8"/>
    <s v="50% or more"/>
    <x v="4"/>
    <x v="295"/>
    <n v="1"/>
    <n v="21277859"/>
    <x v="1"/>
    <n v="479.16032064128257"/>
    <n v="0"/>
    <n v="183356.3"/>
  </r>
  <r>
    <s v="B0B14MR9L1"/>
    <s v="Samsung Galaxy M33 5G (Emerald Brown, 6GB, 128GB Storage) | 6000mAh Battery | Upto 12GB RAM with RAM Plus | Travel Adapter to be Purchased Separately"/>
    <s v="Samsung Galaxy M33"/>
    <x v="263"/>
    <x v="1"/>
    <s v="Electronics"/>
    <s v="Headphones"/>
    <s v="In-Ear"/>
    <n v="4790"/>
    <n v="1599"/>
    <n v="0.7"/>
    <s v="50% or more"/>
    <x v="1"/>
    <x v="296"/>
    <n v="1"/>
    <n v="7019610"/>
    <x v="0"/>
    <n v="1299.4377736085053"/>
    <n v="0"/>
    <n v="17560"/>
  </r>
  <r>
    <s v="B09ZPL5VYM"/>
    <s v="Ambrane Mobile Holding Stand, 180¬∞ Perfect View, Height Adjustment, Wide Compatibility, Multipurpose, Anti-Skid Design (Twistand, Black)"/>
    <s v="Ambrane Mobile Holding"/>
    <x v="295"/>
    <x v="1"/>
    <s v="Electronics"/>
    <s v="Smartphones&amp;BasicMobiles"/>
    <s v="Smartphones"/>
    <n v="33999"/>
    <n v="1599"/>
    <n v="0"/>
    <s v="50%"/>
    <x v="4"/>
    <x v="255"/>
    <n v="0"/>
    <n v="27846585"/>
    <x v="0"/>
    <n v="-527.26641651031878"/>
    <n v="0"/>
    <n v="74884.5"/>
  </r>
  <r>
    <s v="B0993BB11X"/>
    <s v="Ambrane 10000mAh Slim Power Bank, 20W Fast Charging, Dual Output, Type C PD (Input &amp; Output), Quick Charge, Li-Polymer, Multi-Layer Protection for iPhone, Anrdoid &amp; Other Devices (Stylo 10K, Black)"/>
    <s v="Ambrane 10000mAh Slim"/>
    <x v="296"/>
    <x v="0"/>
    <s v="Computers&amp;Accessories"/>
    <s v="Cables&amp;Accessories"/>
    <s v="CableConnectionProtectors"/>
    <n v="99"/>
    <n v="1800"/>
    <n v="0.9"/>
    <s v="50% or more"/>
    <x v="1"/>
    <x v="297"/>
    <n v="1"/>
    <n v="2512800"/>
    <x v="0"/>
    <n v="1794.5"/>
    <n v="0"/>
    <n v="5584"/>
  </r>
  <r>
    <s v="B09V2PZDX8"/>
    <s v="Nokia 105 Single SIM, Keypad Mobile Phone with Wireless FM Radio | Blue"/>
    <s v="Nokia 105 Single"/>
    <x v="249"/>
    <x v="1"/>
    <s v="Electronics"/>
    <s v="Headphones"/>
    <s v="In-Ear"/>
    <n v="299"/>
    <n v="1899"/>
    <n v="0.84"/>
    <s v="50% or more"/>
    <x v="9"/>
    <x v="298"/>
    <n v="1"/>
    <n v="34565598"/>
    <x v="0"/>
    <n v="1883.2548709847288"/>
    <n v="0"/>
    <n v="65527.200000000004"/>
  </r>
  <r>
    <s v="B085W8CFLH"/>
    <s v="PTron Tangent Lite Bluetooth 5.0 Earphones with Mic, Hi-Fi Stereo Sound Neckband, 8Hrs Playtime, Lightweight Snug-fit in-Ear Headphones, IPX4 Water Resistant, Fast Charge &amp; Voice Assistant (Black)"/>
    <s v="PTron Tangent Lite"/>
    <x v="297"/>
    <x v="1"/>
    <s v="Electronics"/>
    <s v="Smartphones&amp;BasicMobiles"/>
    <s v="Smartphones"/>
    <n v="10999"/>
    <n v="2499"/>
    <n v="0.27"/>
    <s v="50%"/>
    <x v="3"/>
    <x v="271"/>
    <n v="0"/>
    <n v="47476002"/>
    <x v="0"/>
    <n v="2058.8639455782313"/>
    <n v="0"/>
    <n v="77891.799999999988"/>
  </r>
  <r>
    <s v="B09MT6XSFW"/>
    <s v="Samsung EVO Plus 64GB microSDXC UHS-I U1 130MB/s Full HD &amp; 4K UHD Memory Card with Adapter (MB-MC64KA), Blue"/>
    <s v="Samsung EVO Plus"/>
    <x v="286"/>
    <x v="1"/>
    <s v="Electronics"/>
    <s v="Smartphones&amp;BasicMobiles"/>
    <s v="Smartphones"/>
    <n v="34999"/>
    <n v="14999"/>
    <n v="0.1"/>
    <s v="50%"/>
    <x v="0"/>
    <x v="299"/>
    <n v="0"/>
    <n v="165423971"/>
    <x v="0"/>
    <n v="14765.657777185146"/>
    <n v="0"/>
    <n v="46321.8"/>
  </r>
  <r>
    <s v="B07RD611Z8"/>
    <s v="Ambrane 20000mAh Power Bank with 20W Fast Charging, Triple Output, Power Delivery, Type C Input, Made in India, Multi-Layer Protection, Li-Polymer + Type C Cable (Stylo-20k, Black)"/>
    <s v="Ambrane 20000mAh Power"/>
    <x v="298"/>
    <x v="1"/>
    <s v="Electronics"/>
    <s v="Smartphones&amp;BasicMobiles"/>
    <s v="Smartphones"/>
    <n v="16999"/>
    <n v="7990"/>
    <n v="0.32"/>
    <s v="50%"/>
    <x v="3"/>
    <x v="270"/>
    <n v="0"/>
    <n v="178320820"/>
    <x v="0"/>
    <n v="7777.2465581977476"/>
    <n v="0"/>
    <n v="91503.799999999988"/>
  </r>
  <r>
    <s v="B0B4F52B5X"/>
    <s v="Samsung Galaxy M13 (Midnight Blue, 4GB, 64GB Storage) | 6000mAh Battery | Upto 8GB RAM with RAM Plus"/>
    <s v="Samsung Galaxy M13"/>
    <x v="265"/>
    <x v="1"/>
    <s v="Electronics"/>
    <s v="MobileAccessories"/>
    <s v="Stands"/>
    <n v="199"/>
    <n v="7990"/>
    <n v="0.6"/>
    <s v="50% or more"/>
    <x v="3"/>
    <x v="300"/>
    <n v="1"/>
    <n v="14270140"/>
    <x v="0"/>
    <n v="7987.5093867334172"/>
    <n v="0"/>
    <n v="7322.5999999999995"/>
  </r>
  <r>
    <s v="B096VF5YYF"/>
    <s v="boAt Xtend Smartwatch with Alexa Built-in, 1.69‚Äù HD Display, Multiple Watch Faces, Stress Monitor, Heart &amp; SpO2 Monitoring, 14 Sports Modes, Sleep Monitor, 5 ATM &amp; 7 Days Battery(Pitch Black)"/>
    <s v="boAt Xtend Smartwatch"/>
    <x v="284"/>
    <x v="1"/>
    <s v="Electronics"/>
    <s v="MobileAccessories"/>
    <s v="Chargers"/>
    <n v="999"/>
    <n v="999"/>
    <n v="0.38"/>
    <s v="50%"/>
    <x v="1"/>
    <x v="301"/>
    <n v="0"/>
    <n v="7214778"/>
    <x v="0"/>
    <n v="899"/>
    <n v="0"/>
    <n v="28888"/>
  </r>
  <r>
    <s v="B0B5D39BCD"/>
    <s v="boAt Wave Call Smart Watch, Smart Talk with Advanced Dedicated Bluetooth Calling Chip, 1.69‚Äù HD Display with 550 NITS &amp; 70% Color Gamut, 150+ Watch Faces, Multi-Sport Modes, HR, SpO2, IP68(Deep Blue)"/>
    <s v="boAt Wave Call"/>
    <x v="242"/>
    <x v="1"/>
    <s v="Electronics"/>
    <s v="Smartphones&amp;BasicMobiles"/>
    <s v="BasicMobiles"/>
    <n v="1299"/>
    <n v="19499"/>
    <n v="0.19"/>
    <s v="50%"/>
    <x v="1"/>
    <x v="258"/>
    <n v="0"/>
    <n v="2501936189"/>
    <x v="0"/>
    <n v="19492.338119903583"/>
    <n v="0"/>
    <n v="513244"/>
  </r>
  <r>
    <s v="B09XBJ1CTN"/>
    <s v="MI Xiaomi 22.5W Fast USB Type C Charger Combo for Tablets - White"/>
    <s v="MI Xiaomi 22.5W"/>
    <x v="299"/>
    <x v="1"/>
    <s v="Electronics"/>
    <s v="Headphones"/>
    <s v="In-Ear"/>
    <n v="599"/>
    <n v="299"/>
    <n v="0.67"/>
    <s v="50% or more"/>
    <x v="12"/>
    <x v="302"/>
    <n v="1"/>
    <n v="25114804"/>
    <x v="1"/>
    <n v="98.665551839464854"/>
    <n v="0"/>
    <n v="293986"/>
  </r>
  <r>
    <s v="B0B4F5L738"/>
    <s v="Samsung Galaxy M13 5G (Aqua Green, 6GB, 128GB Storage) | 5000mAh Battery | Upto 12GB RAM with RAM Plus"/>
    <s v="Samsung Galaxy M13"/>
    <x v="265"/>
    <x v="1"/>
    <s v="Electronics"/>
    <s v="MemoryCards"/>
    <s v="MicroSD"/>
    <n v="599"/>
    <n v="17999"/>
    <n v="0.68"/>
    <s v="50% or more"/>
    <x v="4"/>
    <x v="292"/>
    <n v="1"/>
    <n v="2520507964"/>
    <x v="0"/>
    <n v="17995.672037335407"/>
    <n v="0"/>
    <n v="602154.79999999993"/>
  </r>
  <r>
    <s v="B08MTCKDYN"/>
    <s v="Gizga Essentials Spiral Cable Protector Cord Saver for Mac Charger, iPhone Charger, Wire Protector, Lightweight Durable Flexible Wire Winder for Charging Cables, Data Cables, Earphones, Pack of 10"/>
    <s v="Gizga Essentials Spiral"/>
    <x v="300"/>
    <x v="1"/>
    <s v="Electronics"/>
    <s v="MobileAccessories"/>
    <s v="Chargers"/>
    <n v="1799"/>
    <n v="26999"/>
    <n v="0.28000000000000003"/>
    <s v="50%"/>
    <x v="3"/>
    <x v="303"/>
    <n v="0"/>
    <n v="504287322"/>
    <x v="0"/>
    <n v="26992.336790251491"/>
    <n v="0"/>
    <n v="76579.799999999988"/>
  </r>
  <r>
    <s v="B09QS8V5N8"/>
    <s v="Redmi Note 11 (Space Black, 4GB RAM, 64GB Storage)|90Hz FHD+ AMOLED Display | Qualcomm¬Æ Snapdragon‚Ñ¢ 680-6nm | 33W Charger Included"/>
    <s v="Redmi Note 11"/>
    <x v="280"/>
    <x v="0"/>
    <s v="Computers&amp;Accessories"/>
    <s v="Cables&amp;Accessories"/>
    <s v="Cables"/>
    <n v="176.63"/>
    <n v="649"/>
    <n v="0.65"/>
    <s v="50% or more"/>
    <x v="3"/>
    <x v="304"/>
    <n v="1"/>
    <n v="9857661"/>
    <x v="0"/>
    <n v="621.78428351309708"/>
    <n v="0"/>
    <n v="62274.899999999994"/>
  </r>
  <r>
    <s v="B09T2WRLJJ"/>
    <s v="Redmi Note 11 Pro + 5G (Phantom White, 8GB RAM, 128GB Storage) | 67W Turbo Charge | 120Hz Super AMOLED Display | Additional Exchange Offers | Charger Included"/>
    <s v="Redmi Note 11"/>
    <x v="280"/>
    <x v="1"/>
    <s v="Electronics"/>
    <s v="Smartphones&amp;BasicMobiles"/>
    <s v="Smartphones"/>
    <n v="10999"/>
    <n v="171"/>
    <n v="0.27"/>
    <s v="50%"/>
    <x v="3"/>
    <x v="271"/>
    <n v="0"/>
    <n v="3248658"/>
    <x v="2"/>
    <n v="-6261.1637426900579"/>
    <n v="0"/>
    <n v="77891.799999999988"/>
  </r>
  <r>
    <s v="B089WB69Y1"/>
    <s v="USB Charger, Oraimo Elite Dual Port 5V/2.4A Wall Charger, USB Wall Charger Adapter for iPhone 11/Xs/XS Max/XR/X/8/7/6/Plus, iPad Pro/Air 2/Mini 3/Mini 4, Samsung S4/S5, and More"/>
    <s v="USB Charger, Oraimo"/>
    <x v="301"/>
    <x v="1"/>
    <s v="Electronics"/>
    <s v="SmartWatches"/>
    <m/>
    <n v="2999"/>
    <n v="1999"/>
    <n v="0.62"/>
    <s v="50% or more"/>
    <x v="3"/>
    <x v="305"/>
    <n v="1"/>
    <n v="96849551"/>
    <x v="0"/>
    <n v="1848.974987493747"/>
    <n v="0"/>
    <n v="198640.9"/>
  </r>
  <r>
    <s v="B0116MIKKC"/>
    <s v="Goldmedal Curve Plus 202042 Plastic Spice 3-Pin 240V Universal Travel Adaptor (White)"/>
    <s v="Goldmedal Curve Plus"/>
    <x v="302"/>
    <x v="1"/>
    <s v="Electronics"/>
    <s v="SmartWatches"/>
    <m/>
    <n v="1999"/>
    <n v="1600"/>
    <n v="0.75"/>
    <s v="50% or more"/>
    <x v="11"/>
    <x v="252"/>
    <n v="1"/>
    <n v="28529600"/>
    <x v="0"/>
    <n v="1475.0625"/>
    <n v="0"/>
    <n v="67757.8"/>
  </r>
  <r>
    <s v="B09P858DK8"/>
    <s v="WeCool C1 Car Mobile Holder with One Click Technology,360¬∞ Rotational, Strong Suction Cup,Compatible with 4 to 6 Inch Devices, Wildshield and Dashboard Mobile Holder for Car, and Use"/>
    <s v="WeCool C1 Car"/>
    <x v="303"/>
    <x v="0"/>
    <s v="Computers&amp;Accessories"/>
    <s v="Cables&amp;Accessories"/>
    <s v="Cables"/>
    <n v="229"/>
    <n v="20999"/>
    <n v="0.23"/>
    <s v="50%"/>
    <x v="4"/>
    <x v="7"/>
    <n v="0"/>
    <n v="638600589"/>
    <x v="0"/>
    <n v="20997.909471879615"/>
    <n v="0"/>
    <n v="130767.29999999999"/>
  </r>
  <r>
    <s v="B07DJLFMPS"/>
    <s v="HP 32GB Class 10 MicroSD Memory Card (U1 TF Card¬†32GB)"/>
    <s v="HP 32GB Class"/>
    <x v="304"/>
    <x v="0"/>
    <s v="Computers&amp;Accessories"/>
    <s v="Cables&amp;Accessories"/>
    <s v="Cables"/>
    <n v="199"/>
    <n v="18999"/>
    <n v="0.33"/>
    <s v="50%"/>
    <x v="1"/>
    <x v="1"/>
    <n v="0"/>
    <n v="835842006"/>
    <x v="0"/>
    <n v="18997.952576451393"/>
    <n v="0"/>
    <n v="175976"/>
  </r>
  <r>
    <s v="B07WHQWXL7"/>
    <s v="iQOO Z6 44W by vivo (Lumina Blue, 6GB RAM, 128GB Storage) | 6.44&quot; FHD+ AMOLED Display | 50% Charge in just 27 mins | in-Display Fingerprint Scanning"/>
    <s v="iQOO Z6 44W"/>
    <x v="288"/>
    <x v="1"/>
    <s v="Electronics"/>
    <s v="MobileAccessories"/>
    <s v="Chargers"/>
    <n v="649"/>
    <n v="28999"/>
    <n v="0.35"/>
    <s v="50%"/>
    <x v="0"/>
    <x v="306"/>
    <n v="0"/>
    <n v="38133685"/>
    <x v="0"/>
    <n v="28996.76199179282"/>
    <n v="0"/>
    <n v="5523"/>
  </r>
  <r>
    <s v="B07WDK3ZS6"/>
    <s v="iQOO Z6 Lite 5G by vivo (Mystic Night, 6GB RAM, 128GB Storage) | World's First Snapdragon 4 Gen 1 | 120Hz Refresh Rate | 5000mAh Battery | Travel Adapter to be Purchased Separately"/>
    <s v="iQOO Z6 Lite"/>
    <x v="274"/>
    <x v="1"/>
    <s v="Electronics"/>
    <s v="Smartphones&amp;BasicMobiles"/>
    <s v="Smartphones"/>
    <n v="13999"/>
    <n v="1490"/>
    <n v="0.28000000000000003"/>
    <s v="50%"/>
    <x v="3"/>
    <x v="271"/>
    <n v="0"/>
    <n v="28307020"/>
    <x v="0"/>
    <n v="550.46979865771812"/>
    <n v="0"/>
    <n v="77891.799999999988"/>
  </r>
  <r>
    <s v="B09T2S8X9C"/>
    <s v="Redmi Note 11 Pro + 5G (Stealth Black, 8GB RAM, 256GB Storage) | 67W Turbo Charge | 120Hz Super AMOLED Display | Additional Exchange Offers | Charger Included"/>
    <s v="Redmi Note 11"/>
    <x v="280"/>
    <x v="1"/>
    <s v="Electronics"/>
    <s v="MobileAccessories"/>
    <s v="D√©cor"/>
    <n v="119"/>
    <n v="699"/>
    <n v="0.6"/>
    <s v="50% or more"/>
    <x v="3"/>
    <x v="307"/>
    <n v="1"/>
    <n v="4193301"/>
    <x v="0"/>
    <n v="681.97567954220312"/>
    <n v="0"/>
    <n v="24595.899999999998"/>
  </r>
  <r>
    <s v="B07S9S86BF"/>
    <s v="boAt Bassheads 242 in Ear Wired Earphones with Mic(Active Black)"/>
    <s v="boAt Bassheads 242"/>
    <x v="305"/>
    <x v="1"/>
    <s v="Electronics"/>
    <s v="Smartphones&amp;BasicMobiles"/>
    <s v="Smartphones"/>
    <n v="12999"/>
    <n v="7999"/>
    <n v="0.28000000000000003"/>
    <s v="50%"/>
    <x v="3"/>
    <x v="308"/>
    <n v="0"/>
    <n v="406125228"/>
    <x v="0"/>
    <n v="7836.4921865233155"/>
    <n v="0"/>
    <n v="208165.19999999998"/>
  </r>
  <r>
    <s v="B07N8RQ6W7"/>
    <s v="Portronics MODESK POR-122 Universal Mobile Tabletop Holder (Black)"/>
    <s v="Portronics MODESK POR-122"/>
    <x v="306"/>
    <x v="0"/>
    <s v="Computers&amp;Accessories"/>
    <s v="Cables&amp;Accessories"/>
    <s v="Cables"/>
    <n v="154"/>
    <n v="2199"/>
    <n v="0.55000000000000004"/>
    <s v="50% or more"/>
    <x v="4"/>
    <x v="9"/>
    <n v="1"/>
    <n v="29446809"/>
    <x v="0"/>
    <n v="2191.9968167348793"/>
    <n v="0"/>
    <n v="57581.299999999996"/>
  </r>
  <r>
    <s v="B09FKDH6FS"/>
    <s v="realme narzo 50i (Mint Green, 2GB RAM+32GB Storage) Octa Core Processor | 6.5&quot; inch Large Display"/>
    <s v="realme narzo 50i"/>
    <x v="307"/>
    <x v="1"/>
    <s v="Electronics"/>
    <s v="Smartphones&amp;BasicMobiles"/>
    <s v="Smartphones"/>
    <n v="20999"/>
    <n v="1699"/>
    <n v="0.22"/>
    <s v="50%"/>
    <x v="2"/>
    <x v="285"/>
    <n v="0"/>
    <n v="43874976"/>
    <x v="0"/>
    <n v="463.0376692171867"/>
    <n v="0"/>
    <n v="100713.59999999999"/>
  </r>
  <r>
    <s v="B08HVJCW95"/>
    <s v="MI 10000mAh 3i Lithium Polymer Power Bank Dual Input(Micro-USB and Type C) and Output Ports 18W Fast Charging (Metallic Blue)"/>
    <s v="MI 10000mAh 3i"/>
    <x v="308"/>
    <x v="1"/>
    <s v="Electronics"/>
    <s v="MobileAccessories"/>
    <s v="Chargers"/>
    <n v="249"/>
    <n v="19999"/>
    <n v="0.62"/>
    <s v="50% or more"/>
    <x v="1"/>
    <x v="309"/>
    <n v="1"/>
    <n v="288065596"/>
    <x v="0"/>
    <n v="19997.754937746886"/>
    <n v="0"/>
    <n v="57616"/>
  </r>
  <r>
    <s v="B09YDFDVNS"/>
    <s v="Nokia 105 Plus Single SIM, Keypad Mobile Phone with Wireless FM Radio, Memory Card Slot and MP3 Player | Red"/>
    <s v="Nokia 105 Plus"/>
    <x v="309"/>
    <x v="1"/>
    <s v="Electronics"/>
    <s v="MobileAccessories"/>
    <s v="Chargers"/>
    <n v="99"/>
    <n v="1599"/>
    <n v="0.42"/>
    <s v="50%"/>
    <x v="6"/>
    <x v="310"/>
    <n v="0"/>
    <n v="18131061"/>
    <x v="0"/>
    <n v="1592.8086303939963"/>
    <n v="0"/>
    <n v="51025.5"/>
  </r>
  <r>
    <s v="B07WGPKTS4"/>
    <s v="iQOO Z6 44W by vivo (Raven Black, 4GB RAM, 128GB Storage) | 6.44&quot; FHD+ AMOLED Display | 50% Charge in just 27 mins | in-Display Fingerprint Scanning"/>
    <s v="iQOO Z6 44W"/>
    <x v="288"/>
    <x v="1"/>
    <s v="Electronics"/>
    <s v="MobileAccessories"/>
    <s v="AutomobileAccessories"/>
    <n v="489"/>
    <n v="17999"/>
    <n v="0.76"/>
    <s v="50% or more"/>
    <x v="1"/>
    <x v="311"/>
    <n v="1"/>
    <n v="65264374"/>
    <x v="0"/>
    <n v="17996.283182399024"/>
    <n v="0"/>
    <n v="14504"/>
  </r>
  <r>
    <s v="B09MZCQYHZ"/>
    <s v="Ambrane 10000mAh Slim Power Bank, 20W Fast Charging, Dual Output, Type C PD (Input &amp; Output), Quick Charge, Li-Polymer, Multi-Layer Protection for iPhone, Anrdoid &amp; Other Devices (Stylo 10K, Green)"/>
    <s v="Ambrane 10000mAh Slim"/>
    <x v="296"/>
    <x v="1"/>
    <s v="Electronics"/>
    <s v="MemoryCards"/>
    <s v="MicroSD"/>
    <n v="369"/>
    <n v="20990"/>
    <n v="0.77"/>
    <s v="50% or more"/>
    <x v="1"/>
    <x v="312"/>
    <n v="1"/>
    <n v="684798750"/>
    <x v="0"/>
    <n v="20988.242020009529"/>
    <n v="0"/>
    <n v="130500"/>
  </r>
  <r>
    <s v="B0B4F2ZWL3"/>
    <s v="Samsung Galaxy M13 (Stardust Brown, 6GB, 128GB Storage) | 6000mAh Battery | Upto 12GB RAM with RAM Plus"/>
    <s v="Samsung Galaxy M13"/>
    <x v="265"/>
    <x v="1"/>
    <s v="Electronics"/>
    <s v="Smartphones&amp;BasicMobiles"/>
    <s v="Smartphones"/>
    <n v="15499"/>
    <n v="2899"/>
    <n v="0.26"/>
    <s v="50%"/>
    <x v="3"/>
    <x v="280"/>
    <n v="0"/>
    <n v="55811548"/>
    <x v="0"/>
    <n v="2364.3673680579509"/>
    <n v="0"/>
    <n v="78933.2"/>
  </r>
  <r>
    <s v="B08VB2CMR3"/>
    <s v="OPPO A74 5G (Fluid Black, 6GB RAM, 128GB Storage) with No Cost EMI/Additional Exchange Offers"/>
    <s v="OPPO A74 5G"/>
    <x v="279"/>
    <x v="1"/>
    <s v="Electronics"/>
    <s v="Smartphones&amp;BasicMobiles"/>
    <s v="Smartphones"/>
    <n v="15499"/>
    <n v="4999"/>
    <n v="0.18"/>
    <s v="50%"/>
    <x v="3"/>
    <x v="280"/>
    <n v="0"/>
    <n v="96240748"/>
    <x v="0"/>
    <n v="4688.9579915983195"/>
    <n v="0"/>
    <n v="78933.2"/>
  </r>
  <r>
    <s v="B095RTJH1M"/>
    <s v="Spigen EZ Fit Tempered Glass Screen Protector Guard for iPhone 14/13/13 Pro - 2 Pack"/>
    <s v="Spigen EZ Fit"/>
    <x v="310"/>
    <x v="1"/>
    <s v="Electronics"/>
    <s v="Smartphones&amp;BasicMobiles"/>
    <s v="Smartphones"/>
    <n v="22999"/>
    <n v="1699"/>
    <n v="0.21"/>
    <s v="50%"/>
    <x v="2"/>
    <x v="285"/>
    <n v="0"/>
    <n v="43874976"/>
    <x v="0"/>
    <n v="345.3213655091231"/>
    <n v="0"/>
    <n v="100713.59999999999"/>
  </r>
  <r>
    <s v="B097R25DP7"/>
    <s v="Noise ColorFit Pulse Smartwatch with 3.56 cm (1.4&quot;) Full Touch HD Display, SpO2, Heart Rate, Sleep Monitors &amp; 10-Day Battery - Jet Black"/>
    <s v="Noise ColorFit Pulse"/>
    <x v="261"/>
    <x v="1"/>
    <s v="Electronics"/>
    <s v="Headphones"/>
    <s v="In-Ear"/>
    <n v="599"/>
    <n v="29990"/>
    <n v="0.6"/>
    <s v="50% or more"/>
    <x v="3"/>
    <x v="313"/>
    <n v="1"/>
    <n v="4848753210"/>
    <x v="0"/>
    <n v="29988.002667555851"/>
    <n v="0"/>
    <n v="662883.89999999991"/>
  </r>
  <r>
    <s v="B09YDFKJF8"/>
    <s v="Nokia 105 Plus Single SIM, Keypad Mobile Phone with Wireless FM Radio, Memory Card Slot and MP3 Player | Charcoal"/>
    <s v="Nokia 105 Plus"/>
    <x v="309"/>
    <x v="1"/>
    <s v="Electronics"/>
    <s v="MobileAccessories"/>
    <s v="Stands"/>
    <n v="134"/>
    <n v="1999"/>
    <n v="0.81"/>
    <s v="50% or more"/>
    <x v="3"/>
    <x v="314"/>
    <n v="1"/>
    <n v="33353315"/>
    <x v="0"/>
    <n v="1992.2966483241621"/>
    <n v="0"/>
    <n v="68408.5"/>
  </r>
  <r>
    <s v="B07WDK3ZS2"/>
    <s v="iQOO Z6 Pro 5G by vivo (Legion Sky, 8GB RAM, 128GB Storage) | Snapdragon 778G 5G | 66W FlashCharge | 1300 nits Peak Brightness | HDR10+"/>
    <s v="iQOO Z6 Pro"/>
    <x v="311"/>
    <x v="1"/>
    <s v="Electronics"/>
    <s v="Smartphones&amp;BasicMobiles"/>
    <s v="Smartphones"/>
    <n v="7499"/>
    <n v="15990"/>
    <n v="0.06"/>
    <s v="50%"/>
    <x v="1"/>
    <x v="315"/>
    <n v="0"/>
    <n v="494202930"/>
    <x v="0"/>
    <n v="15943.101938711694"/>
    <n v="0"/>
    <n v="123628"/>
  </r>
  <r>
    <s v="B08RZ5K9YH"/>
    <s v="MI 33W SonicCharge 2.0 USB Charger for Cellular Phones - White"/>
    <s v="MI 33W SonicCharge"/>
    <x v="312"/>
    <x v="1"/>
    <s v="Electronics"/>
    <s v="MobileAccessories"/>
    <s v="Chargers"/>
    <n v="1149"/>
    <n v="21990"/>
    <n v="0.48"/>
    <s v="50%"/>
    <x v="4"/>
    <x v="253"/>
    <n v="0"/>
    <n v="3934274880"/>
    <x v="0"/>
    <n v="21984.774897680763"/>
    <n v="0"/>
    <n v="769321.6"/>
  </r>
  <r>
    <s v="B08444S68L"/>
    <s v="OPPO A31 (Mystery Black, 6GB RAM, 128GB Storage) with No Cost EMI/Additional Exchange Offers"/>
    <s v="OPPO A31 (Mystery"/>
    <x v="313"/>
    <x v="1"/>
    <s v="Electronics"/>
    <s v="Smartphones&amp;BasicMobiles"/>
    <s v="BasicMobiles"/>
    <n v="1324"/>
    <n v="1630"/>
    <n v="0.22"/>
    <s v="50%"/>
    <x v="1"/>
    <x v="258"/>
    <n v="0"/>
    <n v="209146930"/>
    <x v="0"/>
    <n v="1548.7730061349694"/>
    <n v="0"/>
    <n v="513244"/>
  </r>
  <r>
    <s v="B07WHQBZLS"/>
    <s v="iQOO vivo Z6 5G (Chromatic Blue, 8GB RAM, 128GB Storage) | Snapdragon 695-6nm Processor | 120Hz FHD+ Display | 5000mAh Battery"/>
    <s v="iQOO vivo Z6"/>
    <x v="267"/>
    <x v="1"/>
    <s v="Electronics"/>
    <s v="Smartphones&amp;BasicMobiles"/>
    <s v="Smartphones"/>
    <n v="13999"/>
    <n v="6990"/>
    <n v="0.3"/>
    <s v="50%"/>
    <x v="3"/>
    <x v="280"/>
    <n v="0"/>
    <n v="134571480"/>
    <x v="0"/>
    <n v="6789.7281831187411"/>
    <n v="0"/>
    <n v="78933.2"/>
  </r>
  <r>
    <s v="B09JS562TP"/>
    <s v="Motorola a10 Dual Sim keypad Mobile with 1750 mAh Battery, Expandable Storage Upto 32GB, Wireless FM with Recording - Rose Gold"/>
    <s v="Motorola a10 Dual"/>
    <x v="314"/>
    <x v="0"/>
    <s v="Computers&amp;Accessories"/>
    <s v="Cables&amp;Accessories"/>
    <s v="Cables"/>
    <n v="299"/>
    <n v="7990"/>
    <n v="0.63"/>
    <s v="50% or more"/>
    <x v="0"/>
    <x v="288"/>
    <n v="1"/>
    <n v="753968360"/>
    <x v="0"/>
    <n v="7986.2578222778475"/>
    <n v="0"/>
    <n v="396328.8"/>
  </r>
  <r>
    <s v="B09V17S2BG"/>
    <s v="boAt Wave Lite Smartwatch with 1.69&quot; HD Display, Heart Rate &amp; SpO2 Level Monitor, Multiple Watch Faces, Activity Tracker, Multiple Sports Modes &amp; IP68 (Deep Blue)"/>
    <s v="boAt Wave Lite"/>
    <x v="250"/>
    <x v="1"/>
    <s v="Electronics"/>
    <s v="MobileAccessories"/>
    <s v="Chargers"/>
    <n v="999"/>
    <n v="2899"/>
    <n v="0.38"/>
    <s v="50%"/>
    <x v="1"/>
    <x v="301"/>
    <n v="0"/>
    <n v="20936578"/>
    <x v="0"/>
    <n v="2864.5398413245948"/>
    <n v="0"/>
    <n v="28888"/>
  </r>
  <r>
    <s v="B0B5CGTBKV"/>
    <s v="boAt Wave Call Smart Watch, Smart Talk with Advanced Dedicated Bluetooth Calling Chip, 1.69‚Äù HD Display with 550 NITS &amp; 70% Color Gamut, 150+ Watch Faces, Multi-Sport Modes,HR,SpO2(Caribbean Green)"/>
    <s v="boAt Wave Call"/>
    <x v="242"/>
    <x v="1"/>
    <s v="Electronics"/>
    <s v="Smartphones&amp;BasicMobiles"/>
    <s v="Smartphones"/>
    <n v="12999"/>
    <n v="5999"/>
    <n v="0.28000000000000003"/>
    <s v="50%"/>
    <x v="3"/>
    <x v="271"/>
    <n v="0"/>
    <n v="113969002"/>
    <x v="0"/>
    <n v="5782.313885647608"/>
    <n v="0"/>
    <n v="77891.799999999988"/>
  </r>
  <r>
    <s v="B0B23LW7NV"/>
    <s v="Spigen EZ Fit Tempered Glass Screen Protector for iPhone 14 Pro Max - 2 Pack (Sensor Protection)"/>
    <s v="Spigen EZ Fit"/>
    <x v="310"/>
    <x v="1"/>
    <s v="Electronics"/>
    <s v="Smartphones&amp;BasicMobiles"/>
    <s v="Smartphones"/>
    <n v="15490"/>
    <n v="699"/>
    <n v="0.26"/>
    <s v="50%"/>
    <x v="0"/>
    <x v="284"/>
    <n v="0"/>
    <n v="23008284"/>
    <x v="0"/>
    <n v="-1517.0228898426321"/>
    <n v="0"/>
    <n v="138247.20000000001"/>
  </r>
  <r>
    <s v="B09KGV7WSV"/>
    <s v="KINGONE Upgraded Stylus Pen, iPad Pencil, Ultra High Precision &amp; Sensitivity, Palm Rejection, Prevents False ON/Off Touch, Power Display, Tilt Sensitivity, Magnetic Adsorption for iPad 2018 and Later"/>
    <s v="KINGONE Upgraded Stylus"/>
    <x v="315"/>
    <x v="1"/>
    <s v="Electronics"/>
    <s v="MobileAccessories"/>
    <s v="Maintenance,Upkeep&amp;Repairs"/>
    <n v="999"/>
    <n v="7990"/>
    <n v="0.66"/>
    <s v="50% or more"/>
    <x v="13"/>
    <x v="316"/>
    <n v="1"/>
    <n v="212557970"/>
    <x v="0"/>
    <n v="7977.4968710888606"/>
    <n v="0"/>
    <n v="122373.79999999999"/>
  </r>
  <r>
    <s v="B0971DWFDT"/>
    <s v="Portronics CarPower Mini Car Charger with Dual Output, Fast Charging (Type C PD 18W + QC 3.0A) Compatible with All Smartphones(Black)"/>
    <s v="Portronics CarPower Mini"/>
    <x v="316"/>
    <x v="1"/>
    <s v="Electronics"/>
    <s v="SmartWatches"/>
    <m/>
    <n v="1599"/>
    <n v="5999"/>
    <n v="0.68"/>
    <s v="50% or more"/>
    <x v="1"/>
    <x v="317"/>
    <n v="1"/>
    <n v="407632050"/>
    <x v="0"/>
    <n v="5972.345557592932"/>
    <n v="0"/>
    <n v="271800"/>
  </r>
  <r>
    <s v="B0BNV7JM5Y"/>
    <s v="boAt Newly Launched Wave Electra with 1.81&quot; HD Display, Smart Calling with Ultra-Seamless BT Calling Chip,20 Built-In Watch Faces,100 + Sports Modes,Menu Personalization,In-Built Games(Charcoal Black)"/>
    <s v="boAt Newly Launched"/>
    <x v="317"/>
    <x v="1"/>
    <s v="Electronics"/>
    <s v="Smartphones&amp;BasicMobiles"/>
    <s v="BasicMobiles"/>
    <n v="1324"/>
    <n v="20990"/>
    <n v="0.22"/>
    <s v="50%"/>
    <x v="1"/>
    <x v="258"/>
    <n v="0"/>
    <n v="2693247890"/>
    <x v="0"/>
    <n v="20983.692234397331"/>
    <n v="0"/>
    <n v="513244"/>
  </r>
  <r>
    <s v="B0B53QFZPY"/>
    <s v="PTron Newly Launched Force X10 Bluetooth Calling Smartwatch with 1.7&quot; Full Touch Color Display, Real Heart Rate Monitor, SpO2, Watch Faces, 5 Days Runtime, Fitness Trackers &amp; IP68 Waterproof (Pink)"/>
    <s v="PTron Newly Launched"/>
    <x v="318"/>
    <x v="1"/>
    <s v="Electronics"/>
    <s v="Smartphones&amp;BasicMobiles"/>
    <s v="Smartphones"/>
    <n v="20999"/>
    <n v="499"/>
    <n v="0.3"/>
    <s v="50%"/>
    <x v="4"/>
    <x v="318"/>
    <n v="0"/>
    <n v="4740001"/>
    <x v="1"/>
    <n v="-3709.2164328657309"/>
    <n v="0"/>
    <n v="40845.699999999997"/>
  </r>
  <r>
    <s v="B07WJWRNVK"/>
    <s v="iQOO vivo Z6 5G (Dynamo Black, 6GB RAM, 128GB Storage) | Snapdragon 695-6nm Processor | 120Hz FHD+ Display | 5000mAh Battery"/>
    <s v="iQOO vivo Z6"/>
    <x v="267"/>
    <x v="1"/>
    <s v="Electronics"/>
    <s v="MobileAccessories"/>
    <s v="Chargers"/>
    <n v="999"/>
    <n v="2899"/>
    <n v="0.5"/>
    <s v="50% or more"/>
    <x v="4"/>
    <x v="319"/>
    <n v="1"/>
    <n v="5151523"/>
    <x v="0"/>
    <n v="2864.5398413245948"/>
    <n v="0"/>
    <n v="7641.0999999999995"/>
  </r>
  <r>
    <s v="B01F25X6RQ"/>
    <s v="Samsung Ehs64 Ehs64Avfwecinu Hands-Free Wired In Ear Earphones With Mic With Remote Note (White)"/>
    <s v="Samsung Ehs64 Ehs64Avfwecinu"/>
    <x v="319"/>
    <x v="1"/>
    <s v="Electronics"/>
    <s v="Smartphones&amp;BasicMobiles"/>
    <s v="Smartphones"/>
    <n v="12490"/>
    <n v="13499"/>
    <n v="0.22"/>
    <s v="50%"/>
    <x v="0"/>
    <x v="320"/>
    <n v="0"/>
    <n v="789772494"/>
    <x v="0"/>
    <n v="13406.474627750204"/>
    <n v="0"/>
    <n v="245725.2"/>
  </r>
  <r>
    <s v="B0B244R4KB"/>
    <s v="Spigen EZ Fit Tempered Glass Screen Protector for iPhone 14 Pro - 2 Pack (Sensor Protection)"/>
    <s v="Spigen EZ Fit"/>
    <x v="310"/>
    <x v="1"/>
    <s v="Electronics"/>
    <s v="Smartphones&amp;BasicMobiles"/>
    <s v="Smartphones"/>
    <n v="17999"/>
    <n v="999"/>
    <n v="0.18"/>
    <s v="50%"/>
    <x v="1"/>
    <x v="273"/>
    <n v="0"/>
    <n v="21328650"/>
    <x v="0"/>
    <n v="-802.70170170170172"/>
    <n v="0"/>
    <n v="85400"/>
  </r>
  <r>
    <s v="B0BMGG6NKT"/>
    <s v="Samsung Galaxy M04 Dark Blue, 4GB RAM, 128GB Storage | Upto 8GB RAM with RAM Plus | MediaTek Helio P35 | 5000 mAh Battery"/>
    <s v="Samsung Galaxy M04"/>
    <x v="252"/>
    <x v="0"/>
    <s v="Computers&amp;Accessories"/>
    <s v="Cables&amp;Accessories"/>
    <s v="Cables"/>
    <n v="350"/>
    <n v="7999"/>
    <n v="0.61"/>
    <s v="50% or more"/>
    <x v="0"/>
    <x v="321"/>
    <n v="1"/>
    <n v="18101737"/>
    <x v="0"/>
    <n v="7994.6244530566319"/>
    <n v="0"/>
    <n v="9504.6"/>
  </r>
  <r>
    <s v="B092JHPL72"/>
    <s v="SWAPKART Flexible Mobile Tabletop Stand, Metal Built, Heavy Duty Foldable Lazy Bracket Clip Mount Multi Angle Clamp for All Smartphones (Pack of 1), Multi Color"/>
    <s v="SWAPKART Flexible Mobile"/>
    <x v="320"/>
    <x v="1"/>
    <s v="Electronics"/>
    <s v="Smartphones&amp;BasicMobiles"/>
    <s v="BasicMobiles"/>
    <n v="1399"/>
    <n v="9999"/>
    <n v="0.14000000000000001"/>
    <s v="50%"/>
    <x v="1"/>
    <x v="20"/>
    <n v="0"/>
    <n v="93770622"/>
    <x v="0"/>
    <n v="9985.0086008600865"/>
    <n v="0"/>
    <n v="37512"/>
  </r>
  <r>
    <s v="B09GFM8CGS"/>
    <s v="Redmi 9A Sport (Carbon Black, 2GB RAM, 32GB Storage) | 2GHz Octa-core Helio G25 Processor | 5000 mAh Battery"/>
    <s v="Redmi 9A Sport"/>
    <x v="269"/>
    <x v="0"/>
    <s v="Computers&amp;Accessories"/>
    <s v="Cables&amp;Accessories"/>
    <s v="Cables"/>
    <n v="159"/>
    <n v="1499"/>
    <n v="0.6"/>
    <s v="50% or more"/>
    <x v="3"/>
    <x v="12"/>
    <n v="1"/>
    <n v="7147232"/>
    <x v="0"/>
    <n v="1488.3929286190794"/>
    <n v="0"/>
    <n v="19548.8"/>
  </r>
  <r>
    <s v="B0B3MWYCHQ"/>
    <s v="Fire-Boltt Ring 3 Smart Watch 1.8 Biggest Display with Advanced Bluetooth Calling Chip, Voice Assistance,118 Sports Modes, in Built Calculator &amp; Games, SpO2, Heart Rate Monitoring"/>
    <s v="Fire-Boltt Ring 3"/>
    <x v="321"/>
    <x v="1"/>
    <s v="Electronics"/>
    <s v="SmartWatches"/>
    <m/>
    <n v="1499"/>
    <n v="1499"/>
    <n v="0.79"/>
    <s v="50% or more"/>
    <x v="2"/>
    <x v="259"/>
    <n v="1"/>
    <n v="32672204"/>
    <x v="0"/>
    <n v="1399"/>
    <n v="0"/>
    <n v="85004.4"/>
  </r>
  <r>
    <s v="B09J2MM5C6"/>
    <s v="Amozo Ultra Hybrid Camera and Drop Protection Back Cover Case for iPhone 13 (TPU + Polycarbonate | Crystal Transparent)"/>
    <s v="Amozo Ultra Hybrid"/>
    <x v="322"/>
    <x v="1"/>
    <s v="Electronics"/>
    <s v="SmartWatches"/>
    <m/>
    <n v="1999"/>
    <n v="13499"/>
    <n v="0.75"/>
    <s v="50% or more"/>
    <x v="11"/>
    <x v="322"/>
    <n v="1"/>
    <n v="240727667"/>
    <x v="0"/>
    <n v="13484.191495666346"/>
    <n v="0"/>
    <n v="67765.399999999994"/>
  </r>
  <r>
    <s v="B07Q4QV1DL"/>
    <s v="ELV Aluminum Adjustable Mobile Phone Foldable Tabletop Stand Dock Mount for All Smartphones, Tabs, Kindle, iPad (Black)"/>
    <s v="ELV Aluminum Adjustable"/>
    <x v="323"/>
    <x v="1"/>
    <s v="Electronics"/>
    <s v="MobileAccessories"/>
    <s v="Maintenance,Upkeep&amp;Repairs"/>
    <n v="999"/>
    <n v="1299"/>
    <n v="0.66"/>
    <s v="50% or more"/>
    <x v="16"/>
    <x v="323"/>
    <n v="1"/>
    <n v="10104921"/>
    <x v="0"/>
    <n v="1222.094688221709"/>
    <n v="0"/>
    <n v="36561.300000000003"/>
  </r>
  <r>
    <s v="B0B56YRBNT"/>
    <s v="Tecno Spark 9 (Sky Mirror, 6GB RAM,128GB Storage) | 11GB Expandable RAM | Helio G37 Gaming Processor"/>
    <s v="Tecno Spark 9"/>
    <x v="324"/>
    <x v="1"/>
    <s v="Electronics"/>
    <s v="MobileAccessories"/>
    <s v="StylusPens"/>
    <n v="2099"/>
    <n v="999"/>
    <n v="0.65"/>
    <s v="50% or more"/>
    <x v="4"/>
    <x v="324"/>
    <n v="1"/>
    <n v="17111871"/>
    <x v="0"/>
    <n v="788.8898898898899"/>
    <n v="0"/>
    <n v="73654.7"/>
  </r>
  <r>
    <s v="B01DF26V7A"/>
    <s v="JBL C100SI Wired In Ear Headphones with Mic, JBL Pure Bass Sound, One Button Multi-function Remote, Premium Metallic Finish, Angled Buds for Comfort fit (Red)"/>
    <s v="JBL C100SI Wired"/>
    <x v="251"/>
    <x v="1"/>
    <s v="Electronics"/>
    <s v="MobileAccessories"/>
    <s v="Chargers"/>
    <n v="337"/>
    <n v="19499"/>
    <n v="0.52"/>
    <s v="50% or more"/>
    <x v="0"/>
    <x v="325"/>
    <n v="1"/>
    <n v="96890531"/>
    <x v="0"/>
    <n v="19497.271706241347"/>
    <n v="0"/>
    <n v="20869.8"/>
  </r>
  <r>
    <s v="B08K4PSZ3V"/>
    <s v="Tukzer Capacitive Stylus Pen for Touch Screens Devices, Fine Point, Lightweight Metal Body with Magnetism Cover Cap for Smartphones/Tablets/iPad/iPad Pro/iPhone (Grey)"/>
    <s v="Tukzer Capacitive Stylus"/>
    <x v="325"/>
    <x v="1"/>
    <s v="Electronics"/>
    <s v="SmartWatches"/>
    <m/>
    <n v="2999"/>
    <n v="999"/>
    <n v="0.62"/>
    <s v="50% or more"/>
    <x v="3"/>
    <x v="326"/>
    <n v="1"/>
    <n v="153846"/>
    <x v="0"/>
    <n v="698.79979979979976"/>
    <n v="1"/>
    <n v="631.4"/>
  </r>
  <r>
    <s v="B0B4F1YC3J"/>
    <s v="Samsung Galaxy M13 5G (Aqua Green, 6GB, 128GB Storage) | 5000mAh Battery | Upto 12GB RAM with RAM Plus"/>
    <s v="Samsung Galaxy M13"/>
    <x v="265"/>
    <x v="1"/>
    <s v="Electronics"/>
    <s v="SmartWatches"/>
    <m/>
    <n v="1299"/>
    <n v="599"/>
    <n v="0.78"/>
    <s v="50% or more"/>
    <x v="8"/>
    <x v="327"/>
    <n v="1"/>
    <n v="2644585"/>
    <x v="0"/>
    <n v="382.1385642737896"/>
    <n v="0"/>
    <n v="14569.5"/>
  </r>
  <r>
    <s v="B08K4RDQ71"/>
    <s v="Tukzer Capacitive Stylus Pen for Touch Screens Devices, Fine Point, Lightweight Metal Body with Magnetism Cover Cap for Smartphones/Tablets/iPad/iPad Pro/iPhone (White)"/>
    <s v="Tukzer Capacitive Stylus"/>
    <x v="325"/>
    <x v="0"/>
    <s v="Computers&amp;Accessories"/>
    <s v="Cables&amp;Accessories"/>
    <s v="Cables"/>
    <n v="349"/>
    <n v="9999"/>
    <n v="0.13"/>
    <s v="50%"/>
    <x v="5"/>
    <x v="13"/>
    <n v="0"/>
    <n v="187551243"/>
    <x v="0"/>
    <n v="9995.5096509650957"/>
    <n v="0"/>
    <n v="82530.8"/>
  </r>
  <r>
    <s v="B085CZ3SR1"/>
    <s v="Mi 10W Wall Charger for Mobile Phones with Micro USB Cable (Black)"/>
    <s v="Mi 10W Wall"/>
    <x v="326"/>
    <x v="1"/>
    <s v="Electronics"/>
    <s v="Smartphones&amp;BasicMobiles"/>
    <s v="Smartphones"/>
    <n v="16499"/>
    <n v="499"/>
    <n v="0.21"/>
    <s v="50%"/>
    <x v="1"/>
    <x v="273"/>
    <n v="0"/>
    <n v="10653650"/>
    <x v="1"/>
    <n v="-2807.4128256513022"/>
    <n v="0"/>
    <n v="85400"/>
  </r>
  <r>
    <s v="B09YV3K34W"/>
    <s v="Fire-Boltt India's No 1 Smartwatch Brand Talk 2 Bluetooth Calling Smartwatch with Dual Button, Hands On Voice Assistance, 60 Sports Modes, in Built Mic &amp; Speaker with IP68 Rating"/>
    <s v="Fire-Boltt India's No"/>
    <x v="266"/>
    <x v="1"/>
    <s v="Electronics"/>
    <s v="Headphones"/>
    <s v="In-Ear"/>
    <n v="499"/>
    <n v="249"/>
    <n v="0"/>
    <s v="50%"/>
    <x v="0"/>
    <x v="328"/>
    <n v="0"/>
    <n v="7853211"/>
    <x v="1"/>
    <n v="48.598393574297177"/>
    <n v="0"/>
    <n v="132463.80000000002"/>
  </r>
  <r>
    <s v="B09Z6WH2N1"/>
    <s v="STRIFF 12 Pieces Highly Flexible Silicone Micro USB Protector, Mouse Cable Protector, Suit for All Cell Phones, Computers and Chargers (White)"/>
    <s v="STRIFF 12 Pieces"/>
    <x v="327"/>
    <x v="0"/>
    <s v="Computers&amp;Accessories"/>
    <s v="Cables&amp;Accessories"/>
    <s v="Cables"/>
    <n v="970"/>
    <n v="7999"/>
    <n v="0.46"/>
    <s v="50%"/>
    <x v="6"/>
    <x v="17"/>
    <n v="0"/>
    <n v="6519185"/>
    <x v="0"/>
    <n v="7986.873484185523"/>
    <n v="1"/>
    <n v="3667.5"/>
  </r>
  <r>
    <s v="B09NL4DJ2Z"/>
    <s v="FLiX (Beetel) USB to Type C PVC Data Sync &amp; 2A Smartphone Fast Charging Cable, Made in India, 480Mbps Data Sync, Tough Cable, 1 Meter Long USB Cable for USB Type C Devices Black XCD-C12"/>
    <s v="FLiX (Beetel) USB"/>
    <x v="67"/>
    <x v="1"/>
    <s v="Electronics"/>
    <s v="MobileAccessories"/>
    <s v="Maintenance,Upkeep&amp;Repairs"/>
    <n v="999"/>
    <n v="599"/>
    <n v="0.66"/>
    <s v="50% or more"/>
    <x v="13"/>
    <x v="329"/>
    <n v="1"/>
    <n v="3671271"/>
    <x v="0"/>
    <n v="432.22203672787981"/>
    <n v="0"/>
    <n v="28193.399999999998"/>
  </r>
  <r>
    <s v="B0BGSV43WY"/>
    <s v="Noise ColorFit Pro 4 Alpha Bluetooth Calling Smart Watch with 1.78 AMOLED Display, Tru Sync, 60hz Refresh Rate, instacharge, Gesture Control, Functional 360 Digital Crown (Jet Black)"/>
    <s v="Noise ColorFit Pro"/>
    <x v="273"/>
    <x v="1"/>
    <s v="Electronics"/>
    <s v="Smartphones&amp;BasicMobiles"/>
    <s v="Smartphones"/>
    <n v="10499"/>
    <n v="20999"/>
    <n v="0.22"/>
    <s v="50%"/>
    <x v="0"/>
    <x v="101"/>
    <n v="0"/>
    <n v="5963716"/>
    <x v="0"/>
    <n v="20949.002381065766"/>
    <n v="1"/>
    <n v="1192.8"/>
  </r>
  <r>
    <s v="B0926V9CTV"/>
    <s v="Elv Mobile Phone Mount Tabletop Holder for Phones and Tablets - Black"/>
    <s v="Elv Mobile Phone"/>
    <x v="328"/>
    <x v="0"/>
    <s v="Computers&amp;Accessories"/>
    <s v="Cables&amp;Accessories"/>
    <s v="Cables"/>
    <n v="249"/>
    <n v="15999"/>
    <n v="0.38"/>
    <s v="50%"/>
    <x v="1"/>
    <x v="1"/>
    <n v="0"/>
    <n v="703860006"/>
    <x v="0"/>
    <n v="15997.443652728296"/>
    <n v="0"/>
    <n v="175976"/>
  </r>
  <r>
    <s v="B07WGPKMP5"/>
    <s v="iQOO Z6 44W by vivo (Raven Black, 6GB RAM, 128GB Storage) | 6.44&quot; FHD+ AMOLED Display | 50% Charge in just 27 mins | in-Display Fingerprint Scanning"/>
    <s v="iQOO Z6 44W"/>
    <x v="288"/>
    <x v="1"/>
    <s v="Electronics"/>
    <s v="MobileAccessories"/>
    <s v="Mounts"/>
    <n v="251"/>
    <n v="4999"/>
    <n v="0.75"/>
    <s v="50% or more"/>
    <x v="7"/>
    <x v="330"/>
    <n v="1"/>
    <n v="16166766"/>
    <x v="0"/>
    <n v="4993.9789957991597"/>
    <n v="0"/>
    <n v="11965.800000000001"/>
  </r>
  <r>
    <s v="B0BBFJ9M3X"/>
    <s v="Redmi 11 Prime 5G (Meadow Green, 4GB RAM 64GB ROM) | Prime Design | MTK Dimensity 700 | 50 MP Dual Cam | 5000mAh | 7 Band 5G"/>
    <s v="Redmi 11 Prime"/>
    <x v="329"/>
    <x v="0"/>
    <s v="Computers&amp;Accessories"/>
    <s v="Cables&amp;Accessories"/>
    <s v="Cables"/>
    <n v="199"/>
    <n v="5999"/>
    <n v="0.6"/>
    <s v="50% or more"/>
    <x v="3"/>
    <x v="15"/>
    <n v="1"/>
    <n v="78256955"/>
    <x v="0"/>
    <n v="5995.6827804634104"/>
    <n v="0"/>
    <n v="53484.499999999993"/>
  </r>
  <r>
    <s v="B09PLFJ7ZW"/>
    <s v="Noise Pulse Buzz 1.69&quot; Bluetooth Calling Smart Watch with Call Function, 150 Watch Faces, 60 Sports Modes, Spo2 &amp; Heart Rate Monitoring, Calling Smart Watch for Men &amp; Women - Rose Pink"/>
    <s v="Noise Pulse Buzz"/>
    <x v="330"/>
    <x v="1"/>
    <s v="Electronics"/>
    <s v="Smartphones&amp;BasicMobiles"/>
    <s v="Smartphones"/>
    <n v="6499"/>
    <n v="999"/>
    <n v="0.19"/>
    <s v="50%"/>
    <x v="3"/>
    <x v="331"/>
    <n v="0"/>
    <n v="313518168"/>
    <x v="0"/>
    <n v="348.4494494494495"/>
    <n v="0"/>
    <n v="1286711.2"/>
  </r>
  <r>
    <s v="B0B53NXFFR"/>
    <s v="PTron Newly Launched Force X10 Bluetooth Calling Smartwatch with 1.7&quot; Full Touch Display, Real Heart Rate Monitor, SpO2, Watch Faces, 5 Days Runtime, Health/Fitness Trackers &amp; IP68 Waterproof (Black)"/>
    <s v="PTron Newly Launched"/>
    <x v="318"/>
    <x v="1"/>
    <s v="Electronics"/>
    <s v="SmartWatches"/>
    <m/>
    <n v="2999"/>
    <n v="1099"/>
    <n v="0.7"/>
    <s v="50% or more"/>
    <x v="0"/>
    <x v="332"/>
    <n v="1"/>
    <n v="22946021"/>
    <x v="0"/>
    <n v="826.11555959963607"/>
    <n v="0"/>
    <n v="87691.8"/>
  </r>
  <r>
    <s v="B07GNC2592"/>
    <s v="Portronics CLAMP X Car-Vent Mobile Holder 360 Degree Rotational(Black)"/>
    <s v="Portronics CLAMP X"/>
    <x v="331"/>
    <x v="1"/>
    <s v="Electronics"/>
    <s v="MobileAccessories"/>
    <s v="Cases&amp;Covers"/>
    <n v="279"/>
    <n v="6990"/>
    <n v="0.81"/>
    <s v="50% or more"/>
    <x v="0"/>
    <x v="333"/>
    <n v="1"/>
    <n v="18495540"/>
    <x v="0"/>
    <n v="6986.0085836909875"/>
    <n v="0"/>
    <n v="11113.2"/>
  </r>
  <r>
    <s v="B09TP5KBN7"/>
    <s v="pTron Volta Dual Port 12W Smart USB Charger Adapter, Multi-Layer Protection, Made in India, BIS Certified, Fast Charging Power Adaptor Without Cable for All iOS &amp; Android Devices (Black)"/>
    <s v="pTron Volta Dual"/>
    <x v="332"/>
    <x v="1"/>
    <s v="Electronics"/>
    <s v="MobileAccessories"/>
    <s v="Stands"/>
    <n v="269"/>
    <n v="6990"/>
    <n v="0.82"/>
    <s v="50% or more"/>
    <x v="6"/>
    <x v="334"/>
    <n v="1"/>
    <n v="202556220"/>
    <x v="0"/>
    <n v="6986.1516452074393"/>
    <n v="0"/>
    <n v="130401"/>
  </r>
  <r>
    <s v="B0949SBKMP"/>
    <s v="boAt Flash Edition Smart Watch with Activity Tracker, Multiple Sports Modes, 1.3&quot; Screen, 170+ Watch Faces, Sleep Monitor, Gesture, Camera &amp; Music Control, IP68 &amp; 7 Days Battery Life(Lightning Black)"/>
    <s v="boAt Flash Edition"/>
    <x v="333"/>
    <x v="1"/>
    <s v="Electronics"/>
    <s v="Smartphones&amp;BasicMobiles"/>
    <s v="Smartphones"/>
    <n v="8999"/>
    <n v="29990"/>
    <n v="0.33"/>
    <s v="50%"/>
    <x v="11"/>
    <x v="335"/>
    <n v="0"/>
    <n v="94318550"/>
    <x v="0"/>
    <n v="29959.99333111037"/>
    <n v="0"/>
    <n v="11951"/>
  </r>
  <r>
    <s v="B09V175NP7"/>
    <s v="boAt Wave Lite Smartwatch with 1.69 Inches(4.29cm) HD Display, Heart Rate &amp; SpO2 Level Monitor, Multiple Watch Faces, Activity Tracker, Multiple Sports Modes &amp; IP68 (Scarlet Red)"/>
    <s v="boAt Wave Lite"/>
    <x v="250"/>
    <x v="0"/>
    <s v="Computers&amp;Accessories"/>
    <s v="Cables&amp;Accessories"/>
    <s v="Cables"/>
    <n v="59"/>
    <n v="13499"/>
    <n v="0.7"/>
    <s v="50% or more"/>
    <x v="1"/>
    <x v="336"/>
    <n v="1"/>
    <n v="126580123"/>
    <x v="0"/>
    <n v="13498.562930587452"/>
    <n v="0"/>
    <n v="37508"/>
  </r>
  <r>
    <s v="B07WHSJXLF"/>
    <s v="iQOO Z6 Pro 5G by vivo (Phantom Dusk, 8GB RAM, 128GB Storage) | Snapdragon 778G 5G | 66W FlashCharge | 1300 nits Peak Brightness | HDR10+"/>
    <s v="iQOO Z6 Pro"/>
    <x v="311"/>
    <x v="1"/>
    <s v="Electronics"/>
    <s v="Headphones"/>
    <s v="In-Ear"/>
    <n v="599"/>
    <n v="20999"/>
    <n v="0.54"/>
    <s v="50% or more"/>
    <x v="3"/>
    <x v="337"/>
    <n v="1"/>
    <n v="4044176411"/>
    <x v="0"/>
    <n v="20996.147483213488"/>
    <n v="0"/>
    <n v="789614.89999999991"/>
  </r>
  <r>
    <s v="B0BD3T6Z1D"/>
    <s v="Samsung Galaxy M32 Prime Edition (Light Blue, 4GB RAM, 64GB)"/>
    <s v="Samsung Galaxy M32"/>
    <x v="334"/>
    <x v="1"/>
    <s v="Electronics"/>
    <s v="MobileAccessories"/>
    <s v="StylusPens"/>
    <n v="349"/>
    <n v="27990"/>
    <n v="0.65"/>
    <s v="50% or more"/>
    <x v="11"/>
    <x v="338"/>
    <n v="1"/>
    <n v="463430430"/>
    <x v="0"/>
    <n v="27988.75312611647"/>
    <n v="0"/>
    <n v="62916.6"/>
  </r>
  <r>
    <s v="B09LHYZ3GJ"/>
    <s v="Redmi Note 11T 5G (Matte Black, 6GB RAM, 128GB ROM)| Dimensity 810 5G | 33W Pro Fast Charging | Charger Included | Additional Exchange Offers|Get 2 Months of YouTube Premium Free!"/>
    <s v="Redmi Note 11T"/>
    <x v="335"/>
    <x v="1"/>
    <s v="Electronics"/>
    <s v="Smartphones&amp;BasicMobiles"/>
    <s v="Smartphones"/>
    <n v="13999"/>
    <n v="18999"/>
    <n v="0.28000000000000003"/>
    <s v="50%"/>
    <x v="3"/>
    <x v="271"/>
    <n v="0"/>
    <n v="360943002"/>
    <x v="0"/>
    <n v="18925.317174588137"/>
    <n v="0"/>
    <n v="77891.799999999988"/>
  </r>
  <r>
    <s v="B07WFPMGQQ"/>
    <s v="iQOO Z6 Pro 5G by vivo (Legion Sky, 6GB RAM, 128GB Storage) | Snapdragon 778G 5G | 66W FlashCharge | 1300 nits Peak Brightness | HDR10+"/>
    <s v="iQOO Z6 Pro"/>
    <x v="311"/>
    <x v="1"/>
    <s v="Electronics"/>
    <s v="MobileAccessories"/>
    <s v="StylusPens"/>
    <n v="349"/>
    <n v="5999"/>
    <n v="0.65"/>
    <s v="50% or more"/>
    <x v="11"/>
    <x v="338"/>
    <n v="1"/>
    <n v="99325443"/>
    <x v="0"/>
    <n v="5993.1823637272882"/>
    <n v="0"/>
    <n v="62916.6"/>
  </r>
  <r>
    <s v="B09QS9X9L8"/>
    <s v="Redmi Note 11 (Horizon Blue, 6GB RAM, 64GB Storage)|90Hz FHD+ AMOLED Display | Qualcomm¬Æ Snapdragon‚Ñ¢ 680-6nm | 33W Charger Included"/>
    <s v="Redmi Note 11"/>
    <x v="280"/>
    <x v="1"/>
    <s v="Electronics"/>
    <s v="MobileAccessories"/>
    <s v="Chargers"/>
    <n v="499"/>
    <n v="999"/>
    <n v="0.17"/>
    <s v="50%"/>
    <x v="0"/>
    <x v="339"/>
    <n v="0"/>
    <n v="21894084"/>
    <x v="0"/>
    <n v="949.05005005005"/>
    <n v="0"/>
    <n v="92047.2"/>
  </r>
  <r>
    <s v="B0B6BLTGTT"/>
    <s v="Noise Pulse 2 Max Advanced Bluetooth Calling Smart Watch with 1.85'' TFT and 550 Nits Brightness, Smart DND, 10 Days Battery, 100 Sports Mode, Smartwatch for Men and Women - (Jet Black)"/>
    <s v="Noise Pulse 2"/>
    <x v="336"/>
    <x v="1"/>
    <s v="Electronics"/>
    <s v="SmartWatches"/>
    <m/>
    <n v="2199"/>
    <n v="5999"/>
    <n v="0.78"/>
    <s v="50% or more"/>
    <x v="0"/>
    <x v="340"/>
    <n v="1"/>
    <n v="176802528"/>
    <x v="0"/>
    <n v="5962.3438906484416"/>
    <n v="0"/>
    <n v="123782.40000000001"/>
  </r>
  <r>
    <s v="B084DTMYWK"/>
    <s v="Myvn 30W Warp/20W Dash Charging Usb Type C Charger Cable Compatible For Cellular Phones Oneplus 8T 8 8Pro 7 Pro / 7T / 7T Pro Nord And Oneplus 3 / 3T / 5 / 5T / 6 / 6T / 7"/>
    <s v="Myvn 30W Warp/20W"/>
    <x v="337"/>
    <x v="1"/>
    <s v="Electronics"/>
    <s v="MobileAccessories"/>
    <s v="D√©cor"/>
    <n v="95"/>
    <n v="3500"/>
    <n v="0.81"/>
    <s v="50% or more"/>
    <x v="0"/>
    <x v="341"/>
    <n v="1"/>
    <n v="6821500"/>
    <x v="0"/>
    <n v="3497.2857142857142"/>
    <n v="0"/>
    <n v="8185.8"/>
  </r>
  <r>
    <s v="B0B53QLB9H"/>
    <s v="PTron Newly Launched Force X10 Bluetooth Calling Smartwatch with 1.7&quot; Full Touch Color Display, Real Heart Rate Monitor, SpO2, Watch Faces, 5 Days Runtime, Fitness Trackers &amp; IP68 Waterproof (Blue)"/>
    <s v="PTron Newly Launched"/>
    <x v="318"/>
    <x v="0"/>
    <s v="Computers&amp;Accessories"/>
    <s v="Cables&amp;Accessories"/>
    <s v="Cables"/>
    <n v="139"/>
    <n v="9999"/>
    <n v="0.44"/>
    <s v="50%"/>
    <x v="1"/>
    <x v="336"/>
    <n v="0"/>
    <n v="93760623"/>
    <x v="0"/>
    <n v="9997.6098609860983"/>
    <n v="0"/>
    <n v="37508"/>
  </r>
  <r>
    <s v="B0BDYW3RN3"/>
    <s v="SanDisk Ultra¬Æ microSDXC‚Ñ¢ UHS-I Card, 256GB, 150MB/s R, 10 Y Warranty, for Smartphones"/>
    <s v="SanDisk Ultra¬Æ microSDXC‚Ñ¢"/>
    <x v="247"/>
    <x v="1"/>
    <s v="Electronics"/>
    <s v="SmartWatches"/>
    <m/>
    <n v="4499"/>
    <n v="18999"/>
    <n v="0.44"/>
    <s v="50%"/>
    <x v="12"/>
    <x v="95"/>
    <n v="0"/>
    <n v="702963"/>
    <x v="0"/>
    <n v="18975.319806305593"/>
    <n v="1"/>
    <n v="129.5"/>
  </r>
  <r>
    <s v="B0B3RS9DNF"/>
    <s v="Fire-Boltt Phoenix Smart Watch with Bluetooth Calling 1.3&quot;,120+ Sports Modes, 240*240 PX High Res with SpO2, Heart Rate Monitoring &amp; IP67 Rating"/>
    <s v="Fire-Boltt Phoenix Smart"/>
    <x v="241"/>
    <x v="1"/>
    <s v="Electronics"/>
    <s v="MobileAccessories"/>
    <s v="Stands"/>
    <n v="89"/>
    <n v="4999"/>
    <n v="0.85"/>
    <s v="50% or more"/>
    <x v="4"/>
    <x v="342"/>
    <n v="1"/>
    <n v="11752649"/>
    <x v="0"/>
    <n v="4997.2196439287854"/>
    <n v="0"/>
    <n v="10109.299999999999"/>
  </r>
  <r>
    <s v="B09QS9X16F"/>
    <s v="Redmi Note 11 (Space Black, 6GB RAM, 64GB Storage) | 90Hz FHD+ AMOLED Display | Qualcomm¬Æ Snapdragon‚Ñ¢ 680-6nm | 33W Charger Included"/>
    <s v="Redmi Note 11"/>
    <x v="280"/>
    <x v="1"/>
    <s v="Electronics"/>
    <s v="Smartphones&amp;BasicMobiles"/>
    <s v="Smartphones"/>
    <n v="15499"/>
    <n v="20999"/>
    <n v="0.26"/>
    <s v="50%"/>
    <x v="3"/>
    <x v="343"/>
    <n v="0"/>
    <n v="404293747"/>
    <x v="0"/>
    <n v="20925.191723415403"/>
    <n v="0"/>
    <n v="78937.299999999988"/>
  </r>
  <r>
    <s v="B08HV25BBQ"/>
    <s v="Noise ColorFit Pro 2 Full Touch Control Smart Watch with 35g Weight &amp; Upgraded LCD Display (Deep Wine)"/>
    <s v="Noise ColorFit Pro"/>
    <x v="273"/>
    <x v="1"/>
    <s v="Electronics"/>
    <s v="Smartphones&amp;BasicMobiles"/>
    <s v="Smartphones"/>
    <n v="13999"/>
    <n v="8499"/>
    <n v="0.13"/>
    <s v="50%"/>
    <x v="2"/>
    <x v="344"/>
    <n v="0"/>
    <n v="18527820"/>
    <x v="0"/>
    <n v="8334.2865042946232"/>
    <n v="0"/>
    <n v="8502"/>
  </r>
  <r>
    <s v="B09LJ116B5"/>
    <s v="Redmi Note 11T 5G (Aquamarine Blue, 6GB RAM, 128GB ROM)| Dimensity 810 5G | 33W Pro Fast Charging | Charger Included | Additional Exchange Offers| Get 2 Months of YouTube Premium Free!"/>
    <s v="Redmi Note 11T"/>
    <x v="335"/>
    <x v="1"/>
    <s v="Electronics"/>
    <s v="SmartWatches"/>
    <m/>
    <n v="1999"/>
    <n v="6999"/>
    <n v="0.6"/>
    <s v="50% or more"/>
    <x v="2"/>
    <x v="345"/>
    <n v="1"/>
    <n v="52989429"/>
    <x v="0"/>
    <n v="6970.438776968138"/>
    <n v="0"/>
    <n v="29526.899999999998"/>
  </r>
  <r>
    <s v="B0BMVWKZ8G"/>
    <s v="Newly Launched Boult Dive+ with 1.85&quot; HD Display, Bluetooth Calling Smartwatch, 500 Nits Brightness, 7 Days Battery Life, 150+ Watch Faces, 100+ Sport Modes, IP68 Waterproof Smart Watch (Jet Black)"/>
    <s v="Newly Launched Boult"/>
    <x v="338"/>
    <x v="1"/>
    <s v="Electronics"/>
    <s v="SmartWatches"/>
    <m/>
    <n v="1399"/>
    <n v="5999"/>
    <n v="0.77"/>
    <s v="50% or more"/>
    <x v="8"/>
    <x v="327"/>
    <n v="1"/>
    <n v="26485585"/>
    <x v="0"/>
    <n v="5975.6794465744288"/>
    <n v="0"/>
    <n v="14569.5"/>
  </r>
  <r>
    <s v="B0BD92GDQH"/>
    <s v="OnePlus Nord Watch with 1.78‚Äù AMOLED Display, 60 Hz Refresh Rate, 105 Fitness Modes, 10 Days Battery, SPO2, Heart Rate, Stress Monitor, Women Health Tracker &amp; Multiple Watch Face [Midnight Black]"/>
    <s v="OnePlus Nord Watch"/>
    <x v="339"/>
    <x v="1"/>
    <s v="Electronics"/>
    <s v="MobileAccessories"/>
    <s v="AutomobileAccessories"/>
    <n v="599"/>
    <n v="1630"/>
    <n v="0.4"/>
    <s v="50%"/>
    <x v="1"/>
    <x v="346"/>
    <n v="0"/>
    <n v="30406020"/>
    <x v="0"/>
    <n v="1593.2515337423313"/>
    <n v="0"/>
    <n v="74616"/>
  </r>
  <r>
    <s v="B0B5GF6DQD"/>
    <s v="Noise Agile 2 Buzz Bluetooth Calling Smart Watch with 1.28&quot; TFT Display,Dual Button,in-Built Mic &amp; Speaker,AI Voice Assistant, Health Suite,in-Built Games, 100 Watch Faces-(Jet Black)"/>
    <s v="Noise Agile 2"/>
    <x v="340"/>
    <x v="1"/>
    <s v="Electronics"/>
    <s v="MobileAccessories"/>
    <s v="Chargers"/>
    <n v="199"/>
    <n v="9999"/>
    <n v="0.82"/>
    <s v="50% or more"/>
    <x v="1"/>
    <x v="347"/>
    <n v="1"/>
    <n v="31966803"/>
    <x v="0"/>
    <n v="9997.0098009800986"/>
    <n v="0"/>
    <n v="12788"/>
  </r>
  <r>
    <s v="B09JS94MBV"/>
    <s v="Motorola a10 Dual Sim keypad Mobile with 1750 mAh Battery, Expandable Storage Upto 32GB, Wireless FM with Recording - Dark Blue"/>
    <s v="Motorola a10 Dual"/>
    <x v="314"/>
    <x v="1"/>
    <s v="Electronics"/>
    <s v="SmartWatches"/>
    <m/>
    <n v="1799"/>
    <n v="599"/>
    <n v="0.74"/>
    <s v="50% or more"/>
    <x v="1"/>
    <x v="348"/>
    <n v="1"/>
    <n v="16101120"/>
    <x v="0"/>
    <n v="298.66611018363938"/>
    <n v="0"/>
    <n v="107520"/>
  </r>
  <r>
    <s v="B09YV463SW"/>
    <s v="Fire-Boltt Ninja 3 Smartwatch Full Touch 1.69 &quot; &amp; 60 Sports Modes with IP68, Sp02 Tracking, Over 100 Cloud based watch faces ( Silver )"/>
    <s v="Fire-Boltt Ninja 3"/>
    <x v="262"/>
    <x v="1"/>
    <s v="Electronics"/>
    <s v="SmartWatches"/>
    <m/>
    <n v="1499"/>
    <n v="1199"/>
    <n v="0.79"/>
    <s v="50% or more"/>
    <x v="2"/>
    <x v="259"/>
    <n v="1"/>
    <n v="26133404"/>
    <x v="0"/>
    <n v="1073.9791492910758"/>
    <n v="0"/>
    <n v="85004.4"/>
  </r>
  <r>
    <s v="B09NL4DCXK"/>
    <s v="Flix (Beetel) Bolt 2.4 12W Dual USB Smart Charger, Made in India, Bis Certified, Fast Charging Power Adaptor with 1 Meter USB to Type C Cable for Cellular Phones (White)(Xwc-64D)"/>
    <s v="Flix (Beetel) Bolt"/>
    <x v="341"/>
    <x v="1"/>
    <s v="Electronics"/>
    <s v="Smartphones&amp;BasicMobiles"/>
    <s v="Smartphones"/>
    <n v="20999"/>
    <n v="499"/>
    <n v="0.3"/>
    <s v="50%"/>
    <x v="4"/>
    <x v="318"/>
    <n v="0"/>
    <n v="4740001"/>
    <x v="1"/>
    <n v="-3709.2164328657309"/>
    <n v="0"/>
    <n v="40845.699999999997"/>
  </r>
  <r>
    <s v="B0B8CHJLWJ"/>
    <s v="Kyosei Advanced Tempered Glass Compatible with Google Pixel 6a with Military-Grade Anti-Explosion Edge-to-Edge Coverage Screen Protector Guard"/>
    <s v="Kyosei Advanced Tempered"/>
    <x v="342"/>
    <x v="1"/>
    <s v="Electronics"/>
    <s v="Smartphones&amp;BasicMobiles"/>
    <s v="Smartphones"/>
    <n v="12999"/>
    <n v="15999"/>
    <n v="0.04"/>
    <s v="50%"/>
    <x v="3"/>
    <x v="349"/>
    <n v="0"/>
    <n v="897511902"/>
    <x v="0"/>
    <n v="15917.751171948246"/>
    <n v="0"/>
    <n v="230001.8"/>
  </r>
  <r>
    <s v="B0B8ZWNR5T"/>
    <s v="STRIFF 12 Pieces Highly Flexible Silicone Micro USB Protector, Mouse Cable Protector, Suit for All Cell Phones, Computers and Chargers (Black)"/>
    <s v="STRIFF 12 Pieces"/>
    <x v="327"/>
    <x v="1"/>
    <s v="Electronics"/>
    <s v="Smartphones&amp;BasicMobiles"/>
    <s v="Smartphones"/>
    <n v="16999"/>
    <n v="999"/>
    <n v="0.19"/>
    <s v="50%"/>
    <x v="3"/>
    <x v="350"/>
    <n v="0"/>
    <n v="31790178"/>
    <x v="0"/>
    <n v="-702.60160160160171"/>
    <n v="0"/>
    <n v="130470.19999999998"/>
  </r>
  <r>
    <s v="B0BBFJLP21"/>
    <s v="Redmi 11 Prime 5G (Thunder Black, 4GB RAM, 64GB Storage) | Prime Design | MTK Dimensity 700 | 50 MP Dual Cam | 5000mAh | 7 Band 5G"/>
    <s v="Redmi 11 Prime"/>
    <x v="329"/>
    <x v="1"/>
    <s v="Electronics"/>
    <s v="Smartphones&amp;BasicMobiles"/>
    <s v="Smartphones"/>
    <n v="19999"/>
    <n v="499"/>
    <n v="0.28999999999999998"/>
    <s v="50%"/>
    <x v="4"/>
    <x v="318"/>
    <n v="0"/>
    <n v="4740001"/>
    <x v="1"/>
    <n v="-3508.8156312625251"/>
    <n v="0"/>
    <n v="40845.699999999997"/>
  </r>
  <r>
    <s v="B01F262EUU"/>
    <s v="Samsung Original EHS64 Wired in Ear Earphones with Mic, Black"/>
    <s v="Samsung Original EHS64"/>
    <x v="343"/>
    <x v="1"/>
    <s v="Electronics"/>
    <s v="Smartphones&amp;BasicMobiles"/>
    <s v="Smartphones"/>
    <n v="12999"/>
    <n v="7990"/>
    <n v="0.32"/>
    <s v="50%"/>
    <x v="3"/>
    <x v="308"/>
    <n v="0"/>
    <n v="405668280"/>
    <x v="0"/>
    <n v="7827.3091364205256"/>
    <n v="0"/>
    <n v="208165.19999999998"/>
  </r>
  <r>
    <s v="B09VZBGL1N"/>
    <s v="STRIFF Multi Angle Tablet/Mobile Stand. Holder for iPhone, Android, Samsung, OnePlus, Xiaomi. Portable,Foldable Stand.Perfect for Bed,Office, Home,Gift and Desktop (Black)"/>
    <s v="STRIFF Multi Angle"/>
    <x v="344"/>
    <x v="1"/>
    <s v="Electronics"/>
    <s v="SmartWatches"/>
    <m/>
    <n v="2999"/>
    <n v="1999"/>
    <n v="0.5"/>
    <s v="50% or more"/>
    <x v="3"/>
    <x v="351"/>
    <n v="1"/>
    <n v="14288852"/>
    <x v="0"/>
    <n v="1848.974987493747"/>
    <n v="0"/>
    <n v="29306.799999999999"/>
  </r>
  <r>
    <s v="B0BNVBJW2S"/>
    <s v="boAt Newly Launched Wave Electra with 1.81&quot; HD Display, Smart Calling Ultra-Seamless BT Calling Chip, 20 Built-in Watch Faces, 100 + Sports Modes, Menu Personalization, in-Built Games(Cherry Blossom)"/>
    <s v="boAt Newly Launched"/>
    <x v="317"/>
    <x v="0"/>
    <s v="Computers&amp;Accessories"/>
    <s v="Cables&amp;Accessories"/>
    <s v="Cables"/>
    <n v="299"/>
    <n v="1899"/>
    <n v="0.7"/>
    <s v="50% or more"/>
    <x v="4"/>
    <x v="26"/>
    <n v="1"/>
    <n v="39594150"/>
    <x v="0"/>
    <n v="1883.2548709847288"/>
    <n v="0"/>
    <n v="89655"/>
  </r>
  <r>
    <s v="B0B2DJ5RVQ"/>
    <s v="WeCool B1 Mobile Holder for Bikes or Bike Mobile Holder for Maps and GPS Navigation, one Click Locking, Firm Gripping, Anti Shake and Stable Cradle Clamp with 360¬∞ Rotation Bicycle Phone Mount"/>
    <s v="WeCool B1 Mobile"/>
    <x v="345"/>
    <x v="0"/>
    <s v="Computers&amp;Accessories"/>
    <s v="Cables&amp;Accessories"/>
    <s v="Cables"/>
    <n v="970"/>
    <n v="999"/>
    <n v="0.51"/>
    <s v="50% or more"/>
    <x v="5"/>
    <x v="25"/>
    <n v="1"/>
    <n v="183816"/>
    <x v="0"/>
    <n v="901.90290290290295"/>
    <n v="1"/>
    <n v="809.6"/>
  </r>
  <r>
    <s v="B096TWZRJC"/>
    <s v="Sounce 360 Adjustable Mobile Phone Holder, Universal Phone Holder Clip Lazy Bracket Flexible Gooseneck Clamp Long Arms Mount for Mobile Tabletop Stand for Bedroom, Office, Bathroom, White"/>
    <s v="Sounce 360 Adjustable"/>
    <x v="346"/>
    <x v="1"/>
    <s v="Electronics"/>
    <s v="MobileAccessories"/>
    <s v="Chargers"/>
    <n v="329"/>
    <n v="499"/>
    <n v="0.67"/>
    <s v="50% or more"/>
    <x v="0"/>
    <x v="352"/>
    <n v="1"/>
    <n v="1742508"/>
    <x v="1"/>
    <n v="433.06813627254508"/>
    <n v="0"/>
    <n v="14666.400000000001"/>
  </r>
  <r>
    <s v="B09GP6FBZT"/>
    <s v="OpenTech¬Æ Military-Grade Tempered Glass Screen Protector Compatible for iPhone 13/13 Pro / 14 with Edge to Edge Coverage and Easy Installation kit (6.1 Inches)"/>
    <s v="OpenTech¬Æ Military-Grade Tempered"/>
    <x v="347"/>
    <x v="1"/>
    <s v="Electronics"/>
    <s v="SmartWatches"/>
    <m/>
    <n v="1299"/>
    <n v="12999"/>
    <n v="0.78"/>
    <s v="50% or more"/>
    <x v="8"/>
    <x v="327"/>
    <n v="1"/>
    <n v="57390585"/>
    <x v="0"/>
    <n v="12989.006923609508"/>
    <n v="0"/>
    <n v="14569.5"/>
  </r>
  <r>
    <s v="B0B3DV7S9B"/>
    <s v="EN LIGNE Adjustable Cell Phone Stand, Foldable Portable Phone Stand Phone Holder for Desk, Desktop Tablet Stand Compatible with Mobile Phone/iPad/Tablet (Black)"/>
    <s v="EN LIGNE Adjustable"/>
    <x v="348"/>
    <x v="1"/>
    <s v="Electronics"/>
    <s v="MemoryCards"/>
    <s v="MicroSD"/>
    <n v="1989"/>
    <n v="3999"/>
    <n v="0.43"/>
    <s v="50%"/>
    <x v="5"/>
    <x v="353"/>
    <n v="0"/>
    <n v="268972740"/>
    <x v="0"/>
    <n v="3949.2625656414102"/>
    <n v="0"/>
    <n v="295944"/>
  </r>
  <r>
    <s v="B09MKP344P"/>
    <s v="Tecno Spark 8T (Turquoise Cyan, 4GB RAM,64GB Storage) | 50MP AI Camera | 7GB Expandable RAM"/>
    <s v="Tecno Spark 8T"/>
    <x v="349"/>
    <x v="1"/>
    <s v="Electronics"/>
    <s v="SmartWatches"/>
    <m/>
    <n v="1999"/>
    <n v="20999"/>
    <n v="0.8"/>
    <s v="50% or more"/>
    <x v="4"/>
    <x v="354"/>
    <n v="1"/>
    <n v="581756296"/>
    <x v="0"/>
    <n v="20989.480499071386"/>
    <n v="0"/>
    <n v="119127.2"/>
  </r>
  <r>
    <s v="B08JW1GVS7"/>
    <s v="URBN 20000 mAh Lithium_Polymer 22.5W Super Fast Charging Ultra Compact Power Bank with Quick Charge &amp; Power Delivery, Type C Input/Output, Made in India, Type C Cable Included (Camo)"/>
    <s v="URBN 20000 mAh"/>
    <x v="350"/>
    <x v="1"/>
    <s v="Electronics"/>
    <s v="Smartphones&amp;BasicMobiles"/>
    <s v="Smartphones"/>
    <n v="12999"/>
    <n v="49999"/>
    <n v="0.32"/>
    <s v="50%"/>
    <x v="3"/>
    <x v="308"/>
    <n v="0"/>
    <n v="2538549228"/>
    <x v="0"/>
    <n v="49973.001480029598"/>
    <n v="0"/>
    <n v="208165.19999999998"/>
  </r>
  <r>
    <s v="B09LHZSMRR"/>
    <s v="Redmi Note 11T 5G (Stardust White, 6GB RAM, 128GB ROM)| Dimensity 810 5G | 33W Pro Fast Charging | Charger Included | Additional Exchange Offers|Get 2 Months of YouTube Premium Free!"/>
    <s v="Redmi Note 11T"/>
    <x v="335"/>
    <x v="1"/>
    <s v="Electronics"/>
    <s v="SmartWatches"/>
    <m/>
    <n v="1499"/>
    <n v="2999"/>
    <n v="0.7"/>
    <s v="50% or more"/>
    <x v="1"/>
    <x v="355"/>
    <n v="1"/>
    <n v="277671412"/>
    <x v="0"/>
    <n v="2949.0166722240747"/>
    <n v="0"/>
    <n v="370352"/>
  </r>
  <r>
    <s v="B0B5V47VK4"/>
    <s v="OnePlus 10T 5G (Moonstone Black, 8GB RAM, 128GB Storage)"/>
    <s v="OnePlus 10T 5G"/>
    <x v="351"/>
    <x v="1"/>
    <s v="Electronics"/>
    <s v="Smartphones&amp;BasicMobiles"/>
    <s v="Smartphones"/>
    <n v="16999"/>
    <n v="6499"/>
    <n v="0.19"/>
    <s v="50%"/>
    <x v="3"/>
    <x v="350"/>
    <n v="0"/>
    <n v="206811178"/>
    <x v="0"/>
    <n v="6237.4366825665484"/>
    <n v="0"/>
    <n v="130470.19999999998"/>
  </r>
  <r>
    <s v="B08H21B6V7"/>
    <s v="Nokia 150 (2020) (Cyan)"/>
    <s v="Nokia 150 (2020)"/>
    <x v="352"/>
    <x v="1"/>
    <s v="Electronics"/>
    <s v="SmartWatches"/>
    <m/>
    <n v="1999"/>
    <n v="2990"/>
    <n v="0.76"/>
    <s v="50% or more"/>
    <x v="4"/>
    <x v="356"/>
    <n v="1"/>
    <n v="717600"/>
    <x v="0"/>
    <n v="2923.14381270903"/>
    <n v="1"/>
    <n v="1032"/>
  </r>
  <r>
    <s v="B09BNXQ6BR"/>
    <s v="Noise ColorFit Ultra SE Smart Watch with 1.75&quot;(4.3cm) HD Display, Aluminium Alloy Body, 60 Sports Modes, Spo2, Lightweight, Stock Market Info, Calls &amp; SMS Reply (Vintage Brown)"/>
    <s v="Noise ColorFit Ultra"/>
    <x v="353"/>
    <x v="1"/>
    <s v="Electronics"/>
    <s v="SmartWatches"/>
    <m/>
    <n v="4999"/>
    <n v="2400"/>
    <n v="0.28999999999999998"/>
    <s v="50%"/>
    <x v="11"/>
    <x v="357"/>
    <n v="0"/>
    <n v="1819200"/>
    <x v="0"/>
    <n v="2191.7083333333335"/>
    <n v="1"/>
    <n v="2880.4"/>
  </r>
  <r>
    <s v="B01FSYQ2A4"/>
    <s v="boAt Rockerz 400 Bluetooth On Ear Headphones With Mic With Upto 8 Hours Playback &amp; Soft Padded Ear Cushions(Grey/Green)"/>
    <s v="boAt Rockerz 400"/>
    <x v="354"/>
    <x v="0"/>
    <s v="Computers&amp;Accessories"/>
    <s v="Cables&amp;Accessories"/>
    <s v="Cables"/>
    <n v="99"/>
    <n v="3990"/>
    <n v="0.85"/>
    <s v="50% or more"/>
    <x v="2"/>
    <x v="294"/>
    <n v="1"/>
    <n v="99231300"/>
    <x v="0"/>
    <n v="3987.5187969924814"/>
    <n v="0"/>
    <n v="96993"/>
  </r>
  <r>
    <s v="B08L5FM4JC"/>
    <s v="SanDisk Ultra microSD UHS-I Card 64GB, 120MB/s R"/>
    <s v="SanDisk Ultra microSD"/>
    <x v="264"/>
    <x v="1"/>
    <s v="Electronics"/>
    <s v="SmartWatches"/>
    <m/>
    <n v="2499"/>
    <n v="149"/>
    <n v="0.57999999999999996"/>
    <s v="50% or more"/>
    <x v="7"/>
    <x v="358"/>
    <n v="1"/>
    <n v="123372"/>
    <x v="2"/>
    <n v="-1528.1812080536911"/>
    <n v="1"/>
    <n v="3063.6000000000004"/>
  </r>
  <r>
    <s v="B0B54Y2SNX"/>
    <s v="iPhone Original 20W C Type Fast PD Charger Compatible with I-Phone13/13 mini/13pro/13 pro Max I-Phone 12/12 Pro/12mini/12 Pro Max, I-Phone11/11 Pro/11 Pro Max 2020 (Only Adapter)"/>
    <s v="iPhone Original 20W"/>
    <x v="355"/>
    <x v="1"/>
    <s v="Electronics"/>
    <s v="Smartphones&amp;BasicMobiles"/>
    <s v="BasicMobiles"/>
    <n v="1399"/>
    <n v="5299"/>
    <n v="0.14000000000000001"/>
    <s v="50%"/>
    <x v="1"/>
    <x v="20"/>
    <n v="0"/>
    <n v="49694022"/>
    <x v="0"/>
    <n v="5272.5987922249478"/>
    <n v="0"/>
    <n v="37512"/>
  </r>
  <r>
    <s v="B08BQ947H3"/>
    <s v="LIRAMARK Webcam Cover Slide, Ultra Thin Laptop Camera Cover Slide Blocker for Computer MacBook Pro iMac PC Tablet (Pack of 3)"/>
    <s v="LIRAMARK Webcam Cover"/>
    <x v="356"/>
    <x v="1"/>
    <s v="Electronics"/>
    <s v="SmartWatches"/>
    <m/>
    <n v="1499"/>
    <n v="1899"/>
    <n v="0.85"/>
    <s v="50% or more"/>
    <x v="0"/>
    <x v="359"/>
    <n v="1"/>
    <n v="42989562"/>
    <x v="0"/>
    <n v="1820.0637177461822"/>
    <n v="0"/>
    <n v="95079.6"/>
  </r>
  <r>
    <s v="B0B7DHSKS7"/>
    <s v="Nokia 8210 4G Volte keypad Phone with Dual SIM, Big Display, inbuilt MP3 Player &amp; Wireless FM Radio | Blue"/>
    <s v="Nokia 8210 4G"/>
    <x v="357"/>
    <x v="0"/>
    <s v="Computers&amp;Accessories"/>
    <s v="Cables&amp;Accessories"/>
    <s v="Cables"/>
    <n v="899"/>
    <n v="32999"/>
    <n v="0.53"/>
    <s v="50% or more"/>
    <x v="5"/>
    <x v="32"/>
    <n v="1"/>
    <n v="447202448"/>
    <x v="0"/>
    <n v="32996.275675020457"/>
    <n v="0"/>
    <n v="59628.800000000003"/>
  </r>
  <r>
    <s v="B09SJ1FTYV"/>
    <s v="Sounce Protective Case Cover Compatible Boat Xtend Overall Protective Case TPU HD Clear Ultra-Thin Cover with Unbreakable Screen Guard"/>
    <s v="Sounce Protective Case"/>
    <x v="358"/>
    <x v="1"/>
    <s v="Electronics"/>
    <s v="MobileAccessories"/>
    <s v="Chargers"/>
    <n v="249"/>
    <n v="39990"/>
    <n v="0.57999999999999996"/>
    <s v="50% or more"/>
    <x v="2"/>
    <x v="360"/>
    <n v="1"/>
    <n v="85858530"/>
    <x v="0"/>
    <n v="39989.377344336084"/>
    <n v="0"/>
    <n v="8373.2999999999993"/>
  </r>
  <r>
    <s v="B09XJ5LD6L"/>
    <s v="Samsung Galaxy M53 5G (Deep Ocean Blue, 6GB, 128GB Storage) | 108MP | sAmoled+ 120Hz | 12GB RAM with RAM Plus | Travel Adapter to be Purchased Separately"/>
    <s v="Samsung Galaxy M53"/>
    <x v="359"/>
    <x v="1"/>
    <s v="Electronics"/>
    <s v="MobileAccessories"/>
    <s v="Maintenance,Upkeep&amp;Repairs"/>
    <n v="299"/>
    <n v="1999"/>
    <n v="0.75"/>
    <s v="50% or more"/>
    <x v="6"/>
    <x v="361"/>
    <n v="1"/>
    <n v="1191404"/>
    <x v="0"/>
    <n v="1984.0425212606303"/>
    <n v="1"/>
    <n v="2682"/>
  </r>
  <r>
    <s v="B07WHS7MZ1"/>
    <s v="iQOO 9 SE 5G (Sunset Sierra, 8GB RAM, 128GB Storage) | Qualcomm Snapdragon 888 | 66W Flash Charge"/>
    <s v="iQOO 9 SE"/>
    <x v="360"/>
    <x v="1"/>
    <s v="Electronics"/>
    <s v="MobileAccessories"/>
    <s v="D√©cor"/>
    <n v="79"/>
    <n v="11999"/>
    <n v="0.84"/>
    <s v="50% or more"/>
    <x v="0"/>
    <x v="341"/>
    <n v="1"/>
    <n v="23386051"/>
    <x v="0"/>
    <n v="11998.341611800983"/>
    <n v="0"/>
    <n v="8185.8"/>
  </r>
  <r>
    <s v="B0BBVKRP7B"/>
    <s v="SHREENOVA ID116 Plus Bluetooth Fitness Smart Watch for Men Women and Kids Activity Tracker (Black)"/>
    <s v="SHREENOVA ID116 Plus"/>
    <x v="361"/>
    <x v="1"/>
    <s v="Electronics"/>
    <s v="Smartphones&amp;BasicMobiles"/>
    <s v="Smartphones"/>
    <n v="13999"/>
    <n v="999"/>
    <n v="0.13"/>
    <s v="50%"/>
    <x v="2"/>
    <x v="344"/>
    <n v="0"/>
    <n v="2177820"/>
    <x v="0"/>
    <n v="-402.30130130130146"/>
    <n v="0"/>
    <n v="8502"/>
  </r>
  <r>
    <s v="B09NY7W8YD"/>
    <s v="POCO C31 (Shadow Gray, 64 GB) (4 GB RAM)"/>
    <s v="POCO C31 (Shadow"/>
    <x v="362"/>
    <x v="1"/>
    <s v="Electronics"/>
    <s v="Headphones"/>
    <s v="In-Ear"/>
    <n v="949"/>
    <n v="599"/>
    <n v="0.05"/>
    <s v="50%"/>
    <x v="0"/>
    <x v="328"/>
    <n v="0"/>
    <n v="18891861"/>
    <x v="0"/>
    <n v="440.5692821368948"/>
    <n v="0"/>
    <n v="132463.80000000002"/>
  </r>
  <r>
    <s v="B0BMM7R92G"/>
    <s v="Noise_Colorfit Smart Watch Charger 2 Pin USB Fast Charger Magnetic Charging Cable Adapter (Smart Watch Charger 2 pin)"/>
    <s v="Noise_Colorfit Smart Watch"/>
    <x v="363"/>
    <x v="1"/>
    <s v="Electronics"/>
    <s v="MobileAccessories"/>
    <s v="Stands"/>
    <n v="99"/>
    <n v="1899"/>
    <n v="0.8"/>
    <s v="50% or more"/>
    <x v="3"/>
    <x v="362"/>
    <n v="1"/>
    <n v="4654449"/>
    <x v="0"/>
    <n v="1893.7867298578199"/>
    <n v="0"/>
    <n v="10049.099999999999"/>
  </r>
  <r>
    <s v="B08M66K48D"/>
    <s v="POPIO Tempered Glass Screen Protector Compatible for iPhone 12 / iPhone 12 Pro with Case Friendly Edge to Edge Coverage and Easy Installation kit, Pack of 1"/>
    <s v="POPIO Tempered Glass"/>
    <x v="364"/>
    <x v="1"/>
    <s v="Electronics"/>
    <s v="SmartWatches"/>
    <m/>
    <n v="2499"/>
    <n v="3499"/>
    <n v="0.69"/>
    <s v="50% or more"/>
    <x v="3"/>
    <x v="326"/>
    <n v="1"/>
    <n v="538846"/>
    <x v="0"/>
    <n v="3427.5795941697629"/>
    <n v="1"/>
    <n v="631.4"/>
  </r>
  <r>
    <s v="B09RFB2SJQ"/>
    <s v="10WeRun Id-116 Bluetooth Smartwatch Wireless Fitness Band for Boys, Girls, Men, Women &amp; Kids | Sports Gym Watch for All Smart Phones I Heart Rate and spo2 Monitor"/>
    <s v="10WeRun Id-116 Bluetooth"/>
    <x v="365"/>
    <x v="1"/>
    <s v="Electronics"/>
    <s v="MobileAccessories"/>
    <s v="Mounts"/>
    <n v="689"/>
    <n v="3499"/>
    <n v="0.66"/>
    <s v="50% or more"/>
    <x v="4"/>
    <x v="127"/>
    <n v="1"/>
    <n v="4174307"/>
    <x v="0"/>
    <n v="3479.3086596170333"/>
    <n v="0"/>
    <n v="5129.8999999999996"/>
  </r>
  <r>
    <s v="B0B82YGCF6"/>
    <s v="Tokdis MX-1 Pro Bluetooth Calling Smartwatch - 1.69‚Äù LCD Display, Multiple Watch Faces, Sleep Monitor, Heart &amp; SpO2 Monitoring, Multiple Sports Modes, Water Resistant"/>
    <s v="Tokdis MX-1 Pro"/>
    <x v="366"/>
    <x v="1"/>
    <s v="Electronics"/>
    <s v="MobileAccessories"/>
    <s v="Mounts"/>
    <n v="499"/>
    <n v="999"/>
    <n v="0.74"/>
    <s v="50% or more"/>
    <x v="3"/>
    <x v="363"/>
    <n v="1"/>
    <n v="1473525"/>
    <x v="0"/>
    <n v="949.05005005005"/>
    <n v="0"/>
    <n v="6047.4999999999991"/>
  </r>
  <r>
    <s v="B08HF4W2CT"/>
    <s v="URBN 20000 mAh lithium_polymer Power Bank with 12 Watt Fast Charging, Camo"/>
    <s v="URBN 20000 mAh"/>
    <x v="350"/>
    <x v="1"/>
    <s v="Electronics"/>
    <s v="MobileAccessories"/>
    <s v="Maintenance,Upkeep&amp;Repairs"/>
    <n v="299"/>
    <n v="6999"/>
    <n v="0.7"/>
    <s v="50% or more"/>
    <x v="4"/>
    <x v="267"/>
    <n v="1"/>
    <n v="62228109"/>
    <x v="0"/>
    <n v="6994.7279611373051"/>
    <n v="0"/>
    <n v="38231.299999999996"/>
  </r>
  <r>
    <s v="B08BCKN299"/>
    <s v="Sounce Gold Plated 3.5 mm Headphone Splitter for Computer 2 Male to 1 Female 3.5mm Headphone Mic Audio Y Splitter Cable Smartphone Headset to PC Adapter ‚Äì (Black,20cm)"/>
    <s v="Sounce Gold Plated"/>
    <x v="367"/>
    <x v="1"/>
    <s v="Electronics"/>
    <s v="MobileAccessories"/>
    <s v="Stands"/>
    <n v="209"/>
    <n v="18999"/>
    <n v="0.57999999999999996"/>
    <s v="50% or more"/>
    <x v="9"/>
    <x v="364"/>
    <n v="1"/>
    <n v="1975896"/>
    <x v="0"/>
    <n v="18997.899942102216"/>
    <n v="1"/>
    <n v="374.40000000000003"/>
  </r>
  <r>
    <s v="B0B2X35B1K"/>
    <s v="Noise ColorFit Ultra 2 Buzz 1.78&quot; AMOLED Bluetooth Calling Watch with 368*448px Always On Display, Premium Metallic Finish, 100+ Watch Faces, 100+ Sports Modes, Health Suite (Jet Black)"/>
    <s v="Noise ColorFit Ultra"/>
    <x v="353"/>
    <x v="1"/>
    <s v="Electronics"/>
    <s v="Smartphones&amp;BasicMobiles"/>
    <s v="Smartphones"/>
    <n v="8499"/>
    <n v="2599"/>
    <n v="0.35"/>
    <s v="50%"/>
    <x v="3"/>
    <x v="365"/>
    <n v="0"/>
    <n v="17314538"/>
    <x v="0"/>
    <n v="2271.9896113889959"/>
    <n v="0"/>
    <n v="27314.199999999997"/>
  </r>
  <r>
    <s v="B09QS9CWLV"/>
    <s v="Redmi Note 11 (Horizon Blue, 6GB RAM, 64GB Storage)|90Hz FHD+ AMOLED Display | Qualcomm¬Æ Snapdragon‚Ñ¢ 680-6nm | 33W Charger Included"/>
    <s v="Redmi Note 11"/>
    <x v="280"/>
    <x v="1"/>
    <s v="Electronics"/>
    <s v="MobileAccessories"/>
    <s v="Chargers"/>
    <n v="2179"/>
    <n v="1199"/>
    <n v="0.46"/>
    <s v="50%"/>
    <x v="1"/>
    <x v="366"/>
    <n v="0"/>
    <n v="10047620"/>
    <x v="0"/>
    <n v="1017.2652210175146"/>
    <n v="0"/>
    <n v="33520"/>
  </r>
  <r>
    <s v="B0B1NX6JTN"/>
    <s v="Spigen Ultra Hybrid Back Cover Case Compatible with iPhone 14 Pro max (TPU + Poly Carbonate | Crystal Clear)"/>
    <s v="Spigen Ultra Hybrid"/>
    <x v="368"/>
    <x v="1"/>
    <s v="Electronics"/>
    <s v="Smartphones&amp;BasicMobiles"/>
    <s v="Smartphones"/>
    <n v="16999"/>
    <n v="999"/>
    <n v="0.19"/>
    <s v="50%"/>
    <x v="3"/>
    <x v="350"/>
    <n v="0"/>
    <n v="31790178"/>
    <x v="0"/>
    <n v="-702.60160160160171"/>
    <n v="0"/>
    <n v="130470.19999999998"/>
  </r>
  <r>
    <s v="B078G6ZF5Z"/>
    <s v="Oraimo 18W USB &amp; Type-C Dual Output Super Fast Charger Wall Adapter PE2.0&amp;Quick Charge 3.0 &amp; Power Delivery 3.0 Compatible for iPhone 13/13 Mini/13 Pro Max/12/12 Pro Max, iPad Mini/Pro, Pixel, Galaxy, Airpods Pro"/>
    <s v="Oraimo 18W USB"/>
    <x v="369"/>
    <x v="1"/>
    <s v="Electronics"/>
    <s v="Smartphones&amp;BasicMobiles"/>
    <s v="Smartphones"/>
    <n v="44999"/>
    <n v="9999"/>
    <n v="0.1"/>
    <s v="50%"/>
    <x v="4"/>
    <x v="367"/>
    <n v="0"/>
    <n v="30746925"/>
    <x v="0"/>
    <n v="9548.9649964996497"/>
    <n v="0"/>
    <n v="13222.5"/>
  </r>
  <r>
    <s v="B0BBW521YC"/>
    <s v="LAPSTER 12pcs Spiral Cable Protectors for Charger, Wires, Data Charger Cable Protector for Computers, Cell Phones etc.(Grey)"/>
    <s v="LAPSTER 12pcs Spiral"/>
    <x v="370"/>
    <x v="1"/>
    <s v="Electronics"/>
    <s v="Smartphones&amp;BasicMobiles"/>
    <s v="BasicMobiles"/>
    <n v="2599"/>
    <n v="7999"/>
    <n v="0.13"/>
    <s v="50%"/>
    <x v="2"/>
    <x v="368"/>
    <n v="0"/>
    <n v="114113734"/>
    <x v="0"/>
    <n v="7966.5084385548198"/>
    <n v="0"/>
    <n v="55637.4"/>
  </r>
  <r>
    <s v="B09HSKYMB3"/>
    <s v="MI REDMI 9i Sport (Carbon Black, 64 GB) (4 GB RAM)"/>
    <s v="MI REDMI 9i"/>
    <x v="371"/>
    <x v="1"/>
    <s v="Electronics"/>
    <s v="SmartWatches"/>
    <m/>
    <n v="2799"/>
    <n v="1249"/>
    <n v="0.56999999999999995"/>
    <s v="50% or more"/>
    <x v="3"/>
    <x v="369"/>
    <n v="1"/>
    <n v="48559871"/>
    <x v="0"/>
    <n v="1024.9007205764613"/>
    <n v="0"/>
    <n v="159403.9"/>
  </r>
  <r>
    <s v="B09YV42QHZ"/>
    <s v="Fire-Boltt Ninja 3 Smartwatch Full Touch 1.69 &quot; &amp; 60 Sports Modes with IP68, Sp02 Tracking, Over 100 Cloud based watch faces ( Green )"/>
    <s v="Fire-Boltt Ninja 3"/>
    <x v="262"/>
    <x v="1"/>
    <s v="Electronics"/>
    <s v="Headphones"/>
    <s v="On-Ear"/>
    <n v="1399"/>
    <n v="599"/>
    <n v="0.53"/>
    <s v="50% or more"/>
    <x v="3"/>
    <x v="370"/>
    <n v="1"/>
    <n v="58207825"/>
    <x v="0"/>
    <n v="365.44407345575962"/>
    <n v="0"/>
    <n v="398417.49999999994"/>
  </r>
  <r>
    <s v="B09BF8JBWX"/>
    <s v="Lava A1 Josh 21(Blue Silver) -Dual Sim,Call Blink Notification,Military Grade Certified with 4 Day Battery Backup, Keypad Mobile"/>
    <s v="Lava A1 Josh"/>
    <x v="372"/>
    <x v="1"/>
    <s v="Electronics"/>
    <s v="MemoryCards"/>
    <s v="MicroSD"/>
    <n v="649"/>
    <n v="1799"/>
    <n v="0.73"/>
    <s v="50% or more"/>
    <x v="5"/>
    <x v="353"/>
    <n v="1"/>
    <n v="121000740"/>
    <x v="0"/>
    <n v="1762.9244024458033"/>
    <n v="0"/>
    <n v="295944"/>
  </r>
  <r>
    <s v="B0B5YBGCKD"/>
    <s v="POPIO Tempered Glass Compatible for iPhone 13 / iPhone 13 Pro/iPhone 14 (Transparent) Edge to Edge Full Screen Coverage with Installation Kit, Pack of 2"/>
    <s v="POPIO Tempered Glass"/>
    <x v="364"/>
    <x v="1"/>
    <s v="Electronics"/>
    <s v="MobileAccessories"/>
    <s v="Chargers"/>
    <n v="799"/>
    <n v="599"/>
    <n v="0.8"/>
    <s v="50% or more"/>
    <x v="11"/>
    <x v="371"/>
    <n v="1"/>
    <n v="71281"/>
    <x v="0"/>
    <n v="465.61101836393993"/>
    <n v="1"/>
    <n v="452.2"/>
  </r>
  <r>
    <s v="B09MY4W73Q"/>
    <s v="Amozo Ultra Hybrid Camera and Drop Protection Back Cover Case for iPhone 13 (Polycarbonate| Back Transparent - Sides Black)"/>
    <s v="Amozo Ultra Hybrid"/>
    <x v="322"/>
    <x v="0"/>
    <s v="Computers&amp;Accessories"/>
    <s v="LaptopAccessories"/>
    <s v="CameraPrivacyCovers"/>
    <n v="149"/>
    <n v="9499"/>
    <n v="0"/>
    <s v="50%"/>
    <x v="4"/>
    <x v="372"/>
    <n v="0"/>
    <n v="102902667"/>
    <x v="0"/>
    <n v="9497.4314138330355"/>
    <n v="0"/>
    <n v="46581.9"/>
  </r>
  <r>
    <s v="B09T37CKQ5"/>
    <s v="FLiX Usb Charger,Flix (Beetel) Bolt 2.4 Dual Poart,5V/2.4A/12W Usb Wall Charger Fast Charging,Adapter For Android/Iphone 11/Xs/Xs Max/Xr/X/8/7/6/Plus,Ipad Pro/Air 2/Mini 3/4,Samsung S4/S5 &amp; More-Black"/>
    <s v="FLiX Usb Charger,Flix"/>
    <x v="373"/>
    <x v="0"/>
    <s v="Computers&amp;Accessories"/>
    <s v="Cables&amp;Accessories"/>
    <s v="Cables"/>
    <n v="799"/>
    <n v="999"/>
    <n v="0.62"/>
    <s v="50% or more"/>
    <x v="4"/>
    <x v="44"/>
    <n v="1"/>
    <n v="8179812"/>
    <x v="0"/>
    <n v="919.02002002002007"/>
    <n v="0"/>
    <n v="35208.400000000001"/>
  </r>
  <r>
    <s v="B09GFPN6TP"/>
    <s v="Redmi 9A Sport (Coral Green, 3GB RAM, 32GB Storage) | 2GHz Octa-core Helio G25 Processor | 5000 mAh Battery"/>
    <s v="Redmi 9A Sport"/>
    <x v="269"/>
    <x v="1"/>
    <s v="Electronics"/>
    <s v="Smartphones&amp;BasicMobiles"/>
    <s v="BasicMobiles"/>
    <n v="3799"/>
    <n v="74999"/>
    <n v="0.28000000000000003"/>
    <s v="50%"/>
    <x v="12"/>
    <x v="373"/>
    <n v="0"/>
    <n v="123073359"/>
    <x v="0"/>
    <n v="74993.934599127984"/>
    <n v="0"/>
    <n v="5743.5"/>
  </r>
  <r>
    <s v="B0B298D54H"/>
    <s v="Prolet Classic Bumper Case Cover for Samsung Galaxy Watch 4 44mm TPU Plated Full Screen Protector (Black)"/>
    <s v="Prolet Classic Bumper"/>
    <x v="374"/>
    <x v="1"/>
    <s v="Electronics"/>
    <s v="MobileAccessories"/>
    <s v="Cases&amp;Covers"/>
    <n v="199"/>
    <n v="3999"/>
    <n v="0.9"/>
    <s v="50% or more"/>
    <x v="1"/>
    <x v="374"/>
    <n v="1"/>
    <n v="18955260"/>
    <x v="0"/>
    <n v="3994.0237559389848"/>
    <n v="0"/>
    <n v="18960"/>
  </r>
  <r>
    <s v="B08VB57558"/>
    <s v="Samsung Galaxy S20 FE 5G (Cloud Navy, 8GB RAM, 128GB Storage) with No Cost EMI &amp; Additional Exchange Offers"/>
    <s v="Samsung Galaxy S20"/>
    <x v="375"/>
    <x v="1"/>
    <s v="Electronics"/>
    <s v="Smartphones&amp;BasicMobiles"/>
    <s v="Smartphones"/>
    <n v="23999"/>
    <n v="11999"/>
    <n v="0.27"/>
    <s v="50%"/>
    <x v="2"/>
    <x v="375"/>
    <n v="0"/>
    <n v="106383134"/>
    <x v="0"/>
    <n v="11798.991665972164"/>
    <n v="0"/>
    <n v="34577.4"/>
  </r>
  <r>
    <s v="B0B9BXKBC7"/>
    <s v="WeCool S5 Long Selfie Stick, with Large Reinforced Tripod Stand up to 61 Inch / 156 Cms, Ultra Long Multi Function Bluetooth Selfie Stick with 1/4 Screw Compatible with Gopro, Camera, and Ring Light"/>
    <s v="WeCool S5 Long"/>
    <x v="376"/>
    <x v="1"/>
    <s v="Electronics"/>
    <s v="Smartphones&amp;BasicMobiles"/>
    <s v="Smartphones"/>
    <n v="29990"/>
    <n v="3999"/>
    <n v="0.25"/>
    <s v="50%"/>
    <x v="4"/>
    <x v="376"/>
    <n v="0"/>
    <n v="33587601"/>
    <x v="0"/>
    <n v="3249.062515628907"/>
    <n v="0"/>
    <n v="36115.699999999997"/>
  </r>
  <r>
    <s v="B09NY6TRXG"/>
    <s v="POCO C31 (Royal Blue, 64 GB) (4 GB RAM)"/>
    <s v="POCO C31 (Royal"/>
    <x v="377"/>
    <x v="1"/>
    <s v="Electronics"/>
    <s v="SmartWatches"/>
    <m/>
    <n v="281"/>
    <n v="17999"/>
    <n v="0.86"/>
    <s v="50% or more"/>
    <x v="18"/>
    <x v="226"/>
    <n v="1"/>
    <n v="1565913"/>
    <x v="0"/>
    <n v="17997.438802155677"/>
    <n v="1"/>
    <n v="243.6"/>
  </r>
  <r>
    <s v="B09NVPJ3P4"/>
    <s v="Noise ColorFit Pulse Grand Smart Watch with 1.69&quot;(4.29cm) HD Display, 60 Sports Modes, 150 Watch Faces, Fast Charge, Spo2, Stress, Sleep, Heart Rate Monitoring &amp; IP68 Waterproof (Electric Blue)"/>
    <s v="Noise ColorFit Pulse"/>
    <x v="261"/>
    <x v="1"/>
    <s v="Electronics"/>
    <s v="Smartphones&amp;BasicMobiles"/>
    <s v="Smartphones"/>
    <n v="7998"/>
    <n v="499"/>
    <n v="0.33"/>
    <s v="50%"/>
    <x v="11"/>
    <x v="377"/>
    <n v="0"/>
    <n v="62375"/>
    <x v="1"/>
    <n v="-1103.8056112224449"/>
    <n v="1"/>
    <n v="475"/>
  </r>
  <r>
    <s v="B0B3NDPCS9"/>
    <s v="Fire-Boltt Visionary 1.78&quot; AMOLED Bluetooth Calling Smartwatch with 368*448 Pixel Resolution 100+ Sports Mode, TWS Connection, Voice Assistance, SPO2 &amp; Heart Rate Monitoring"/>
    <s v="Fire-Boltt Visionary 1.78&quot;"/>
    <x v="272"/>
    <x v="1"/>
    <s v="Electronics"/>
    <s v="SmartWatches"/>
    <m/>
    <n v="249"/>
    <n v="1399"/>
    <n v="0.75"/>
    <s v="50% or more"/>
    <x v="6"/>
    <x v="378"/>
    <n v="1"/>
    <n v="53162"/>
    <x v="0"/>
    <n v="1381.2015725518227"/>
    <n v="1"/>
    <n v="171"/>
  </r>
  <r>
    <s v="B09VGKFM7Y"/>
    <s v="Amazon Basics 2 Amp USB Wall Charger &amp; Micro USB Cable (White)"/>
    <s v="Amazon Basics 2"/>
    <x v="378"/>
    <x v="1"/>
    <s v="Electronics"/>
    <s v="MobileAccessories"/>
    <s v="Maintenance,Upkeep&amp;Repairs"/>
    <n v="299"/>
    <n v="2999"/>
    <n v="0.5"/>
    <s v="50% or more"/>
    <x v="4"/>
    <x v="379"/>
    <n v="1"/>
    <n v="14017326"/>
    <x v="0"/>
    <n v="2989.0300100033346"/>
    <n v="0"/>
    <n v="20098.2"/>
  </r>
  <r>
    <s v="B07QCWY5XV"/>
    <s v="Mobilife Bluetooth Extendable Selfie Stick with Tripod Stand and Wireless Remote,3-in-1 Multifunctional Selfie Stick Tripod for iPhone Samsung Mi Realme Oppo Vivo Google More,Black"/>
    <s v="Mobilife Bluetooth Extendable"/>
    <x v="379"/>
    <x v="1"/>
    <s v="Electronics"/>
    <s v="SmartWatches"/>
    <m/>
    <n v="499"/>
    <n v="499"/>
    <n v="0.74"/>
    <s v="50% or more"/>
    <x v="3"/>
    <x v="380"/>
    <n v="1"/>
    <n v="205588"/>
    <x v="1"/>
    <n v="399"/>
    <n v="1"/>
    <n v="1689.1999999999998"/>
  </r>
  <r>
    <s v="B098QXR9X2"/>
    <s v="Ambrane 27000mAh Power Bank, 20W Fast Charging, Triple Output, Type C PD (Input &amp; Output), Quick Charge, Li-Polymer, Multi-Layer Protection for iPhone, Smartphones &amp; Other Devices (Stylo Pro, Black)"/>
    <s v="Ambrane 27000mAh Power"/>
    <x v="380"/>
    <x v="1"/>
    <s v="Electronics"/>
    <s v="SmartWatches"/>
    <m/>
    <n v="899"/>
    <n v="11999"/>
    <n v="0.74"/>
    <s v="50% or more"/>
    <x v="17"/>
    <x v="381"/>
    <n v="1"/>
    <n v="8171319"/>
    <x v="0"/>
    <n v="11991.507708975749"/>
    <n v="1"/>
    <n v="2043"/>
  </r>
  <r>
    <s v="B07H1S7XW8"/>
    <s v="STRIFF Wall Mount Phone Holder Wall Mount with Adhesive Strips, Charging Holder Compatible with iPhone, Smartphone and Mini Tablet (Pack of 1) (White)"/>
    <s v="STRIFF Wall Mount"/>
    <x v="381"/>
    <x v="1"/>
    <s v="Electronics"/>
    <s v="MobileAccessories"/>
    <s v="Chargers"/>
    <n v="1599"/>
    <n v="1499"/>
    <n v="0.54"/>
    <s v="50% or more"/>
    <x v="1"/>
    <x v="382"/>
    <n v="1"/>
    <n v="54539616"/>
    <x v="0"/>
    <n v="1392.3288859239492"/>
    <n v="0"/>
    <n v="145536"/>
  </r>
  <r>
    <s v="B0BNXFDTZ2"/>
    <s v="Fire-Boltt Tank 1.85&quot; Bluetooth Calling Smart Watch, 123 Sports Mode, 8 UI Interactions, Built in Speaker &amp; Mic, 7 Days Battery &amp; Fire-Boltt Health Suite"/>
    <s v="Fire-Boltt Tank 1.85&quot;"/>
    <x v="382"/>
    <x v="1"/>
    <s v="Electronics"/>
    <s v="Adapters"/>
    <m/>
    <n v="120"/>
    <n v="19499"/>
    <n v="0.88"/>
    <s v="50% or more"/>
    <x v="2"/>
    <x v="383"/>
    <n v="1"/>
    <n v="126568009"/>
    <x v="0"/>
    <n v="19498.384583824813"/>
    <n v="0"/>
    <n v="25314.899999999998"/>
  </r>
  <r>
    <s v="B088ZFJY82"/>
    <s v="Elv Aluminium Adjustable Mobile Phone Foldable Holder Tabletop Stand Dock Mount for All Smartphones, Tabs, Kindle, iPad (Moonlight Silver)"/>
    <s v="Elv Aluminium Adjustable"/>
    <x v="383"/>
    <x v="1"/>
    <s v="Electronics"/>
    <s v="SmartWatches"/>
    <m/>
    <n v="3999"/>
    <n v="499"/>
    <n v="0.43"/>
    <s v="50%"/>
    <x v="3"/>
    <x v="384"/>
    <n v="0"/>
    <n v="5104271"/>
    <x v="1"/>
    <n v="-302.40280561122245"/>
    <n v="0"/>
    <n v="41938.899999999994"/>
  </r>
  <r>
    <s v="B0B4F4QZ1H"/>
    <s v="Samsung Galaxy M13 5G (Stardust Brown, 6GB, 128GB Storage) | 5000mAh Battery | Upto 12GB RAM with RAM Plus"/>
    <s v="Samsung Galaxy M13"/>
    <x v="265"/>
    <x v="1"/>
    <s v="Electronics"/>
    <s v="Smartphones&amp;BasicMobiles"/>
    <s v="Smartphones"/>
    <n v="12999"/>
    <n v="6999"/>
    <n v="0.32"/>
    <s v="50%"/>
    <x v="3"/>
    <x v="308"/>
    <n v="0"/>
    <n v="355353228"/>
    <x v="0"/>
    <n v="6813.2734676382343"/>
    <n v="0"/>
    <n v="208165.19999999998"/>
  </r>
  <r>
    <s v="B09BCNQ9R2"/>
    <s v="DYAZO USB 3.0 Type C Female to USB A Male Connector/Converter/Adapter Compatible for Samsung Galaxy Note s 20 10 Plus Ultra,Google Pixel 4 5 3 2 &amp; Other Type-c Devices"/>
    <s v="DYAZO USB 3.0"/>
    <x v="384"/>
    <x v="1"/>
    <s v="Electronics"/>
    <s v="MobileAccessories"/>
    <s v="Cases&amp;Covers"/>
    <n v="1599"/>
    <n v="999"/>
    <n v="0.38"/>
    <s v="50%"/>
    <x v="4"/>
    <x v="385"/>
    <n v="0"/>
    <n v="1799199"/>
    <x v="0"/>
    <n v="838.9399399399399"/>
    <n v="0"/>
    <n v="7744.2999999999993"/>
  </r>
  <r>
    <s v="B0B9BD2YL4"/>
    <s v="KINGONE Wireless Charging Pencil (2nd Generation) for iPad with Magnetic and Tilt Sensitive, Palm Rejection, Compatible with Apple iPad Pro 11 inch 1/2/3/4, iPad Pro 12.9 Inch 3/4/5/6, iPad Air 4/5, mini6"/>
    <s v="KINGONE Wireless Charging"/>
    <x v="385"/>
    <x v="1"/>
    <s v="Electronics"/>
    <s v="MobileAccessories"/>
    <s v="Chargers"/>
    <n v="699"/>
    <n v="4490"/>
    <n v="0.42"/>
    <s v="50%"/>
    <x v="1"/>
    <x v="309"/>
    <n v="0"/>
    <n v="64673960"/>
    <x v="0"/>
    <n v="4474.432071269488"/>
    <n v="0"/>
    <n v="57616"/>
  </r>
  <r>
    <s v="B071Z8M4KX"/>
    <s v="boAt BassHeads 100 in-Ear Wired Headphones with Mic (Black)"/>
    <s v="boAt BassHeads 100"/>
    <x v="256"/>
    <x v="1"/>
    <s v="Electronics"/>
    <s v="MobileAccessories"/>
    <s v="D√©cor"/>
    <n v="99"/>
    <n v="650"/>
    <n v="0.9"/>
    <s v="50% or more"/>
    <x v="5"/>
    <x v="386"/>
    <n v="1"/>
    <n v="198250"/>
    <x v="0"/>
    <n v="634.76923076923072"/>
    <n v="1"/>
    <n v="1342"/>
  </r>
  <r>
    <s v="B09N3ZNHTY"/>
    <s v="boAt Airdopes 141 Bluetooth Truly Wireless in Ear Earbuds with mic, 42H Playtime, Beast Mode(Low Latency Upto 80ms) for Gaming, ENx Tech, ASAP Charge, IWP, IPX4 Water Resistance (Bold Black)"/>
    <s v="boAt Airdopes 141"/>
    <x v="386"/>
    <x v="1"/>
    <s v="Electronics"/>
    <s v="Smartphones&amp;BasicMobiles"/>
    <s v="Smartphones"/>
    <n v="7915"/>
    <n v="895"/>
    <n v="0.21"/>
    <s v="50%"/>
    <x v="4"/>
    <x v="106"/>
    <n v="0"/>
    <n v="1231520"/>
    <x v="0"/>
    <n v="10.642458100558656"/>
    <n v="0"/>
    <n v="5916.8"/>
  </r>
  <r>
    <s v="B005FYNT3G"/>
    <s v="SanDisk Cruzer Blade 32GB USB Flash Drive"/>
    <s v="SanDisk Cruzer Blade"/>
    <x v="387"/>
    <x v="1"/>
    <s v="Electronics"/>
    <s v="SmartWatches"/>
    <m/>
    <n v="1499"/>
    <n v="237"/>
    <n v="0.81"/>
    <s v="50% or more"/>
    <x v="0"/>
    <x v="359"/>
    <n v="1"/>
    <n v="5365206"/>
    <x v="1"/>
    <n v="-395.48945147679331"/>
    <n v="0"/>
    <n v="95079.6"/>
  </r>
  <r>
    <s v="B01J0XWYKQ"/>
    <s v="Logitech B170 Wireless Mouse, 2.4 GHz with USB Nano Receiver, Optical Tracking, 12-Months Battery Life, Ambidextrous, PC/Mac/Laptop - Black"/>
    <s v="Logitech B170 Wireless"/>
    <x v="388"/>
    <x v="1"/>
    <s v="Electronics"/>
    <s v="Smartphones&amp;BasicMobiles"/>
    <s v="BasicMobiles"/>
    <n v="1055"/>
    <n v="2990"/>
    <n v="0.16"/>
    <s v="50%"/>
    <x v="11"/>
    <x v="387"/>
    <n v="0"/>
    <n v="7032480"/>
    <x v="0"/>
    <n v="2954.7157190635453"/>
    <n v="0"/>
    <n v="8937.6"/>
  </r>
  <r>
    <s v="B09CTRPSJR"/>
    <s v="Storio Kids Toys LCD Writing Tablet 8.5Inch E-Note Pad Best Birthday Gift for Girls Boys, Multicolor (SC1667)"/>
    <s v="Storio Kids Toys"/>
    <x v="389"/>
    <x v="1"/>
    <s v="Electronics"/>
    <s v="MobileAccessories"/>
    <s v="Maintenance,Upkeep&amp;Repairs"/>
    <n v="150"/>
    <n v="699"/>
    <n v="0.75"/>
    <s v="50% or more"/>
    <x v="4"/>
    <x v="388"/>
    <n v="1"/>
    <n v="499086"/>
    <x v="0"/>
    <n v="677.54077253218884"/>
    <n v="1"/>
    <n v="3070.2"/>
  </r>
  <r>
    <s v="B08JQN8DGZ"/>
    <s v="boAt Airdopes 121v2 in-Ear True Wireless Earbuds with Upto 14 Hours Playback, 8MM Drivers, Battery Indicators, Lightweight Earbuds &amp; Multifunction Controls (Active Black, with Mic)"/>
    <s v="boAt Airdopes 121v2"/>
    <x v="390"/>
    <x v="0"/>
    <s v="Computers&amp;Accessories"/>
    <s v="Cables&amp;Accessories"/>
    <s v="Cables"/>
    <n v="219"/>
    <n v="3990"/>
    <n v="0.69"/>
    <s v="50% or more"/>
    <x v="4"/>
    <x v="389"/>
    <n v="1"/>
    <n v="80007480"/>
    <x v="0"/>
    <n v="3984.5112781954886"/>
    <n v="0"/>
    <n v="86223.599999999991"/>
  </r>
  <r>
    <s v="B0B72BSW7K"/>
    <s v="SKE Bed Study Table Portable Wood Multifunction Laptop-Table Lapdesk for Children Bed Foldabe Table Work with Tablet Slot &amp; Cup Holder Brown Black"/>
    <s v="SKE Bed Study"/>
    <x v="391"/>
    <x v="1"/>
    <s v="Electronics"/>
    <s v="MobileAccessories"/>
    <s v="Cases&amp;Covers"/>
    <n v="474"/>
    <n v="1499"/>
    <n v="0.74"/>
    <s v="50% or more"/>
    <x v="4"/>
    <x v="243"/>
    <n v="1"/>
    <n v="2179546"/>
    <x v="0"/>
    <n v="1467.3789192795198"/>
    <n v="0"/>
    <n v="6252.2"/>
  </r>
  <r>
    <s v="B08TV2P1N8"/>
    <s v="boAt Rockerz 255 Pro+ in-Ear Bluetooth Neckband with Upto 40 Hours Playback, ASAP  Charge, IPX7, Dual Pairing, BT v5.0, with Mic (Active Black)"/>
    <s v="boAt Rockerz 255"/>
    <x v="392"/>
    <x v="0"/>
    <s v="Computers&amp;Accessories"/>
    <s v="Cables&amp;Accessories"/>
    <s v="Cables"/>
    <n v="115"/>
    <n v="399"/>
    <n v="0.77"/>
    <s v="50% or more"/>
    <x v="1"/>
    <x v="61"/>
    <n v="1"/>
    <n v="3085068"/>
    <x v="1"/>
    <n v="370.17794486215541"/>
    <n v="0"/>
    <n v="30928"/>
  </r>
  <r>
    <s v="B07XCM6T4N"/>
    <s v="STRIFF Adjustable Laptop Tabletop Stand Patented Riser Ventilated Portable Foldable Compatible with MacBook Notebook Tablet Tray Desk Table Book with Free Phone Stand (Black)"/>
    <s v="STRIFF Adjustable Laptop"/>
    <x v="393"/>
    <x v="1"/>
    <s v="Electronics"/>
    <s v="MobileAccessories"/>
    <s v="Chargers"/>
    <n v="239"/>
    <n v="3990"/>
    <n v="0.6"/>
    <s v="50% or more"/>
    <x v="2"/>
    <x v="360"/>
    <n v="1"/>
    <n v="8566530"/>
    <x v="0"/>
    <n v="3984.0100250626565"/>
    <n v="0"/>
    <n v="8373.2999999999993"/>
  </r>
  <r>
    <s v="B07T5DKR5D"/>
    <s v="ZEBRONICS Zeb-Bro in Ear Wired Earphones with Mic, 3.5mm Audio Jack, 10mm Drivers, Phone/Tablet Compatible(Black)"/>
    <s v="ZEBRONICS Zeb-Bro in"/>
    <x v="394"/>
    <x v="1"/>
    <s v="Electronics"/>
    <s v="Smartphones&amp;BasicMobiles"/>
    <s v="Smartphones"/>
    <n v="7499"/>
    <n v="999"/>
    <n v="0.21"/>
    <s v="50%"/>
    <x v="3"/>
    <x v="331"/>
    <n v="0"/>
    <n v="313518168"/>
    <x v="0"/>
    <n v="248.34934934934927"/>
    <n v="0"/>
    <n v="1286711.2"/>
  </r>
  <r>
    <s v="B07PR1CL3S"/>
    <s v="boAt Rockerz 450 Bluetooth On Ear Headphones with Mic, Upto 15 Hours Playback, 40MM Drivers, Padded Ear Cushions, Integrated Controls and Dual Modes(Luscious Black)"/>
    <s v="boAt Rockerz 450"/>
    <x v="395"/>
    <x v="1"/>
    <s v="Electronics"/>
    <s v="SmartWatches"/>
    <m/>
    <n v="265"/>
    <n v="999"/>
    <n v="0.73"/>
    <s v="50% or more"/>
    <x v="7"/>
    <x v="390"/>
    <n v="1"/>
    <n v="464535"/>
    <x v="0"/>
    <n v="972.47347347347352"/>
    <n v="1"/>
    <n v="1720.5"/>
  </r>
  <r>
    <s v="B07JQKQ91F"/>
    <s v="JBL C50HI, Wired in Ear Headphones with Mic, One Button Multi-Function Remote, Lightweight &amp; Comfortable fit (Black)"/>
    <s v="JBL C50HI, Wired"/>
    <x v="396"/>
    <x v="1"/>
    <s v="Electronics"/>
    <s v="Smartphones&amp;BasicMobiles"/>
    <s v="Smartphones"/>
    <n v="37990"/>
    <n v="1500"/>
    <n v="0.49"/>
    <s v="50%"/>
    <x v="0"/>
    <x v="391"/>
    <n v="0"/>
    <n v="41685000"/>
    <x v="0"/>
    <n v="-1032.666666666667"/>
    <n v="0"/>
    <n v="116718"/>
  </r>
  <r>
    <s v="B08W56G1K9"/>
    <s v="LAPSTER Spiral Charger Spiral Charger Cable Protectors for Wires Data Cable Saver Charging Cord Protective Cable Cover Set of 3 (12 Pieces)"/>
    <s v="LAPSTER Spiral Charger"/>
    <x v="397"/>
    <x v="0"/>
    <s v="Computers&amp;Accessories"/>
    <s v="Cables&amp;Accessories"/>
    <s v="Cables"/>
    <n v="199"/>
    <n v="649"/>
    <n v="0.6"/>
    <s v="50% or more"/>
    <x v="3"/>
    <x v="63"/>
    <n v="1"/>
    <n v="390698"/>
    <x v="0"/>
    <n v="618.33744221879817"/>
    <n v="1"/>
    <n v="2468.1999999999998"/>
  </r>
  <r>
    <s v="B01L8ZNWN2"/>
    <s v="HP v236w USB 2.0 64GB Pen Drive, Metal"/>
    <s v="HP v236w USB"/>
    <x v="398"/>
    <x v="0"/>
    <s v="Computers&amp;Accessories"/>
    <s v="Cables&amp;Accessories"/>
    <s v="Cables"/>
    <n v="179"/>
    <n v="599"/>
    <n v="0.55000000000000004"/>
    <s v="50% or more"/>
    <x v="1"/>
    <x v="64"/>
    <n v="1"/>
    <n v="852377"/>
    <x v="0"/>
    <n v="569.11686143572615"/>
    <n v="0"/>
    <n v="5692"/>
  </r>
  <r>
    <s v="B009VCGPSY"/>
    <s v="HP X1000 Wired USB Mouse with 3 Handy Buttons, Fast-Moving Scroll Wheel and Optical Sensor works on most Surfaces (H2C21AA, Black/Grey)"/>
    <s v="HP X1000 Wired"/>
    <x v="399"/>
    <x v="1"/>
    <s v="Electronics"/>
    <s v="MobileAccessories"/>
    <s v="Photo&amp;VideoAccessories"/>
    <n v="1799"/>
    <n v="999"/>
    <n v="0.55000000000000004"/>
    <s v="50% or more"/>
    <x v="13"/>
    <x v="392"/>
    <n v="1"/>
    <n v="244755"/>
    <x v="0"/>
    <n v="818.91991991991995"/>
    <n v="1"/>
    <n v="1127"/>
  </r>
  <r>
    <s v="B0B296NTFV"/>
    <s v="Portronics Toad 23 Wireless Optical Mouse with 2.4GHz, USB Nano Dongle, Optical Orientation, Click Wheel, Adjustable DPI(Black)"/>
    <s v="Portronics Toad 23"/>
    <x v="400"/>
    <x v="1"/>
    <s v="Electronics"/>
    <s v="Smartphones&amp;BasicMobiles"/>
    <s v="Smartphones"/>
    <n v="8499"/>
    <n v="1799"/>
    <n v="0.28999999999999998"/>
    <s v="50%"/>
    <x v="2"/>
    <x v="393"/>
    <n v="0"/>
    <n v="496524"/>
    <x v="0"/>
    <n v="1326.5708727070596"/>
    <n v="1"/>
    <n v="1076.3999999999999"/>
  </r>
  <r>
    <s v="B07TCN5VR9"/>
    <s v="Boult Audio BassBuds X1 in-Ear Wired Earphones with 10mm Extra Bass Driver and HD Sound with mic(Black)"/>
    <s v="Boult Audio BassBuds"/>
    <x v="401"/>
    <x v="1"/>
    <s v="Electronics"/>
    <s v="SmartWatches"/>
    <m/>
    <n v="1999"/>
    <n v="650"/>
    <n v="0.5"/>
    <s v="50% or more"/>
    <x v="1"/>
    <x v="268"/>
    <n v="1"/>
    <n v="19665100"/>
    <x v="0"/>
    <n v="342.46153846153845"/>
    <n v="0"/>
    <n v="121016"/>
  </r>
  <r>
    <s v="B00ZYLMQH0"/>
    <s v="Dell KB216 Wired Multimedia USB Keyboard with Super Quite Plunger Keys with Spill-Resistant ‚Äì Black"/>
    <s v="Dell KB216 Wired"/>
    <x v="402"/>
    <x v="1"/>
    <s v="Electronics"/>
    <s v="SmartWatches"/>
    <m/>
    <n v="3999"/>
    <n v="1995"/>
    <n v="0.78"/>
    <s v="50% or more"/>
    <x v="4"/>
    <x v="394"/>
    <n v="1"/>
    <n v="34236195"/>
    <x v="0"/>
    <n v="1794.5488721804511"/>
    <n v="0"/>
    <n v="73792.3"/>
  </r>
  <r>
    <s v="B01HJI0FS2"/>
    <s v="Dell MS116 1000Dpi USB Wired Optical Mouse, Led Tracking, Scrolling Wheel, Plug and Play."/>
    <s v="Dell MS116 1000Dpi"/>
    <x v="403"/>
    <x v="1"/>
    <s v="Electronics"/>
    <s v="MobileAccessories"/>
    <s v="Chargers"/>
    <n v="219"/>
    <n v="315"/>
    <n v="0.56000000000000005"/>
    <s v="50% or more"/>
    <x v="5"/>
    <x v="395"/>
    <n v="1"/>
    <n v="4410"/>
    <x v="1"/>
    <n v="245.47619047619048"/>
    <n v="1"/>
    <n v="61.600000000000009"/>
  </r>
  <r>
    <s v="B076B8G5D8"/>
    <s v="Boya ByM1 Auxiliary Omnidirectional Lavalier Condenser Microphone with 20ft Audio Cable (Black)"/>
    <s v="Boya ByM1 Auxiliary"/>
    <x v="404"/>
    <x v="1"/>
    <s v="Electronics"/>
    <s v="MobileAccessories"/>
    <s v="Photo&amp;VideoAccessories"/>
    <n v="599"/>
    <n v="50"/>
    <n v="0.56999999999999995"/>
    <s v="50% or more"/>
    <x v="3"/>
    <x v="396"/>
    <n v="1"/>
    <n v="728000"/>
    <x v="2"/>
    <n v="-1148"/>
    <n v="0"/>
    <n v="59695.999999999993"/>
  </r>
  <r>
    <s v="B014SZO90Y"/>
    <s v="Duracell Ultra Alkaline AA Battery, 8 Pcs"/>
    <s v="Duracell Ultra Alkaline"/>
    <x v="405"/>
    <x v="1"/>
    <s v="Electronics"/>
    <s v="MobileAccessories"/>
    <s v="Chargers"/>
    <n v="2499"/>
    <n v="165"/>
    <n v="0.17"/>
    <s v="50%"/>
    <x v="3"/>
    <x v="397"/>
    <n v="0"/>
    <n v="520740"/>
    <x v="2"/>
    <n v="-1349.5454545454545"/>
    <n v="0"/>
    <n v="12939.599999999999"/>
  </r>
  <r>
    <s v="B07KCMR8D6"/>
    <s v="Classmate Octane Neon- Blue Gel Pens(Pack of 5)|Smooth Writing Pen|Attractive body colour for Boys &amp; Girls|Waterproof ink for smudge free writing|Preferred by Students for Exam|Study at home essential"/>
    <s v="Classmate Octane Neon-"/>
    <x v="406"/>
    <x v="1"/>
    <s v="Electronics"/>
    <s v="MobileAccessories"/>
    <s v="Mounts"/>
    <n v="89"/>
    <n v="1290"/>
    <n v="0.82"/>
    <s v="50% or more"/>
    <x v="3"/>
    <x v="398"/>
    <n v="1"/>
    <n v="12048600"/>
    <x v="0"/>
    <n v="1283.1007751937984"/>
    <n v="0"/>
    <n v="38294"/>
  </r>
  <r>
    <s v="B00N1U9AJS"/>
    <s v="3M Scotch Double Sided Heavy Duty Tape(1m holds 4.5Kgs) for indoor hanging applications (Photo frames, Mirrors, Key Holders, Car Interiors, Extension Boards, Wall decoration, etc)(L: 3m, W: 24mm)"/>
    <s v="3M Scotch Double"/>
    <x v="407"/>
    <x v="1"/>
    <s v="Electronics"/>
    <s v="SmartWatches"/>
    <m/>
    <n v="2999"/>
    <n v="1290"/>
    <n v="0.75"/>
    <s v="50% or more"/>
    <x v="5"/>
    <x v="399"/>
    <n v="1"/>
    <n v="990720"/>
    <x v="0"/>
    <n v="1057.5193798449613"/>
    <n v="1"/>
    <n v="3379.2000000000003"/>
  </r>
  <r>
    <s v="B07KY3FNQP"/>
    <s v="boAt Bassheads 152 in Ear Wired Earphones with Mic(Active Black)"/>
    <s v="boAt Bassheads 152"/>
    <x v="408"/>
    <x v="1"/>
    <s v="Electronics"/>
    <s v="MobileAccessories"/>
    <s v="Stands"/>
    <n v="314"/>
    <n v="2498"/>
    <n v="0.79"/>
    <s v="50% or more"/>
    <x v="6"/>
    <x v="334"/>
    <n v="1"/>
    <n v="72387044"/>
    <x v="0"/>
    <n v="2485.4299439551642"/>
    <n v="0"/>
    <n v="130401"/>
  </r>
  <r>
    <s v="B07QZ3CZ48"/>
    <s v="boAt BassHeads 122 Wired Earphones with Heavy Bass, Integrated Controls and Mic (Gun Metal)"/>
    <s v="boAt BassHeads 122"/>
    <x v="409"/>
    <x v="1"/>
    <s v="Electronics"/>
    <s v="Smartphones&amp;BasicMobiles"/>
    <s v="Smartphones"/>
    <n v="13999"/>
    <n v="4999"/>
    <n v="0.28000000000000003"/>
    <s v="50%"/>
    <x v="3"/>
    <x v="271"/>
    <n v="0"/>
    <n v="94971002"/>
    <x v="0"/>
    <n v="4718.96399279856"/>
    <n v="0"/>
    <n v="77891.799999999988"/>
  </r>
  <r>
    <s v="B09T3H12GV"/>
    <s v="Dell USB Wireless Keyboard and Mouse Set- KM3322W, Anti-Fade &amp; Spill-Resistant Keys, up to 36 Month Battery Life, 3Y Advance Exchange Warranty, Black"/>
    <s v="Dell USB Wireless"/>
    <x v="410"/>
    <x v="1"/>
    <s v="Electronics"/>
    <s v="MobileAccessories"/>
    <s v="Cables&amp;Adapters"/>
    <n v="139"/>
    <n v="1999"/>
    <n v="0.72"/>
    <s v="50% or more"/>
    <x v="0"/>
    <x v="400"/>
    <n v="1"/>
    <n v="9937029"/>
    <x v="0"/>
    <n v="1992.0465232616309"/>
    <n v="0"/>
    <n v="20878.2"/>
  </r>
  <r>
    <s v="B08ZJDWTJ1"/>
    <s v="Seagate Expansion 1TB External HDD - USB 3.0 for Windows and Mac with 3 yr Data Recovery Services, Portable Hard Drive (STKM1000400)"/>
    <s v="Seagate Expansion 1TB"/>
    <x v="411"/>
    <x v="1"/>
    <s v="Electronics"/>
    <s v="MobileAccessories"/>
    <s v="StylusPens"/>
    <n v="2599"/>
    <n v="449"/>
    <n v="0.63"/>
    <s v="50% or more"/>
    <x v="6"/>
    <x v="401"/>
    <n v="1"/>
    <n v="685174"/>
    <x v="1"/>
    <n v="-129.84187082405344"/>
    <n v="0"/>
    <n v="6867"/>
  </r>
  <r>
    <s v="B08FTFXNNB"/>
    <s v="HP w100 480P 30 FPS Digital Webcam with Built-in Mic, Plug and Play Setup, Wide-Angle View for Video Calling on Skype, Zoom, Microsoft Teams and Other Apps (Black)"/>
    <s v="HP w100 480P"/>
    <x v="412"/>
    <x v="1"/>
    <s v="Electronics"/>
    <s v="Headphones"/>
    <s v="In-Ear"/>
    <n v="365"/>
    <n v="999"/>
    <n v="0.63"/>
    <s v="50% or more"/>
    <x v="3"/>
    <x v="402"/>
    <n v="1"/>
    <n v="363347289"/>
    <x v="0"/>
    <n v="962.46346346346343"/>
    <n v="0"/>
    <n v="1491215.0999999999"/>
  </r>
  <r>
    <s v="B08YDFX7Y1"/>
    <s v="ZEBRONICS Zeb-Dash Plus 2.4GHz High Precision Wireless Mouse with up to 1600 DPI, Power Saving Mode, Nano Receiver and Plug &amp; Play Usage - USB"/>
    <s v="ZEBRONICS Zeb-Dash Plus"/>
    <x v="413"/>
    <x v="1"/>
    <s v="Electronics"/>
    <s v="Headphones"/>
    <s v="In-Ear"/>
    <n v="1499"/>
    <n v="3990"/>
    <n v="0.67"/>
    <s v="50% or more"/>
    <x v="2"/>
    <x v="403"/>
    <n v="1"/>
    <n v="546446460"/>
    <x v="0"/>
    <n v="3952.4310776942357"/>
    <n v="0"/>
    <n v="534120.6"/>
  </r>
  <r>
    <s v="B087FXHB6J"/>
    <s v="Zebronics Zeb-Companion 107 USB Wireless Keyboard and Mouse Set with Nano Receiver (Black)"/>
    <s v="Zebronics Zeb-Companion 107"/>
    <x v="414"/>
    <x v="1"/>
    <s v="Electronics"/>
    <s v="SmartWatches"/>
    <m/>
    <n v="1998"/>
    <n v="5499"/>
    <n v="0.8"/>
    <s v="50% or more"/>
    <x v="4"/>
    <x v="404"/>
    <n v="1"/>
    <n v="152371791"/>
    <x v="0"/>
    <n v="5462.6661211129294"/>
    <n v="0"/>
    <n v="119148.7"/>
  </r>
  <r>
    <s v="B07N42JB4S"/>
    <s v="SYVO WT 3130 Aluminum Tripod (133CM), Universal Lightweight Tripod with Mobile Phone Holder Mount &amp; Carry Bag for All Smart Phones, Gopro, Cameras - Brown"/>
    <s v="SYVO WT 3130"/>
    <x v="415"/>
    <x v="1"/>
    <s v="Electronics"/>
    <s v="SmartWatches"/>
    <m/>
    <n v="1799"/>
    <n v="1350"/>
    <n v="0.77"/>
    <s v="50% or more"/>
    <x v="11"/>
    <x v="322"/>
    <n v="1"/>
    <n v="24074550"/>
    <x v="0"/>
    <n v="1216.7407407407406"/>
    <n v="0"/>
    <n v="67765.399999999994"/>
  </r>
  <r>
    <s v="B0B31BYXQQ"/>
    <s v="Boult Audio Airbass Z20 True Wireless, 40H Battery Life, Zen ENC Mic, Type-C Lightning Boult Fast Charging (10Mins=100Mins), BoomX Tech Bass, ENC, IPX5 in Ear Earbuds with mic (Green)"/>
    <s v="Boult Audio Airbass"/>
    <x v="416"/>
    <x v="0"/>
    <s v="Computers&amp;Accessories"/>
    <s v="PenDrives"/>
    <m/>
    <n v="289"/>
    <n v="3990"/>
    <n v="0.56000000000000005"/>
    <s v="50% or more"/>
    <x v="4"/>
    <x v="405"/>
    <n v="1"/>
    <n v="1009888950"/>
    <x v="0"/>
    <n v="3982.7568922305763"/>
    <n v="0"/>
    <n v="1088351.5"/>
  </r>
  <r>
    <s v="B07SLMR1K6"/>
    <s v="SanDisk Ultra Flair 64GB USB 3.0 Pen Drive, Multicolor"/>
    <s v="SanDisk Ultra Flair"/>
    <x v="417"/>
    <x v="0"/>
    <s v="Computers&amp;Accessories"/>
    <s v="Keyboards,Mice&amp;InputDevices"/>
    <s v="Mice"/>
    <n v="599"/>
    <n v="1295"/>
    <n v="0.33"/>
    <s v="50%"/>
    <x v="5"/>
    <x v="406"/>
    <n v="0"/>
    <n v="79401630"/>
    <x v="0"/>
    <n v="1248.7451737451738"/>
    <n v="0"/>
    <n v="269781.60000000003"/>
  </r>
  <r>
    <s v="B092X94QNQ"/>
    <s v="boAt Rockerz 330 in-Ear Bluetooth Neckband with Upto 30 Hours Playtime, ASAP  Charge, Signature Sound, Dual Pairing &amp; IPX5 with Mic (Active Black)"/>
    <s v="boAt Rockerz 330"/>
    <x v="418"/>
    <x v="0"/>
    <s v="Computers&amp;Accessories"/>
    <s v="Keyboards,Mice&amp;InputDevices"/>
    <s v="GraphicTablets"/>
    <n v="217"/>
    <n v="5499"/>
    <n v="0.08"/>
    <s v="50%"/>
    <x v="11"/>
    <x v="407"/>
    <n v="0"/>
    <n v="40439646"/>
    <x v="0"/>
    <n v="5495.0538279687216"/>
    <n v="0"/>
    <n v="27945.199999999997"/>
  </r>
  <r>
    <s v="B0846D5CBP"/>
    <s v="Casio FX-991ES Plus-2nd Edition Scientific Calculator, Black"/>
    <s v="Casio FX-991ES Plus-2nd"/>
    <x v="419"/>
    <x v="1"/>
    <s v="Electronics"/>
    <s v="Headphones"/>
    <s v="In-Ear"/>
    <n v="1299"/>
    <n v="1490"/>
    <n v="0.56999999999999995"/>
    <s v="50% or more"/>
    <x v="11"/>
    <x v="408"/>
    <n v="1"/>
    <n v="269687020"/>
    <x v="0"/>
    <n v="1402.8187919463087"/>
    <n v="0"/>
    <n v="687792.4"/>
  </r>
  <r>
    <s v="B00KXULGJQ"/>
    <s v="TP-Link AC750 Wifi Range Extender | Up to 750Mbps | Dual Band WiFi Extender, Repeater, Wifi Signal Booster, Access Point| Easy Set-Up | Extends Wifi to Smart Home &amp; Alexa Devices (RE200)"/>
    <s v="TP-Link AC750 Wifi"/>
    <x v="420"/>
    <x v="0"/>
    <s v="Computers&amp;Accessories"/>
    <s v="LaptopAccessories"/>
    <s v="Lapdesks"/>
    <n v="263"/>
    <n v="995"/>
    <n v="0.62"/>
    <s v="50% or more"/>
    <x v="12"/>
    <x v="409"/>
    <n v="1"/>
    <n v="686550"/>
    <x v="0"/>
    <n v="968.5678391959799"/>
    <n v="1"/>
    <n v="2415"/>
  </r>
  <r>
    <s v="B08H9Z3XQW"/>
    <s v="boAt Bassheads 242 in Ear Wired Earphones with Mic(Blue)"/>
    <s v="boAt Bassheads 242"/>
    <x v="305"/>
    <x v="1"/>
    <s v="Electronics"/>
    <s v="MemoryCards"/>
    <s v="MicroSD"/>
    <n v="569"/>
    <n v="761"/>
    <n v="0.43"/>
    <s v="50%"/>
    <x v="5"/>
    <x v="410"/>
    <n v="0"/>
    <n v="51186382"/>
    <x v="0"/>
    <n v="686.22996057818659"/>
    <n v="0"/>
    <n v="295952.80000000005"/>
  </r>
  <r>
    <s v="B08LPJZSSW"/>
    <s v="DIGITEK¬Æ (DTR 260 GT) Gorilla Tripod/Mini 33 cm (13 Inch) Tripod for Mobile Phone with Phone Mount &amp; Remote, Flexible Gorilla Stand for DSLR &amp; Action Cameras"/>
    <s v="DIGITEK¬Æ (DTR 260"/>
    <x v="421"/>
    <x v="1"/>
    <s v="Electronics"/>
    <s v="SmartWatches"/>
    <m/>
    <n v="1999"/>
    <n v="299"/>
    <n v="0.6"/>
    <s v="50% or more"/>
    <x v="3"/>
    <x v="257"/>
    <n v="1"/>
    <n v="3196011"/>
    <x v="1"/>
    <n v="-369.56187290969899"/>
    <n v="0"/>
    <n v="43824.899999999994"/>
  </r>
  <r>
    <s v="B08CYPB15D"/>
    <s v="HP 805 Black Original Ink Cartridge"/>
    <s v="HP 805 Black"/>
    <x v="422"/>
    <x v="1"/>
    <s v="Electronics"/>
    <s v="Headphones"/>
    <s v="In-Ear"/>
    <n v="1399"/>
    <n v="2500"/>
    <n v="0.65"/>
    <s v="50% or more"/>
    <x v="3"/>
    <x v="411"/>
    <n v="1"/>
    <n v="354602500"/>
    <x v="0"/>
    <n v="2444.04"/>
    <n v="0"/>
    <n v="581548.1"/>
  </r>
  <r>
    <s v="B00MFPCY5C"/>
    <s v="GIZGA essentials Universal Silicone Keyboard Protector Skin for 15.6-inches Laptop (5 x 6 x 3 inches)"/>
    <s v="GIZGA essentials Universal"/>
    <x v="423"/>
    <x v="0"/>
    <s v="Computers&amp;Accessories"/>
    <s v="LaptopAccessories"/>
    <s v="NotebookComputerStands"/>
    <n v="349"/>
    <n v="4999"/>
    <n v="0.77"/>
    <s v="50% or more"/>
    <x v="4"/>
    <x v="412"/>
    <n v="1"/>
    <n v="123930209"/>
    <x v="0"/>
    <n v="4992.0186037207441"/>
    <n v="0"/>
    <n v="106601.29999999999"/>
  </r>
  <r>
    <s v="B07JJFSG2B"/>
    <s v="SanDisk Ultra 128 GB USB 3.0 Pen Drive (Black)"/>
    <s v="SanDisk Ultra 128"/>
    <x v="424"/>
    <x v="1"/>
    <s v="Electronics"/>
    <s v="Headphones"/>
    <s v="In-Ear"/>
    <n v="149"/>
    <n v="1299"/>
    <n v="0.63"/>
    <s v="50% or more"/>
    <x v="12"/>
    <x v="413"/>
    <n v="1"/>
    <n v="28271436"/>
    <x v="0"/>
    <n v="1287.5296381832179"/>
    <n v="0"/>
    <n v="76174"/>
  </r>
  <r>
    <s v="B09NR6G588"/>
    <s v="Boult Audio ZCharge Bluetooth Wireless in Ear Earphones with Mic, 40H Playtime and Super Fast Charging, Environmental Noise Cancellation for Pro+ Calling and IPX5 Water Resistant (Black)"/>
    <s v="Boult Audio ZCharge"/>
    <x v="425"/>
    <x v="1"/>
    <s v="Electronics"/>
    <s v="Headphones"/>
    <s v="In-Ear"/>
    <n v="599"/>
    <n v="8999"/>
    <n v="0.4"/>
    <s v="50%"/>
    <x v="3"/>
    <x v="414"/>
    <n v="0"/>
    <n v="1733090413"/>
    <x v="0"/>
    <n v="8992.3437048560954"/>
    <n v="0"/>
    <n v="789606.7"/>
  </r>
  <r>
    <s v="B07JPX9CR7"/>
    <s v="Dell WM118 Wireless Mouse, 2.4 Ghz with USB Nano Receiver, Optical Tracking, 12-Months Battery Life, Ambidextrous, Pc/Mac/Laptop - Black."/>
    <s v="Dell WM118 Wireless"/>
    <x v="426"/>
    <x v="1"/>
    <s v="Electronics"/>
    <s v="Headphones"/>
    <s v="On-Ear"/>
    <n v="1220"/>
    <n v="180"/>
    <n v="0.69"/>
    <s v="50% or more"/>
    <x v="3"/>
    <x v="415"/>
    <n v="1"/>
    <n v="19287180"/>
    <x v="2"/>
    <n v="-497.77777777777771"/>
    <n v="0"/>
    <n v="439319.1"/>
  </r>
  <r>
    <s v="B08D11DZ2W"/>
    <s v="Boult Audio AirBass PowerBuds with Inbuilt Powerbank, 120H Total Playtime, IPX7 Fully Waterproof, Lightning Boult Type-C Fast Charging, Low Latency Gaming, TWS Earbuds with Pro+ Calling Mic (Black)"/>
    <s v="Boult Audio AirBass"/>
    <x v="416"/>
    <x v="1"/>
    <s v="Electronics"/>
    <s v="SmartWatches"/>
    <m/>
    <n v="1499"/>
    <n v="549"/>
    <n v="0.79"/>
    <s v="50% or more"/>
    <x v="2"/>
    <x v="416"/>
    <n v="1"/>
    <n v="11966553"/>
    <x v="0"/>
    <n v="275.95810564663026"/>
    <n v="0"/>
    <n v="85008.3"/>
  </r>
  <r>
    <s v="B07Q7561HD"/>
    <s v="Eveready 1015 Carbon Zinc AA Battery - 10 Pieces"/>
    <s v="Eveready 1015 Carbon"/>
    <x v="427"/>
    <x v="1"/>
    <s v="Electronics"/>
    <s v="Headphones"/>
    <s v="In-Ear"/>
    <n v="499"/>
    <n v="225"/>
    <n v="0.5"/>
    <s v="50% or more"/>
    <x v="2"/>
    <x v="417"/>
    <n v="1"/>
    <n v="20923875"/>
    <x v="1"/>
    <n v="3.2222222222222285"/>
    <n v="0"/>
    <n v="362680.5"/>
  </r>
  <r>
    <s v="B0819HZPXL"/>
    <s v="Zebronics Zeb-Transformer-M Optical USB Gaming Mouse with LED Effect(Black)"/>
    <s v="Zebronics Zeb-Transformer-M Optical"/>
    <x v="428"/>
    <x v="0"/>
    <s v="Computers&amp;Accessories"/>
    <s v="Cables&amp;Accessories"/>
    <s v="CableConnectionProtectors"/>
    <n v="99"/>
    <n v="999"/>
    <n v="0.9"/>
    <s v="50% or more"/>
    <x v="3"/>
    <x v="418"/>
    <n v="1"/>
    <n v="8742249"/>
    <x v="0"/>
    <n v="989.09009009009014"/>
    <n v="0"/>
    <n v="35879.1"/>
  </r>
  <r>
    <s v="B00LXTFMRS"/>
    <s v="PIDILITE Fevicryl Acrylic Colours Sunflower Kit (10 Colors x 15 ml) DIY Paint, Rich Pigment, Non-Craking Paint for Canvas, Wood, Leather, Earthenware, Metal, Diwali Gifts for Diwali"/>
    <s v="PIDILITE Fevicryl Acrylic"/>
    <x v="429"/>
    <x v="1"/>
    <s v="Electronics"/>
    <s v="MobileAccessories"/>
    <s v="Chargers"/>
    <n v="349"/>
    <n v="599"/>
    <n v="0.73"/>
    <s v="50% or more"/>
    <x v="1"/>
    <x v="419"/>
    <n v="1"/>
    <n v="8555517"/>
    <x v="0"/>
    <n v="540.73622704507511"/>
    <n v="0"/>
    <n v="57132"/>
  </r>
  <r>
    <s v="B0B9LDCX89"/>
    <s v="STRIFF Mpad Mouse Mat 230X190X3mm Gaming Mouse Pad, Non-Slip Rubber Base, Waterproof Surface, Premium-Textured, Compatible with Laser and Optical Mice(Universe Black)"/>
    <s v="STRIFF Mpad Mouse"/>
    <x v="430"/>
    <x v="0"/>
    <s v="Computers&amp;Accessories"/>
    <s v="PenDrives"/>
    <m/>
    <n v="475"/>
    <n v="4499"/>
    <n v="0.68"/>
    <s v="50% or more"/>
    <x v="0"/>
    <x v="420"/>
    <n v="1"/>
    <n v="289164227"/>
    <x v="0"/>
    <n v="4488.4420982440543"/>
    <n v="0"/>
    <n v="269946.60000000003"/>
  </r>
  <r>
    <s v="B0765B3TH7"/>
    <s v="Gizga Essentials Hard Drive Case Shell, 6.35cm/2.5-inch, Portable Storage Organizer Bag for Earphone USB Cable Power Bank Mobile Charger Digital Gadget Hard Disk, Water Resistance Material, Black"/>
    <s v="Gizga Essentials Hard"/>
    <x v="431"/>
    <x v="0"/>
    <s v="Computers&amp;Accessories"/>
    <s v="Keyboards,Mice&amp;InputDevices"/>
    <s v="Mice"/>
    <n v="269"/>
    <n v="4499"/>
    <n v="0.59"/>
    <s v="50% or more"/>
    <x v="4"/>
    <x v="421"/>
    <n v="1"/>
    <n v="244363185"/>
    <x v="0"/>
    <n v="4493.020893531896"/>
    <n v="0"/>
    <n v="233554.5"/>
  </r>
  <r>
    <s v="B0B1F6GQPS"/>
    <s v="Boult Audio FXCharge with ENC, 32H Playtime, 5min=7H Type C Fast Charging, Zen ENC, 14.2 mm BoomX Rich Bass, IPX5, Bluetooth Wireless in Ear Earphones Neckband with mic (Black)"/>
    <s v="Boult Audio FXCharge"/>
    <x v="432"/>
    <x v="0"/>
    <s v="Computers&amp;Accessories"/>
    <s v="Keyboards,Mice&amp;InputDevices"/>
    <s v="Mice"/>
    <n v="299"/>
    <n v="550"/>
    <n v="0.5"/>
    <s v="50% or more"/>
    <x v="3"/>
    <x v="422"/>
    <n v="1"/>
    <n v="878350"/>
    <x v="0"/>
    <n v="495.63636363636363"/>
    <n v="0"/>
    <n v="6547.7"/>
  </r>
  <r>
    <s v="B07LG59NPV"/>
    <s v="Boult Audio Probass Curve Bluetooth Wireless in Ear Earphones with Mic with Ipx5 Water Resistant, 12H Battery Life &amp; Extra Bass (Black)"/>
    <s v="Boult Audio Probass"/>
    <x v="433"/>
    <x v="1"/>
    <s v="Electronics"/>
    <s v="SmartWatches"/>
    <m/>
    <n v="1599"/>
    <n v="1999"/>
    <n v="0.6"/>
    <s v="50% or more"/>
    <x v="1"/>
    <x v="268"/>
    <n v="1"/>
    <n v="60477746"/>
    <x v="0"/>
    <n v="1919.0100050025012"/>
    <n v="0"/>
    <n v="121016"/>
  </r>
  <r>
    <s v="B00AXHBBXU"/>
    <s v="Casio FX-82MS 2nd Gen Non-Programmable Scientific Calculator, 240 Functions and 2-line Display, Black"/>
    <s v="Casio FX-82MS 2nd"/>
    <x v="434"/>
    <x v="1"/>
    <s v="Electronics"/>
    <s v="SmartWatches"/>
    <m/>
    <n v="1499"/>
    <n v="1199"/>
    <n v="0.81"/>
    <s v="50% or more"/>
    <x v="0"/>
    <x v="359"/>
    <n v="1"/>
    <n v="27142962"/>
    <x v="0"/>
    <n v="1073.9791492910758"/>
    <n v="0"/>
    <n v="95079.6"/>
  </r>
  <r>
    <s v="B08MCD9JFY"/>
    <s v="Tygot 10 Inches Big LED Ring Light for Camera, Phone tiktok YouTube Video Shooting and Makeup, 10&quot; inch Ring Light with 7 Feet Long Foldable and Lightweight Tripod Stand"/>
    <s v="Tygot 10 Inches"/>
    <x v="435"/>
    <x v="1"/>
    <s v="Electronics"/>
    <s v="Headphones"/>
    <s v="In-Ear"/>
    <n v="329"/>
    <n v="3490"/>
    <n v="0.67"/>
    <s v="50% or more"/>
    <x v="2"/>
    <x v="423"/>
    <n v="1"/>
    <n v="268824230"/>
    <x v="0"/>
    <n v="3480.5730659025789"/>
    <n v="0"/>
    <n v="300405.3"/>
  </r>
  <r>
    <s v="B083RCTXLL"/>
    <s v="HP X200 Wireless Mouse with 2.4 GHz Wireless connectivity, Adjustable DPI up to 1600, ambidextrous Design, and 18-Month Long Battery Life. 3-Years Warranty (6VY95AA)"/>
    <s v="HP X200 Wireless"/>
    <x v="436"/>
    <x v="0"/>
    <s v="Computers&amp;Accessories"/>
    <s v="Keyboards,Mice&amp;InputDevices"/>
    <s v="Keyboards"/>
    <n v="549"/>
    <n v="4999"/>
    <n v="0.69"/>
    <s v="50% or more"/>
    <x v="4"/>
    <x v="424"/>
    <n v="1"/>
    <n v="144116171"/>
    <x v="0"/>
    <n v="4988.0178035607123"/>
    <n v="0"/>
    <n v="123964.7"/>
  </r>
  <r>
    <s v="B08HLZ28QC"/>
    <s v="Oakter Mini UPS for 12V WiFi Router Broadband Modem | Backup Upto 4 Hours | WiFi Router UPS Power Backup During Power Cuts | UPS for 12V Router Broadband Modem | Current Surge &amp; Deep Discharge Protection"/>
    <s v="Oakter Mini UPS"/>
    <x v="437"/>
    <x v="1"/>
    <s v="Electronics"/>
    <s v="SmartWatches"/>
    <m/>
    <n v="2199"/>
    <n v="4999"/>
    <n v="0.78"/>
    <s v="50% or more"/>
    <x v="0"/>
    <x v="425"/>
    <n v="1"/>
    <n v="147360522"/>
    <x v="0"/>
    <n v="4955.0112022404483"/>
    <n v="0"/>
    <n v="123807.6"/>
  </r>
  <r>
    <s v="B07GVR9TG7"/>
    <s v="TP-Link Archer AC1200 Archer C6 Wi-Fi Speed Up to 867 Mbps/5 GHz + 400 Mbps/2.4 GHz, 5 Gigabit Ports, 4 External Antennas, MU-MIMO, Dual Band, WiFi Coverage with Access Point Mode, Black"/>
    <s v="TP-Link Archer AC1200"/>
    <x v="438"/>
    <x v="0"/>
    <s v="Computers&amp;Accessories"/>
    <s v="Keyboards,Mice&amp;InputDevices"/>
    <s v="Mice"/>
    <n v="299"/>
    <n v="599"/>
    <n v="0.54"/>
    <s v="50% or more"/>
    <x v="6"/>
    <x v="426"/>
    <n v="1"/>
    <n v="19872424"/>
    <x v="0"/>
    <n v="549.08347245409016"/>
    <n v="0"/>
    <n v="149292"/>
  </r>
  <r>
    <s v="B0856HY85J"/>
    <s v="boAt Rockerz 550 Over Ear Bluetooth Headphones with Upto 20 Hours Playback, 50MM Drivers, Soft Padded Ear Cushions and Physical Noise Isolation, Without Mic (Black)"/>
    <s v="boAt Rockerz 550"/>
    <x v="439"/>
    <x v="2"/>
    <s v="MusicalInstruments"/>
    <s v="Condenser"/>
    <m/>
    <n v="798"/>
    <n v="499"/>
    <n v="0.6"/>
    <s v="50% or more"/>
    <x v="1"/>
    <x v="427"/>
    <n v="1"/>
    <n v="34263336"/>
    <x v="1"/>
    <n v="339.08016032064131"/>
    <n v="0"/>
    <n v="274656"/>
  </r>
  <r>
    <s v="B07CD2BN46"/>
    <s v="Xiaomi Mi Wired in Ear Earphones with Mic Basic with Ultra Deep Bass &amp; Aluminum Alloy Sound Chamber (Black)"/>
    <s v="Xiaomi Mi Wired"/>
    <x v="440"/>
    <x v="0"/>
    <s v="Computers&amp;Accessories"/>
    <s v="Cables&amp;Accessories"/>
    <s v="Cables"/>
    <n v="399"/>
    <n v="399"/>
    <n v="0.64"/>
    <s v="50% or more"/>
    <x v="0"/>
    <x v="0"/>
    <n v="1"/>
    <n v="9683331"/>
    <x v="1"/>
    <n v="299"/>
    <n v="0"/>
    <n v="101929.8"/>
  </r>
  <r>
    <s v="B07PLHTTB4"/>
    <s v="Zodo 8. 5 inch LCD E-Writer Electronic Writing Pad/Tablet Drawing Board (Paperless Memo Digital Tablet)"/>
    <s v="Zodo 8. 5"/>
    <x v="441"/>
    <x v="1"/>
    <s v="Electronics"/>
    <s v="DisposableBatteries"/>
    <m/>
    <n v="266"/>
    <n v="299"/>
    <n v="0.16"/>
    <s v="50%"/>
    <x v="6"/>
    <x v="428"/>
    <n v="0"/>
    <n v="8380970"/>
    <x v="1"/>
    <n v="210.03678929765886"/>
    <n v="0"/>
    <n v="126135"/>
  </r>
  <r>
    <s v="B077T3BG5L"/>
    <s v="Zebronics ZEB-KM2100 Multimedia USB Keyboard Comes with 114 Keys Including 12 Dedicated Multimedia Keys &amp; with Rupee Key"/>
    <s v="Zebronics ZEB-KM2100 Multimedia"/>
    <x v="442"/>
    <x v="3"/>
    <s v="OfficeProducts"/>
    <s v="Paper"/>
    <s v="Stationery"/>
    <n v="50"/>
    <n v="2499"/>
    <n v="0"/>
    <s v="50%"/>
    <x v="4"/>
    <x v="429"/>
    <n v="0"/>
    <n v="14474208"/>
    <x v="0"/>
    <n v="2496.9991996798722"/>
    <n v="0"/>
    <n v="24905.599999999999"/>
  </r>
  <r>
    <s v="B079Y6JZC8"/>
    <s v="ZEBRONICS Zeb-Comfort Wired USB Mouse, 3-Button, 1000 DPI Optical Sensor, Plug &amp; Play, for Windows/Mac, Black"/>
    <s v="ZEBRONICS Zeb-Comfort Wired"/>
    <x v="443"/>
    <x v="4"/>
    <s v="Home&amp;Kitchen"/>
    <s v="Scrapbooking"/>
    <s v="Tape"/>
    <n v="130"/>
    <n v="2299"/>
    <n v="0.21"/>
    <s v="50%"/>
    <x v="2"/>
    <x v="430"/>
    <n v="0"/>
    <n v="33974622"/>
    <x v="0"/>
    <n v="2293.3453675511091"/>
    <n v="0"/>
    <n v="57634.2"/>
  </r>
  <r>
    <s v="B0856HNMR7"/>
    <s v="boAt Rockerz 370 On Ear Bluetooth Headphones with Upto 12 Hours Playtime, Cozy Padded Earcups and Bluetooth v5.0, with Mic (Buoyant Black)"/>
    <s v="boAt Rockerz 370"/>
    <x v="444"/>
    <x v="1"/>
    <s v="Electronics"/>
    <s v="Headphones"/>
    <s v="In-Ear"/>
    <n v="449"/>
    <n v="250"/>
    <n v="0.65"/>
    <s v="50% or more"/>
    <x v="3"/>
    <x v="431"/>
    <n v="1"/>
    <n v="22942500"/>
    <x v="1"/>
    <n v="70.400000000000006"/>
    <n v="0"/>
    <n v="376256.99999999994"/>
  </r>
  <r>
    <s v="B0B12K5BPM"/>
    <s v="ZEBRONICS Zeb-Astra 20 Wireless BT v5.0 Portable Speaker with 10W RMS Output, TWS, 10H Backup Approx, Built in Rechargeable Battery FM Radio, AUX, mSD, USB, Call Function and Dual 52mm Drivers Multi"/>
    <s v="ZEBRONICS Zeb-Astra 20"/>
    <x v="445"/>
    <x v="1"/>
    <s v="Electronics"/>
    <s v="SmartWatches"/>
    <m/>
    <n v="3999"/>
    <n v="1499"/>
    <n v="0.76"/>
    <s v="50% or more"/>
    <x v="4"/>
    <x v="432"/>
    <n v="1"/>
    <n v="25725838"/>
    <x v="0"/>
    <n v="1232.2221480987325"/>
    <n v="0"/>
    <n v="73796.599999999991"/>
  </r>
  <r>
    <s v="B00LVMTA2A"/>
    <s v="Panasonic CR-2032/5BE Lithium Coin Battery - Pack of 5"/>
    <s v="Panasonic CR-2032/5BE Lithium"/>
    <x v="446"/>
    <x v="1"/>
    <s v="Electronics"/>
    <s v="Headphones"/>
    <s v="In-Ear"/>
    <n v="399"/>
    <n v="2800"/>
    <n v="0.69"/>
    <s v="50% or more"/>
    <x v="0"/>
    <x v="433"/>
    <n v="1"/>
    <n v="576800"/>
    <x v="0"/>
    <n v="2785.75"/>
    <n v="1"/>
    <n v="865.2"/>
  </r>
  <r>
    <s v="B07TR5HSR9"/>
    <s v="MemeHo¬Æ Smart Standard Multi-Purpose Laptop Table with Dock Stand/Study Table/Bed Table/Foldable and Portable/Ergonomic &amp; Rounded Edges/Non-Slip Legs/Engineered Wood with Cup Holder (Black)"/>
    <s v="MemeHo¬Æ Smart Standard"/>
    <x v="447"/>
    <x v="0"/>
    <s v="Computers&amp;Accessories"/>
    <s v="Keyboards,Mice&amp;InputDevices"/>
    <s v="Keyboard&amp;MouseSets"/>
    <n v="1399"/>
    <n v="299"/>
    <n v="0.44"/>
    <s v="50%"/>
    <x v="0"/>
    <x v="434"/>
    <n v="0"/>
    <n v="10081383"/>
    <x v="1"/>
    <n v="-168.89297658862881"/>
    <n v="0"/>
    <n v="141611.4"/>
  </r>
  <r>
    <s v="B0819ZZK5K"/>
    <s v="SanDisk Ultra Dual Drive Go USB Type C Pendrive for Mobile (Black, 128 GB, 5Y - SDDDC3-128G-I35)"/>
    <s v="SanDisk Ultra Dual"/>
    <x v="448"/>
    <x v="0"/>
    <s v="Computers&amp;Accessories"/>
    <s v="Cables&amp;Accessories"/>
    <s v="Cables"/>
    <n v="199"/>
    <n v="404"/>
    <n v="0.43"/>
    <s v="50%"/>
    <x v="1"/>
    <x v="1"/>
    <n v="0"/>
    <n v="17773576"/>
    <x v="1"/>
    <n v="354.74257425742576"/>
    <n v="0"/>
    <n v="175976"/>
  </r>
  <r>
    <s v="B08QJJCY2Q"/>
    <s v="Tizum Mouse Pad/ Computer Mouse Mat with Anti-Slip Rubber Base | Smooth Mouse Control | Spill-Resistant Surface for Laptop, Notebook, MacBook, Gaming, Laser/ Optical Mouse, 9.4‚Äùx 7.9‚Äù, Multicolored"/>
    <s v="Tizum Mouse Pad/"/>
    <x v="449"/>
    <x v="0"/>
    <s v="Computers&amp;Accessories"/>
    <s v="Cables&amp;Accessories"/>
    <s v="Cables"/>
    <n v="199"/>
    <n v="1399"/>
    <n v="0.8"/>
    <s v="50% or more"/>
    <x v="2"/>
    <x v="2"/>
    <n v="1"/>
    <n v="11091272"/>
    <x v="0"/>
    <n v="1384.7755539671193"/>
    <n v="0"/>
    <n v="30919.200000000001"/>
  </r>
  <r>
    <s v="B07L5L4GTB"/>
    <s v="Epson 003 65 ml for EcoTank L1110/L3100/L3101/L3110/L3115/L3116/L3150/L3151/L3152/L3156/L5190 Black Ink Bottle"/>
    <s v="Epson 003 65"/>
    <x v="450"/>
    <x v="1"/>
    <s v="Electronics"/>
    <s v="SmartWatches"/>
    <m/>
    <n v="2998"/>
    <n v="599"/>
    <n v="0.5"/>
    <s v="50% or more"/>
    <x v="3"/>
    <x v="278"/>
    <n v="1"/>
    <n v="3102221"/>
    <x v="0"/>
    <n v="98.499165275459063"/>
    <n v="0"/>
    <n v="21233.899999999998"/>
  </r>
  <r>
    <s v="B07L8KNP5F"/>
    <s v="ZEBRONICS Zeb-Thunder Bluetooth Wireless Over Ear Headphone FM, mSD, 9 hrs Playback with Mic (Black)"/>
    <s v="ZEBRONICS Zeb-Thunder Bluetooth"/>
    <x v="451"/>
    <x v="0"/>
    <s v="Computers&amp;Accessories"/>
    <s v="ExternalHardDisks"/>
    <m/>
    <n v="4098"/>
    <n v="999"/>
    <n v="0.18"/>
    <s v="50%"/>
    <x v="6"/>
    <x v="435"/>
    <n v="0"/>
    <n v="50759190"/>
    <x v="0"/>
    <n v="588.78978978978978"/>
    <n v="0"/>
    <n v="228645"/>
  </r>
  <r>
    <s v="B08CF4SCNP"/>
    <s v="Quantum QHM-7406 Full-Sized Keyboard with () Rupee Symbol, Hotkeys and 3-pieces LED function for Desktop/Laptop/Smart TV Spill-Resistant Wired USB Keyboard with 10 million keystrokes lifespan (Black)"/>
    <s v="Quantum QHM-7406 Full-Sized"/>
    <x v="452"/>
    <x v="1"/>
    <s v="Electronics"/>
    <s v="VideoCameras"/>
    <m/>
    <n v="499"/>
    <n v="1295"/>
    <n v="0.75"/>
    <s v="50% or more"/>
    <x v="7"/>
    <x v="436"/>
    <n v="1"/>
    <n v="4362855"/>
    <x v="0"/>
    <n v="1256.4671814671815"/>
    <n v="0"/>
    <n v="12465.300000000001"/>
  </r>
  <r>
    <s v="B09XX51X2G"/>
    <s v="STRIFF Laptop Tabletop Stand, Fold-Up, Adjustable, Ventilated, Portable Holder for Desk, Aluminum Foldable Laptop Ergonomic Compatibility with up to 15.6-inch Laptop, All Mac, Tab, and Mobile (Silver)"/>
    <s v="STRIFF Laptop Tabletop"/>
    <x v="453"/>
    <x v="0"/>
    <s v="Computers&amp;Accessories"/>
    <s v="Keyboards,Mice&amp;InputDevices"/>
    <s v="Mice"/>
    <n v="299"/>
    <n v="160"/>
    <n v="0.33"/>
    <s v="50%"/>
    <x v="12"/>
    <x v="437"/>
    <n v="0"/>
    <n v="1892320"/>
    <x v="2"/>
    <n v="-26.875"/>
    <n v="0"/>
    <n v="41394.5"/>
  </r>
  <r>
    <s v="B01M72LILF"/>
    <s v="Logitech M221 Wireless Mouse, Silent Buttons, 2.4 GHz with USB Mini Receiver, 1000 DPI Optical Tracking, 18-Month Battery Life, Ambidextrous PC / Mac / Laptop - Charcoal Grey"/>
    <s v="Logitech M221 Wireless"/>
    <x v="454"/>
    <x v="0"/>
    <s v="Computers&amp;Accessories"/>
    <s v="Cables&amp;Accessories"/>
    <s v="Cables"/>
    <n v="329"/>
    <n v="899"/>
    <n v="0.53"/>
    <s v="50% or more"/>
    <x v="0"/>
    <x v="288"/>
    <n v="1"/>
    <n v="84833236"/>
    <x v="0"/>
    <n v="862.40378197997779"/>
    <n v="0"/>
    <n v="396328.8"/>
  </r>
  <r>
    <s v="B00LZLQ624"/>
    <s v="Classmate Soft Cover 6 Subject Spiral Binding Notebook, Single Line, 300 Pages"/>
    <s v="Classmate Soft Cover"/>
    <x v="455"/>
    <x v="0"/>
    <s v="Computers&amp;Accessories"/>
    <s v="Keyboards,Mice&amp;InputDevices"/>
    <s v="Keyboard&amp;MouseSets"/>
    <n v="699"/>
    <n v="599"/>
    <n v="0.3"/>
    <s v="50%"/>
    <x v="12"/>
    <x v="438"/>
    <n v="0"/>
    <n v="9161705"/>
    <x v="0"/>
    <n v="482.30550918196997"/>
    <n v="0"/>
    <n v="53532.5"/>
  </r>
  <r>
    <s v="B09GB5B4BK"/>
    <s v="HP 150 Wireless USB Mouse with Ergonomic and ambidextrous Design, 1600 DPI Optical Tracking, 2.4 GHz Wireless connectivity, Dual-Function Scroll Wheel and 12 Month Long Battery Life. 3-Years Warranty."/>
    <s v="HP 150 Wireless"/>
    <x v="456"/>
    <x v="1"/>
    <s v="Electronics"/>
    <s v="Accessories"/>
    <s v="Tripods&amp;Monopods"/>
    <n v="799"/>
    <n v="2990"/>
    <n v="0.8"/>
    <s v="50% or more"/>
    <x v="4"/>
    <x v="439"/>
    <n v="1"/>
    <n v="81145610"/>
    <x v="0"/>
    <n v="2963.2775919732439"/>
    <n v="0"/>
    <n v="116697.7"/>
  </r>
  <r>
    <s v="B015ZXUDD0"/>
    <s v="Duracell Rechargeable AA 1300mAh Batteries, 4Pcs"/>
    <s v="Duracell Rechargeable AA"/>
    <x v="457"/>
    <x v="1"/>
    <s v="Electronics"/>
    <s v="Headphones"/>
    <s v="In-Ear"/>
    <n v="1399"/>
    <n v="899"/>
    <n v="0.75"/>
    <s v="50% or more"/>
    <x v="2"/>
    <x v="440"/>
    <n v="1"/>
    <n v="8544096"/>
    <x v="0"/>
    <n v="743.38264738598446"/>
    <n v="0"/>
    <n v="37065.599999999999"/>
  </r>
  <r>
    <s v="B09PL79D2X"/>
    <s v="boAt Airdopes 181 in-Ear True Wireless Earbuds with ENx  Tech, Beast  Mode(Low Latency Upto 60ms) for Gaming, with Mic, ASAP  Charge, 20H Playtime, Bluetooth v5.2, IPX4 &amp; IWP (Cool Grey)"/>
    <s v="boAt Airdopes 181"/>
    <x v="458"/>
    <x v="0"/>
    <s v="Computers&amp;Accessories"/>
    <s v="Cables&amp;Accessories"/>
    <s v="Cables"/>
    <n v="154"/>
    <n v="3000"/>
    <n v="0.61"/>
    <s v="50% or more"/>
    <x v="0"/>
    <x v="4"/>
    <n v="1"/>
    <n v="50715000"/>
    <x v="0"/>
    <n v="2994.8666666666668"/>
    <n v="0"/>
    <n v="71001"/>
  </r>
  <r>
    <s v="B098K3H92Z"/>
    <s v="TP-Link USB Bluetooth Adapter for PC, 5.0 Bluetooth Dongle Receiver (UB500) Supports Windows 11/10/8.1/7 for Desktop, Laptop, Mouse, Keyboard, Printers, Headsets, Speakers, PS4/ Xbox Controllers"/>
    <s v="TP-Link USB Bluetooth"/>
    <x v="459"/>
    <x v="0"/>
    <s v="Computers&amp;Accessories"/>
    <s v="PenDrives"/>
    <m/>
    <n v="519"/>
    <n v="4999"/>
    <n v="0.62"/>
    <s v="50% or more"/>
    <x v="4"/>
    <x v="441"/>
    <n v="1"/>
    <n v="150259942"/>
    <x v="0"/>
    <n v="4988.6179235847167"/>
    <n v="0"/>
    <n v="129249.4"/>
  </r>
  <r>
    <s v="B084PJSSQ1"/>
    <s v="SanDisk Ultra Dual Drive Luxe USB Type C Flash Drive (Silver, 128 GB, 5Y - SDDDC4-128G-I35)"/>
    <s v="SanDisk Ultra Dual"/>
    <x v="448"/>
    <x v="1"/>
    <s v="Electronics"/>
    <s v="SmartWatches"/>
    <m/>
    <n v="2299"/>
    <n v="861"/>
    <n v="0.71"/>
    <s v="50% or more"/>
    <x v="0"/>
    <x v="442"/>
    <n v="1"/>
    <n v="59941959"/>
    <x v="0"/>
    <n v="593.98490127758419"/>
    <n v="0"/>
    <n v="292399.8"/>
  </r>
  <r>
    <s v="B097C564GC"/>
    <s v="rts [2 Pack] Mini USB C Type C Adapter Plug, Type C Female to USB A Male Charger Charging Cable Adapter Converter compatible for iPhone, Samsung S20 ultra/S21/S10/S8/S9/MacBook Pro iPad Silver"/>
    <s v="rts [2 Pack]"/>
    <x v="460"/>
    <x v="1"/>
    <s v="Electronics"/>
    <s v="MobileAccessories"/>
    <s v="Photo&amp;VideoAccessories"/>
    <n v="399"/>
    <n v="795"/>
    <n v="0.8"/>
    <s v="50% or more"/>
    <x v="1"/>
    <x v="291"/>
    <n v="1"/>
    <n v="2688690"/>
    <x v="0"/>
    <n v="744.81132075471703"/>
    <n v="0"/>
    <n v="13528"/>
  </r>
  <r>
    <s v="B08CYNJ5KY"/>
    <s v="HP 682 Black Original Ink Cartridge"/>
    <s v="HP 682 Black"/>
    <x v="461"/>
    <x v="1"/>
    <s v="Electronics"/>
    <s v="Headphones"/>
    <s v="In-Ear"/>
    <n v="1499"/>
    <n v="2495"/>
    <n v="0.62"/>
    <s v="50% or more"/>
    <x v="3"/>
    <x v="443"/>
    <n v="1"/>
    <n v="274110680"/>
    <x v="0"/>
    <n v="2434.9198396793586"/>
    <n v="0"/>
    <n v="450442.39999999997"/>
  </r>
  <r>
    <s v="B00Y4ORQ46"/>
    <s v="Logitech H111 Wired On Ear Headphones With Mic Black"/>
    <s v="Logitech H111 Wired"/>
    <x v="462"/>
    <x v="3"/>
    <s v="OfficeProducts"/>
    <s v="Calculators"/>
    <s v="Scientific"/>
    <n v="1295"/>
    <n v="2499"/>
    <n v="0"/>
    <s v="50%"/>
    <x v="6"/>
    <x v="444"/>
    <n v="0"/>
    <n v="14394240"/>
    <x v="0"/>
    <n v="2447.1792717086832"/>
    <n v="0"/>
    <n v="25920"/>
  </r>
  <r>
    <s v="B074CWD7MS"/>
    <s v="Digitek DTR 550 LW (67 Inch) Tripod For DSLR, Camera |Operating Height: 5.57 Feet | Maximum Load Capacity up to 4.5kg | Portable Lightweight Aluminum Tripod with 360 Degree Ball Head | Carry Bag Included (Black) (DTR 550LW)"/>
    <s v="Digitek DTR 550"/>
    <x v="463"/>
    <x v="0"/>
    <s v="Computers&amp;Accessories"/>
    <s v="Repeaters&amp;Extenders"/>
    <m/>
    <n v="1889"/>
    <n v="800"/>
    <n v="0.66"/>
    <s v="50% or more"/>
    <x v="0"/>
    <x v="445"/>
    <n v="1"/>
    <n v="39640800"/>
    <x v="0"/>
    <n v="563.875"/>
    <n v="0"/>
    <n v="208114.2"/>
  </r>
  <r>
    <s v="B00A0VCJPI"/>
    <s v="TP-Link TL-WA850RE Single_Band 300Mbps RJ45 Wireless Range Extender, Broadband/Wi-Fi Extender, Wi-Fi Booster/Hotspot with 1 Ethernet Port, Plug and Play, Built-in Access Point Mode, White"/>
    <s v="TP-Link TL-WA850RE Single_Band"/>
    <x v="464"/>
    <x v="1"/>
    <s v="Electronics"/>
    <s v="Headphones"/>
    <s v="In-Ear"/>
    <n v="455"/>
    <n v="549"/>
    <n v="0.69"/>
    <s v="50% or more"/>
    <x v="3"/>
    <x v="446"/>
    <n v="1"/>
    <n v="88760673"/>
    <x v="0"/>
    <n v="466.12204007285976"/>
    <n v="0"/>
    <n v="662875.69999999995"/>
  </r>
  <r>
    <s v="B00UGZWM2I"/>
    <s v="COI Note Pad/Memo Book with Sticky Notes &amp; Clip Holder with Pen for Gifting"/>
    <s v="COI Note Pad/Memo"/>
    <x v="465"/>
    <x v="1"/>
    <s v="Electronics"/>
    <s v="Accessories"/>
    <s v="Tripods&amp;Monopods"/>
    <n v="399"/>
    <n v="29999"/>
    <n v="0.6"/>
    <s v="50% or more"/>
    <x v="2"/>
    <x v="447"/>
    <n v="1"/>
    <n v="641138628"/>
    <x v="0"/>
    <n v="29997.669955665187"/>
    <n v="0"/>
    <n v="83350.8"/>
  </r>
  <r>
    <s v="B00R1P3B4O"/>
    <s v="Fujifilm Instax Mini Single Pack 10 Sheets Instant Film for Fuji Instant Cameras"/>
    <s v="Fujifilm Instax Mini"/>
    <x v="466"/>
    <x v="1"/>
    <s v="Electronics"/>
    <s v="MemoryCards"/>
    <s v="MicroSD"/>
    <n v="1059"/>
    <n v="3499"/>
    <n v="0.74"/>
    <s v="50% or more"/>
    <x v="4"/>
    <x v="448"/>
    <n v="1"/>
    <n v="489982465"/>
    <x v="0"/>
    <n v="3468.7342097742212"/>
    <n v="0"/>
    <n v="602150.5"/>
  </r>
  <r>
    <s v="B09DG9VNWB"/>
    <s v="Samsung Galaxy Watch4 Bluetooth(4.4 cm, Black, Compatible with Android only)"/>
    <s v="Samsung Galaxy Watch4"/>
    <x v="467"/>
    <x v="0"/>
    <s v="Computers&amp;Accessories"/>
    <s v="Cables&amp;Accessories"/>
    <s v="Cables"/>
    <n v="149"/>
    <n v="315"/>
    <n v="0.85"/>
    <s v="50% or more"/>
    <x v="2"/>
    <x v="294"/>
    <n v="1"/>
    <n v="7834050"/>
    <x v="1"/>
    <n v="267.69841269841271"/>
    <n v="0"/>
    <n v="96993"/>
  </r>
  <r>
    <s v="B09Y5MP7C4"/>
    <s v="Noise Buds Vs104 Bluetooth Truly Wireless in Ear Earbuds with Mic, 30-Hours of Playtime, Instacharge, 13Mm Driver and Hyper Sync (Charcoal Black)"/>
    <s v="Noise Buds Vs104"/>
    <x v="468"/>
    <x v="0"/>
    <s v="Computers&amp;Accessories"/>
    <s v="Inks,Toners&amp;Cartridges"/>
    <s v="InkjetInkCartridges"/>
    <n v="717"/>
    <n v="1499"/>
    <n v="0.06"/>
    <s v="50%"/>
    <x v="1"/>
    <x v="449"/>
    <n v="0"/>
    <n v="10791301"/>
    <x v="0"/>
    <n v="1451.1681120747164"/>
    <n v="0"/>
    <n v="28796"/>
  </r>
  <r>
    <s v="B01DJJVFPC"/>
    <s v="Duracell Ultra Alkaline AAA Battery, 8 Pcs"/>
    <s v="Duracell Ultra Alkaline"/>
    <x v="405"/>
    <x v="0"/>
    <s v="Computers&amp;Accessories"/>
    <s v="Cables&amp;Accessories"/>
    <s v="CableConnectionProtectors"/>
    <n v="99"/>
    <n v="13750"/>
    <n v="0.9"/>
    <s v="50% or more"/>
    <x v="1"/>
    <x v="297"/>
    <n v="1"/>
    <n v="19195000"/>
    <x v="0"/>
    <n v="13749.28"/>
    <n v="0"/>
    <n v="5584"/>
  </r>
  <r>
    <s v="B07DFYJRQV"/>
    <s v="JBL C200SI, Premium in Ear Wired Earphones with Mic, Signature Sound, One Button Multi-Function Remote, Angled Earbuds for Comfort fit (Blue)"/>
    <s v="JBL C200SI, Premium"/>
    <x v="469"/>
    <x v="0"/>
    <s v="Computers&amp;Accessories"/>
    <s v="Keyboards,Mice&amp;InputDevices"/>
    <s v="Keyboard&amp;MiceAccessories"/>
    <n v="39"/>
    <n v="59"/>
    <n v="0.87"/>
    <s v="50% or more"/>
    <x v="12"/>
    <x v="450"/>
    <n v="1"/>
    <n v="898747"/>
    <x v="2"/>
    <n v="-7.1016949152542423"/>
    <n v="0"/>
    <n v="53315.5"/>
  </r>
  <r>
    <s v="B08L879JSN"/>
    <s v="Acer EK220Q 21.5 Inch (54.61 cm) Full HD (1920x1080) VA Panel LCD Monitor with LED Back Light I 250 Nits I HDMI, VGA Ports I Eye Care Features Like Bluelight Shield, Flickerless &amp; Comfy View (Black)"/>
    <s v="Acer EK220Q 21.5"/>
    <x v="470"/>
    <x v="0"/>
    <s v="Computers&amp;Accessories"/>
    <s v="PenDrives"/>
    <m/>
    <n v="889"/>
    <n v="999"/>
    <n v="0.64"/>
    <s v="50% or more"/>
    <x v="4"/>
    <x v="451"/>
    <n v="1"/>
    <n v="55691253"/>
    <x v="0"/>
    <n v="910.01101101101096"/>
    <n v="0"/>
    <n v="239712.09999999998"/>
  </r>
  <r>
    <s v="B08TDJNM3G"/>
    <s v="E-COSMOS 5V 1.2W Portable Flexible USB LED Light (Colors May Vary, Small) - Set of 2 Pieces"/>
    <s v="E-COSMOS 5V 1.2W"/>
    <x v="471"/>
    <x v="1"/>
    <s v="Electronics"/>
    <s v="Headphones"/>
    <s v="In-Ear"/>
    <n v="1199"/>
    <n v="999"/>
    <n v="0.76"/>
    <s v="50% or more"/>
    <x v="11"/>
    <x v="452"/>
    <n v="1"/>
    <n v="14946039"/>
    <x v="0"/>
    <n v="878.97997997998004"/>
    <n v="0"/>
    <n v="56851.799999999996"/>
  </r>
  <r>
    <s v="B06XSK3XL6"/>
    <s v="boAt Dual Port Rapid Car Charger (Qualcomm Certified) with Quick Charge 3.0 + Free Micro USB Cable - (Black)"/>
    <s v="boAt Dual Port"/>
    <x v="472"/>
    <x v="0"/>
    <s v="Computers&amp;Accessories"/>
    <s v="Keyboards,Mice&amp;InputDevices"/>
    <s v="Mice"/>
    <n v="569"/>
    <n v="699"/>
    <n v="0.56000000000000005"/>
    <s v="50% or more"/>
    <x v="5"/>
    <x v="453"/>
    <n v="1"/>
    <n v="6483225"/>
    <x v="0"/>
    <n v="617.59799713876964"/>
    <n v="0"/>
    <n v="40810"/>
  </r>
  <r>
    <s v="B07YNTJ8ZM"/>
    <s v="Zebronics ZEB-COUNTY 3W Wireless Bluetooth Portable Speaker With Supporting Carry Handle, USB, SD Card, AUX, FM &amp; Call Function. (Green)"/>
    <s v="Zebronics ZEB-COUNTY 3W"/>
    <x v="473"/>
    <x v="1"/>
    <s v="Electronics"/>
    <s v="Headphones"/>
    <s v="In-Ear"/>
    <n v="1499"/>
    <n v="2999"/>
    <n v="0.83"/>
    <s v="50% or more"/>
    <x v="7"/>
    <x v="454"/>
    <n v="1"/>
    <n v="84943676"/>
    <x v="0"/>
    <n v="2949.0166722240747"/>
    <n v="0"/>
    <n v="104798.8"/>
  </r>
  <r>
    <s v="B07KR5P3YD"/>
    <s v="Zebronics Wired Keyboard and Mouse Combo with 104 Keys and a USB Mouse with 1200 DPI - JUDWAA 750"/>
    <s v="Zebronics Wired Keyboard"/>
    <x v="474"/>
    <x v="1"/>
    <s v="Electronics"/>
    <s v="DisposableBatteries"/>
    <m/>
    <n v="149"/>
    <n v="499"/>
    <n v="0.17"/>
    <s v="50%"/>
    <x v="5"/>
    <x v="455"/>
    <n v="0"/>
    <n v="321356"/>
    <x v="1"/>
    <n v="469.14028056112227"/>
    <n v="1"/>
    <n v="2833.6000000000004"/>
  </r>
  <r>
    <s v="B08FB2LNSZ"/>
    <s v="JBL Tune 215BT, 16 Hrs Playtime with Quick Charge, in Ear Bluetooth Wireless Earphones with Mic, 12.5mm Premium Earbuds with Pure Bass, BT 5.0, Dual Pairing, Type C &amp; Voice Assistant Support (Black)"/>
    <s v="JBL Tune 215BT,"/>
    <x v="475"/>
    <x v="0"/>
    <s v="Computers&amp;Accessories"/>
    <s v="PCGamingPeripherals"/>
    <s v="GamingMice"/>
    <n v="399"/>
    <n v="1400"/>
    <n v="0.27"/>
    <s v="50%"/>
    <x v="5"/>
    <x v="456"/>
    <n v="0"/>
    <n v="25394600"/>
    <x v="0"/>
    <n v="1371.5"/>
    <n v="0"/>
    <n v="79811.600000000006"/>
  </r>
  <r>
    <s v="B01IBRHE3E"/>
    <s v="Gizga Essentials Professional 3-in-1 Cleaning Kit for Camera, Lens, Binocular, Laptop, TV, Monitor, Smartphone, Tablet (Includes: Cleaning Liquid 100ml, Plush Microfiber Cloth, Dust Removal Brush)"/>
    <s v="Gizga Essentials Professional"/>
    <x v="476"/>
    <x v="4"/>
    <s v="Home&amp;Kitchen"/>
    <s v="PaintingMaterials"/>
    <s v="Paints"/>
    <n v="191"/>
    <n v="3299"/>
    <n v="0.15"/>
    <s v="50%"/>
    <x v="5"/>
    <x v="457"/>
    <n v="0"/>
    <n v="23762697"/>
    <x v="0"/>
    <n v="3293.2103667778115"/>
    <n v="0"/>
    <n v="31693.200000000004"/>
  </r>
  <r>
    <s v="B01N6LU1VF"/>
    <s v="SanDisk Ultra Dual 64 GB USB 3.0 OTG Pen Drive (Black)"/>
    <s v="SanDisk Ultra Dual"/>
    <x v="448"/>
    <x v="0"/>
    <s v="Computers&amp;Accessories"/>
    <s v="Keyboards,Mice&amp;InputDevices"/>
    <s v="Keyboard&amp;MiceAccessories"/>
    <n v="129"/>
    <n v="5999"/>
    <n v="0.87"/>
    <s v="50% or more"/>
    <x v="0"/>
    <x v="143"/>
    <n v="1"/>
    <n v="2945509"/>
    <x v="0"/>
    <n v="5996.8496416069347"/>
    <n v="1"/>
    <n v="2062.2000000000003"/>
  </r>
  <r>
    <s v="B07XLML2YS"/>
    <s v="TP-Link Tapo 360¬∞ 2MP 1080p Full HD Pan/Tilt Home Security Wi-Fi Smart Camera| Alexa Enabled| 2-Way Audio| Night Vision| Motion Detection| Sound and Light Alarm| Indoor CCTV (Tapo C200) White"/>
    <s v="TP-Link Tapo 360¬∞"/>
    <x v="477"/>
    <x v="0"/>
    <s v="Computers&amp;Accessories"/>
    <s v="HardDiskBags"/>
    <m/>
    <n v="199"/>
    <n v="499"/>
    <n v="0.67"/>
    <s v="50% or more"/>
    <x v="6"/>
    <x v="458"/>
    <n v="1"/>
    <n v="6770432"/>
    <x v="1"/>
    <n v="459.12024048096191"/>
    <n v="0"/>
    <n v="61056"/>
  </r>
  <r>
    <s v="B086WMSCN3"/>
    <s v="boAt Airdopes 171 in Ear Bluetooth True Wireless Earbuds with Upto 13 Hours Battery, IPX4, Bluetooth v5.0, Dual Tone Finish with Mic (Mysterious Blue)"/>
    <s v="boAt Airdopes 171"/>
    <x v="478"/>
    <x v="1"/>
    <s v="Electronics"/>
    <s v="Headphones"/>
    <s v="In-Ear"/>
    <n v="999"/>
    <n v="375"/>
    <n v="0.78"/>
    <s v="50% or more"/>
    <x v="11"/>
    <x v="459"/>
    <n v="1"/>
    <n v="1271250"/>
    <x v="1"/>
    <n v="108.59999999999997"/>
    <n v="0"/>
    <n v="12882"/>
  </r>
  <r>
    <s v="B003B00484"/>
    <s v="Duracell Plus AAA Rechargeable Batteries (750 mAh) Pack of 4"/>
    <s v="Duracell Plus AAA"/>
    <x v="479"/>
    <x v="1"/>
    <s v="Electronics"/>
    <s v="Headphones"/>
    <s v="In-Ear"/>
    <n v="899"/>
    <n v="4999"/>
    <n v="0.8"/>
    <s v="50% or more"/>
    <x v="11"/>
    <x v="460"/>
    <n v="1"/>
    <n v="515156948"/>
    <x v="0"/>
    <n v="4981.016403280656"/>
    <n v="0"/>
    <n v="391597.6"/>
  </r>
  <r>
    <s v="B003L62T7W"/>
    <s v="Logitech B100 Wired USB Mouse, 3 yr Warranty, 800 DPI Optical Tracking, Ambidextrous PC/Mac/Laptop - Black"/>
    <s v="Logitech B100 Wired"/>
    <x v="480"/>
    <x v="1"/>
    <s v="Electronics"/>
    <s v="MobileAccessories"/>
    <s v="Chargers"/>
    <n v="1799"/>
    <n v="160"/>
    <n v="0.28000000000000003"/>
    <s v="50%"/>
    <x v="3"/>
    <x v="303"/>
    <n v="0"/>
    <n v="2988480"/>
    <x v="2"/>
    <n v="-964.375"/>
    <n v="0"/>
    <n v="76579.799999999988"/>
  </r>
  <r>
    <s v="B09P18XVW6"/>
    <s v="Noise Pulse Buzz 1.69&quot; Bluetooth Calling Smart Watch with Call Function, 150 Watch Faces, 60 Sports Modes, Spo2 &amp; Heart Rate Monitoring, Calling Smart Watch for Men &amp; Women - Jet Black"/>
    <s v="Noise Pulse Buzz"/>
    <x v="330"/>
    <x v="0"/>
    <s v="Computers&amp;Accessories"/>
    <s v="Cables&amp;Accessories"/>
    <s v="Cables"/>
    <n v="176.63"/>
    <n v="499"/>
    <n v="0.65"/>
    <s v="50% or more"/>
    <x v="3"/>
    <x v="304"/>
    <n v="1"/>
    <n v="7579311"/>
    <x v="1"/>
    <n v="463.60320641282567"/>
    <n v="0"/>
    <n v="62274.899999999994"/>
  </r>
  <r>
    <s v="B00LZLPYHW"/>
    <s v="Classmate 2100117 Soft Cover 6 Subject Spiral Binding Notebook, Single Line, 300 Pages"/>
    <s v="Classmate 2100117 Soft"/>
    <x v="481"/>
    <x v="3"/>
    <s v="OfficeProducts"/>
    <s v="Calculators"/>
    <s v="Scientific"/>
    <n v="522"/>
    <n v="3999"/>
    <n v="0.05"/>
    <s v="50%"/>
    <x v="5"/>
    <x v="461"/>
    <n v="0"/>
    <n v="48703821"/>
    <x v="0"/>
    <n v="3985.9467366841709"/>
    <n v="0"/>
    <n v="53587.600000000006"/>
  </r>
  <r>
    <s v="B00NNQMYNE"/>
    <s v="AirCase Rugged Hard Drive Case for 2.5-inch Western Digital, Seagate, Toshiba, Portable Storage Shell for Gadget Hard Disk USB Cable Power Bank Mobile Charger Earphone, Waterproof (Black)"/>
    <s v="AirCase Rugged Hard"/>
    <x v="482"/>
    <x v="1"/>
    <s v="Electronics"/>
    <s v="Flashes"/>
    <s v="Macro&amp;RinglightFlashes"/>
    <n v="799"/>
    <n v="2999"/>
    <n v="0.6"/>
    <s v="50% or more"/>
    <x v="11"/>
    <x v="462"/>
    <n v="1"/>
    <n v="38861042"/>
    <x v="0"/>
    <n v="2972.3577859286429"/>
    <n v="0"/>
    <n v="49240.399999999994"/>
  </r>
  <r>
    <s v="B0B217Z5VK"/>
    <s v="Noise Buds VS402 Truly Wireless in Ear Earbuds, 35-Hours of Playtime, Instacharge, Quad Mic with ENC, Hyper Sync, Low Latency, 10mm Driver, Bluetooth v5.3 and Breathing LED Lights (Neon Black)"/>
    <s v="Noise Buds VS402"/>
    <x v="483"/>
    <x v="0"/>
    <s v="Computers&amp;Accessories"/>
    <s v="Keyboards,Mice&amp;InputDevices"/>
    <s v="Mice"/>
    <n v="681"/>
    <n v="1499"/>
    <n v="0.43"/>
    <s v="50%"/>
    <x v="0"/>
    <x v="463"/>
    <n v="0"/>
    <n v="12378742"/>
    <x v="0"/>
    <n v="1453.5697131420948"/>
    <n v="0"/>
    <n v="34683.599999999999"/>
  </r>
  <r>
    <s v="B07B88KQZ8"/>
    <s v="JBL Go 2, Wireless Portable Bluetooth Speaker with Mic, JBL Signature Sound, Vibrant Color Options with IPX7 Waterproof &amp; AUX (Blue)"/>
    <s v="JBL Go 2,"/>
    <x v="484"/>
    <x v="0"/>
    <s v="Computers&amp;Accessories"/>
    <m/>
    <m/>
    <n v="1199"/>
    <n v="3999"/>
    <n v="0.66"/>
    <s v="50% or more"/>
    <x v="3"/>
    <x v="464"/>
    <n v="1"/>
    <n v="46852284"/>
    <x v="0"/>
    <n v="3969.0175043760942"/>
    <n v="0"/>
    <n v="48035.6"/>
  </r>
  <r>
    <s v="B07Z3K96FR"/>
    <s v="Robustrion Tempered Glass Screen Protector for iPad 10.2 inch 9th Gen Generation 2021 8th Gen 2020 7th Gen 2019"/>
    <s v="Robustrion Tempered Glass"/>
    <x v="485"/>
    <x v="0"/>
    <s v="Computers&amp;Accessories"/>
    <s v="Routers"/>
    <m/>
    <n v="2499"/>
    <n v="995"/>
    <n v="0.5"/>
    <s v="50% or more"/>
    <x v="5"/>
    <x v="465"/>
    <n v="1"/>
    <n v="34848880"/>
    <x v="0"/>
    <n v="743.84422110552759"/>
    <n v="0"/>
    <n v="154105.60000000001"/>
  </r>
  <r>
    <s v="B0756CLQWL"/>
    <s v="Redgear Pro Wireless Gamepad with 2.4GHz Wireless Technology, Integrated Dual Intensity Motor, Illuminated Keys for PC(Compatible with Windows 7/8/8.1/10 only)"/>
    <s v="Redgear Pro Wireless"/>
    <x v="486"/>
    <x v="1"/>
    <s v="Electronics"/>
    <s v="Headphones"/>
    <s v="Over-Ear"/>
    <n v="1799"/>
    <n v="1699"/>
    <n v="0.64"/>
    <s v="50% or more"/>
    <x v="3"/>
    <x v="466"/>
    <n v="1"/>
    <n v="93771208"/>
    <x v="0"/>
    <n v="1593.1141848145969"/>
    <n v="0"/>
    <n v="226287.19999999998"/>
  </r>
  <r>
    <s v="B004IO5BMQ"/>
    <s v="Logitech M235 Wireless Mouse, 1000 DPI Optical Tracking, 12 Month Life Battery, Compatible with Windows, Mac, Chromebook/PC/Laptop"/>
    <s v="Logitech M235 Wireless"/>
    <x v="487"/>
    <x v="1"/>
    <s v="Electronics"/>
    <s v="Headphones"/>
    <s v="In-Ear"/>
    <n v="429"/>
    <n v="1995"/>
    <n v="0.28000000000000003"/>
    <s v="50%"/>
    <x v="3"/>
    <x v="467"/>
    <n v="0"/>
    <n v="238334670"/>
    <x v="0"/>
    <n v="1973.4962406015038"/>
    <n v="0"/>
    <n v="489810.6"/>
  </r>
  <r>
    <s v="B01HGCLUH6"/>
    <s v="TP-link N300 WiFi Wireless Router TL-WR845N | 300Mbps Wi-Fi Speed | Three 5dBi high gain Antennas | IPv6 Compatible | AP/RE/WISP Mode | Parental Control | Guest Network"/>
    <s v="TP-link N300 WiFi"/>
    <x v="488"/>
    <x v="0"/>
    <s v="Computers&amp;Accessories"/>
    <s v="Keyboards,Mice&amp;InputDevices"/>
    <s v="GraphicTablets"/>
    <n v="100"/>
    <n v="4999"/>
    <n v="0.8"/>
    <s v="50% or more"/>
    <x v="12"/>
    <x v="468"/>
    <n v="1"/>
    <n v="48180362"/>
    <x v="0"/>
    <n v="4996.9995999199837"/>
    <n v="0"/>
    <n v="33733"/>
  </r>
  <r>
    <s v="B01N4EV2TL"/>
    <s v="Logitech MK240 Nano Wireless USB Keyboard and Mouse Set, 12 Function Keys 2.4GHz Wireless, 1000DPI, Spill-Resistant Design, PC/Mac, Black/Chartreuse Yellow"/>
    <s v="Logitech MK240 Nano"/>
    <x v="489"/>
    <x v="0"/>
    <s v="Computers&amp;Accessories"/>
    <s v="Keyboards,Mice&amp;InputDevices"/>
    <s v="Keyboards"/>
    <n v="329"/>
    <n v="440"/>
    <n v="0.18"/>
    <s v="50%"/>
    <x v="9"/>
    <x v="469"/>
    <n v="0"/>
    <n v="14843400"/>
    <x v="1"/>
    <n v="365.22727272727275"/>
    <n v="0"/>
    <n v="121446"/>
  </r>
  <r>
    <s v="B08MZQBFLN"/>
    <s v="Callas Multipurpose Foldable Laptop Table with Cup Holder | Drawer | Mac Holder | Table Holder Study Table, Breakfast Table, Foldable and Portable/Ergonomic &amp; Rounded Edges/Non-Slip Legs (WA-27-Black)"/>
    <s v="Callas Multipurpose Foldable"/>
    <x v="490"/>
    <x v="0"/>
    <s v="Computers&amp;Accessories"/>
    <s v="Cables&amp;Accessories"/>
    <s v="Cables"/>
    <n v="229"/>
    <n v="3999"/>
    <n v="0.23"/>
    <s v="50%"/>
    <x v="4"/>
    <x v="7"/>
    <n v="0"/>
    <n v="121613589"/>
    <x v="0"/>
    <n v="3993.2735683920982"/>
    <n v="0"/>
    <n v="130767.29999999999"/>
  </r>
  <r>
    <s v="B0752LL57V"/>
    <s v="Casio MJ-12D 150 Steps Check and Correct Desktop Calculator"/>
    <s v="Casio MJ-12D 150"/>
    <x v="491"/>
    <x v="0"/>
    <s v="Computers&amp;Accessories"/>
    <s v="Keyboards,Mice&amp;InputDevices"/>
    <s v="Mice"/>
    <n v="139"/>
    <n v="399"/>
    <n v="0.54"/>
    <s v="50% or more"/>
    <x v="11"/>
    <x v="470"/>
    <n v="1"/>
    <n v="1214556"/>
    <x v="1"/>
    <n v="364.16290726817044"/>
    <n v="0"/>
    <n v="11567.199999999999"/>
  </r>
  <r>
    <s v="B09Z28BQZT"/>
    <s v="Amazon Basics Multipurpose Foldable Laptop Table with Cup Holder, Brown"/>
    <s v="Amazon Basics Multipurpose"/>
    <x v="492"/>
    <x v="1"/>
    <s v="Electronics"/>
    <s v="Headphones"/>
    <s v="On-Ear"/>
    <n v="1199"/>
    <n v="999"/>
    <n v="0.52"/>
    <s v="50% or more"/>
    <x v="1"/>
    <x v="471"/>
    <n v="1"/>
    <n v="33550416"/>
    <x v="0"/>
    <n v="878.97997997998004"/>
    <n v="0"/>
    <n v="134336"/>
  </r>
  <r>
    <s v="B094DQWV9B"/>
    <s v="Kanget [2 Pack] Type C Female to USB A Male Charger | Charging Cable Adapter Converter compatible for iPhone 14, 13, 12,11 Pro Max/Mini/XR/XS/X/SE, Samsung S20 ultra/S21/S10/S8/S9/MacBook Pro iPad (Grey)"/>
    <s v="Kanget [2 Pack]"/>
    <x v="493"/>
    <x v="1"/>
    <s v="Electronics"/>
    <s v="Speakers"/>
    <s v="BluetoothSpeakers"/>
    <n v="1049"/>
    <n v="499"/>
    <n v="0.54"/>
    <s v="50% or more"/>
    <x v="2"/>
    <x v="472"/>
    <n v="1"/>
    <n v="887721"/>
    <x v="1"/>
    <n v="288.77955911823648"/>
    <n v="0"/>
    <n v="6938.0999999999995"/>
  </r>
  <r>
    <s v="B0BBMPH39N"/>
    <s v="Amazon Basics Magic Slate 8.5-inch LCD Writing Tablet with Stylus Pen, for Drawing, Playing, Noting by Kids &amp; Adults, Black"/>
    <s v="Amazon Basics Magic"/>
    <x v="494"/>
    <x v="1"/>
    <s v="Electronics"/>
    <s v="MobileAccessories"/>
    <s v="D√©cor"/>
    <n v="119"/>
    <n v="4999"/>
    <n v="0.6"/>
    <s v="50% or more"/>
    <x v="3"/>
    <x v="307"/>
    <n v="1"/>
    <n v="29989001"/>
    <x v="0"/>
    <n v="4996.6195239047811"/>
    <n v="0"/>
    <n v="24595.899999999998"/>
  </r>
  <r>
    <s v="B097JQ1J5G"/>
    <s v="Zebronics ZEB-90HB USB Hub, 4 Ports, Pocket Sized, Plug &amp; Play, for Laptop &amp; Computers"/>
    <s v="Zebronics ZEB-90HB USB"/>
    <x v="495"/>
    <x v="0"/>
    <s v="Computers&amp;Accessories"/>
    <s v="Cables&amp;Accessories"/>
    <s v="Cables"/>
    <n v="154"/>
    <n v="699"/>
    <n v="0.55000000000000004"/>
    <s v="50% or more"/>
    <x v="4"/>
    <x v="9"/>
    <n v="1"/>
    <n v="9360309"/>
    <x v="0"/>
    <n v="676.96852646638058"/>
    <n v="0"/>
    <n v="57581.299999999996"/>
  </r>
  <r>
    <s v="B07YY1BY5B"/>
    <s v="Noise ColorFit Pro 2 Full Touch Control Smart Watch with 35g Weight &amp; Upgraded LCD Display,IP68 Waterproof,Heart Rate Monitor,Sleep &amp; Step Tracker,Call &amp; Message Alerts &amp; Long Battery Life (Jet Black)"/>
    <s v="Noise ColorFit Pro"/>
    <x v="273"/>
    <x v="1"/>
    <s v="Electronics"/>
    <m/>
    <m/>
    <n v="225"/>
    <n v="799"/>
    <n v="0.1"/>
    <s v="50%"/>
    <x v="5"/>
    <x v="473"/>
    <n v="0"/>
    <n v="21218244"/>
    <x v="0"/>
    <n v="770.83979974968713"/>
    <n v="0"/>
    <n v="116846.40000000001"/>
  </r>
  <r>
    <s v="B08VRMK55F"/>
    <s v="Zebronics Zeb Buds C2 in Ear Type C Wired Earphones with Mic, Braided 1.2 Metre Cable, Metallic Design, 10mm Drivers, in Line Mic &amp; Volume Controller (Blue)"/>
    <s v="Zebronics Zeb Buds"/>
    <x v="496"/>
    <x v="0"/>
    <s v="Computers&amp;Accessories"/>
    <s v="LaptopAccessories"/>
    <s v="Lapdesks"/>
    <n v="656"/>
    <n v="2000"/>
    <n v="0.56000000000000005"/>
    <s v="50% or more"/>
    <x v="4"/>
    <x v="474"/>
    <n v="1"/>
    <n v="51806000"/>
    <x v="0"/>
    <n v="1967.2"/>
    <n v="0"/>
    <n v="111382.9"/>
  </r>
  <r>
    <s v="B08CHZ3ZQ7"/>
    <s v="Redgear A-15 Wired Gaming Mouse with Upto 6400 DPI, RGB &amp; Driver Customization for PC(Black)"/>
    <s v="Redgear A-15 Wired"/>
    <x v="497"/>
    <x v="0"/>
    <s v="Computers&amp;Accessories"/>
    <s v="PenDrives"/>
    <m/>
    <n v="1109"/>
    <n v="9999"/>
    <n v="0.6"/>
    <s v="50% or more"/>
    <x v="4"/>
    <x v="475"/>
    <n v="1"/>
    <n v="534586536"/>
    <x v="0"/>
    <n v="9987.9088908890881"/>
    <n v="0"/>
    <n v="229895.19999999998"/>
  </r>
  <r>
    <s v="B08SCCG9D4"/>
    <s v="JBL Commercial CSLM20B Auxiliary Omnidirectional Lavalier Microphone with Battery for Content Creation, Voiceover/Dubbing, Recording (Black,Small)"/>
    <s v="JBL Commercial CSLM20B"/>
    <x v="498"/>
    <x v="1"/>
    <s v="Electronics"/>
    <s v="SmartWatches"/>
    <m/>
    <n v="2999"/>
    <n v="180"/>
    <n v="0.62"/>
    <s v="50% or more"/>
    <x v="3"/>
    <x v="476"/>
    <n v="1"/>
    <n v="8720640"/>
    <x v="2"/>
    <n v="-1486.1111111111111"/>
    <n v="0"/>
    <n v="198636.79999999999"/>
  </r>
  <r>
    <s v="B0972BQ2RS"/>
    <s v="Fire-Boltt India's No 1 Smartwatch Brand Ring Bluetooth Calling with SpO2 &amp; 1.7‚Äù Metal Body with Blood Oxygen Monitoring, Continuous Heart Rate, Full Touch &amp; Multiple Watch Faces"/>
    <s v="Fire-Boltt India's No"/>
    <x v="266"/>
    <x v="0"/>
    <s v="Computers&amp;Accessories"/>
    <s v="Keyboards,Mice&amp;InputDevices"/>
    <s v="Keyboard&amp;MiceAccessories"/>
    <n v="169"/>
    <n v="2900"/>
    <n v="0.43"/>
    <s v="50%"/>
    <x v="5"/>
    <x v="477"/>
    <n v="0"/>
    <n v="15010400"/>
    <x v="0"/>
    <n v="2894.1724137931033"/>
    <n v="0"/>
    <n v="22774.400000000001"/>
  </r>
  <r>
    <s v="B00ZRBWPA0"/>
    <s v="Eveready Red 1012 AAA Batteries - Pack of 10"/>
    <s v="Eveready Red 1012"/>
    <x v="499"/>
    <x v="0"/>
    <s v="Computers&amp;Accessories"/>
    <s v="Inks,Toners&amp;Cartridges"/>
    <s v="InkjetInkCartridges"/>
    <n v="309"/>
    <n v="999"/>
    <n v="0.24"/>
    <s v="50%"/>
    <x v="5"/>
    <x v="478"/>
    <n v="0"/>
    <n v="8605386"/>
    <x v="0"/>
    <n v="968.06906906906909"/>
    <n v="0"/>
    <n v="37901.600000000006"/>
  </r>
  <r>
    <s v="B0B2DD66GS"/>
    <s v="SanDisk Extreme microSD UHS I Card 128GB for 4K Video on Smartphones,Action Cams 190MB/s Read,90MB/s Write"/>
    <s v="SanDisk Extreme microSD"/>
    <x v="500"/>
    <x v="1"/>
    <s v="Electronics"/>
    <s v="Headphones"/>
    <s v="On-Ear"/>
    <n v="599"/>
    <n v="1999"/>
    <n v="0.56999999999999995"/>
    <s v="50% or more"/>
    <x v="11"/>
    <x v="479"/>
    <n v="1"/>
    <n v="119991974"/>
    <x v="0"/>
    <n v="1969.0350175087544"/>
    <n v="0"/>
    <n v="228098.8"/>
  </r>
  <r>
    <s v="B09M869Z5V"/>
    <s v="Portronics MPORT 31C 4-in-1 USB Hub (Type C to 4 USB-A Ports) with Fast Data Transfer"/>
    <s v="Portronics MPORT 31C"/>
    <x v="501"/>
    <x v="0"/>
    <s v="Computers&amp;Accessories"/>
    <s v="Keyboards,Mice&amp;InputDevices"/>
    <s v="Keyboards"/>
    <n v="299"/>
    <n v="999"/>
    <n v="0.5"/>
    <s v="50% or more"/>
    <x v="11"/>
    <x v="480"/>
    <n v="1"/>
    <n v="3062934"/>
    <x v="0"/>
    <n v="969.07007007007007"/>
    <n v="0"/>
    <n v="11650.8"/>
  </r>
  <r>
    <s v="B07W6VWZ8C"/>
    <s v="Infinity (JBL Fuze Pint, Wireless Ultra Portable Mini Speaker with Mic, Deep Bass, Dual Equalizer, Bluetooth 5.0 with Voice Assistant Support for Mobiles (Black)"/>
    <s v="Infinity (JBL Fuze"/>
    <x v="502"/>
    <x v="0"/>
    <s v="Computers&amp;Accessories"/>
    <s v="LaptopAccessories"/>
    <s v="Lapdesks"/>
    <n v="449"/>
    <n v="999"/>
    <n v="0.55000000000000004"/>
    <s v="50% or more"/>
    <x v="1"/>
    <x v="481"/>
    <n v="1"/>
    <n v="2099898"/>
    <x v="0"/>
    <n v="954.05505505505505"/>
    <n v="0"/>
    <n v="8408"/>
  </r>
  <r>
    <s v="B07Z1X6VFC"/>
    <s v="AirCase Protective Laptop Bag Sleeve fits Upto 13.3&quot; Laptop/ MacBook, Wrinkle Free, Padded, Waterproof Light Neoprene case Cover Pouch, for Men &amp; Women, Black- 6 Months Warranty"/>
    <s v="AirCase Protective Laptop"/>
    <x v="503"/>
    <x v="0"/>
    <s v="Computers&amp;Accessories"/>
    <s v="Keyboards,Mice&amp;InputDevices"/>
    <s v="Mice"/>
    <n v="799"/>
    <n v="2399"/>
    <n v="0.38"/>
    <s v="50%"/>
    <x v="5"/>
    <x v="482"/>
    <n v="0"/>
    <n v="83609948"/>
    <x v="0"/>
    <n v="2365.6944560233433"/>
    <n v="0"/>
    <n v="153348.80000000002"/>
  </r>
  <r>
    <s v="B07YL54NVJ"/>
    <s v="Brand Conquer 6 in 1 with OTG, SD Card Reader, USB Type C, USB 3.0 and Micro USB, for Memory Card | Portable Card Reader | Compatible with TF, SD, Micro SD, SDHC, SDXC, MMC, RS-MMC, Micro SDXC"/>
    <s v="Brand Conquer 6"/>
    <x v="504"/>
    <x v="1"/>
    <s v="Electronics"/>
    <s v="Accessories"/>
    <s v="Cables"/>
    <n v="219"/>
    <n v="100"/>
    <n v="0.69"/>
    <s v="50% or more"/>
    <x v="5"/>
    <x v="483"/>
    <n v="1"/>
    <n v="42697200"/>
    <x v="2"/>
    <n v="-119"/>
    <n v="0"/>
    <n v="1878676.8"/>
  </r>
  <r>
    <s v="B0759QMF85"/>
    <s v="TP-Link AC750 Dual Band Wireless Cable Router, 4 10/100 LAN + 10/100 WAN Ports, Support Guest Network and Parental Control, 750Mbps Speed Wi-Fi, 3 Antennas (Archer C20) Blue, 2.4 GHz"/>
    <s v="TP-Link AC750 Dual"/>
    <x v="505"/>
    <x v="3"/>
    <s v="OfficeProducts"/>
    <s v="Paper"/>
    <s v="Stationery"/>
    <n v="157"/>
    <n v="1499"/>
    <n v="0.02"/>
    <s v="50%"/>
    <x v="6"/>
    <x v="484"/>
    <n v="0"/>
    <n v="12918382"/>
    <x v="0"/>
    <n v="1488.5263509006004"/>
    <n v="0"/>
    <n v="38781"/>
  </r>
  <r>
    <s v="B00LM4X0KU"/>
    <s v="Parker Quink Ink Bottle, Blue"/>
    <s v="Parker Quink Ink"/>
    <x v="506"/>
    <x v="1"/>
    <s v="Electronics"/>
    <s v="MemoryCards"/>
    <s v="MicroSD"/>
    <n v="369"/>
    <n v="1795"/>
    <n v="0.77"/>
    <s v="50% or more"/>
    <x v="1"/>
    <x v="312"/>
    <n v="1"/>
    <n v="58561875"/>
    <x v="0"/>
    <n v="1774.442896935933"/>
    <n v="0"/>
    <n v="130500"/>
  </r>
  <r>
    <s v="B08PFSZ7FH"/>
    <s v="STRIFF Laptop Stand Adjustable Laptop Computer Stand Multi-Angle Stand Phone Stand Portable Foldable Laptop Riser Notebook Holder Stand Compatible for 9 to 15.6‚Äù Laptops Black(Black)"/>
    <s v="STRIFF Laptop Stand"/>
    <x v="507"/>
    <x v="0"/>
    <s v="Computers&amp;Accessories"/>
    <s v="Keyboards,Mice&amp;InputDevices"/>
    <s v="Mice"/>
    <n v="599"/>
    <n v="999"/>
    <n v="0.33"/>
    <s v="50%"/>
    <x v="1"/>
    <x v="485"/>
    <n v="0"/>
    <n v="4013982"/>
    <x v="0"/>
    <n v="939.04004004004003"/>
    <n v="0"/>
    <n v="16072"/>
  </r>
  <r>
    <s v="B012MQS060"/>
    <s v="Logitech MK215 Wireless Keyboard and Mouse Combo for Windows, 2.4 GHz Wireless, Compact Design, 2-Year Battery Life(Keyboard),5 Month Battery Life(Mouse) PC/Laptop- Black"/>
    <s v="Logitech MK215 Wireless"/>
    <x v="508"/>
    <x v="1"/>
    <s v="Electronics"/>
    <s v="RechargeableBatteries"/>
    <m/>
    <n v="479"/>
    <n v="315"/>
    <n v="0.2"/>
    <s v="50%"/>
    <x v="4"/>
    <x v="486"/>
    <n v="0"/>
    <n v="3681405"/>
    <x v="1"/>
    <n v="162.93650793650795"/>
    <n v="0"/>
    <n v="50254.1"/>
  </r>
  <r>
    <s v="B01MF8MB65"/>
    <s v="boAt Bassheads 225 in Ear Wired Earphones with Mic(Blue)"/>
    <s v="boAt Bassheads 225"/>
    <x v="509"/>
    <x v="0"/>
    <s v="Computers&amp;Accessories"/>
    <s v="Cables&amp;Accessories"/>
    <s v="Cables"/>
    <n v="350"/>
    <n v="220"/>
    <n v="0.61"/>
    <s v="50% or more"/>
    <x v="0"/>
    <x v="11"/>
    <n v="1"/>
    <n v="497640"/>
    <x v="1"/>
    <n v="60.909090909090907"/>
    <n v="0"/>
    <n v="9500.4"/>
  </r>
  <r>
    <s v="B00LHZWD0C"/>
    <s v="Luxor 5 Subject Single Ruled Notebook - A4, 70 GSM, 300 pages"/>
    <s v="Luxor 5 Subject"/>
    <x v="510"/>
    <x v="1"/>
    <s v="Electronics"/>
    <s v="Headphones"/>
    <s v="In-Ear"/>
    <n v="1598"/>
    <n v="1599"/>
    <n v="0.47"/>
    <s v="50%"/>
    <x v="11"/>
    <x v="487"/>
    <n v="0"/>
    <n v="17612985"/>
    <x v="0"/>
    <n v="1499.0625390869293"/>
    <n v="0"/>
    <n v="41857"/>
  </r>
  <r>
    <s v="B08QDPB1SL"/>
    <s v="Duracell Chhota Power AA Battery Set of 10 Pcs"/>
    <s v="Duracell Chhota Power"/>
    <x v="511"/>
    <x v="0"/>
    <s v="Computers&amp;Accessories"/>
    <s v="NetworkAdapters"/>
    <s v="BluetoothAdapters"/>
    <n v="599"/>
    <n v="1650"/>
    <n v="0.33"/>
    <s v="50%"/>
    <x v="4"/>
    <x v="488"/>
    <n v="0"/>
    <n v="156941400"/>
    <x v="0"/>
    <n v="1613.6969696969697"/>
    <n v="0"/>
    <n v="408998.8"/>
  </r>
  <r>
    <s v="B07BRKK9JQ"/>
    <s v="Zebronics Zeb-Transformer Gaming Keyboard and Mouse Combo (USB, Braided Cable)"/>
    <s v="Zebronics Zeb-Transformer Gaming"/>
    <x v="512"/>
    <x v="0"/>
    <s v="Computers&amp;Accessories"/>
    <s v="Cables&amp;Accessories"/>
    <s v="Cables"/>
    <n v="159"/>
    <n v="600"/>
    <n v="0.6"/>
    <s v="50% or more"/>
    <x v="3"/>
    <x v="12"/>
    <n v="1"/>
    <n v="2860800"/>
    <x v="0"/>
    <n v="573.5"/>
    <n v="0"/>
    <n v="19548.8"/>
  </r>
  <r>
    <s v="B01EZ0X3L8"/>
    <s v="SanDisk Ultra 64 GB USB Pen Drives (SDDDC2-064G-I35, Black, Silver)"/>
    <s v="SanDisk Ultra 64"/>
    <x v="513"/>
    <x v="0"/>
    <s v="Computers&amp;Accessories"/>
    <s v="PenDrives"/>
    <m/>
    <n v="1299"/>
    <n v="2499"/>
    <n v="0.56999999999999995"/>
    <s v="50% or more"/>
    <x v="4"/>
    <x v="489"/>
    <n v="1"/>
    <n v="57531978"/>
    <x v="0"/>
    <n v="2447.0192076830731"/>
    <n v="0"/>
    <n v="98994.599999999991"/>
  </r>
  <r>
    <s v="B00LM4W1N2"/>
    <s v="Parker Classic Gold Gold Trim Ball Pen"/>
    <s v="Parker Classic Gold"/>
    <x v="514"/>
    <x v="1"/>
    <s v="Electronics"/>
    <s v="SmartWatches"/>
    <m/>
    <n v="1599"/>
    <n v="699"/>
    <n v="0.68"/>
    <s v="50% or more"/>
    <x v="1"/>
    <x v="490"/>
    <n v="1"/>
    <n v="47497749"/>
    <x v="0"/>
    <n v="470.24463519313304"/>
    <n v="0"/>
    <n v="271804"/>
  </r>
  <r>
    <s v="B08YD264ZS"/>
    <s v="Tarkan Portable Folding Laptop Desk for Bed, Lapdesk with Handle, Drawer, Cup &amp; Mobile/Tablet Holder for Study, Eating, Work (Black)"/>
    <s v="Tarkan Portable Folding"/>
    <x v="515"/>
    <x v="0"/>
    <s v="Computers&amp;Accessories"/>
    <s v="Adapters"/>
    <s v="USBtoUSBAdapters"/>
    <n v="294"/>
    <n v="2198"/>
    <n v="0.94"/>
    <s v="50% or more"/>
    <x v="4"/>
    <x v="491"/>
    <n v="1"/>
    <n v="9728348"/>
    <x v="0"/>
    <n v="2184.624203821656"/>
    <n v="0"/>
    <n v="19031.8"/>
  </r>
  <r>
    <s v="B00GZLB57U"/>
    <s v="Quantum RJ45 Ethernet Patch Cable/LAN Router Cable with Heavy Duty Gold Plated Connectors Supports Hi-Speed Gigabit Upto 1000Mbps, Waterproof and Durable,1-Year Warranty-32.8 Feet (10 Meters)(White)"/>
    <s v="Quantum RJ45 Ethernet"/>
    <x v="516"/>
    <x v="0"/>
    <s v="Computers&amp;Accessories"/>
    <s v="Inks,Toners&amp;Cartridges"/>
    <s v="InkjetInkCartridges"/>
    <n v="828"/>
    <n v="499"/>
    <n v="0.04"/>
    <s v="50%"/>
    <x v="0"/>
    <x v="492"/>
    <n v="0"/>
    <n v="2278933"/>
    <x v="1"/>
    <n v="333.06813627254508"/>
    <n v="0"/>
    <n v="19181.400000000001"/>
  </r>
  <r>
    <s v="B07V82W5CN"/>
    <s v="HP USB Wireless Spill Resistance Keyboard and Mouse Set with 10m Working Range 2.4G Wireless Technology / 3 Years Warranty (4SC12PA), Black"/>
    <s v="HP USB Wireless"/>
    <x v="517"/>
    <x v="1"/>
    <s v="Electronics"/>
    <s v="Headphones"/>
    <s v="On-Ear"/>
    <n v="745"/>
    <n v="9999"/>
    <n v="0.06"/>
    <s v="50%"/>
    <x v="1"/>
    <x v="493"/>
    <n v="0"/>
    <n v="137956203"/>
    <x v="0"/>
    <n v="9991.5492549254923"/>
    <n v="0"/>
    <n v="55188"/>
  </r>
  <r>
    <s v="B08HD7JQHX"/>
    <s v="HUMBLE Dynamic Lapel Collar Mic Voice Recording Filter Microphone for Singing Youtube SmartPhones, Black"/>
    <s v="HUMBLE Dynamic Lapel"/>
    <x v="518"/>
    <x v="1"/>
    <s v="Electronics"/>
    <s v="Accessories"/>
    <s v="Tripods&amp;Monopods"/>
    <n v="1549"/>
    <n v="499"/>
    <n v="0.38"/>
    <s v="50%"/>
    <x v="5"/>
    <x v="494"/>
    <n v="0"/>
    <n v="7553363"/>
    <x v="1"/>
    <n v="188.57915831663325"/>
    <n v="0"/>
    <n v="66602.8"/>
  </r>
  <r>
    <s v="B0B31FR4Y2"/>
    <s v="Boult Audio Omega with 30dB ANC+ ENC, 32H Playtime, 45ms Latency Gaming Mode, Quad Mic Zen ENC, 3 Equalizer Modes, ANC, Type-C Fast Charging, IPX5 True Wireless in Ear Bluetooth Earbuds (Black)"/>
    <s v="Boult Audio Omega"/>
    <x v="519"/>
    <x v="0"/>
    <s v="Computers&amp;Accessories"/>
    <s v="Cables&amp;Accessories"/>
    <s v="Cables"/>
    <n v="349"/>
    <n v="1000"/>
    <n v="0.13"/>
    <s v="50%"/>
    <x v="5"/>
    <x v="13"/>
    <n v="0"/>
    <n v="18757000"/>
    <x v="0"/>
    <n v="965.1"/>
    <n v="0"/>
    <n v="82530.8"/>
  </r>
  <r>
    <s v="B09Y14JLP3"/>
    <s v="STRIFF UPH2W Multi Angle Tablet/Mobile Stand. Holder for iPhone, Android, Samsung, OnePlus, Xiaomi. Portable,Foldable Stand.Perfect for Bed,Office, Home,Gift and Desktop (White)"/>
    <s v="STRIFF UPH2W Multi"/>
    <x v="520"/>
    <x v="0"/>
    <s v="Computers&amp;Accessories"/>
    <s v="Cables&amp;Accessories"/>
    <s v="Cables"/>
    <n v="970"/>
    <n v="3500"/>
    <n v="0.46"/>
    <s v="50%"/>
    <x v="6"/>
    <x v="17"/>
    <n v="0"/>
    <n v="2852500"/>
    <x v="0"/>
    <n v="3472.2857142857142"/>
    <n v="1"/>
    <n v="3667.5"/>
  </r>
  <r>
    <s v="B09ZHCJDP1"/>
    <s v="Amazon Basics Wireless Mouse | 2.4 GHz Connection, 1600 DPI | Type - C Adapter | Upto 12 Months of Battery Life | Ambidextrous Design | Suitable for PC/Mac/Laptop"/>
    <s v="Amazon Basics Wireless"/>
    <x v="521"/>
    <x v="0"/>
    <s v="Computers&amp;Accessories"/>
    <s v="Repeaters&amp;Extenders"/>
    <m/>
    <n v="1469"/>
    <n v="4100"/>
    <n v="0.41"/>
    <s v="50%"/>
    <x v="0"/>
    <x v="495"/>
    <n v="0"/>
    <n v="642215800"/>
    <x v="0"/>
    <n v="4064.1707317073169"/>
    <n v="0"/>
    <n v="657879.6"/>
  </r>
  <r>
    <s v="B08C4Z69LN"/>
    <s v="Crucial RAM 8GB DDR4 3200MHz CL22 (or 2933MHz or 2666MHz) Laptop Memory CT8G4SFRA32A"/>
    <s v="Crucial RAM 8GB"/>
    <x v="522"/>
    <x v="3"/>
    <s v="OfficeProducts"/>
    <s v="Paper"/>
    <s v="Stationery"/>
    <n v="198"/>
    <n v="180"/>
    <n v="0.75"/>
    <s v="50% or more"/>
    <x v="3"/>
    <x v="496"/>
    <n v="1"/>
    <n v="1681920"/>
    <x v="2"/>
    <n v="69.999999999999986"/>
    <n v="0"/>
    <n v="38310.399999999994"/>
  </r>
  <r>
    <s v="B016XVRKZM"/>
    <s v="APC Back-UPS BX600C-IN 600VA / 360W, 230V, UPS System, an Ideal Power Backup &amp; Protection for Home Office, Desktop PC &amp; Home Electronics"/>
    <s v="APC Back-UPS BX600C-IN"/>
    <x v="523"/>
    <x v="1"/>
    <s v="Electronics"/>
    <s v="Accessories"/>
    <s v="Film"/>
    <n v="549"/>
    <n v="1190"/>
    <n v="0"/>
    <s v="50%"/>
    <x v="6"/>
    <x v="497"/>
    <n v="0"/>
    <n v="5801250"/>
    <x v="0"/>
    <n v="1143.8655462184875"/>
    <n v="0"/>
    <n v="21937.5"/>
  </r>
  <r>
    <s v="B00LHZW3XY"/>
    <s v="Luxor 5 Subject Single Ruled Notebook - A5 Size, 70 GSM, 300 Pages"/>
    <s v="Luxor 5 Subject"/>
    <x v="510"/>
    <x v="1"/>
    <s v="Electronics"/>
    <s v="SmartWatches"/>
    <m/>
    <n v="2999"/>
    <n v="7999"/>
    <n v="0.7"/>
    <s v="50% or more"/>
    <x v="0"/>
    <x v="498"/>
    <n v="1"/>
    <n v="167027119"/>
    <x v="0"/>
    <n v="7961.5078134766845"/>
    <n v="0"/>
    <n v="87700.2"/>
  </r>
  <r>
    <s v="B098JYT4SY"/>
    <s v="Zebronics Zeb-Jaguar Wireless Mouse, 2.4GHz with USB Nano Receiver, High Precision Optical Tracking, 4 Buttons, Plug &amp; Play, Ambidextrous, for PC/Mac/Laptop (Black+Grey)"/>
    <s v="Zebronics Zeb-Jaguar Wireless"/>
    <x v="524"/>
    <x v="1"/>
    <s v="Electronics"/>
    <s v="SmartWatches"/>
    <m/>
    <n v="12000"/>
    <n v="1599"/>
    <n v="0.6"/>
    <s v="50% or more"/>
    <x v="4"/>
    <x v="499"/>
    <n v="1"/>
    <n v="7585656"/>
    <x v="0"/>
    <n v="848.53095684802997"/>
    <n v="0"/>
    <n v="20399.2"/>
  </r>
  <r>
    <s v="B08CFCK6CW"/>
    <s v="Boult Audio Truebuds with 30H Playtime, IPX7 Waterproof, Lightning Boult‚Ñ¢ Type C Fast Charging (10 Min=100Mins), BoomX‚Ñ¢ Tech Rich Bass, Pro+ Calling HD Mic, Touch Controls in Ear Earbuds TWS (Grey)"/>
    <s v="Boult Audio Truebuds"/>
    <x v="525"/>
    <x v="1"/>
    <s v="Electronics"/>
    <s v="Headphones"/>
    <s v="In-Ear"/>
    <n v="1299"/>
    <n v="1999"/>
    <n v="0.63"/>
    <s v="50% or more"/>
    <x v="2"/>
    <x v="500"/>
    <n v="1"/>
    <n v="24891548"/>
    <x v="0"/>
    <n v="1934.0175087543771"/>
    <n v="0"/>
    <n v="48562.799999999996"/>
  </r>
  <r>
    <s v="B09P564ZTJ"/>
    <s v="Wembley LCD Writing Pad/Tab | Writing, Drawing, Reusable, Portable Pad with Colorful Letters | 9 Inch Graphic Tablet (Assorted)"/>
    <s v="Wembley LCD Writing"/>
    <x v="526"/>
    <x v="1"/>
    <s v="Electronics"/>
    <s v="DisposableBatteries"/>
    <m/>
    <n v="269"/>
    <n v="99"/>
    <n v="0.15"/>
    <s v="50%"/>
    <x v="6"/>
    <x v="501"/>
    <n v="0"/>
    <n v="1763190"/>
    <x v="2"/>
    <n v="-172.71717171717171"/>
    <n v="0"/>
    <n v="80145"/>
  </r>
  <r>
    <s v="B07MSLTW8Z"/>
    <s v="Gizga Essentials Multi-Purpose Portable &amp; Foldable Wooden Desk for Bed Tray, Laptop Table, Study Table (Black)"/>
    <s v="Gizga Essentials Multi-Purpose"/>
    <x v="527"/>
    <x v="1"/>
    <s v="Electronics"/>
    <s v="Headphones"/>
    <s v="In-Ear"/>
    <n v="799"/>
    <n v="2999"/>
    <n v="0.47"/>
    <s v="50%"/>
    <x v="3"/>
    <x v="502"/>
    <n v="0"/>
    <n v="160890352"/>
    <x v="0"/>
    <n v="2972.3577859286429"/>
    <n v="0"/>
    <n v="219956.8"/>
  </r>
  <r>
    <s v="B09N6TTHT6"/>
    <s v="E-COSMOS Plug in LED Night Light Mini USB LED Light Flexible USB LED Ambient Light Mini USB LED Light, LED Portable car Bulb, Indoor, Outdoor, Reading, Sleep (4 pcs)"/>
    <s v="E-COSMOS Plug in"/>
    <x v="528"/>
    <x v="0"/>
    <s v="Computers&amp;Accessories"/>
    <m/>
    <m/>
    <n v="6299"/>
    <n v="999"/>
    <n v="0.54"/>
    <s v="50% or more"/>
    <x v="0"/>
    <x v="503"/>
    <n v="1"/>
    <n v="2011986"/>
    <x v="0"/>
    <n v="368.46946946946946"/>
    <n v="0"/>
    <n v="8458.8000000000011"/>
  </r>
  <r>
    <s v="B098R25TGC"/>
    <s v="Noise Buds VS201 V2 in-Ear Truly Wireless Earbuds with Dual Equalizer | with Mic | Total 14-Hour Playtime | Full Touch Control | IPX5 Water Resistance and Bluetooth v5.1 (Olive Green)"/>
    <s v="Noise Buds VS201"/>
    <x v="529"/>
    <x v="0"/>
    <s v="Computers&amp;Accessories"/>
    <s v="USBGadgets"/>
    <s v="Lamps"/>
    <n v="59"/>
    <n v="499"/>
    <n v="0"/>
    <s v="50%"/>
    <x v="11"/>
    <x v="504"/>
    <n v="0"/>
    <n v="2973042"/>
    <x v="1"/>
    <n v="487.17635270541081"/>
    <n v="0"/>
    <n v="22640.399999999998"/>
  </r>
  <r>
    <s v="B0B2PQL5N3"/>
    <s v="Lapster Gel Mouse pad with Wrist Rest , Gaming Mouse Pad with Lycra Cloth Nonslip for Laptop , Computer, , Home &amp; Office (Black)"/>
    <s v="Lapster Gel Mouse"/>
    <x v="530"/>
    <x v="1"/>
    <s v="Electronics"/>
    <s v="MobileAccessories"/>
    <s v="Chargers"/>
    <n v="571"/>
    <n v="800"/>
    <n v="0.43"/>
    <s v="50%"/>
    <x v="4"/>
    <x v="505"/>
    <n v="0"/>
    <n v="30576800"/>
    <x v="0"/>
    <n v="728.625"/>
    <n v="0"/>
    <n v="164350.29999999999"/>
  </r>
  <r>
    <s v="B07DKZCZ89"/>
    <s v="Gizga Essentials Earphone Carrying Case, Multi-Purpose Pocket Storage Travel Organizer for Earphones, Headset, Pen Drives, SD Cards, Shock-Proof Ballistic Nylon, Soft Fabric, Mesh Pocket, Green"/>
    <s v="Gizga Essentials Earphone"/>
    <x v="531"/>
    <x v="1"/>
    <s v="Electronics"/>
    <s v="Speakers"/>
    <s v="BluetoothSpeakers"/>
    <n v="549"/>
    <n v="3495"/>
    <n v="0.45"/>
    <s v="50%"/>
    <x v="2"/>
    <x v="506"/>
    <n v="0"/>
    <n v="226143975"/>
    <x v="0"/>
    <n v="3479.2918454935621"/>
    <n v="0"/>
    <n v="252349.5"/>
  </r>
  <r>
    <s v="B08GYG6T12"/>
    <s v="SanDisk Ultra SDHC UHS-I Card 32GB 120MB/s R for DSLR Cameras, for Full HD Recording, 10Y Warranty"/>
    <s v="SanDisk Ultra SDHC"/>
    <x v="532"/>
    <x v="1"/>
    <s v="Electronics"/>
    <s v="MobileAccessories"/>
    <s v="StylusPens"/>
    <n v="2099"/>
    <n v="720"/>
    <n v="0.65"/>
    <s v="50% or more"/>
    <x v="4"/>
    <x v="324"/>
    <n v="1"/>
    <n v="12332880"/>
    <x v="0"/>
    <n v="428.47222222222223"/>
    <n v="0"/>
    <n v="73654.7"/>
  </r>
  <r>
    <s v="B09BN2NPBD"/>
    <s v="DIGITEK¬Æ (DRL-14C) Professional (31cm) Dual Temperature LED Ring Light with Tripod Stand &amp; Mini Tripod for YouTube, Photo-Shoot, Video Shoot, Live Stream, Makeup, Vlogging &amp; More"/>
    <s v="DIGITEK¬Æ (DRL-14C) Professional"/>
    <x v="533"/>
    <x v="1"/>
    <s v="Electronics"/>
    <s v="Televisions"/>
    <s v="SmartTelevisions"/>
    <n v="13490"/>
    <n v="590"/>
    <n v="0.39"/>
    <s v="50%"/>
    <x v="4"/>
    <x v="16"/>
    <n v="0"/>
    <n v="7065840"/>
    <x v="0"/>
    <n v="-1696.4406779661017"/>
    <n v="0"/>
    <n v="51496.799999999996"/>
  </r>
  <r>
    <s v="B00J4YG0PC"/>
    <s v="Classmate Long Notebook - 140 Pages, Single Line, 297mm x 210mm (Pack of 12)"/>
    <s v="Classmate Long Notebook"/>
    <x v="534"/>
    <x v="0"/>
    <s v="Computers&amp;Accessories"/>
    <s v="Keyboards,Mice&amp;InputDevices"/>
    <s v="Keyboard&amp;MouseSets"/>
    <n v="448"/>
    <n v="1999"/>
    <n v="0.36"/>
    <s v="50%"/>
    <x v="2"/>
    <x v="507"/>
    <n v="0"/>
    <n v="34678652"/>
    <x v="0"/>
    <n v="1976.5887943971986"/>
    <n v="0"/>
    <n v="67657.2"/>
  </r>
  <r>
    <s v="B073BRXPZX"/>
    <s v="Lenovo 300 Wired Plug &amp; Play USB Mouse, High Resolution 1600 DPI Optical Sensor, 3-Button Design with clickable Scroll Wheel, Ambidextrous, Ergonomic Mouse for Comfortable All-Day Grip (GX30M39704)"/>
    <s v="Lenovo 300 Wired"/>
    <x v="535"/>
    <x v="1"/>
    <s v="Electronics"/>
    <s v="Headphones"/>
    <s v="In-Ear"/>
    <n v="1499"/>
    <n v="7350"/>
    <n v="0.5"/>
    <s v="50% or more"/>
    <x v="7"/>
    <x v="508"/>
    <n v="1"/>
    <n v="645315300"/>
    <x v="0"/>
    <n v="7329.6054421768704"/>
    <n v="0"/>
    <n v="324852.60000000003"/>
  </r>
  <r>
    <s v="B08LHTJTBB"/>
    <s v="Dyazo 6 Angles Adjustable Aluminum Ergonomic Foldable Portable Tabletop Laptop/Desktop Riser Stand Holder Compatible for MacBook, HP, Dell, Lenovo &amp; All Other Notebook (Silver)"/>
    <s v="Dyazo 6 Angles"/>
    <x v="536"/>
    <x v="1"/>
    <s v="Electronics"/>
    <s v="Accessories"/>
    <s v="Cleaners"/>
    <n v="299"/>
    <n v="2595"/>
    <n v="0.4"/>
    <s v="50%"/>
    <x v="0"/>
    <x v="509"/>
    <n v="0"/>
    <n v="63401040"/>
    <x v="0"/>
    <n v="2583.4778420038538"/>
    <n v="0"/>
    <n v="102614.40000000001"/>
  </r>
  <r>
    <s v="B07VTFN6HM"/>
    <s v="Western Digital WD 2TB My Passport Portable Hard Disk Drive, USB 3.0 with¬† Automatic Backup, 256 Bit AES Hardware Encryption,Password Protection,Compatible with Windows and Mac, External HDD-Black"/>
    <s v="Western Digital WD"/>
    <x v="537"/>
    <x v="0"/>
    <s v="Computers&amp;Accessories"/>
    <s v="PenDrives"/>
    <m/>
    <n v="579"/>
    <n v="799"/>
    <n v="0.59"/>
    <s v="50% or more"/>
    <x v="4"/>
    <x v="510"/>
    <n v="1"/>
    <n v="151094096"/>
    <x v="0"/>
    <n v="726.53441802252814"/>
    <n v="0"/>
    <n v="813147.2"/>
  </r>
  <r>
    <s v="B008QS9J6Y"/>
    <s v="Logitech C270 Digital HD Webcam with Widescreen HD Video Calling, HD Light Correction, Noise-Reducing Mic, for Skype, FaceTime, Hangouts, WebEx, PC/Mac/Laptop/MacBook/Tablet - (Black, HD 720p/30fps)"/>
    <s v="Logitech C270 Digital"/>
    <x v="538"/>
    <x v="1"/>
    <s v="Electronics"/>
    <s v="SecurityCameras"/>
    <s v="DomeCameras"/>
    <n v="2499"/>
    <n v="999"/>
    <n v="0.24"/>
    <s v="50%"/>
    <x v="0"/>
    <x v="511"/>
    <n v="0"/>
    <n v="93018888"/>
    <x v="0"/>
    <n v="748.84984984984987"/>
    <n v="0"/>
    <n v="391070.4"/>
  </r>
  <r>
    <s v="B09M8888DM"/>
    <s v="Portronics MPORT 31 4 Ports USB Hub (USB A to 4 USB-A Ports 4 in 1 Connector USB HUB(Grey)"/>
    <s v="Portronics MPORT 31"/>
    <x v="539"/>
    <x v="1"/>
    <s v="Electronics"/>
    <s v="Headphones"/>
    <s v="In-Ear"/>
    <n v="1199"/>
    <n v="1999"/>
    <n v="0.8"/>
    <s v="50% or more"/>
    <x v="2"/>
    <x v="512"/>
    <n v="1"/>
    <n v="94994479"/>
    <x v="0"/>
    <n v="1939.0200100050024"/>
    <n v="0"/>
    <n v="185331.9"/>
  </r>
  <r>
    <s v="B07Z1YVP72"/>
    <s v="AirCase Protective Laptop Bag Sleeve fits Upto 15.6&quot; Laptop/ MacBook, Wrinkle Free, Padded, Waterproof Light Neoprene case Cover Pouch, for Men &amp; Women, Black- 6 Months Warranty"/>
    <s v="AirCase Protective Laptop"/>
    <x v="503"/>
    <x v="1"/>
    <s v="Electronics"/>
    <s v="RechargeableBatteries"/>
    <m/>
    <n v="399"/>
    <n v="299"/>
    <n v="0.2"/>
    <s v="50%"/>
    <x v="4"/>
    <x v="513"/>
    <n v="0"/>
    <n v="8133099"/>
    <x v="1"/>
    <n v="165.55518394648828"/>
    <n v="0"/>
    <n v="116964.29999999999"/>
  </r>
  <r>
    <s v="B082FTPRSK"/>
    <s v="Zinq Five Fan Cooling Pad and Laptop Stand with Dual Height Adjustment and Dual USB Port Extension (Black)"/>
    <s v="Zinq Five Fan"/>
    <x v="540"/>
    <x v="1"/>
    <s v="Electronics"/>
    <s v="Accessories"/>
    <s v="Cables"/>
    <n v="279"/>
    <n v="1499"/>
    <n v="0.44"/>
    <s v="50%"/>
    <x v="7"/>
    <x v="18"/>
    <n v="0"/>
    <n v="16432038"/>
    <x v="0"/>
    <n v="1480.3875917278185"/>
    <n v="0"/>
    <n v="40559.4"/>
  </r>
  <r>
    <s v="B09RF2QXGX"/>
    <s v="Gizga Essentials Webcam Cover, Privacy Protector Webcam Cover Slide, Compatible with Laptop, Desktop, PC, Smartphone, Protect Your Privacy and Security, Strong Adhesive, Set of 3, Black"/>
    <s v="Gizga Essentials Webcam"/>
    <x v="541"/>
    <x v="1"/>
    <s v="Electronics"/>
    <s v="Televisions"/>
    <s v="SmartTelevisions"/>
    <n v="13490"/>
    <n v="699"/>
    <n v="0.41"/>
    <s v="50%"/>
    <x v="4"/>
    <x v="19"/>
    <n v="0"/>
    <n v="11393001"/>
    <x v="0"/>
    <n v="-1230.8998569384835"/>
    <n v="0"/>
    <n v="70085.7"/>
  </r>
  <r>
    <s v="B01KK0HU3Y"/>
    <s v="HP Z3700 Wireless Optical Mouse with USB Receiver and 2.4GHz Wireless Connection/ 1200DPI / 16 Months Long Battery Life /Ambidextrous and Slim Design (Modern Gold)"/>
    <s v="HP Z3700 Wireless"/>
    <x v="542"/>
    <x v="0"/>
    <s v="Computers&amp;Accessories"/>
    <s v="Keyboards,Mice&amp;InputDevices"/>
    <s v="Mice"/>
    <n v="279"/>
    <n v="2490"/>
    <n v="0.26"/>
    <s v="50%"/>
    <x v="4"/>
    <x v="514"/>
    <n v="0"/>
    <n v="78519660"/>
    <x v="0"/>
    <n v="2478.7951807228915"/>
    <n v="0"/>
    <n v="135596.19999999998"/>
  </r>
  <r>
    <s v="B07JF9B592"/>
    <s v="MAONO AU-400 Lavalier Auxiliary Omnidirectional Microphone (Black)"/>
    <s v="MAONO AU-400 Lavalier"/>
    <x v="543"/>
    <x v="1"/>
    <s v="Electronics"/>
    <s v="SmartWatches"/>
    <m/>
    <n v="2499"/>
    <n v="499"/>
    <n v="0.5"/>
    <s v="50% or more"/>
    <x v="2"/>
    <x v="345"/>
    <n v="1"/>
    <n v="3777929"/>
    <x v="1"/>
    <n v="-1.8016032064127785"/>
    <n v="0"/>
    <n v="29526.899999999998"/>
  </r>
  <r>
    <s v="B086394NY5"/>
    <s v="TABLE MAGIC Multipurpose Laptop Table Mat Finish Top Work at Home Study Table (TM Regular- Black) (Alloy Steel)"/>
    <s v="TABLE MAGIC Multipurpose"/>
    <x v="544"/>
    <x v="3"/>
    <s v="OfficeProducts"/>
    <s v="Paper"/>
    <s v="Stationery"/>
    <n v="137"/>
    <n v="4990"/>
    <n v="0.14000000000000001"/>
    <s v="50%"/>
    <x v="5"/>
    <x v="515"/>
    <n v="0"/>
    <n v="32619630"/>
    <x v="0"/>
    <n v="4987.2545090180365"/>
    <n v="0"/>
    <n v="28762.800000000003"/>
  </r>
  <r>
    <s v="B017PDR9N0"/>
    <s v="GIZGA Essentials Portable Tabletop Tablet Stand Mobile Holder, Desktop Stand, Cradle, Dock for iPad, Smartphone, Kindle, E-Reader, Fully Foldable, Adjustable Angle, Anti-Slip Pads, Black"/>
    <s v="GIZGA Essentials Portable"/>
    <x v="545"/>
    <x v="0"/>
    <s v="Computers&amp;Accessories"/>
    <s v="Cables&amp;Accessories"/>
    <s v="Cables"/>
    <n v="59"/>
    <n v="999"/>
    <n v="0.7"/>
    <s v="50% or more"/>
    <x v="1"/>
    <x v="336"/>
    <n v="1"/>
    <n v="9367623"/>
    <x v="0"/>
    <n v="993.09409409409409"/>
    <n v="0"/>
    <n v="37508"/>
  </r>
  <r>
    <s v="B07NC12T2R"/>
    <s v="boAt Stone 650 10W Bluetooth Speaker with Upto 7 Hours Playback, IPX5 and Integrated Controls (Blue)"/>
    <s v="boAt Stone 650"/>
    <x v="546"/>
    <x v="0"/>
    <s v="Computers&amp;Accessories"/>
    <s v="HardDiskBags"/>
    <m/>
    <n v="299"/>
    <n v="2490"/>
    <n v="0.4"/>
    <s v="50%"/>
    <x v="6"/>
    <x v="516"/>
    <n v="0"/>
    <n v="52314900"/>
    <x v="0"/>
    <n v="2477.9919678714859"/>
    <n v="0"/>
    <n v="94545"/>
  </r>
  <r>
    <s v="B07WKBD37W"/>
    <s v="ESnipe Mart Worldwide Travel Adapter with Build in Dual USB Charger Ports with 125V 6A, 250V Protected Electrical Plug for Laptops, Cameras (White)"/>
    <s v="ESnipe Mart Worldwide"/>
    <x v="547"/>
    <x v="1"/>
    <s v="Electronics"/>
    <s v="Headphones"/>
    <s v="In-Ear"/>
    <n v="1799"/>
    <n v="999"/>
    <n v="0.55000000000000004"/>
    <s v="50% or more"/>
    <x v="2"/>
    <x v="517"/>
    <n v="1"/>
    <n v="3513483"/>
    <x v="0"/>
    <n v="818.91991991991995"/>
    <n v="0"/>
    <n v="13716.3"/>
  </r>
  <r>
    <s v="B08JMC1988"/>
    <s v="boAt Stone 180 5W Bluetooth Speaker with Upto 10 Hours Playback, 1.75&quot; Driver, IPX7 &amp; TWS Feature(Black)"/>
    <s v="boAt Stone 180"/>
    <x v="548"/>
    <x v="1"/>
    <s v="Electronics"/>
    <s v="Speakers"/>
    <s v="BluetoothSpeakers"/>
    <n v="1999"/>
    <n v="99"/>
    <n v="0.33"/>
    <s v="50%"/>
    <x v="4"/>
    <x v="518"/>
    <n v="0"/>
    <n v="6326001"/>
    <x v="2"/>
    <n v="-1920.1919191919189"/>
    <n v="0"/>
    <n v="274765.7"/>
  </r>
  <r>
    <s v="B09GFN8WZL"/>
    <s v="Portronics Ruffpad 8.5M Multicolor LCD Writing Pad with Screen 21.5cm (8.5-inch) for Drawing, Playing, Handwriting Gifts for Kids &amp; Adults, India's first notepad to save and share your child's first creatives via Ruffpad app on your Smartphone(Black)"/>
    <s v="Portronics Ruffpad 8.5M"/>
    <x v="549"/>
    <x v="1"/>
    <s v="Electronics"/>
    <s v="Accessories"/>
    <s v="Cables"/>
    <n v="199"/>
    <n v="2999"/>
    <n v="0.72"/>
    <s v="50% or more"/>
    <x v="0"/>
    <x v="22"/>
    <n v="1"/>
    <n v="36446847"/>
    <x v="0"/>
    <n v="2992.3644548182729"/>
    <n v="0"/>
    <n v="51042.6"/>
  </r>
  <r>
    <s v="B095X38CJS"/>
    <s v="BRUSTRO Copytinta Coloured Craft Paper A4 Size 80 GSM Mixed Bright Colour 40 Sheets Pack (10 cols X 4 Sheets) Double Side Color for Office Printing, Art and Craft."/>
    <s v="BRUSTRO Copytinta Coloured"/>
    <x v="550"/>
    <x v="0"/>
    <s v="Computers&amp;Accessories"/>
    <s v="TabletAccessories"/>
    <s v="ScreenProtectors"/>
    <n v="399"/>
    <n v="3100"/>
    <n v="0.73"/>
    <s v="50% or more"/>
    <x v="3"/>
    <x v="519"/>
    <n v="1"/>
    <n v="17763000"/>
    <x v="0"/>
    <n v="3087.1290322580644"/>
    <n v="0"/>
    <n v="23492.999999999996"/>
  </r>
  <r>
    <s v="B07ZKD8T1Q"/>
    <s v="Cuzor 12V Mini ups for WiFi Router | Power Backup up to 4 Hours | Replaceable Battery | Ups for Wi-Fi Router and Modem | Ups for Router up to 2A | ups for uninterrupted wi-fi"/>
    <s v="Cuzor 12V Mini"/>
    <x v="551"/>
    <x v="0"/>
    <s v="Computers&amp;Accessories"/>
    <s v="PCGamingPeripherals"/>
    <s v="Gamepads"/>
    <n v="1699"/>
    <n v="75"/>
    <n v="0.57999999999999996"/>
    <s v="50% or more"/>
    <x v="0"/>
    <x v="520"/>
    <n v="1"/>
    <n v="1911600"/>
    <x v="2"/>
    <n v="-2190.333333333333"/>
    <n v="0"/>
    <n v="107049.60000000001"/>
  </r>
  <r>
    <s v="B07G3YNLJB"/>
    <s v="Crucial BX500 240GB 3D NAND SATA 6.35 cm (2.5-inch) SSD (CT240BX500SSD1)"/>
    <s v="Crucial BX500 240GB"/>
    <x v="552"/>
    <x v="0"/>
    <s v="Computers&amp;Accessories"/>
    <s v="Keyboards,Mice&amp;InputDevices"/>
    <s v="Mice"/>
    <n v="699"/>
    <n v="2699"/>
    <n v="0.3"/>
    <s v="50%"/>
    <x v="6"/>
    <x v="521"/>
    <n v="0"/>
    <n v="146839095"/>
    <x v="0"/>
    <n v="2673.1015190811413"/>
    <n v="0"/>
    <n v="244822.5"/>
  </r>
  <r>
    <s v="B00P93X2H6"/>
    <s v="Classmate Pulse Spiral Notebook - 240 mm x 180 mm, Soft Cover, 200 Pages, Unruled"/>
    <s v="Classmate Pulse Spiral"/>
    <x v="553"/>
    <x v="1"/>
    <s v="Electronics"/>
    <s v="MobileAccessories"/>
    <s v="D√©cor"/>
    <n v="95"/>
    <n v="1499"/>
    <n v="0.81"/>
    <s v="50% or more"/>
    <x v="0"/>
    <x v="341"/>
    <n v="1"/>
    <n v="2921551"/>
    <x v="0"/>
    <n v="1492.6624416277518"/>
    <n v="0"/>
    <n v="8185.8"/>
  </r>
  <r>
    <s v="B0798PJPCL"/>
    <s v="Portronics My buddy plus Adjustable Laptop cooling Table (Brown)"/>
    <s v="Portronics My buddy"/>
    <x v="554"/>
    <x v="0"/>
    <s v="Computers&amp;Accessories"/>
    <s v="Routers"/>
    <m/>
    <n v="1149"/>
    <n v="999"/>
    <n v="0.32"/>
    <s v="50%"/>
    <x v="0"/>
    <x v="522"/>
    <n v="0"/>
    <n v="122355522"/>
    <x v="0"/>
    <n v="883.98498498498498"/>
    <n v="0"/>
    <n v="514407.60000000003"/>
  </r>
  <r>
    <s v="B09GFWJDY1"/>
    <s v="ZEBRONICS Zeb-Evolve Wireless in Ear Neckband Earphone with Supporting Bluetooth v5.0, Voice Assistant, Rapid Charge, Call Function &amp; Magnetic Earpiece, with mic (Metallic Blue)"/>
    <s v="ZEBRONICS Zeb-Evolve Wireless"/>
    <x v="555"/>
    <x v="0"/>
    <s v="Computers&amp;Accessories"/>
    <s v="Keyboards,Mice&amp;InputDevices"/>
    <s v="Keyboard&amp;MouseSets"/>
    <n v="1495"/>
    <n v="7999"/>
    <n v="0.25"/>
    <s v="50%"/>
    <x v="4"/>
    <x v="523"/>
    <n v="0"/>
    <n v="57920759"/>
    <x v="0"/>
    <n v="7980.3101637704713"/>
    <n v="0"/>
    <n v="31136.3"/>
  </r>
  <r>
    <s v="B09MZ6WZ6V"/>
    <s v="INOVERA World Map Extended Anti Slip Rubber Gaming Stitched Mouse Pad Desk Mat for Computer Laptop (Black, 900L x 400B x 2H mm)"/>
    <s v="INOVERA World Map"/>
    <x v="556"/>
    <x v="0"/>
    <s v="Computers&amp;Accessories"/>
    <s v="LaptopAccessories"/>
    <s v="Lapdesks"/>
    <n v="849"/>
    <n v="799"/>
    <n v="0.83"/>
    <s v="50% or more"/>
    <x v="1"/>
    <x v="524"/>
    <n v="1"/>
    <n v="16345143"/>
    <x v="0"/>
    <n v="692.74217772215275"/>
    <n v="0"/>
    <n v="81828"/>
  </r>
  <r>
    <s v="B094QZLJQ6"/>
    <s v="Seagate One Touch 2TB External HDD with Password Protection ‚Äì Black, for Windows and Mac, with 3 yr Data Recovery Services, and 4 Months Adobe CC Photography (STKY2000400)"/>
    <s v="Seagate One Touch"/>
    <x v="557"/>
    <x v="3"/>
    <s v="OfficeProducts"/>
    <s v="Calculators"/>
    <s v="Basic"/>
    <n v="440"/>
    <n v="600"/>
    <n v="0"/>
    <s v="50%"/>
    <x v="6"/>
    <x v="525"/>
    <n v="0"/>
    <n v="5166000"/>
    <x v="0"/>
    <n v="526.66666666666663"/>
    <n v="0"/>
    <n v="38745"/>
  </r>
  <r>
    <s v="B07L3NDN24"/>
    <s v="ZEBRONICS Zeb-Fame 5watts 2.0 Multi Media Speakers with AUX, USB and Volume Control (Black)"/>
    <s v="ZEBRONICS Zeb-Fame 5watts"/>
    <x v="558"/>
    <x v="1"/>
    <s v="Electronics"/>
    <s v="MobileAccessories"/>
    <s v="StylusPens"/>
    <n v="349"/>
    <n v="5734"/>
    <n v="0.65"/>
    <s v="50% or more"/>
    <x v="11"/>
    <x v="338"/>
    <n v="1"/>
    <n v="94937838"/>
    <x v="0"/>
    <n v="5727.9134984304146"/>
    <n v="0"/>
    <n v="62916.6"/>
  </r>
  <r>
    <s v="B08WD18LJZ"/>
    <s v="TVARA LCD Writing Tablet 8.5 Inch E-Note Pad LCD Writing Tablet, Kids Drawing Pad 8.5 Inch Doodle Board, Toddler Boy and Girl Learning Gift for 3 4 5 6 Years Old, Black"/>
    <s v="TVARA LCD Writing"/>
    <x v="559"/>
    <x v="0"/>
    <s v="Computers&amp;Accessories"/>
    <s v="LaptopAccessories"/>
    <s v="Lapdesks"/>
    <n v="599"/>
    <n v="550"/>
    <n v="0.85"/>
    <s v="50% or more"/>
    <x v="2"/>
    <x v="526"/>
    <n v="1"/>
    <n v="597850"/>
    <x v="0"/>
    <n v="441.09090909090912"/>
    <n v="0"/>
    <n v="4239.3"/>
  </r>
  <r>
    <s v="B06XDKWLJH"/>
    <s v="Western Digital WD 1.5TB Elements Portable Hard Disk Drive, USB 3.0, Compatible with PC, PS4 and Xbox, External HDD (WDBU6Y0015BBK-WESN)"/>
    <s v="Western Digital WD"/>
    <x v="537"/>
    <x v="0"/>
    <s v="Computers&amp;Accessories"/>
    <s v="Adapters"/>
    <s v="USBtoUSBAdapters"/>
    <n v="149"/>
    <n v="1390"/>
    <n v="0.63"/>
    <s v="50% or more"/>
    <x v="1"/>
    <x v="527"/>
    <n v="1"/>
    <n v="2140600"/>
    <x v="0"/>
    <n v="1379.2805755395684"/>
    <n v="0"/>
    <n v="6160"/>
  </r>
  <r>
    <s v="B01J1CFO5I"/>
    <s v="Redgear MP35 Speed-Type Gaming Mousepad (Black/Red)"/>
    <s v="Redgear MP35 Speed-Type"/>
    <x v="560"/>
    <x v="0"/>
    <s v="Computers&amp;Accessories"/>
    <s v="Keyboards,Mice&amp;InputDevices"/>
    <s v="GraphicTablets"/>
    <n v="289"/>
    <n v="3295"/>
    <n v="0.71"/>
    <s v="50% or more"/>
    <x v="3"/>
    <x v="528"/>
    <n v="1"/>
    <n v="1321295"/>
    <x v="0"/>
    <n v="3286.2291350531109"/>
    <n v="1"/>
    <n v="1644.1"/>
  </r>
  <r>
    <s v="B07J2NGB69"/>
    <s v="Lenovo 400 Wireless Mouse, 1200DPI Optical Sensor, 2.4GHz Wireless Nano USB, 3-Button (Left,Right,Scroll) Upto 8M Left/Right &amp; 100K Scroll clicks &amp; 1yr Battery, Ambidextrous, Ergonomic GY50R91293"/>
    <s v="Lenovo 400 Wireless"/>
    <x v="561"/>
    <x v="0"/>
    <s v="Computers&amp;Accessories"/>
    <s v="USBHubs"/>
    <m/>
    <n v="179"/>
    <n v="2911"/>
    <n v="0.64"/>
    <s v="50% or more"/>
    <x v="10"/>
    <x v="529"/>
    <n v="1"/>
    <n v="27319735"/>
    <x v="0"/>
    <n v="2904.8509103400893"/>
    <n v="0"/>
    <n v="31909"/>
  </r>
  <r>
    <s v="B00MUTWLW4"/>
    <s v="Logitech K480 Wireless Multi-Device Keyboard for Windows, macOS, iPadOS, Android or Chrome OS, Bluetooth, Compact, Compatible with PC, Mac, Laptop, Smartphone, Tablet - Black"/>
    <s v="Logitech K480 Wireless"/>
    <x v="562"/>
    <x v="1"/>
    <s v="Electronics"/>
    <s v="SmartWatches"/>
    <m/>
    <n v="1499"/>
    <n v="175"/>
    <n v="0.7"/>
    <s v="50% or more"/>
    <x v="1"/>
    <x v="355"/>
    <n v="1"/>
    <n v="16202900"/>
    <x v="2"/>
    <n v="-681.57142857142856"/>
    <n v="0"/>
    <n v="370352"/>
  </r>
  <r>
    <s v="B017NC2IPM"/>
    <s v="RESONATE RouterUPS CRU12V2A | Zero Drop | UPS for WiFi Router | Mini UPS | Up to 4 Hours PowerBackup | Battery Replacement Program | Router UPS Compatible with 12V &lt;2A Routers, FTTH, Modem, Set Top Box, Alexa, Mini Camera"/>
    <s v="RESONATE RouterUPS CRU12V2A"/>
    <x v="563"/>
    <x v="1"/>
    <s v="Electronics"/>
    <s v="Headphones"/>
    <s v="In-Ear"/>
    <n v="399"/>
    <n v="599"/>
    <n v="0.43"/>
    <s v="50%"/>
    <x v="10"/>
    <x v="530"/>
    <n v="0"/>
    <n v="2068946"/>
    <x v="0"/>
    <n v="532.38898163606007"/>
    <n v="0"/>
    <n v="11743.6"/>
  </r>
  <r>
    <s v="B00N1U7JXM"/>
    <s v="3M Post-it Sticky Note Cube, 200 Sheets (4 Colors x 50 Sheets) | 3&quot; x 3&quot; Size | For notes, reminders, study, school and organizing"/>
    <s v="3M Post-it Sticky"/>
    <x v="564"/>
    <x v="0"/>
    <s v="Computers&amp;Accessories"/>
    <s v="PCGamingPeripherals"/>
    <s v="GamingMice"/>
    <n v="599"/>
    <n v="7999"/>
    <n v="0.25"/>
    <s v="50%"/>
    <x v="4"/>
    <x v="531"/>
    <n v="0"/>
    <n v="126304210"/>
    <x v="0"/>
    <n v="7991.5115639454934"/>
    <n v="0"/>
    <n v="67897"/>
  </r>
  <r>
    <s v="B08HQL67D6"/>
    <s v="OFIXO Multi-Purpose Laptop Table/Study Table/Bed Table/Foldable and Portable Wooden/Writing Desk (Wooden)"/>
    <s v="OFIXO Multi-Purpose Laptop"/>
    <x v="565"/>
    <x v="0"/>
    <s v="Computers&amp;Accessories"/>
    <s v="Audio&amp;VideoAccessories"/>
    <s v="PCMicrophones"/>
    <n v="949"/>
    <n v="3250"/>
    <n v="0.53"/>
    <s v="50% or more"/>
    <x v="2"/>
    <x v="532"/>
    <n v="1"/>
    <n v="48649250"/>
    <x v="0"/>
    <n v="3220.8"/>
    <n v="0"/>
    <n v="58379.1"/>
  </r>
  <r>
    <s v="B09RKFBCV7"/>
    <s v="Fire-Boltt Ninja Calling 1.69&quot; Bluetooth Calling Smart Watch, Dial Pad, Speaker, AI Voice Assistant with 450 NITS Peak Brightness, Wrist Gaming &amp; 100+ Watch Faces with SpO2, HR, Multiple Sports Mode"/>
    <s v="Fire-Boltt Ninja Calling"/>
    <x v="566"/>
    <x v="1"/>
    <s v="Electronics"/>
    <s v="SmartWatches"/>
    <m/>
    <n v="2499"/>
    <n v="499"/>
    <n v="0.75"/>
    <s v="50% or more"/>
    <x v="3"/>
    <x v="533"/>
    <n v="1"/>
    <n v="21027361"/>
    <x v="1"/>
    <n v="-1.8016032064127785"/>
    <n v="0"/>
    <n v="172769.9"/>
  </r>
  <r>
    <s v="B08KHM9VBJ"/>
    <s v="Airtel AMF-311WW Data Card (Black), 4g Hotspot Support with 2300 Mah Battery"/>
    <s v="Airtel AMF-311WW Data"/>
    <x v="567"/>
    <x v="1"/>
    <s v="Electronics"/>
    <s v="DisposableBatteries"/>
    <m/>
    <n v="159"/>
    <n v="2295"/>
    <n v="0.12"/>
    <s v="50%"/>
    <x v="4"/>
    <x v="534"/>
    <n v="0"/>
    <n v="2269755"/>
    <x v="0"/>
    <n v="2288.0718954248364"/>
    <n v="1"/>
    <n v="4252.7"/>
  </r>
  <r>
    <s v="B01IOZUHRS"/>
    <s v="Gizga Essentials Laptop Power Cable Cord- 3 Pin Adapter Isi Certified(1 Meter/3.3 Feet)"/>
    <s v="Gizga Essentials Laptop"/>
    <x v="568"/>
    <x v="1"/>
    <s v="Electronics"/>
    <s v="MemoryCards"/>
    <s v="MicroSD"/>
    <n v="1329"/>
    <n v="995"/>
    <n v="0.54"/>
    <s v="50% or more"/>
    <x v="6"/>
    <x v="535"/>
    <n v="1"/>
    <n v="19525880"/>
    <x v="0"/>
    <n v="861.4321608040201"/>
    <n v="0"/>
    <n v="88308"/>
  </r>
  <r>
    <s v="B00CEQEGPI"/>
    <s v="Logitech MK270r USB Wireless Keyboard and Mouse Set for Windows, 2.4 GHz Wireless, Spill-resistant Design, 8 Multimedia &amp; Shortcut Keys, 2-Year Battery Life, PC/Laptop- Black"/>
    <s v="Logitech MK270r USB"/>
    <x v="569"/>
    <x v="0"/>
    <s v="Computers&amp;Accessories"/>
    <s v="USBHubs"/>
    <m/>
    <n v="570"/>
    <n v="499"/>
    <n v="0.43"/>
    <s v="50%"/>
    <x v="0"/>
    <x v="536"/>
    <n v="0"/>
    <n v="1597299"/>
    <x v="1"/>
    <n v="384.77154308617236"/>
    <n v="0"/>
    <n v="13444.2"/>
  </r>
  <r>
    <s v="B08B6XWQ1C"/>
    <s v="DIGITEK¬Æ (DTR-200MT) (18 CM) Portable &amp; Flexible Mini Tripod with Mobile Holder &amp; 360 Degree Ball Head, For Smart Phones, Compact Cameras, GoPro, Maximum Operating Height: 7.87 Inch, Maximum Load Upto: 1 kgs"/>
    <s v="DIGITEK¬Æ (DTR-200MT) (18"/>
    <x v="570"/>
    <x v="1"/>
    <s v="Electronics"/>
    <s v="Speakers"/>
    <s v="OutdoorSpeakers"/>
    <n v="899"/>
    <n v="450"/>
    <n v="0.55000000000000004"/>
    <s v="50% or more"/>
    <x v="3"/>
    <x v="537"/>
    <n v="1"/>
    <n v="13711050"/>
    <x v="1"/>
    <n v="250.2222222222222"/>
    <n v="0"/>
    <n v="124922.9"/>
  </r>
  <r>
    <s v="B01DGVKBC6"/>
    <s v="FEDUS Cat6 Ethernet Cable, 10 Meter High Speed 550MHZ / 10 Gigabit Speed UTP LAN Cable, Network Cable Internet Cable RJ45 Cable LAN Wire, Patch Computer Cord Gigabit Category 6 Wires for Modem, Router"/>
    <s v="FEDUS Cat6 Ethernet"/>
    <x v="571"/>
    <x v="0"/>
    <s v="Computers&amp;Accessories"/>
    <s v="LaptopAccessories"/>
    <s v="Bags&amp;Sleeves"/>
    <n v="449"/>
    <n v="1109"/>
    <n v="0.55000000000000004"/>
    <s v="50% or more"/>
    <x v="5"/>
    <x v="538"/>
    <n v="1"/>
    <n v="11023460"/>
    <x v="0"/>
    <n v="1068.5130748422002"/>
    <n v="0"/>
    <n v="43736"/>
  </r>
  <r>
    <s v="B08JD36C6H"/>
    <s v="Kingston DataTraveler Exodia DTX/32 GB Pen Drive USB 3.2 Gen 1 (Multicolor)"/>
    <s v="Kingston DataTraveler Exodia"/>
    <x v="572"/>
    <x v="0"/>
    <s v="Computers&amp;Accessories"/>
    <s v="ExternalMemoryCardReaders"/>
    <m/>
    <n v="549"/>
    <n v="250"/>
    <n v="0.45"/>
    <s v="50%"/>
    <x v="4"/>
    <x v="539"/>
    <n v="0"/>
    <n v="1939500"/>
    <x v="1"/>
    <n v="30.399999999999977"/>
    <n v="0"/>
    <n v="33359.4"/>
  </r>
  <r>
    <s v="B00E3DVQFS"/>
    <s v="Duracell Rechargeable AA 2500mAh Batteries, 4 Pcs"/>
    <s v="Duracell Rechargeable AA"/>
    <x v="457"/>
    <x v="0"/>
    <s v="Computers&amp;Accessories"/>
    <s v="Routers"/>
    <m/>
    <n v="1529"/>
    <n v="499"/>
    <n v="0.36"/>
    <s v="50%"/>
    <x v="4"/>
    <x v="540"/>
    <n v="0"/>
    <n v="34136091"/>
    <x v="1"/>
    <n v="192.58717434869737"/>
    <n v="0"/>
    <n v="294158.7"/>
  </r>
  <r>
    <s v="B00BN5SNF0"/>
    <s v="ENVIE¬Æ (AA10004PLNi-CD) AA Rechargeable Batteries, Low Self Discharge, AA 1000mAh Ni-CD (Pack of 4)"/>
    <s v="ENVIE¬Æ (AA10004PLNi-CD) AA"/>
    <x v="573"/>
    <x v="3"/>
    <s v="OfficeProducts"/>
    <s v="Paper"/>
    <s v="Stationery"/>
    <n v="100"/>
    <n v="999"/>
    <n v="0"/>
    <s v="50%"/>
    <x v="4"/>
    <x v="541"/>
    <n v="0"/>
    <n v="3091905"/>
    <x v="0"/>
    <n v="988.98998998999002"/>
    <n v="0"/>
    <n v="13308.5"/>
  </r>
  <r>
    <s v="B09SGGRKV8"/>
    <s v="ZEBRONICS Zeb-Buds 30 3.5Mm Stereo Wired in Ear Earphones with Mic for Calling, Volume Control, Multifunction Button, 14Mm Drivers, Stylish Eartip,1.2 Meter Durable Cable and Lightweight Design(Red)"/>
    <s v="ZEBRONICS Zeb-Buds 30"/>
    <x v="574"/>
    <x v="0"/>
    <s v="Computers&amp;Accessories"/>
    <s v="LaptopAccessories"/>
    <s v="NotebookComputerStands"/>
    <n v="299"/>
    <n v="1499"/>
    <n v="0.8"/>
    <s v="50% or more"/>
    <x v="0"/>
    <x v="542"/>
    <n v="1"/>
    <n v="1353597"/>
    <x v="0"/>
    <n v="1479.0533689126084"/>
    <n v="1"/>
    <n v="3792.6000000000004"/>
  </r>
  <r>
    <s v="B084BR3QX8"/>
    <s v="LAPSTER Accessories Power Cable Cord 2 Pin Laptop Adapter and Tape Recorder 1.5M"/>
    <s v="LAPSTER Accessories Power"/>
    <x v="575"/>
    <x v="0"/>
    <s v="Computers&amp;Accessories"/>
    <s v="Keyboards,Mice&amp;InputDevices"/>
    <s v="Keyboard&amp;MouseSets"/>
    <n v="1295"/>
    <n v="1929"/>
    <n v="0.28000000000000003"/>
    <s v="50%"/>
    <x v="3"/>
    <x v="543"/>
    <n v="0"/>
    <n v="49712259"/>
    <x v="0"/>
    <n v="1861.8667703473302"/>
    <n v="0"/>
    <n v="105661.09999999999"/>
  </r>
  <r>
    <s v="B09VC2D2WG"/>
    <s v="Portronics Ruffpad 12E Re-Writable LCD Writing Pad with 30.4cm (12 inch) Writing Area, Single Tap Erase, Smart Lock, Long Battery Life, India's first notepad to save and share your child's first creatives via Ruffpad app on your Smartphone(Black)"/>
    <s v="Portronics Ruffpad 12E"/>
    <x v="576"/>
    <x v="1"/>
    <s v="Electronics"/>
    <s v="Headphones"/>
    <s v="In-Ear"/>
    <n v="699"/>
    <n v="1499"/>
    <n v="0.3"/>
    <s v="50%"/>
    <x v="3"/>
    <x v="544"/>
    <n v="0"/>
    <n v="409510311"/>
    <x v="0"/>
    <n v="1452.3689126084057"/>
    <n v="0"/>
    <n v="1120074.8999999999"/>
  </r>
  <r>
    <s v="B09163Q5CD"/>
    <s v="Verilux¬Æ USB C Hub Multiport Adapter- 6 in 1 Portable Aluminum Type C Hub with 4K HDMI Output, USB 2.0/3.0 Ports, SD/Micro SD Card Reader Compatible for MacBook Pro 2016-2020, MacBook Air 2018-2020, Type-C Devices"/>
    <s v="Verilux¬Æ USB C"/>
    <x v="577"/>
    <x v="3"/>
    <s v="OfficeProducts"/>
    <s v="Paper"/>
    <s v="Stationery"/>
    <n v="252"/>
    <n v="399"/>
    <n v="0.2"/>
    <s v="50%"/>
    <x v="6"/>
    <x v="545"/>
    <n v="0"/>
    <n v="1510215"/>
    <x v="1"/>
    <n v="335.84210526315792"/>
    <n v="0"/>
    <n v="17032.5"/>
  </r>
  <r>
    <s v="B08K9PX15C"/>
    <s v="Zebronics Zeb Wonderbar 10 USB Powered 2.0 Computer Speaker with RGB Lights"/>
    <s v="Zebronics Zeb Wonderbar"/>
    <x v="578"/>
    <x v="1"/>
    <s v="Electronics"/>
    <s v="DisposableBatteries"/>
    <m/>
    <n v="190"/>
    <n v="699"/>
    <n v="0.14000000000000001"/>
    <s v="50%"/>
    <x v="5"/>
    <x v="546"/>
    <n v="0"/>
    <n v="2003334"/>
    <x v="0"/>
    <n v="671.81831187410592"/>
    <n v="0"/>
    <n v="12610.400000000001"/>
  </r>
  <r>
    <s v="B083RD1J99"/>
    <s v="HP Wired Mouse 100 with 1600 DPI Optical Sensor, USB Plug-and -Play,ambidextrous Design, Built-in Scrolling and 3 Handy Buttons. 3-Years Warranty (6VY96AA)"/>
    <s v="HP Wired Mouse"/>
    <x v="579"/>
    <x v="0"/>
    <s v="Computers&amp;Accessories"/>
    <s v="Keyboards,Mice&amp;InputDevices"/>
    <s v="Keyboard&amp;MouseSets"/>
    <n v="1299"/>
    <n v="400"/>
    <n v="0.19"/>
    <s v="50%"/>
    <x v="4"/>
    <x v="547"/>
    <n v="0"/>
    <n v="10889200"/>
    <x v="1"/>
    <n v="75.25"/>
    <n v="0"/>
    <n v="117058.9"/>
  </r>
  <r>
    <s v="B09Z7YGV3R"/>
    <s v="Anjaney Enterprise Smart Multipurpose Foldable Laptop Table with Cup Holder, Study Table, Bed Table, Breakfast Table, Foldable and Portable/Ergonomic &amp; Rounded Edges/Non-Slip (Black)"/>
    <s v="Anjaney Enterprise Smart"/>
    <x v="580"/>
    <x v="0"/>
    <s v="Computers&amp;Accessories"/>
    <s v="PenDrives"/>
    <m/>
    <n v="729"/>
    <n v="1499"/>
    <n v="0.56000000000000005"/>
    <s v="50% or more"/>
    <x v="4"/>
    <x v="548"/>
    <n v="1"/>
    <n v="123451644"/>
    <x v="0"/>
    <n v="1450.3675783855904"/>
    <n v="0"/>
    <n v="354130.8"/>
  </r>
  <r>
    <s v="B00N3XLDW0"/>
    <s v="ENVIE ECR-20 Charger for AA &amp; AAA Rechargeable Batteries"/>
    <s v="ENVIE ECR-20 Charger"/>
    <x v="581"/>
    <x v="3"/>
    <s v="OfficeProducts"/>
    <s v="Paper"/>
    <s v="Stationery"/>
    <n v="480"/>
    <n v="120"/>
    <n v="0.2"/>
    <s v="50%"/>
    <x v="4"/>
    <x v="549"/>
    <n v="0"/>
    <n v="686280"/>
    <x v="2"/>
    <n v="-280"/>
    <n v="0"/>
    <n v="24591.7"/>
  </r>
  <r>
    <s v="B07Z53L5QL"/>
    <s v="ProElite Faux Leather Smart Flip Case Cover for Apple iPad 10.2&quot; 9th Gen (2021) / 8th Gen / 7th Gen with Stylus Pen, Black"/>
    <s v="ProElite Faux Leather"/>
    <x v="582"/>
    <x v="1"/>
    <s v="Electronics"/>
    <s v="SmartWatches"/>
    <m/>
    <n v="1799"/>
    <n v="120"/>
    <n v="0.74"/>
    <s v="50% or more"/>
    <x v="1"/>
    <x v="348"/>
    <n v="1"/>
    <n v="3225600"/>
    <x v="2"/>
    <n v="-1379.1666666666667"/>
    <n v="0"/>
    <n v="107520"/>
  </r>
  <r>
    <s v="B00P93X0VO"/>
    <s v="Classmate Pulse 6 Subject Notebook - Unruled, 300 Pages, Spiral Binding, 240mm*180mm"/>
    <s v="Classmate Pulse 6"/>
    <x v="583"/>
    <x v="0"/>
    <s v="Computers&amp;Accessories"/>
    <s v="LaptopAccessories"/>
    <s v="Lapdesks"/>
    <n v="999"/>
    <n v="2295"/>
    <n v="0.6"/>
    <s v="50% or more"/>
    <x v="4"/>
    <x v="550"/>
    <n v="1"/>
    <n v="3878550"/>
    <x v="0"/>
    <n v="2251.4705882352941"/>
    <n v="0"/>
    <n v="7267"/>
  </r>
  <r>
    <s v="B07SBGFDX9"/>
    <s v="Pentonic Multicolor Ball Point Pen, Pack of 10"/>
    <s v="Pentonic Multicolor Ball"/>
    <x v="584"/>
    <x v="0"/>
    <s v="Computers&amp;Accessories"/>
    <s v="Cables&amp;Accessories"/>
    <s v="Cables"/>
    <n v="299"/>
    <n v="99"/>
    <n v="0.25"/>
    <s v="50%"/>
    <x v="1"/>
    <x v="24"/>
    <n v="0"/>
    <n v="273834"/>
    <x v="2"/>
    <n v="-203.02020202020202"/>
    <n v="0"/>
    <n v="11064"/>
  </r>
  <r>
    <s v="B07X2L5Z8C"/>
    <s v="Logitech Pebble M350 Wireless Mouse with Bluetooth or USB - Silent, Slim Computer Mouse with Quiet Click for Laptop, Notebook, PC and Mac - Graphite"/>
    <s v="Logitech Pebble M350"/>
    <x v="585"/>
    <x v="0"/>
    <s v="Computers&amp;Accessories"/>
    <s v="Cables&amp;Accessories"/>
    <s v="Cables"/>
    <n v="238"/>
    <n v="249"/>
    <n v="0.66"/>
    <s v="50% or more"/>
    <x v="5"/>
    <x v="551"/>
    <n v="1"/>
    <n v="2084628"/>
    <x v="1"/>
    <n v="153.41767068273094"/>
    <n v="0"/>
    <n v="36836.800000000003"/>
  </r>
  <r>
    <s v="B00VA7YYUO"/>
    <s v="Apsara Platinum Pencils Value Pack - Pack of 20"/>
    <s v="Apsara Platinum Pencils"/>
    <x v="586"/>
    <x v="0"/>
    <s v="Computers&amp;Accessories"/>
    <s v="Keyboards,Mice&amp;InputDevices"/>
    <s v="Keyboard&amp;MouseSets"/>
    <n v="1349"/>
    <n v="2799"/>
    <n v="0.39"/>
    <s v="50%"/>
    <x v="1"/>
    <x v="552"/>
    <n v="0"/>
    <n v="19909287"/>
    <x v="0"/>
    <n v="2750.8042157913542"/>
    <n v="0"/>
    <n v="28452"/>
  </r>
  <r>
    <s v="B07L9FW9GF"/>
    <s v="Zebronics Zeb-Power Wired USB Mouse, 3-Button, 1200 DPI Optical Sensor, Plug &amp; Play, for Windows/Mac"/>
    <s v="Zebronics Zeb-Power Wired"/>
    <x v="587"/>
    <x v="0"/>
    <s v="Computers&amp;Accessories"/>
    <s v="Cables&amp;Accessories"/>
    <s v="Cables"/>
    <n v="299"/>
    <n v="210"/>
    <n v="0.7"/>
    <s v="50% or more"/>
    <x v="4"/>
    <x v="26"/>
    <n v="1"/>
    <n v="4378500"/>
    <x v="1"/>
    <n v="67.61904761904762"/>
    <n v="0"/>
    <n v="89655"/>
  </r>
  <r>
    <s v="B08D64C9FN"/>
    <s v="Ant Esports GM320 RGB Optical Wired Gaming Mouse | 8 Programmable Buttons | 12800 DPI"/>
    <s v="Ant Esports GM320"/>
    <x v="588"/>
    <x v="0"/>
    <s v="Computers&amp;Accessories"/>
    <s v="Audio&amp;VideoAccessories"/>
    <s v="PCMicrophones"/>
    <n v="199"/>
    <n v="3490"/>
    <n v="0.6"/>
    <s v="50% or more"/>
    <x v="8"/>
    <x v="553"/>
    <n v="1"/>
    <n v="9785960"/>
    <x v="0"/>
    <n v="3484.297994269341"/>
    <n v="0"/>
    <n v="9253.1999999999989"/>
  </r>
  <r>
    <s v="B00LOD70SC"/>
    <s v="Pilot V7 Liquid Ink Roller Ball Pen (2 Blue + 1 Black)"/>
    <s v="Pilot V7 Liquid"/>
    <x v="589"/>
    <x v="1"/>
    <s v="Electronics"/>
    <s v="Headphones"/>
    <s v="In-Ear"/>
    <n v="1999"/>
    <n v="1299"/>
    <n v="0.8"/>
    <s v="50% or more"/>
    <x v="7"/>
    <x v="554"/>
    <n v="1"/>
    <n v="2579814"/>
    <x v="0"/>
    <n v="1145.1123941493456"/>
    <n v="0"/>
    <n v="7348.2000000000007"/>
  </r>
  <r>
    <s v="B09X76VL5L"/>
    <s v="boAt Airdopes 191G True Wireless Earbuds with ENx‚Ñ¢ Tech Equipped Quad Mics, Beast‚Ñ¢ Mode(Low Latency- 65ms) for Gaming, 2x6mm Dual Drivers, 30H Playtime, IPX5, IWP‚Ñ¢, Appealing Case LEDs(Sport Blue)"/>
    <s v="boAt Airdopes 191G"/>
    <x v="590"/>
    <x v="1"/>
    <s v="Electronics"/>
    <s v="MobileAccessories"/>
    <s v="Stands"/>
    <n v="99"/>
    <n v="499"/>
    <n v="0.8"/>
    <s v="50% or more"/>
    <x v="3"/>
    <x v="362"/>
    <n v="1"/>
    <n v="1223049"/>
    <x v="1"/>
    <n v="479.16032064128257"/>
    <n v="0"/>
    <n v="10049.099999999999"/>
  </r>
  <r>
    <s v="B091JF2TFD"/>
    <s v="Boult Audio BassBuds Oak in-Ear Wired Earphones with 10mm Extra Bass Driver and HD Sound with mic(Brown)"/>
    <s v="Boult Audio BassBuds"/>
    <x v="401"/>
    <x v="0"/>
    <s v="Computers&amp;Accessories"/>
    <s v="Keyboards,Mice&amp;InputDevices"/>
    <s v="Mice"/>
    <n v="499"/>
    <n v="5999"/>
    <n v="0.5"/>
    <s v="50% or more"/>
    <x v="15"/>
    <x v="205"/>
    <n v="1"/>
    <n v="137977"/>
    <x v="0"/>
    <n v="5990.6819469911652"/>
    <n v="1"/>
    <n v="115"/>
  </r>
  <r>
    <s v="B07S7DCJKS"/>
    <s v="IT2M Designer Mouse Pad for Laptop/Computer (9.2 X 7.6 Inches, 12788)"/>
    <s v="IT2M Designer Mouse"/>
    <x v="591"/>
    <x v="0"/>
    <s v="Computers&amp;Accessories"/>
    <s v="Memory"/>
    <m/>
    <n v="1792"/>
    <n v="999"/>
    <n v="0.49"/>
    <s v="50%"/>
    <x v="6"/>
    <x v="555"/>
    <n v="0"/>
    <n v="26167806"/>
    <x v="0"/>
    <n v="819.62062062062068"/>
    <n v="0"/>
    <n v="117873"/>
  </r>
  <r>
    <s v="B09NC2TY11"/>
    <s v="Noise ColorFit Ultra Buzz Bluetooth Calling Smart Watch with 1.75&quot; HD Display, 320x385 px Resolution, 100 Sports Modes, Stock Market Info Smartwatch for Men &amp; Women (Olive Green)"/>
    <s v="Noise ColorFit Ultra"/>
    <x v="353"/>
    <x v="0"/>
    <s v="Computers&amp;Accessories"/>
    <s v="UninterruptedPowerSupplies"/>
    <m/>
    <n v="3299"/>
    <n v="1800"/>
    <n v="0.2"/>
    <s v="50%"/>
    <x v="2"/>
    <x v="556"/>
    <n v="0"/>
    <n v="28409400"/>
    <x v="0"/>
    <n v="1616.7222222222222"/>
    <n v="0"/>
    <n v="61553.7"/>
  </r>
  <r>
    <s v="B0BDS8MY8J"/>
    <s v="Lapster Caddy for ssd and HDD, Optical Bay 2nd Hard Drive Caddy, Caddy 9.5mm for Laptop"/>
    <s v="Lapster Caddy for"/>
    <x v="592"/>
    <x v="3"/>
    <s v="OfficeProducts"/>
    <s v="Paper"/>
    <s v="Stationery"/>
    <n v="125"/>
    <n v="9999"/>
    <n v="0.31"/>
    <s v="50%"/>
    <x v="5"/>
    <x v="557"/>
    <n v="0"/>
    <n v="80521947"/>
    <x v="0"/>
    <n v="9997.7498749874994"/>
    <n v="0"/>
    <n v="35433.200000000004"/>
  </r>
  <r>
    <s v="B09X7DY7Q4"/>
    <s v="SanDisk Extreme SD UHS I 64GB Card for 4K Video for DSLR and Mirrorless Cameras 170MB/s Read &amp; 80MB/s Write"/>
    <s v="SanDisk Extreme SD"/>
    <x v="593"/>
    <x v="0"/>
    <s v="Computers&amp;Accessories"/>
    <s v="Keyboards,Mice&amp;InputDevices"/>
    <s v="Mice"/>
    <n v="399"/>
    <n v="2890"/>
    <n v="0.66"/>
    <s v="50% or more"/>
    <x v="3"/>
    <x v="558"/>
    <n v="1"/>
    <n v="8118010"/>
    <x v="0"/>
    <n v="2876.1937716262978"/>
    <n v="0"/>
    <n v="11516.9"/>
  </r>
  <r>
    <s v="B09YV575RK"/>
    <s v="Fire-Boltt Ring Pro Bluetooth Calling, 1.75‚Äù 320*385px High Res, IP68 &amp; SpO2 Monitoring, Pin Code Locking Functionality &amp; Split Screen Access, Built in Mic &amp; Speaker for HD Calls, Black, Free Size"/>
    <s v="Fire-Boltt Ring Pro"/>
    <x v="594"/>
    <x v="1"/>
    <s v="Electronics"/>
    <s v="Headphones"/>
    <s v="In-Ear"/>
    <n v="1199"/>
    <n v="5999"/>
    <n v="0.85"/>
    <s v="50% or more"/>
    <x v="9"/>
    <x v="559"/>
    <n v="1"/>
    <n v="155434090"/>
    <x v="0"/>
    <n v="5979.0133355559256"/>
    <n v="0"/>
    <n v="93276"/>
  </r>
  <r>
    <s v="B08LW31NQ6"/>
    <s v="Lenovo 600 Bluetooth 5.0 Silent Mouse: Compact, Portable, Dongle-Free Multi-Device connectivity with Microsoft Swift Pair | 3-Level Adjustable DPI up to 2400 | Battery Life: up to 1 yr"/>
    <s v="Lenovo 600 Bluetooth"/>
    <x v="595"/>
    <x v="0"/>
    <s v="Computers&amp;Accessories"/>
    <s v="Keyboards,Mice&amp;InputDevices"/>
    <s v="GraphicTablets"/>
    <n v="235"/>
    <n v="160"/>
    <n v="0.85"/>
    <s v="50% or more"/>
    <x v="11"/>
    <x v="560"/>
    <n v="1"/>
    <n v="187680"/>
    <x v="2"/>
    <n v="13.125"/>
    <n v="0"/>
    <n v="4457.3999999999996"/>
  </r>
  <r>
    <s v="B09ND94ZRG"/>
    <s v="Boult Audio Airbass Propods X TWS Bluetooth Truly Wireless in Ear Earbuds with Mic, 32H Playtime, Fast Charging Type-C, Ipx5 Water Resistant, Touch Controls and Voice Assistant (Red)"/>
    <s v="Boult Audio Airbass"/>
    <x v="416"/>
    <x v="0"/>
    <s v="Computers&amp;Accessories"/>
    <s v="LaptopAccessories"/>
    <s v="Lapdesks"/>
    <n v="549"/>
    <n v="999"/>
    <n v="0.73"/>
    <s v="50% or more"/>
    <x v="9"/>
    <x v="561"/>
    <n v="1"/>
    <n v="6415578"/>
    <x v="0"/>
    <n v="944.04504504504507"/>
    <n v="0"/>
    <n v="23119.200000000001"/>
  </r>
  <r>
    <s v="B00P93X6EK"/>
    <s v="Classmate Soft Cover 6 Subject Spiral Binding Notebook, Unruled, 300 Pages"/>
    <s v="Classmate Soft Cover"/>
    <x v="455"/>
    <x v="0"/>
    <s v="Computers&amp;Accessories"/>
    <s v="USBGadgets"/>
    <s v="Lamps"/>
    <n v="89"/>
    <n v="499"/>
    <n v="0.1"/>
    <s v="50%"/>
    <x v="0"/>
    <x v="562"/>
    <n v="0"/>
    <n v="120259"/>
    <x v="1"/>
    <n v="481.16432865731463"/>
    <n v="1"/>
    <n v="1012.2"/>
  </r>
  <r>
    <s v="B0994GP1CX"/>
    <s v="LS LAPSTER Quality Assured Universal Silicone 15.6&quot; Keyboard Protector Skin|| Keyboard Dust Cover|| Keyboard Skin for 15.6&quot; Laptop| 15.6&quot; Keyguard| (3.93 x 11.81 x 0.39 inches)"/>
    <s v="LS LAPSTER Quality"/>
    <x v="216"/>
    <x v="0"/>
    <s v="Computers&amp;Accessories"/>
    <s v="Cables&amp;Accessories"/>
    <s v="Cables"/>
    <n v="970"/>
    <n v="4700"/>
    <n v="0.51"/>
    <s v="50% or more"/>
    <x v="5"/>
    <x v="25"/>
    <n v="1"/>
    <n v="864800"/>
    <x v="0"/>
    <n v="4679.3617021276596"/>
    <n v="1"/>
    <n v="809.6"/>
  </r>
  <r>
    <s v="B07H8W9PB6"/>
    <s v="KLAM LCD Writing Tablet Screenwriting Toys Board Smart Digital E-Note Pad 8.5 Inch Light Weight Magic Slate for Drawing Playing Noting by Kids and Adults Best Birthday Gift Girls Boys, Multicolor"/>
    <s v="KLAM LCD Writing"/>
    <x v="596"/>
    <x v="1"/>
    <s v="Electronics"/>
    <s v="Headphones"/>
    <s v="In-Ear"/>
    <n v="1299"/>
    <n v="4332.96"/>
    <n v="0.56999999999999995"/>
    <s v="50% or more"/>
    <x v="11"/>
    <x v="563"/>
    <n v="1"/>
    <n v="63386871.840000004"/>
    <x v="0"/>
    <n v="4302.9804940733356"/>
    <n v="0"/>
    <n v="55590.2"/>
  </r>
  <r>
    <s v="B09NNHFSSF"/>
    <s v="CP PLUS 2MP Full HD Smart Wi-fi CCTV Security Camera | 360¬∞ with Pan Tilt | Two Way Talk | Cloud Monitor | Motion Detect | Night Vision | Supports SD Card (Up to 128 GB) | Alexa &amp; Ok Google | CP-E21A"/>
    <s v="CP PLUS 2MP"/>
    <x v="597"/>
    <x v="0"/>
    <s v="Computers&amp;Accessories"/>
    <s v="Keyboards,Mice&amp;InputDevices"/>
    <s v="Keyboard&amp;MiceAccessories"/>
    <n v="230"/>
    <n v="1800"/>
    <n v="0.77"/>
    <s v="50% or more"/>
    <x v="0"/>
    <x v="564"/>
    <n v="1"/>
    <n v="2750400"/>
    <x v="0"/>
    <n v="1787.2222222222222"/>
    <n v="0"/>
    <n v="6417.6"/>
  </r>
  <r>
    <s v="B08D9NDZ1Y"/>
    <s v="HP Deskjet 2331 Colour Printer, Scanner and Copier for Home/Small Office, Compact Size, Reliable, Easy Set-Up Through Smart App On Your Pc Connected Through USB, Ideal for Home."/>
    <s v="HP Deskjet 2331"/>
    <x v="598"/>
    <x v="1"/>
    <s v="Electronics"/>
    <s v="Cases"/>
    <m/>
    <n v="119"/>
    <n v="990"/>
    <n v="0.76"/>
    <s v="50% or more"/>
    <x v="4"/>
    <x v="565"/>
    <n v="1"/>
    <n v="14881680"/>
    <x v="0"/>
    <n v="977.97979797979792"/>
    <n v="0"/>
    <n v="64637.599999999999"/>
  </r>
  <r>
    <s v="B0085IATT6"/>
    <s v="D-Link DIR-615 Wi-fi Ethernet-N300 Single_band 300Mbps Router, Mobile App Support, Router | AP | Repeater | Client Modes(Black)"/>
    <s v="D-Link DIR-615 Wi-fi"/>
    <x v="599"/>
    <x v="1"/>
    <s v="Electronics"/>
    <s v="MemoryCards"/>
    <s v="SecureDigitalCards"/>
    <n v="449"/>
    <n v="4699"/>
    <n v="0.44"/>
    <s v="50%"/>
    <x v="5"/>
    <x v="566"/>
    <n v="0"/>
    <n v="326979915"/>
    <x v="0"/>
    <n v="4689.4447754841458"/>
    <n v="0"/>
    <n v="306174"/>
  </r>
  <r>
    <s v="B08WJ86PV2"/>
    <s v="RPM Euro Games Gaming Mousepad Speed Type Extended Large (Size - 800 mm x 300 mm x 3 mm)"/>
    <s v="RPM Euro Games"/>
    <x v="600"/>
    <x v="1"/>
    <s v="Electronics"/>
    <s v="MobileAccessories"/>
    <s v="Photo&amp;VideoAccessories"/>
    <n v="1699"/>
    <n v="5490"/>
    <n v="0.51"/>
    <s v="50% or more"/>
    <x v="3"/>
    <x v="567"/>
    <n v="1"/>
    <n v="78896790"/>
    <x v="0"/>
    <n v="5459.0528233151181"/>
    <n v="0"/>
    <n v="58921.099999999991"/>
  </r>
  <r>
    <s v="B078HRR1XV"/>
    <s v="Wacom One by CTL-472/K0-CX Digital Drawing Graphics Pen Tablet (Red &amp; Black) Small (6-inch x 3.5-inch)(15x8cm) | Battery Free Cordless Pen with 2048 Pressure Level"/>
    <s v="Wacom One by"/>
    <x v="601"/>
    <x v="3"/>
    <s v="OfficeProducts"/>
    <s v="Paper"/>
    <s v="Stationery"/>
    <n v="561"/>
    <n v="100"/>
    <n v="0.22"/>
    <s v="50%"/>
    <x v="5"/>
    <x v="568"/>
    <n v="0"/>
    <n v="318200"/>
    <x v="2"/>
    <n v="-461"/>
    <n v="0"/>
    <n v="14000.800000000001"/>
  </r>
  <r>
    <s v="B09P22HXH6"/>
    <s v="Lenovo 300 FHD Webcam with Full Stereo Dual Built-in mics | FHD 1080P 2.1 Megapixel CMOS Camera |Privacy Shutter | Ultra-Wide 95 Lens | 360 Rotation | Flexible Mount, Plug-n-Play | Cloud Grey"/>
    <s v="Lenovo 300 FHD"/>
    <x v="602"/>
    <x v="0"/>
    <s v="Computers&amp;Accessories"/>
    <s v="Keyboards,Mice&amp;InputDevices"/>
    <s v="Mice"/>
    <n v="289"/>
    <n v="2790"/>
    <n v="0.51"/>
    <s v="50% or more"/>
    <x v="5"/>
    <x v="569"/>
    <n v="1"/>
    <n v="72221940"/>
    <x v="0"/>
    <n v="2779.6415770609319"/>
    <n v="0"/>
    <n v="113898.40000000001"/>
  </r>
  <r>
    <s v="B00LM4X3XE"/>
    <s v="Parker Quink Ink Bottle (Black)"/>
    <s v="Parker Quink Ink"/>
    <x v="506"/>
    <x v="0"/>
    <s v="Computers&amp;Accessories"/>
    <s v="LaptopAccessories"/>
    <s v="NotebookComputerStands"/>
    <n v="599"/>
    <n v="999"/>
    <n v="0.7"/>
    <s v="50% or more"/>
    <x v="5"/>
    <x v="570"/>
    <n v="1"/>
    <n v="4731264"/>
    <x v="0"/>
    <n v="939.04004004004003"/>
    <n v="0"/>
    <n v="20838.400000000001"/>
  </r>
  <r>
    <s v="B09YLFHFDW"/>
    <s v="Sony WI-C100 Wireless Headphones with Customizable Equalizer for Deep Bass &amp; 25 Hrs Battery, DSEE-Upscale, Splash Proof, 360RA, Fast Pair, in-Ear Bluetooth Headset with mic for Phone Calls (Black)"/>
    <s v="Sony WI-C100 Wireless"/>
    <x v="603"/>
    <x v="0"/>
    <s v="Computers&amp;Accessories"/>
    <s v="ExternalHardDisks"/>
    <m/>
    <n v="5599"/>
    <n v="899"/>
    <n v="0.24"/>
    <s v="50%"/>
    <x v="5"/>
    <x v="571"/>
    <n v="0"/>
    <n v="65631495"/>
    <x v="0"/>
    <n v="276.19688542825361"/>
    <n v="0"/>
    <n v="321222"/>
  </r>
  <r>
    <s v="B07YWS9SP9"/>
    <s v="Zebronics, ZEB-NC3300 USB Powered Laptop Cooling Pad with Dual Fan, Dual USB Port and Blue LED Lights"/>
    <s v="Zebronics, ZEB-NC3300 USB"/>
    <x v="604"/>
    <x v="0"/>
    <s v="Computers&amp;Accessories"/>
    <s v="Audio&amp;VideoAccessories"/>
    <s v="Webcams&amp;VoIPEquipment"/>
    <n v="1990"/>
    <n v="3999"/>
    <n v="0.23"/>
    <s v="50%"/>
    <x v="4"/>
    <x v="572"/>
    <n v="0"/>
    <n v="81571602"/>
    <x v="0"/>
    <n v="3949.2375593898473"/>
    <n v="0"/>
    <n v="87711.4"/>
  </r>
  <r>
    <s v="B08WLY8V9S"/>
    <s v="Tukzer Gel Mouse Pad Wrist Rest Memory-Foam Ergonomic Mousepad| Cushion Wrist Support &amp; Pain Relief| Suitable for Gaming, Computer, Laptop, Home &amp; Office Non-Slip Rubber Base (Blue)"/>
    <s v="Tukzer Gel Mouse"/>
    <x v="605"/>
    <x v="0"/>
    <s v="Computers&amp;Accessories"/>
    <s v="USBHubs"/>
    <m/>
    <n v="499"/>
    <n v="2499"/>
    <n v="0.38"/>
    <s v="50%"/>
    <x v="4"/>
    <x v="573"/>
    <n v="0"/>
    <n v="5310375"/>
    <x v="0"/>
    <n v="2479.0320128051221"/>
    <n v="0"/>
    <n v="9137.5"/>
  </r>
  <r>
    <s v="B0873L7J6X"/>
    <s v="Infinity (JBL Glide 510, 72 Hrs Playtime with Quick Charge, Wireless On Ear Headphone with Mic, Deep Bass, Dual Equalizer, Bluetooth 5.0 with Voice Assistant Support (Black)"/>
    <s v="Infinity (JBL Glide"/>
    <x v="606"/>
    <x v="0"/>
    <s v="Computers&amp;Accessories"/>
    <s v="LaptopAccessories"/>
    <s v="Bags&amp;Sleeves"/>
    <n v="449"/>
    <n v="1645"/>
    <n v="0.55000000000000004"/>
    <s v="50% or more"/>
    <x v="4"/>
    <x v="574"/>
    <n v="1"/>
    <n v="18637850"/>
    <x v="0"/>
    <n v="1617.7051671732522"/>
    <n v="0"/>
    <n v="48719"/>
  </r>
  <r>
    <s v="B07YNHCW6N"/>
    <s v="Robustrion Smart Trifold Hard Back Flip Stand Case Cover for Apple iPad 10.2 Cover iPad 9th Generation Cover 2021 8th Gen 2020 7th Gen 2019 Generation Case - Black"/>
    <s v="Robustrion Smart Trifold"/>
    <x v="607"/>
    <x v="0"/>
    <s v="Computers&amp;Accessories"/>
    <s v="LaptopAccessories"/>
    <s v="CoolingPads"/>
    <n v="999"/>
    <n v="310"/>
    <n v="0.5"/>
    <s v="50% or more"/>
    <x v="0"/>
    <x v="575"/>
    <n v="1"/>
    <n v="8506710"/>
    <x v="1"/>
    <n v="-12.258064516129025"/>
    <n v="0"/>
    <n v="115252.20000000001"/>
  </r>
  <r>
    <s v="B01MQ2A86A"/>
    <s v="Logitech M331 Silent Plus Wireless Mouse, 2.4GHz with USB Nano Receiver, 1000 DPI Optical Tracking, 3 Buttons, 24 Month Life Battery, PC/Mac/Laptop - Black"/>
    <s v="Logitech M331 Silent"/>
    <x v="608"/>
    <x v="0"/>
    <s v="Computers&amp;Accessories"/>
    <s v="LaptopAccessories"/>
    <s v="CameraPrivacyCovers"/>
    <n v="69"/>
    <n v="1499"/>
    <n v="0.77"/>
    <s v="50% or more"/>
    <x v="4"/>
    <x v="576"/>
    <n v="1"/>
    <n v="382245"/>
    <x v="0"/>
    <n v="1494.3969312875249"/>
    <n v="1"/>
    <n v="1096.5"/>
  </r>
  <r>
    <s v="B00KIE28X0"/>
    <s v="Camel Artist Acrylic Color Box - 9ml Tubes, 12 Shades"/>
    <s v="Camel Artist Acrylic"/>
    <x v="609"/>
    <x v="0"/>
    <s v="Computers&amp;Accessories"/>
    <s v="Keyboards,Mice&amp;InputDevices"/>
    <s v="Mice"/>
    <n v="899"/>
    <n v="1299"/>
    <n v="0.4"/>
    <s v="50%"/>
    <x v="0"/>
    <x v="577"/>
    <n v="0"/>
    <n v="30103026"/>
    <x v="0"/>
    <n v="1229.7929176289454"/>
    <n v="0"/>
    <n v="97330.8"/>
  </r>
  <r>
    <s v="B0BHYJ8CVF"/>
    <s v="Portronics Key2 Combo Multimedia USB Wireless Keyboard and Mouse Set with 2.4 GHz Wireless Technology, Soft &amp; Silent Button, Compact Size (Grey)"/>
    <s v="Portronics Key2 Combo"/>
    <x v="610"/>
    <x v="2"/>
    <s v="MusicalInstruments"/>
    <s v="Condenser"/>
    <m/>
    <n v="478"/>
    <n v="4199"/>
    <n v="0.32"/>
    <s v="50%"/>
    <x v="11"/>
    <x v="578"/>
    <n v="0"/>
    <n v="84895382"/>
    <x v="0"/>
    <n v="4187.6163372231485"/>
    <n v="0"/>
    <n v="76828.399999999994"/>
  </r>
  <r>
    <s v="B0BCVJ3PVP"/>
    <s v="SupCares Laptop Stand 7 Height Adjustable, Aluminium, Ventilated, Foldable, Portable Laptop Holder for Desk &amp; Table Mount Upto 15.6 inch Laptop with Carry Pouch (Silver)"/>
    <s v="SupCares Laptop Stand"/>
    <x v="611"/>
    <x v="0"/>
    <s v="Computers&amp;Accessories"/>
    <s v="LaptopAccessories"/>
    <m/>
    <n v="1399"/>
    <n v="4000"/>
    <n v="0.44"/>
    <s v="50%"/>
    <x v="4"/>
    <x v="579"/>
    <n v="0"/>
    <n v="44296000"/>
    <x v="0"/>
    <n v="3965.0250000000001"/>
    <n v="0"/>
    <n v="47618.2"/>
  </r>
  <r>
    <s v="B0B2931FCV"/>
    <s v="ZEBRONICS Zeb-Sound Bomb N1 True Wireless in Ear Earbuds with Mic ENC, Gaming Mode (up to 50ms), up to 18H Playback, BT V5.2, Fidget Case, Voice Assistant, Splash Proof, Type C (Midnight Black)"/>
    <s v="ZEBRONICS Zeb-Sound Bomb"/>
    <x v="612"/>
    <x v="0"/>
    <s v="Computers&amp;Accessories"/>
    <s v="Cables&amp;Accessories"/>
    <s v="Cables"/>
    <n v="199"/>
    <n v="250"/>
    <n v="0.73"/>
    <s v="50% or more"/>
    <x v="6"/>
    <x v="27"/>
    <n v="1"/>
    <n v="18744000"/>
    <x v="1"/>
    <n v="170.39999999999998"/>
    <n v="0"/>
    <n v="337392"/>
  </r>
  <r>
    <s v="B09TMZ1MF8"/>
    <s v="Western Digital WD Green SATA 240GB Internal SSD Solid State Drive - SATA 6Gb/s 2.5 inches - WDS240G3G0A"/>
    <s v="Western Digital WD"/>
    <x v="537"/>
    <x v="0"/>
    <s v="Computers&amp;Accessories"/>
    <s v="TabletAccessories"/>
    <s v="Stands"/>
    <n v="149"/>
    <n v="100"/>
    <n v="0.7"/>
    <s v="50% or more"/>
    <x v="3"/>
    <x v="580"/>
    <n v="1"/>
    <n v="2560700"/>
    <x v="2"/>
    <n v="-49"/>
    <n v="0"/>
    <n v="104988.7"/>
  </r>
  <r>
    <s v="B07VV37FT4"/>
    <s v="Classmate Octane Neon- 25 Blue Gel Pens | Smooth Writing Pens| Water-proof Ink For Smudge-free Writing| Preferred By Students For Exam &amp; Class Notes| Study At Home Essential"/>
    <s v="Classmate Octane Neon-"/>
    <x v="406"/>
    <x v="1"/>
    <s v="Electronics"/>
    <s v="Speakers"/>
    <s v="BluetoothSpeakers"/>
    <n v="1799"/>
    <n v="5999"/>
    <n v="0.64"/>
    <s v="50% or more"/>
    <x v="0"/>
    <x v="581"/>
    <n v="1"/>
    <n v="247314774"/>
    <x v="0"/>
    <n v="5969.0116686114352"/>
    <n v="0"/>
    <n v="173149.2"/>
  </r>
  <r>
    <s v="B07JB2Y4SR"/>
    <s v="Classmate Octane Colour Burst-Multicolour Gel Pens (Pack of 10) | Gold &amp; Silver Glitter Sparkle Pens|10 colour ink shades for art lovers and kids|Fun at home essentials"/>
    <s v="Classmate Octane Colour"/>
    <x v="613"/>
    <x v="5"/>
    <s v="HomeImprovement"/>
    <s v="Adapters&amp;Multi-Outlets"/>
    <m/>
    <n v="425"/>
    <n v="1995"/>
    <n v="0.56999999999999995"/>
    <s v="50% or more"/>
    <x v="1"/>
    <x v="87"/>
    <n v="1"/>
    <n v="5149095"/>
    <x v="0"/>
    <n v="1973.6967418546367"/>
    <n v="0"/>
    <n v="10324"/>
  </r>
  <r>
    <s v="B08KRMK9LZ"/>
    <s v="Tukzer Stylus Pen, iPad Pencil with Palm Rejection Tilt Sensor| 2nd Gen for 2018-2022 iPad 6/7/8/9th Gen; iPad 10.2&quot;, Pro 12.9/11&quot;, Mini 6/5th, Air 5/4/3rd, Precise for Writing/Drawing (3 Spare Tips)"/>
    <s v="Tukzer Stylus Pen,"/>
    <x v="614"/>
    <x v="1"/>
    <s v="Electronics"/>
    <s v="Speakers"/>
    <s v="OutdoorSpeakers"/>
    <n v="999"/>
    <n v="1199"/>
    <n v="0.6"/>
    <s v="50% or more"/>
    <x v="3"/>
    <x v="582"/>
    <n v="1"/>
    <n v="21978869"/>
    <x v="0"/>
    <n v="1115.6805671392826"/>
    <n v="0"/>
    <n v="75157.099999999991"/>
  </r>
  <r>
    <s v="B08LT9BMPP"/>
    <s v="Logitech G102 USB Light Sync Gaming Mouse with Customizable RGB Lighting, 6 Programmable Buttons, Gaming Grade Sensor, 8K DPI Tracking, 16.8mn Color, Light Weight - Black"/>
    <s v="Logitech G102 USB"/>
    <x v="615"/>
    <x v="0"/>
    <s v="Computers&amp;Accessories"/>
    <s v="Keyboards,Mice&amp;InputDevices"/>
    <s v="GraphicTablets"/>
    <n v="378"/>
    <n v="999"/>
    <n v="0.62"/>
    <s v="50% or more"/>
    <x v="3"/>
    <x v="472"/>
    <n v="1"/>
    <n v="1777221"/>
    <x v="0"/>
    <n v="961.16216216216219"/>
    <n v="0"/>
    <n v="7293.9"/>
  </r>
  <r>
    <s v="B0814ZY6FP"/>
    <s v="Zebronics ZEB-VITA Wireless Bluetooth 10W Portable Bar Speaker With Supporting USB, SD Card, AUX, FM, TWS &amp; Call Function"/>
    <s v="Zebronics ZEB-VITA Wireless"/>
    <x v="616"/>
    <x v="3"/>
    <s v="OfficeProducts"/>
    <s v="Paper"/>
    <s v="Copy&amp;PrintingPaper"/>
    <n v="99"/>
    <n v="2499"/>
    <n v="0"/>
    <s v="50%"/>
    <x v="4"/>
    <x v="583"/>
    <n v="0"/>
    <n v="969612"/>
    <x v="0"/>
    <n v="2495.0384153661466"/>
    <n v="1"/>
    <n v="1668.3999999999999"/>
  </r>
  <r>
    <s v="B09F3PDDRF"/>
    <s v="Lapster USB 3.0 sata Cable for 2.5 inch SSD and HDD , USB 3.0 to SATA III Hard Driver Adapter , sata to USB Cable-(Blue)"/>
    <s v="Lapster USB 3.0"/>
    <x v="75"/>
    <x v="0"/>
    <s v="Computers&amp;Accessories"/>
    <s v="Routers"/>
    <m/>
    <n v="1499"/>
    <n v="3990"/>
    <n v="0.5"/>
    <s v="50% or more"/>
    <x v="6"/>
    <x v="584"/>
    <n v="1"/>
    <n v="34537440"/>
    <x v="0"/>
    <n v="3952.4310776942357"/>
    <n v="0"/>
    <n v="38952"/>
  </r>
  <r>
    <s v="B07X963JNS"/>
    <s v="URBN 10000 mAh Lithium Power Bank UPR10K with 12 Watt Fast Charging, Blue"/>
    <s v="URBN 10000 mAh"/>
    <x v="617"/>
    <x v="0"/>
    <s v="Computers&amp;Accessories"/>
    <s v="InternalSolidStateDrives"/>
    <m/>
    <n v="1815"/>
    <n v="200"/>
    <n v="0.41"/>
    <s v="50%"/>
    <x v="6"/>
    <x v="585"/>
    <n v="0"/>
    <n v="18585000"/>
    <x v="1"/>
    <n v="-707.49999999999989"/>
    <n v="0"/>
    <n v="418162.5"/>
  </r>
  <r>
    <s v="B09LD3116F"/>
    <s v="Qubo Smart Cam 360 from Hero Group | Made in India | 2MP 1080p Full HD | CCTV Wi-Fi Camera | 360 Degree Coverage| Two Way Talk | Mobile App Connectivity | Night Vision | Cloud &amp; SD Card Recording"/>
    <s v="Qubo Smart Cam"/>
    <x v="618"/>
    <x v="3"/>
    <s v="OfficeProducts"/>
    <s v="Paper"/>
    <s v="Stationery"/>
    <n v="67"/>
    <n v="230"/>
    <n v="0.11"/>
    <s v="50%"/>
    <x v="3"/>
    <x v="100"/>
    <n v="0"/>
    <n v="291870"/>
    <x v="1"/>
    <n v="200.86956521739131"/>
    <n v="0"/>
    <n v="5202.8999999999996"/>
  </r>
  <r>
    <s v="B08Y5QJTVK"/>
    <s v="Duracell CR2025 3V Lithium Coin Battery, 5 pcs, 2025 Coin Button Cell Battery, DL2025"/>
    <s v="Duracell CR2025 3V"/>
    <x v="619"/>
    <x v="0"/>
    <s v="Computers&amp;Accessories"/>
    <s v="LaptopAccessories"/>
    <s v="Lapdesks"/>
    <n v="1889"/>
    <n v="2796"/>
    <n v="0.3"/>
    <s v="50%"/>
    <x v="4"/>
    <x v="586"/>
    <n v="0"/>
    <n v="48633624"/>
    <x v="0"/>
    <n v="2728.439198855508"/>
    <n v="0"/>
    <n v="74794.2"/>
  </r>
  <r>
    <s v="B00LY1FN1K"/>
    <s v="Camel Fabrica Acrylic Ultra Color - 15ml each, 10 Shades"/>
    <s v="Camel Fabrica Acrylic"/>
    <x v="620"/>
    <x v="1"/>
    <s v="Electronics"/>
    <s v="Headphones"/>
    <s v="In-Ear"/>
    <n v="499"/>
    <n v="999"/>
    <n v="0.67"/>
    <s v="50% or more"/>
    <x v="9"/>
    <x v="587"/>
    <n v="1"/>
    <n v="9159831"/>
    <x v="0"/>
    <n v="949.05005005005"/>
    <n v="0"/>
    <n v="33008.400000000001"/>
  </r>
  <r>
    <s v="B07DJ5KYDZ"/>
    <s v="Lenovo GX20L29764 65W Laptop Adapter/Charger with Power Cord for Select Models of Lenovo (Round pin) (Black)"/>
    <s v="Lenovo GX20L29764 65W"/>
    <x v="621"/>
    <x v="0"/>
    <s v="Computers&amp;Accessories"/>
    <s v="Keyboards,Mice&amp;InputDevices"/>
    <s v="Keyboard&amp;MiceAccessories"/>
    <n v="499"/>
    <n v="3499"/>
    <n v="0.5"/>
    <s v="50% or more"/>
    <x v="5"/>
    <x v="588"/>
    <n v="1"/>
    <n v="3603970"/>
    <x v="0"/>
    <n v="3484.7387825092883"/>
    <n v="0"/>
    <n v="4532"/>
  </r>
  <r>
    <s v="B009LJ2BXA"/>
    <s v="Hp Wired On Ear Headphones With Mic With 3.5 Mm Drivers, In-Built Noise Cancelling, Foldable And Adjustable For Laptop/Pc/Office/Home/ 1 Year Warranty (B4B09Pa)"/>
    <s v="Hp Wired On"/>
    <x v="622"/>
    <x v="0"/>
    <s v="Computers&amp;Accessories"/>
    <s v="ExternalHardDisks"/>
    <m/>
    <n v="5799"/>
    <n v="723"/>
    <n v="0.28000000000000003"/>
    <s v="50%"/>
    <x v="6"/>
    <x v="589"/>
    <n v="0"/>
    <n v="36347379"/>
    <x v="0"/>
    <n v="-79.074688796680448"/>
    <n v="0"/>
    <n v="226228.5"/>
  </r>
  <r>
    <s v="B09BVCVTBC"/>
    <s v="Redragon K617 Fizz 60% Wired RGB Gaming Keyboard, 61 Keys Compact Mechanical Keyboard w/White and Grey Color Keycaps, Linear Red Switch, Pro Driver/Software Supported"/>
    <s v="Redragon K617 Fizz"/>
    <x v="623"/>
    <x v="1"/>
    <s v="Electronics"/>
    <s v="Speakers"/>
    <s v="MultimediaSpeakerSystems"/>
    <n v="499"/>
    <n v="5999"/>
    <n v="0.38"/>
    <s v="50%"/>
    <x v="2"/>
    <x v="590"/>
    <n v="0"/>
    <n v="40445258"/>
    <x v="0"/>
    <n v="5990.6819469911652"/>
    <n v="0"/>
    <n v="26293.8"/>
  </r>
  <r>
    <s v="B07SY4C3TD"/>
    <s v="HP GT 53 XL Cartridge Ink"/>
    <s v="HP GT 53"/>
    <x v="624"/>
    <x v="0"/>
    <s v="Computers&amp;Accessories"/>
    <s v="Keyboards,Mice&amp;InputDevices"/>
    <s v="GraphicTablets"/>
    <n v="249"/>
    <n v="12499"/>
    <n v="0.59"/>
    <s v="50% or more"/>
    <x v="1"/>
    <x v="591"/>
    <n v="1"/>
    <n v="15098792"/>
    <x v="0"/>
    <n v="12497.00784062725"/>
    <n v="0"/>
    <n v="4832"/>
  </r>
  <r>
    <s v="B094JB13XL"/>
    <s v="Noise ColorFit Ultra Smart Watch with 1.75&quot; HD Display, Aluminium Alloy Body, 60 Sports Modes, Spo2, Lightweight, Stock Market Info, Calls &amp; SMS Reply (Space Blue)"/>
    <s v="Noise ColorFit Ultra"/>
    <x v="353"/>
    <x v="0"/>
    <s v="Computers&amp;Accessories"/>
    <s v="Cables&amp;Accessories"/>
    <s v="Cables"/>
    <n v="179"/>
    <n v="1290"/>
    <n v="0.64"/>
    <s v="50% or more"/>
    <x v="1"/>
    <x v="592"/>
    <n v="1"/>
    <n v="2493570"/>
    <x v="0"/>
    <n v="1276.1240310077519"/>
    <n v="0"/>
    <n v="7732"/>
  </r>
  <r>
    <s v="B08CRRQK6Z"/>
    <s v="Zebronics Zeb-JUKEBAR 3900, 80W Multimedia soundbar with subwoofer Supporting Bluetooth, HDMI(ARC), Coaxial Input, AUX, USB &amp; Remote Control (Black)"/>
    <s v="Zebronics Zeb-JUKEBAR 3900,"/>
    <x v="625"/>
    <x v="0"/>
    <s v="Computers&amp;Accessories"/>
    <s v="ExternalHardDisks"/>
    <m/>
    <n v="4449"/>
    <n v="200"/>
    <n v="0.22"/>
    <s v="50%"/>
    <x v="5"/>
    <x v="593"/>
    <n v="0"/>
    <n v="5001200"/>
    <x v="1"/>
    <n v="-2024.5"/>
    <n v="0"/>
    <n v="110026.40000000001"/>
  </r>
  <r>
    <s v="B08MTLLSL8"/>
    <s v="boAt Bassheads 102 Wired in Ear Earphones with Mic (Mint Green)"/>
    <s v="boAt Bassheads 102"/>
    <x v="626"/>
    <x v="0"/>
    <s v="Computers&amp;Accessories"/>
    <s v="PCGamingPeripherals"/>
    <s v="Gamepads"/>
    <n v="299"/>
    <n v="5999"/>
    <n v="0.46"/>
    <s v="50%"/>
    <x v="13"/>
    <x v="594"/>
    <n v="0"/>
    <n v="200570566"/>
    <x v="0"/>
    <n v="5994.015835972662"/>
    <n v="0"/>
    <n v="153796.4"/>
  </r>
  <r>
    <s v="B08Y57TPDM"/>
    <s v="Duracell CR2016 3V Lithium Coin Battery, 5 pcs, 2016 Coin Button Cell Battery, DL2016"/>
    <s v="Duracell CR2016 3V"/>
    <x v="627"/>
    <x v="0"/>
    <s v="Computers&amp;Accessories"/>
    <s v="Keyboards,Mice&amp;InputDevices"/>
    <s v="Mice"/>
    <n v="629"/>
    <n v="499"/>
    <n v="0.55000000000000004"/>
    <s v="50% or more"/>
    <x v="5"/>
    <x v="595"/>
    <n v="1"/>
    <n v="3144199"/>
    <x v="1"/>
    <n v="372.94789579158316"/>
    <n v="0"/>
    <n v="27724.400000000001"/>
  </r>
  <r>
    <s v="B09CYTJV3N"/>
    <s v="MI 360¬∞ Home Security Wireless Camera 2K Pro with Bluetooth Gateway BLE 4.2 l Dual Band Wi-fi Connection l 3 Million 1296p| Full Color in Low-Light | AI Human Detection, White"/>
    <s v="MI 360¬∞ Home"/>
    <x v="628"/>
    <x v="0"/>
    <s v="Computers&amp;Accessories"/>
    <s v="Keyboards,Mice&amp;InputDevices"/>
    <s v="Keyboards"/>
    <n v="2595"/>
    <n v="2499"/>
    <n v="0.21"/>
    <s v="50%"/>
    <x v="5"/>
    <x v="596"/>
    <n v="0"/>
    <n v="56522382"/>
    <x v="0"/>
    <n v="2395.158463385354"/>
    <n v="0"/>
    <n v="99519.200000000012"/>
  </r>
  <r>
    <s v="B07GLNJC25"/>
    <s v="ZEBRONICS Zeb-100HB 4 Ports USB Hub for Laptop, PC Computers, Plug &amp; Play, Backward Compatible - Black"/>
    <s v="ZEBRONICS Zeb-100HB 4"/>
    <x v="629"/>
    <x v="0"/>
    <s v="Computers&amp;Accessories"/>
    <s v="Cables&amp;Accessories"/>
    <s v="Cables"/>
    <n v="389"/>
    <n v="1599"/>
    <n v="0.65"/>
    <s v="50% or more"/>
    <x v="4"/>
    <x v="29"/>
    <n v="1"/>
    <n v="1557426"/>
    <x v="0"/>
    <n v="1574.6722951844904"/>
    <n v="1"/>
    <n v="4188.2"/>
  </r>
  <r>
    <s v="B08FY4FG5X"/>
    <s v="Boult Audio Bass Buds Q2 Lightweight Stereo Wired Over Ear Headphones Set with Mic with Deep Bass, Comfortable Ear Cushions, &amp; Long Cord (Black)"/>
    <s v="Boult Audio Bass"/>
    <x v="630"/>
    <x v="0"/>
    <s v="Computers&amp;Accessories"/>
    <s v="Routers"/>
    <m/>
    <n v="1799"/>
    <n v="320"/>
    <n v="0.38"/>
    <s v="50%"/>
    <x v="4"/>
    <x v="597"/>
    <n v="0"/>
    <n v="6509440"/>
    <x v="1"/>
    <n v="-242.1875"/>
    <n v="0"/>
    <n v="87470.599999999991"/>
  </r>
  <r>
    <s v="B07TMCXRFV"/>
    <s v="ESR Screen Protector Compatible with iPad Pro 11 Inch (2022/2021/2020/2018) and iPad Air 5/4 (2022/2020, 10.9 Inch), Tempered-Glass Film with Alignment Frame, Scratch Resistant, HD Clarity, 2 Pack"/>
    <s v="ESR Screen Protector"/>
    <x v="631"/>
    <x v="3"/>
    <s v="OfficeProducts"/>
    <s v="Paper"/>
    <s v="Stationery"/>
    <n v="90"/>
    <n v="999"/>
    <n v="0.49"/>
    <s v="50%"/>
    <x v="5"/>
    <x v="598"/>
    <n v="0"/>
    <n v="7421571"/>
    <x v="0"/>
    <n v="989.99099099099101"/>
    <n v="0"/>
    <n v="32687.600000000002"/>
  </r>
  <r>
    <s v="B00LZPQVMK"/>
    <s v="Parker Vector Standard Chrome Trim Ball Pen (Ink - Black)"/>
    <s v="Parker Vector Standard"/>
    <x v="632"/>
    <x v="0"/>
    <s v="Computers&amp;Accessories"/>
    <s v="LaptopAccessories"/>
    <s v="Lapdesks"/>
    <n v="599"/>
    <n v="3875"/>
    <n v="0"/>
    <s v="50%"/>
    <x v="1"/>
    <x v="599"/>
    <n v="0"/>
    <n v="102389125"/>
    <x v="0"/>
    <n v="3859.5419354838709"/>
    <n v="0"/>
    <n v="105692"/>
  </r>
  <r>
    <s v="B08X77LM8C"/>
    <s v="Silicone Rubber Earbuds Tips, Eartips, Earpads, Earplugs, for Replacement in Earphones and Bluetooth Medium Size (10 Pcs Black)"/>
    <s v="Silicone Rubber Earbuds"/>
    <x v="633"/>
    <x v="1"/>
    <s v="Electronics"/>
    <s v="SmartWatches"/>
    <m/>
    <n v="1999"/>
    <n v="19110"/>
    <n v="0.75"/>
    <s v="50% or more"/>
    <x v="0"/>
    <x v="600"/>
    <n v="1"/>
    <n v="598238550"/>
    <x v="0"/>
    <n v="19099.539508110938"/>
    <n v="0"/>
    <n v="131481"/>
  </r>
  <r>
    <s v="B01EJ5MM5M"/>
    <s v="Canon PIXMA MG2577s All-in-One Inkjet Colour Printer with 1 Additional Colour Cartridge"/>
    <s v="Canon PIXMA MG2577s"/>
    <x v="634"/>
    <x v="0"/>
    <s v="Computers&amp;Accessories"/>
    <s v="DataCards&amp;Dongles"/>
    <m/>
    <n v="2099"/>
    <n v="999"/>
    <n v="0.35"/>
    <s v="50%"/>
    <x v="11"/>
    <x v="601"/>
    <n v="0"/>
    <n v="11201787"/>
    <x v="0"/>
    <n v="788.8898898898899"/>
    <n v="0"/>
    <n v="42609.4"/>
  </r>
  <r>
    <s v="B08J82K4GX"/>
    <s v="Samsung 24-inch(60.46cm) FHD Monitor, IPS, 75 Hz, Bezel Less Design, AMD FreeSync, Flicker Free, HDMI, D-sub, (LF24T350FHWXXL, Dark Blue Gray)"/>
    <s v="Samsung 24-inch(60.46cm) FHD"/>
    <x v="635"/>
    <x v="0"/>
    <s v="Computers&amp;Accessories"/>
    <s v="LaptopAccessories"/>
    <s v="LaptopChargers&amp;PowerSupplies"/>
    <n v="179"/>
    <n v="150"/>
    <n v="0.64"/>
    <s v="50% or more"/>
    <x v="3"/>
    <x v="602"/>
    <n v="1"/>
    <n v="1526100"/>
    <x v="2"/>
    <n v="30.666666666666657"/>
    <n v="0"/>
    <n v="41713.399999999994"/>
  </r>
  <r>
    <s v="B07Z1Z77ZZ"/>
    <s v="AirCase Protective Laptop Bag Sleeve fits Upto 14.1&quot; Laptop/ MacBook, Wrinkle Free, Padded, Waterproof Light Neoprene case Cover Pouch, for Men &amp; Women, Black- 6 Months Warranty"/>
    <s v="AirCase Protective Laptop"/>
    <x v="503"/>
    <x v="0"/>
    <s v="Computers&amp;Accessories"/>
    <s v="Keyboards,Mice&amp;InputDevices"/>
    <s v="Keyboard&amp;MouseSets"/>
    <n v="1345"/>
    <n v="2999"/>
    <n v="0.41"/>
    <s v="50%"/>
    <x v="0"/>
    <x v="603"/>
    <n v="0"/>
    <n v="52221587"/>
    <x v="0"/>
    <n v="2954.1517172390795"/>
    <n v="0"/>
    <n v="73134.600000000006"/>
  </r>
  <r>
    <s v="B00DJ5N9VK"/>
    <s v="Faber-Castell Connector Pen Set - Pack of 25 (Assorted)"/>
    <s v="Faber-Castell Connector Pen"/>
    <x v="636"/>
    <x v="1"/>
    <s v="Electronics"/>
    <s v="Accessories"/>
    <s v="Tripods&amp;Monopods"/>
    <n v="349"/>
    <n v="899"/>
    <n v="0.65"/>
    <s v="50% or more"/>
    <x v="0"/>
    <x v="604"/>
    <n v="1"/>
    <n v="6001724"/>
    <x v="0"/>
    <n v="860.17908787541717"/>
    <n v="0"/>
    <n v="28039.200000000001"/>
  </r>
  <r>
    <s v="B08FGNPQ9X"/>
    <s v="Zinq UPS for Router, Mini UPS for 12V WiFi Router Broadband Modem with Upto 4 Hours Power Backup, Upto 2Amp, Works with Existing Adapter, Also Works with Set-top Box, Smart Camera, CCTV (Black)"/>
    <s v="Zinq UPS for"/>
    <x v="637"/>
    <x v="0"/>
    <s v="Computers&amp;Accessories"/>
    <s v="Cables&amp;Accessories"/>
    <s v="Cables"/>
    <n v="287"/>
    <n v="1490"/>
    <n v="0.42"/>
    <s v="50%"/>
    <x v="5"/>
    <x v="605"/>
    <n v="0"/>
    <n v="12033240"/>
    <x v="0"/>
    <n v="1470.7382550335572"/>
    <n v="0"/>
    <n v="35534.400000000001"/>
  </r>
  <r>
    <s v="B07NTKGW45"/>
    <s v="SaleOn‚Ñ¢ Portable Storage Organizer Bag for Earphone USB Cable Power Bank Mobile Charger Digital Gadget Hard Disk, Water Resistance Material - Dark Grey"/>
    <s v="SaleOn‚Ñ¢ Portable Storage"/>
    <x v="638"/>
    <x v="0"/>
    <s v="Computers&amp;Accessories"/>
    <s v="Cables&amp;Accessories"/>
    <s v="Cables"/>
    <n v="599"/>
    <n v="1999"/>
    <n v="0"/>
    <s v="50%"/>
    <x v="4"/>
    <x v="30"/>
    <n v="0"/>
    <n v="709645"/>
    <x v="0"/>
    <n v="1969.0350175087544"/>
    <n v="1"/>
    <n v="1526.5"/>
  </r>
  <r>
    <s v="B08J4PL1Z3"/>
    <s v="RPM Euro Games Laptop/PC Controller Wired for Windows - 7, 8, 8.1, 10 and XP, Ps3(Upgraded with XYAB Buttons)"/>
    <s v="RPM Euro Games"/>
    <x v="600"/>
    <x v="0"/>
    <s v="Computers&amp;Accessories"/>
    <s v="PenDrives"/>
    <m/>
    <n v="349"/>
    <n v="1500"/>
    <n v="0.22"/>
    <s v="50%"/>
    <x v="3"/>
    <x v="606"/>
    <n v="0"/>
    <n v="27984000"/>
    <x v="0"/>
    <n v="1476.7333333333333"/>
    <n v="0"/>
    <n v="76489.599999999991"/>
  </r>
  <r>
    <s v="B07XJWTYM2"/>
    <s v="realme Buds Wireless in Ear Bluetooth Earphones with mic, 11.2mm Bass Boost Driver, Magnetic Fast Pair, Fast Charging and 12 Hrs Playtime (Yellow)"/>
    <s v="realme Buds Wireless"/>
    <x v="639"/>
    <x v="1"/>
    <s v="Electronics"/>
    <s v="DisposableBatteries"/>
    <m/>
    <n v="879"/>
    <n v="5499"/>
    <n v="0.21"/>
    <s v="50%"/>
    <x v="5"/>
    <x v="607"/>
    <n v="0"/>
    <n v="173762901"/>
    <x v="0"/>
    <n v="5483.0152755046374"/>
    <n v="0"/>
    <n v="139035.6"/>
  </r>
  <r>
    <s v="B09939XJX8"/>
    <s v="TVARA LCD Writing Tablet, 8.5&quot; Inch Colorful Toddler Doodle Board Drawing Tablet, Erasable Reusable Electronic Drawing Pads, Educational and Learning Tool for 3-6 Years Old Boy and Girls Mix Colors"/>
    <s v="TVARA LCD Writing"/>
    <x v="559"/>
    <x v="0"/>
    <s v="Computers&amp;Accessories"/>
    <s v="Cables&amp;Accessories"/>
    <s v="Cables"/>
    <n v="199"/>
    <n v="1499"/>
    <n v="0.8"/>
    <s v="50% or more"/>
    <x v="2"/>
    <x v="31"/>
    <n v="1"/>
    <n v="1611425"/>
    <x v="0"/>
    <n v="1485.724482988659"/>
    <n v="0"/>
    <n v="4192.5"/>
  </r>
  <r>
    <s v="B09MDCZJXS"/>
    <s v="Wings Phantom Pro Earphones Gaming Earbuds with LED Battery Indicator, 50ms Low Latency, Bluetooth 5.3, 40 Hours Playtime, MEMs Mic, IPX4 Resist, 12mm Driver, 500mah case, Headphones, (Black TWS)"/>
    <s v="Wings Phantom Pro"/>
    <x v="640"/>
    <x v="1"/>
    <s v="Electronics"/>
    <s v="RechargeableBatteries"/>
    <m/>
    <n v="250"/>
    <n v="775"/>
    <n v="0"/>
    <s v="50%"/>
    <x v="2"/>
    <x v="608"/>
    <n v="0"/>
    <n v="10827525"/>
    <x v="0"/>
    <n v="742.74193548387098"/>
    <n v="0"/>
    <n v="54486.9"/>
  </r>
  <r>
    <s v="B08CTQP51L"/>
    <s v="Robustrion [Anti-Scratch] &amp; [Smudge Proof] [S Pen Compatible] Premium Tempered Glass Screen Protector for Samsung Tab S6 Lite 10.4 inch SM-P610/615 [Bubble Free]"/>
    <s v="Robustrion [Anti-Scratch] &amp;"/>
    <x v="641"/>
    <x v="1"/>
    <s v="Electronics"/>
    <s v="Headphones"/>
    <s v="In-Ear"/>
    <n v="199"/>
    <n v="32000"/>
    <n v="0.6"/>
    <s v="50% or more"/>
    <x v="9"/>
    <x v="609"/>
    <n v="1"/>
    <n v="79744000"/>
    <x v="0"/>
    <n v="31999.378124999999"/>
    <n v="0"/>
    <n v="8971.2000000000007"/>
  </r>
  <r>
    <s v="B0BG62HMDJ"/>
    <s v="Cablet 2.5 Inch SATA USB 3.0 HDD/SSD Portable External Enclosure for 7mm and 9.5mm, Tool-Free Design, Supports UASP Max 6TB"/>
    <s v="Cablet 2.5 Inch"/>
    <x v="642"/>
    <x v="0"/>
    <s v="Computers&amp;Accessories"/>
    <s v="Cables&amp;Accessories"/>
    <s v="Cables"/>
    <n v="899"/>
    <n v="1300"/>
    <n v="0.53"/>
    <s v="50% or more"/>
    <x v="5"/>
    <x v="32"/>
    <n v="1"/>
    <n v="17617600"/>
    <x v="0"/>
    <n v="1230.8461538461538"/>
    <n v="0"/>
    <n v="59628.800000000003"/>
  </r>
  <r>
    <s v="B08GTYFC37"/>
    <s v="SanDisk 1TB Extreme Portable SSD 1050MB/s R, 1000MB/s W,Upto 2 Meter Drop Protection with IP55 Water/dust Resistance, HW Encryption, PC,MAC &amp; TypeC Smartphone Compatible, 5Y Warranty, External SSD"/>
    <s v="SanDisk 1TB Extreme"/>
    <x v="643"/>
    <x v="0"/>
    <s v="Computers&amp;Accessories"/>
    <s v="Cables&amp;Accessories"/>
    <s v="Cables"/>
    <n v="199"/>
    <n v="1999"/>
    <n v="0.8"/>
    <s v="50% or more"/>
    <x v="1"/>
    <x v="610"/>
    <n v="1"/>
    <n v="1149425"/>
    <x v="0"/>
    <n v="1989.0450225112556"/>
    <n v="1"/>
    <n v="2300"/>
  </r>
  <r>
    <s v="B08SBH499M"/>
    <s v="ZEBRONICS Zeb-Warrior II 10 watts 2.0 Multimedia Speaker with RGB Lights, USB Powered, AUX Input, Volume Control Pod for PC, Laptops, Desktop"/>
    <s v="ZEBRONICS Zeb-Warrior II"/>
    <x v="644"/>
    <x v="0"/>
    <s v="Computers&amp;Accessories"/>
    <s v="LaptopAccessories"/>
    <s v="LaptopChargers&amp;PowerSupplies"/>
    <n v="149"/>
    <n v="1999"/>
    <n v="0.85"/>
    <s v="50% or more"/>
    <x v="12"/>
    <x v="611"/>
    <n v="1"/>
    <n v="5043477"/>
    <x v="0"/>
    <n v="1991.5462731365683"/>
    <n v="0"/>
    <n v="8830.5"/>
  </r>
  <r>
    <s v="B08FYB5HHK"/>
    <s v="TP-Link UE300C USB Type-C to RJ45 Gigabit Ethernet Network Adapter/RJ45 LAN Wired Adapter for Ultrabook, Chromebook, Laptop, Desktop, Plug &amp; Play, USB 3.0, Foldable and Portable Design"/>
    <s v="TP-Link UE300C USB"/>
    <x v="645"/>
    <x v="0"/>
    <s v="Computers&amp;Accessories"/>
    <s v="Keyboards,Mice&amp;InputDevices"/>
    <s v="GraphicTablets"/>
    <n v="469"/>
    <n v="2199"/>
    <n v="0.69"/>
    <s v="50% or more"/>
    <x v="3"/>
    <x v="612"/>
    <n v="1"/>
    <n v="774048"/>
    <x v="0"/>
    <n v="2177.6721236925873"/>
    <n v="1"/>
    <n v="1443.1999999999998"/>
  </r>
  <r>
    <s v="B0B5GJRTHB"/>
    <s v="Wecool Moonwalk M1 ENC True Wireless in Ear Earbuds with Mic, Titanium Drivers for Rich Bass Experience, 40+ Hours Play Time, Type C Fast Charging, Low Latency, BT 5.3, IPX5, Deep Bass (Black)"/>
    <s v="Wecool Moonwalk M1"/>
    <x v="646"/>
    <x v="0"/>
    <s v="Computers&amp;Accessories"/>
    <s v="USBHubs"/>
    <m/>
    <n v="1187"/>
    <n v="1999"/>
    <n v="0.38"/>
    <s v="50%"/>
    <x v="3"/>
    <x v="613"/>
    <n v="0"/>
    <n v="3322338"/>
    <x v="0"/>
    <n v="1939.6203101550775"/>
    <n v="0"/>
    <n v="6814.2"/>
  </r>
  <r>
    <s v="B09GBBJV72"/>
    <s v="HP 330 Wireless Black Keyboard and Mouse Set with Numeric Keypad, 2.4GHz Wireless Connection and 1600 DPI, USB Receiver, LED Indicators , Black(2V9E6AA)"/>
    <s v="HP 330 Wireless"/>
    <x v="647"/>
    <x v="0"/>
    <s v="Computers&amp;Accessories"/>
    <s v="Audio&amp;VideoAccessories"/>
    <s v="PCSpeakers"/>
    <n v="849"/>
    <n v="1799"/>
    <n v="0.43"/>
    <s v="50%"/>
    <x v="1"/>
    <x v="614"/>
    <n v="0"/>
    <n v="13226248"/>
    <x v="0"/>
    <n v="1751.8071150639244"/>
    <n v="0"/>
    <n v="29408"/>
  </r>
  <r>
    <s v="B07P434WJY"/>
    <s v="RC PRINT GI 790 Ink Refill for Canon G1000, G1010, G1100, G2000, G2002, G2010, G2012, G2100, G3000, G3010, G3012, G3100, G4000, G4010"/>
    <s v="RC PRINT GI"/>
    <x v="648"/>
    <x v="0"/>
    <s v="Computers&amp;Accessories"/>
    <s v="Keyboards,Mice&amp;InputDevices"/>
    <s v="Mice"/>
    <n v="328"/>
    <n v="1099"/>
    <n v="0.18"/>
    <s v="50%"/>
    <x v="3"/>
    <x v="615"/>
    <n v="0"/>
    <n v="3781659"/>
    <x v="0"/>
    <n v="1069.154686078253"/>
    <n v="0"/>
    <n v="14108.099999999999"/>
  </r>
  <r>
    <s v="B07T9FV9YP"/>
    <s v="Redgear Cloak Wired RGB Wired Over Ear Gaming Headphones with Mic for PC"/>
    <s v="Redgear Cloak Wired"/>
    <x v="649"/>
    <x v="0"/>
    <s v="Computers&amp;Accessories"/>
    <s v="LaptopAccessories"/>
    <s v="Lapdesks"/>
    <n v="269"/>
    <n v="7999"/>
    <n v="0.62"/>
    <s v="50% or more"/>
    <x v="1"/>
    <x v="616"/>
    <n v="1"/>
    <n v="743907"/>
    <x v="0"/>
    <n v="7995.6370796349547"/>
    <n v="1"/>
    <n v="372"/>
  </r>
  <r>
    <s v="B08WKFSN84"/>
    <s v="Wayona Type C To Type C 65W/3.25A Nylon Braided Fast Charging Cable Compatible For Laptop, Macbook, Samsung Galaxy M33 M53 M51 S20 Ultra, A71, A53, A51, Ipad Pro 2018 (1M, Grey)"/>
    <s v="Wayona Type C"/>
    <x v="81"/>
    <x v="1"/>
    <s v="Electronics"/>
    <s v="Accessories"/>
    <s v="Batteries&amp;Chargers"/>
    <n v="299"/>
    <n v="1499"/>
    <n v="0.25"/>
    <s v="50%"/>
    <x v="11"/>
    <x v="617"/>
    <n v="0"/>
    <n v="61301605"/>
    <x v="0"/>
    <n v="1479.0533689126084"/>
    <n v="0"/>
    <n v="155401"/>
  </r>
  <r>
    <s v="B09TBCVJS3"/>
    <s v="Amazfit GTS2 Mini (New Version) Smart Watch with Always-on AMOLED Display, Alexa Built-in, SpO2, 14 Days' Battery Life, 68 Sports Modes, GPS, HR, Sleep &amp; Stress Monitoring (Meteor Black)"/>
    <s v="Amazfit GTS2 Mini"/>
    <x v="650"/>
    <x v="0"/>
    <s v="Computers&amp;Accessories"/>
    <s v="TabletAccessories"/>
    <s v="Bags,Cases&amp;Sleeves"/>
    <n v="549"/>
    <n v="1499"/>
    <n v="0.63"/>
    <s v="50% or more"/>
    <x v="4"/>
    <x v="618"/>
    <n v="1"/>
    <n v="16497994"/>
    <x v="0"/>
    <n v="1462.3755837224817"/>
    <n v="0"/>
    <n v="47325.799999999996"/>
  </r>
  <r>
    <s v="B08TR61BVK"/>
    <s v="Tabelito¬Æ Polyester Foam, Nylon Hybrid laptopss Bag Sleeve Case Cover Pouch for laptopss Apple/Dell/Lenovo/ Asus/ Hp/Samsung/Mi/MacBook/Ultrabook/Thinkpad/Ideapad/Surfacepro (15.6 inches /39.6cm, Blue) laptopsss"/>
    <s v="Tabelito¬Æ Polyester Foam,"/>
    <x v="651"/>
    <x v="3"/>
    <s v="OfficeProducts"/>
    <s v="Paper"/>
    <s v="Stationery"/>
    <n v="114"/>
    <n v="2999"/>
    <n v="0.05"/>
    <s v="50%"/>
    <x v="0"/>
    <x v="619"/>
    <n v="0"/>
    <n v="26805062"/>
    <x v="0"/>
    <n v="2995.1987329109702"/>
    <n v="0"/>
    <n v="37539.599999999999"/>
  </r>
  <r>
    <s v="B0B2CPVXHX"/>
    <s v="Robustrion Anti-Scratch &amp; Smudge Proof Tempered Glass Screen Protector for Xiaomi Mi Pad 5 11 inch"/>
    <s v="Robustrion Anti-Scratch &amp;"/>
    <x v="652"/>
    <x v="3"/>
    <s v="OfficeProducts"/>
    <s v="Paper"/>
    <s v="Stationery"/>
    <n v="120"/>
    <n v="1299"/>
    <n v="0"/>
    <s v="50%"/>
    <x v="3"/>
    <x v="620"/>
    <n v="0"/>
    <n v="5596092"/>
    <x v="0"/>
    <n v="1289.7621247113163"/>
    <n v="0"/>
    <n v="17662.8"/>
  </r>
  <r>
    <s v="B08XNL93PL"/>
    <s v="Portronics Ruffpad 15 Re-Writable LCD Screen 38.1cm (15-inch) Writing Pad for Drawing, Playing, Handwriting Gifts for Kids &amp; Adults (Grey)"/>
    <s v="Portronics Ruffpad 15"/>
    <x v="653"/>
    <x v="0"/>
    <s v="Computers&amp;Accessories"/>
    <s v="Cables&amp;Accessories"/>
    <s v="Cables"/>
    <n v="970"/>
    <n v="300"/>
    <n v="0.51"/>
    <s v="50% or more"/>
    <x v="0"/>
    <x v="35"/>
    <n v="1"/>
    <n v="138600"/>
    <x v="1"/>
    <n v="-23.333333333333314"/>
    <n v="1"/>
    <n v="1940.4"/>
  </r>
  <r>
    <s v="B088GXTJM3"/>
    <s v="DIGITEK¬Æ (DLS-9FT) Lightweight &amp; Portable Aluminum Alloy Light Stand for Ring Light, Reflector, Flash Units, Diffuser, Portrait, Softbox, Studio Lighting &amp; More Ideal for Outdoor &amp; Indoor Shoots"/>
    <s v="DIGITEK¬Æ (DLS-9FT) Lightweight"/>
    <x v="654"/>
    <x v="0"/>
    <s v="Computers&amp;Accessories"/>
    <s v="Cables&amp;Accessories"/>
    <s v="Cables"/>
    <n v="209"/>
    <n v="1995"/>
    <n v="0.7"/>
    <s v="50% or more"/>
    <x v="6"/>
    <x v="621"/>
    <n v="1"/>
    <n v="214833570"/>
    <x v="0"/>
    <n v="1984.5238095238096"/>
    <n v="0"/>
    <n v="484587"/>
  </r>
  <r>
    <s v="B099S26HWG"/>
    <s v="Classmate Pulse 1 Subject Notebook - 240mm x 180mm , Soft Cover, 180 Pages, Single Line, Pack of 4"/>
    <s v="Classmate Pulse 1"/>
    <x v="655"/>
    <x v="0"/>
    <s v="Computers&amp;Accessories"/>
    <s v="Keyboards,Mice&amp;InputDevices"/>
    <s v="Mice"/>
    <n v="1490"/>
    <n v="535"/>
    <n v="0.35"/>
    <s v="50%"/>
    <x v="13"/>
    <x v="622"/>
    <n v="0"/>
    <n v="5698820"/>
    <x v="0"/>
    <n v="256.49532710280374"/>
    <n v="0"/>
    <n v="48999.199999999997"/>
  </r>
  <r>
    <s v="B08461VC1Z"/>
    <s v="Scarters Mouse Pad, Desk Mat Extended for Work from Home/Office/Gaming | Vegan PU Leather | Anti-Skid, Anti-Slip, Reversible Splash-Proof ‚Äì Deskspread ~ Navy Blue &amp; Yellow"/>
    <s v="Scarters Mouse Pad,"/>
    <x v="656"/>
    <x v="4"/>
    <s v="Home&amp;Kitchen"/>
    <s v="DrawingMaterials"/>
    <s v="DrawingMedia"/>
    <n v="99"/>
    <n v="1099"/>
    <n v="0"/>
    <s v="50%"/>
    <x v="4"/>
    <x v="623"/>
    <n v="0"/>
    <n v="5534564"/>
    <x v="0"/>
    <n v="1089.9918107370336"/>
    <n v="0"/>
    <n v="21654.799999999999"/>
  </r>
  <r>
    <s v="B00K32PEW4"/>
    <s v="Casio MJ-120D 150 Steps Check and Correct Desktop Calculator with Tax Keys, Black"/>
    <s v="Casio MJ-120D 150"/>
    <x v="657"/>
    <x v="0"/>
    <s v="Computers&amp;Accessories"/>
    <s v="Keyboards,Mice&amp;InputDevices"/>
    <s v="Mice"/>
    <n v="149"/>
    <n v="450"/>
    <n v="0.4"/>
    <s v="50%"/>
    <x v="1"/>
    <x v="624"/>
    <n v="0"/>
    <n v="2275650"/>
    <x v="1"/>
    <n v="416.88888888888891"/>
    <n v="0"/>
    <n v="20228"/>
  </r>
  <r>
    <s v="B07LFWP97N"/>
    <s v="Gizga Essentials Laptop Bag Sleeve Case Cover Pouch with Handle for 14.1 Inch Laptop for Men &amp; Women, Padded Laptop Compartment, Premium Zipper Closure, Water Repellent Nylon Fabric, Grey"/>
    <s v="Gizga Essentials Laptop"/>
    <x v="568"/>
    <x v="0"/>
    <s v="Computers&amp;Accessories"/>
    <s v="PCGamingPeripherals"/>
    <s v="GamingMice"/>
    <n v="575"/>
    <n v="3999"/>
    <n v="0.79"/>
    <s v="50% or more"/>
    <x v="0"/>
    <x v="625"/>
    <n v="1"/>
    <n v="34139463"/>
    <x v="0"/>
    <n v="3984.6214053513377"/>
    <n v="0"/>
    <n v="35855.4"/>
  </r>
  <r>
    <s v="B0746N6WML"/>
    <s v="Parker Vector Camouflage Gift Set - Roller Ball Pen &amp; Parker Logo Keychain (Black Body, Blue Ink), 2 Piece Set"/>
    <s v="Parker Vector Camouflage"/>
    <x v="658"/>
    <x v="0"/>
    <s v="Computers&amp;Accessories"/>
    <s v="Cables&amp;Accessories"/>
    <s v="Cables"/>
    <n v="333"/>
    <n v="7005"/>
    <n v="0.67"/>
    <s v="50% or more"/>
    <x v="8"/>
    <x v="39"/>
    <n v="1"/>
    <n v="68592960"/>
    <x v="0"/>
    <n v="7000.2462526766594"/>
    <n v="0"/>
    <n v="32313.599999999999"/>
  </r>
  <r>
    <s v="B07W9KYT62"/>
    <s v="TP-Link AC1200 Archer A6 Smart WiFi, 5GHz Gigabit Dual Band MU-MIMO Wireless Internet Router, Long Range Coverage by 4 Antennas, Qualcomm Chipset"/>
    <s v="TP-Link AC1200 Archer"/>
    <x v="659"/>
    <x v="3"/>
    <s v="OfficeProducts"/>
    <s v="Paper"/>
    <s v="Stationery"/>
    <n v="178"/>
    <n v="2999"/>
    <n v="0.15"/>
    <s v="50%"/>
    <x v="4"/>
    <x v="626"/>
    <n v="0"/>
    <n v="7347550"/>
    <x v="0"/>
    <n v="2993.06468822941"/>
    <n v="0"/>
    <n v="10535"/>
  </r>
  <r>
    <s v="B08D9MNH4B"/>
    <s v="HP Deskjet 2723 AIO Printer, Copy, Scan, WiFi, Bluetooth, USB, Simple Setup Smart App, Ideal for Home."/>
    <s v="HP Deskjet 2723"/>
    <x v="660"/>
    <x v="1"/>
    <s v="Electronics"/>
    <s v="Headphones"/>
    <s v="In-Ear"/>
    <n v="1599"/>
    <n v="799"/>
    <n v="0.54"/>
    <s v="50% or more"/>
    <x v="7"/>
    <x v="627"/>
    <n v="1"/>
    <n v="540124"/>
    <x v="0"/>
    <n v="598.87484355444303"/>
    <n v="1"/>
    <n v="2501.2000000000003"/>
  </r>
  <r>
    <s v="B09MKG4ZCM"/>
    <s v="Xiaomi Mi 4A Dual_Band Ethernet 1200Mbps Speed Router| 2.4GHz &amp; 5GHz Frequency|128MB RAM | DualCore 4 Thread CPU|4 Omni Directional Antenna|Mi Wi-Fi app-Parental Control &amp; Anti Hacking|Repeater, White"/>
    <s v="Xiaomi Mi 4A"/>
    <x v="661"/>
    <x v="1"/>
    <s v="Electronics"/>
    <s v="Headphones"/>
    <s v="In-Ear"/>
    <n v="499"/>
    <n v="999"/>
    <n v="0.62"/>
    <s v="50% or more"/>
    <x v="2"/>
    <x v="560"/>
    <n v="1"/>
    <n v="1171827"/>
    <x v="0"/>
    <n v="949.05005005005"/>
    <n v="0"/>
    <n v="4574.7"/>
  </r>
  <r>
    <s v="B07RZZ1QSW"/>
    <s v="SLOVIC¬Æ Tripod Mount Adapter| Tripod Mobile Holder|Tripod Phone Mount(Made in India)| Smartphone Clip Clipper 360 Degree for Taking Magic Video Shots &amp; Pictures."/>
    <s v="SLOVIC¬Æ Tripod Mount"/>
    <x v="662"/>
    <x v="0"/>
    <s v="Computers&amp;Accessories"/>
    <s v="Keyboards,Mice&amp;InputDevices"/>
    <s v="Keyboard&amp;MiceAccessories"/>
    <n v="199"/>
    <n v="2895"/>
    <n v="0.6"/>
    <s v="50% or more"/>
    <x v="4"/>
    <x v="628"/>
    <n v="1"/>
    <n v="28944210"/>
    <x v="0"/>
    <n v="2888.1260794473228"/>
    <n v="0"/>
    <n v="42991.4"/>
  </r>
  <r>
    <s v="B07222HQKP"/>
    <s v="Orico 2.5&quot;(6.3cm) USB 3.0 HDD Enclosure Case Cover for SATA SSD HDD | SATA SSD HDD Enclosure High Speed USB 3.0 | Tool Free Installation | Black"/>
    <s v="Orico 2.5&quot;(6.3cm) USB"/>
    <x v="663"/>
    <x v="1"/>
    <s v="Electronics"/>
    <s v="SmartWatches"/>
    <m/>
    <n v="2499"/>
    <n v="1500"/>
    <n v="0.57999999999999996"/>
    <s v="50% or more"/>
    <x v="3"/>
    <x v="629"/>
    <n v="1"/>
    <n v="8778000"/>
    <x v="0"/>
    <n v="1333.4"/>
    <n v="0"/>
    <n v="23993.199999999997"/>
  </r>
  <r>
    <s v="B00NFD0ETQ"/>
    <s v="Logitech G402 Hyperion Fury USB Wired Gaming Mouse, 4,000 DPI, Lightweight, 8 Programmable Buttons, Compatible for PC/Mac - Black"/>
    <s v="Logitech G402 Hyperion"/>
    <x v="664"/>
    <x v="0"/>
    <s v="Computers&amp;Accessories"/>
    <s v="InternalHardDrives"/>
    <m/>
    <n v="199"/>
    <n v="3195"/>
    <n v="0.8"/>
    <s v="50% or more"/>
    <x v="0"/>
    <x v="630"/>
    <n v="1"/>
    <n v="1156590"/>
    <x v="0"/>
    <n v="3188.77151799687"/>
    <n v="1"/>
    <n v="1520.4"/>
  </r>
  <r>
    <s v="B075DB1F13"/>
    <s v="Panasonic Eneloop BQ-CC55N Advanced, Smart and Quick Charger for AA &amp; AAA Rechargeable Batteries, White"/>
    <s v="Panasonic Eneloop BQ-CC55N"/>
    <x v="665"/>
    <x v="1"/>
    <s v="Electronics"/>
    <s v="MemoryCards"/>
    <s v="MicroSD"/>
    <n v="939"/>
    <n v="6355"/>
    <n v="0.48"/>
    <s v="50%"/>
    <x v="6"/>
    <x v="631"/>
    <n v="0"/>
    <n v="1303105460"/>
    <x v="0"/>
    <n v="6340.22423288749"/>
    <n v="0"/>
    <n v="922734"/>
  </r>
  <r>
    <s v="B0148NPH9I"/>
    <s v="Logitech K380 Wireless Multi-Device Keyboard for Windows, Apple iOS, Apple TV Android or Chrome, Bluetooth, Compact Space-Saving Design, PC/Mac/Laptop/Smartphone/Tablet (Dark Grey)"/>
    <s v="Logitech K380 Wireless"/>
    <x v="666"/>
    <x v="1"/>
    <s v="Electronics"/>
    <s v="SmartWatches"/>
    <m/>
    <n v="2499"/>
    <n v="2999"/>
    <n v="0.75"/>
    <s v="50% or more"/>
    <x v="1"/>
    <x v="632"/>
    <n v="1"/>
    <n v="27260910"/>
    <x v="0"/>
    <n v="2915.6722240746917"/>
    <n v="0"/>
    <n v="36360"/>
  </r>
  <r>
    <s v="B01JOFKL0A"/>
    <s v="Canon PIXMA E477 All-in-One Wireless Ink Efficient Colour Printer (White/Blue)"/>
    <s v="Canon PIXMA E477"/>
    <x v="667"/>
    <x v="0"/>
    <s v="Computers&amp;Accessories"/>
    <s v="Keyboards,Mice&amp;InputDevices"/>
    <s v="Mice"/>
    <n v="1439"/>
    <n v="1499"/>
    <n v="0.5"/>
    <s v="50% or more"/>
    <x v="6"/>
    <x v="633"/>
    <n v="1"/>
    <n v="6144401"/>
    <x v="0"/>
    <n v="1403.0026684456304"/>
    <n v="0"/>
    <n v="18445.5"/>
  </r>
  <r>
    <s v="B079S811J3"/>
    <s v="Redgear Cosmo 7,1 Usb Gaming Wired Over Ear Headphones With Mic With Virtual Surround Sound,50Mm Driver, Rgb Leds &amp; Remote Control(Black)"/>
    <s v="Redgear Cosmo 7,1"/>
    <x v="668"/>
    <x v="1"/>
    <s v="Electronics"/>
    <s v="Headphones"/>
    <s v="In-Ear"/>
    <n v="1099"/>
    <n v="165"/>
    <n v="0.82"/>
    <s v="50% or more"/>
    <x v="12"/>
    <x v="634"/>
    <n v="1"/>
    <n v="2139390"/>
    <x v="2"/>
    <n v="-501.06060606060601"/>
    <n v="0"/>
    <n v="45381"/>
  </r>
  <r>
    <s v="B0083T231O"/>
    <s v="Belkin Essential Series 4-Socket Surge Protector Universal Socket with 5ft Heavy Duty Cable (Grey)"/>
    <s v="Belkin Essential Series"/>
    <x v="669"/>
    <x v="3"/>
    <s v="OfficeProducts"/>
    <s v="Paper"/>
    <s v="Stationery"/>
    <n v="157"/>
    <n v="3499"/>
    <n v="0.02"/>
    <s v="50%"/>
    <x v="6"/>
    <x v="635"/>
    <n v="0"/>
    <n v="15493572"/>
    <x v="0"/>
    <n v="3494.5130037153472"/>
    <n v="0"/>
    <n v="19926"/>
  </r>
  <r>
    <s v="B086PXQ2R4"/>
    <s v="Classmate Long Book - Unruled, 160 Pages, 314 mm x 194 mm - Pack Of 3"/>
    <s v="Classmate Long Book"/>
    <x v="670"/>
    <x v="0"/>
    <s v="Computers&amp;Accessories"/>
    <s v="NetworkAdapters"/>
    <s v="WirelessUSBAdapters"/>
    <n v="999"/>
    <n v="7500"/>
    <n v="0.38"/>
    <s v="50%"/>
    <x v="4"/>
    <x v="38"/>
    <n v="0"/>
    <n v="90697500"/>
    <x v="0"/>
    <n v="7486.68"/>
    <n v="0"/>
    <n v="51999.9"/>
  </r>
  <r>
    <s v="B07L1N3TJX"/>
    <s v="Artis AR-45W-MG2 45 Watts MG2 Laptop Adapter/Charger Compatible with MB Air 13‚Äù &amp; MB Air 11‚Äù (14.5 V, 3.1 A) Connector: MG2 (T Tip Connector)"/>
    <s v="Artis AR-45W-MG2 45"/>
    <x v="671"/>
    <x v="0"/>
    <s v="Computers&amp;Accessories"/>
    <s v="Keyboards,Mice&amp;InputDevices"/>
    <s v="Keyboard&amp;MiceAccessories"/>
    <n v="115"/>
    <n v="39"/>
    <n v="0.88"/>
    <s v="50% or more"/>
    <x v="8"/>
    <x v="636"/>
    <n v="1"/>
    <n v="221988"/>
    <x v="2"/>
    <n v="-255.87179487179492"/>
    <n v="0"/>
    <n v="18783.599999999999"/>
  </r>
  <r>
    <s v="B07YFWVRCM"/>
    <s v="Imou 360¬∞ 1080P Full HD Security Camera, Human Detection, Motion Tracking, 2-Way Audio, Night Vision, Dome Camera with WiFi &amp; Ethernet Connection, Alexa Google Assistant, Up to 256GB SD Card Support"/>
    <s v="Imou 360¬∞ 1080P"/>
    <x v="672"/>
    <x v="0"/>
    <s v="Computers&amp;Accessories"/>
    <s v="Keyboards,Mice&amp;InputDevices"/>
    <s v="GraphicTablets"/>
    <n v="175"/>
    <n v="37999"/>
    <n v="0.65"/>
    <s v="50% or more"/>
    <x v="3"/>
    <x v="637"/>
    <n v="1"/>
    <n v="797979"/>
    <x v="0"/>
    <n v="37998.539461564775"/>
    <n v="1"/>
    <n v="86.1"/>
  </r>
  <r>
    <s v="B08TDJ5BVF"/>
    <s v="E-COSMOS 5V 1.2W Portable Flexible USB LED Light (Colours May Vary, Small, EC-POF1)"/>
    <s v="E-COSMOS 5V 1.2W"/>
    <x v="471"/>
    <x v="1"/>
    <s v="Electronics"/>
    <s v="SecurityCameras"/>
    <s v="DomeCameras"/>
    <n v="1999"/>
    <n v="1990"/>
    <n v="0.56999999999999995"/>
    <s v="50% or more"/>
    <x v="11"/>
    <x v="638"/>
    <n v="1"/>
    <n v="3741200"/>
    <x v="0"/>
    <n v="1889.5477386934674"/>
    <n v="0"/>
    <n v="7144"/>
  </r>
  <r>
    <s v="B09XXZXQC1"/>
    <s v="Xiaomi Pad 5| Qualcomm Snapdragon 860| 120Hz Refresh Rate| 6GB, 128GB| 2.5K+ Display (10.95-inch/27.81cm)|1 Billion Colours| Dolby Vision Atmos| Quad Speakers| Wi-Fi| Gray"/>
    <s v="Xiaomi Pad 5|"/>
    <x v="673"/>
    <x v="0"/>
    <s v="Computers&amp;Accessories"/>
    <s v="Printers"/>
    <m/>
    <n v="3999"/>
    <n v="1949"/>
    <n v="0.08"/>
    <s v="50%"/>
    <x v="12"/>
    <x v="639"/>
    <n v="0"/>
    <n v="42414138"/>
    <x v="0"/>
    <n v="1743.8178553104156"/>
    <n v="0"/>
    <n v="76167"/>
  </r>
  <r>
    <s v="B083T5G5PM"/>
    <s v="Sennheiser CX 80S in-Ear Wired Headphones with in-line One-Button Smart Remote with Microphone Black"/>
    <s v="Sennheiser CX 80S"/>
    <x v="674"/>
    <x v="0"/>
    <s v="Computers&amp;Accessories"/>
    <s v="Routers"/>
    <m/>
    <n v="899"/>
    <n v="1547"/>
    <n v="0.5"/>
    <s v="50% or more"/>
    <x v="3"/>
    <x v="640"/>
    <n v="1"/>
    <n v="34614125"/>
    <x v="0"/>
    <n v="1488.8875242404654"/>
    <n v="0"/>
    <n v="91737.499999999985"/>
  </r>
  <r>
    <s v="B0BHVPTM2C"/>
    <s v="HB Plus Folding Height Adjustable Aluminum Foldable Portable Adjustment Desktop Laptop Holder Riser Stand"/>
    <s v="HB Plus Folding"/>
    <x v="675"/>
    <x v="0"/>
    <s v="Computers&amp;Accessories"/>
    <s v="Keyboards,Mice&amp;InputDevices"/>
    <s v="Keyboard&amp;MiceAccessories"/>
    <n v="299"/>
    <n v="1299"/>
    <n v="0.7"/>
    <s v="50% or more"/>
    <x v="6"/>
    <x v="641"/>
    <n v="1"/>
    <n v="3186447"/>
    <x v="0"/>
    <n v="1275.9822940723634"/>
    <n v="0"/>
    <n v="11038.5"/>
  </r>
  <r>
    <s v="B01NBX5RSB"/>
    <s v="HP 65W AC Laptops Charger Adapter 4.5mm for HP Pavilion Black (Without Power Cable)"/>
    <s v="HP 65W AC"/>
    <x v="676"/>
    <x v="0"/>
    <s v="Computers&amp;Accessories"/>
    <s v="Keyboards,Mice&amp;InputDevices"/>
    <s v="GraphicTablets"/>
    <n v="3303"/>
    <n v="599"/>
    <n v="0.3"/>
    <s v="50%"/>
    <x v="5"/>
    <x v="642"/>
    <n v="0"/>
    <n v="8112856"/>
    <x v="0"/>
    <n v="47.580968280467459"/>
    <n v="0"/>
    <n v="59593.600000000006"/>
  </r>
  <r>
    <s v="B08MWJTST6"/>
    <s v="Tukzer Fully Foldable Tabletop Desktop Tablet Mobile Stand Holder - Angle &amp; Height Adjustable for Desk, Cradle, Dock, Compatible with Smartphones &amp; Tablets (White)"/>
    <s v="Tukzer Fully Foldable"/>
    <x v="677"/>
    <x v="0"/>
    <s v="Computers&amp;Accessories"/>
    <s v="Audio&amp;VideoAccessories"/>
    <s v="Webcams&amp;VoIPEquipment"/>
    <n v="1890"/>
    <n v="230"/>
    <n v="0.66"/>
    <s v="50% or more"/>
    <x v="3"/>
    <x v="643"/>
    <n v="1"/>
    <n v="2524480"/>
    <x v="1"/>
    <n v="-591.73913043478262"/>
    <n v="0"/>
    <n v="45001.599999999999"/>
  </r>
  <r>
    <s v="B07R99NBVB"/>
    <s v="Gizga Essentials Cable Organiser, Cord Management System for PC, TV, Home Theater, Speaker &amp; Cables, Reusable Cable Organizer for Desk, WFH Accessories, Organizer Tape Roll, Reusable Cable Ties Strap"/>
    <s v="Gizga Essentials Cable"/>
    <x v="678"/>
    <x v="3"/>
    <s v="OfficeProducts"/>
    <s v="Paper"/>
    <s v="Stationery"/>
    <n v="90"/>
    <n v="700"/>
    <n v="0.1"/>
    <s v="50%"/>
    <x v="4"/>
    <x v="644"/>
    <n v="0"/>
    <n v="2142700"/>
    <x v="0"/>
    <n v="687.14285714285711"/>
    <n v="0"/>
    <n v="13162.3"/>
  </r>
  <r>
    <s v="B00LY12TH6"/>
    <s v="Camel Oil Pastel with Reusable Plastic Box - 50 Shades"/>
    <s v="Camel Oil Pastel"/>
    <x v="679"/>
    <x v="1"/>
    <s v="Electronics"/>
    <s v="Headphones"/>
    <s v="In-Ear"/>
    <n v="1599"/>
    <n v="1150"/>
    <n v="0.43"/>
    <s v="50%"/>
    <x v="9"/>
    <x v="645"/>
    <n v="0"/>
    <n v="2612800"/>
    <x v="0"/>
    <n v="1010.9565217391305"/>
    <n v="0"/>
    <n v="8179.2"/>
  </r>
  <r>
    <s v="B08497Z1MQ"/>
    <s v="HP M270 Backlit USB Wired Gaming Mouse with 6 Buttons, 4-Speed Customizable 2400 DPI, Ergonomic Design, Breathing LED Lighting, Metal Scroll Wheel, Lightweighted / 3 Years Warranty (7ZZ87AA), Black"/>
    <s v="HP M270 Backlit"/>
    <x v="680"/>
    <x v="0"/>
    <s v="Computers&amp;Accessories"/>
    <s v="LaptopAccessories"/>
    <s v="CoolingPads"/>
    <n v="599"/>
    <n v="1499"/>
    <n v="0.4"/>
    <s v="50%"/>
    <x v="1"/>
    <x v="646"/>
    <n v="0"/>
    <n v="11393899"/>
    <x v="0"/>
    <n v="1459.0400266844563"/>
    <n v="0"/>
    <n v="30404"/>
  </r>
  <r>
    <s v="B07KNM95JK"/>
    <s v="Foxin FTC 12A / Q2612A Black Laser Toner Cartridge Compatible with Laserjet 1020,M1005,1018,1010,1012,1015,1020 Plus,1022,3015,3020,3030,3050, 3050Z, 3052,3055 (Black)"/>
    <s v="Foxin FTC 12A"/>
    <x v="681"/>
    <x v="0"/>
    <s v="Computers&amp;Accessories"/>
    <s v="NetworkAdapters"/>
    <s v="WirelessUSBAdapters"/>
    <n v="507"/>
    <n v="1299"/>
    <n v="0.57999999999999996"/>
    <s v="50% or more"/>
    <x v="3"/>
    <x v="40"/>
    <n v="1"/>
    <n v="10562169"/>
    <x v="0"/>
    <n v="1259.9699769053118"/>
    <n v="0"/>
    <n v="33337.1"/>
  </r>
  <r>
    <s v="B09Q3M3WLJ"/>
    <s v="Robustrion [Anti-Scratch] &amp; [Smudge Proof] [Bubble Free] Premium Tempered Glass Screen Protector Guard for Samsung Galaxy Tab A8 10.5 inch [SM-X200/X205/X207] 2022"/>
    <s v="Robustrion [Anti-Scratch] &amp;"/>
    <x v="641"/>
    <x v="0"/>
    <s v="Computers&amp;Accessories"/>
    <s v="Keyboards,Mice&amp;InputDevices"/>
    <s v="Keyboard&amp;MiceAccessories"/>
    <n v="425"/>
    <n v="1090"/>
    <n v="0.53"/>
    <s v="50% or more"/>
    <x v="6"/>
    <x v="647"/>
    <n v="1"/>
    <n v="4598710"/>
    <x v="0"/>
    <n v="1051.0091743119267"/>
    <n v="0"/>
    <n v="18985.5"/>
  </r>
  <r>
    <s v="B09B9SPC7F"/>
    <s v="PC SQUARE Laptop Tabletop Stand/ Computer Tablet Stand 6 Angles Adjustable Aluminum Ergonomic Foldable Portable Desktop Holder Compatible with MacBook, HP, Dell, Lenovo &amp; All Other Notebook (Silver)"/>
    <s v="PC SQUARE Laptop"/>
    <x v="682"/>
    <x v="1"/>
    <s v="Electronics"/>
    <s v="Headphones"/>
    <s v="On-Ear"/>
    <n v="1499"/>
    <n v="100"/>
    <n v="0.63"/>
    <s v="50% or more"/>
    <x v="0"/>
    <x v="648"/>
    <n v="1"/>
    <n v="4277500"/>
    <x v="2"/>
    <n v="-1399"/>
    <n v="0"/>
    <n v="179655"/>
  </r>
  <r>
    <s v="B099SD8PRP"/>
    <s v="Lenovo 130 Wireless Compact Mouse, 1K DPI Optical sensor, 2.4GHz Wireless NanoUSB, 10m range, 3button(left,right,scroll) upto 3M left/right clicks, 10 month battery, Ambidextrous, Ergonomic GY51C12380"/>
    <s v="Lenovo 130 Wireless"/>
    <x v="683"/>
    <x v="0"/>
    <s v="Computers&amp;Accessories"/>
    <s v="TabletAccessories"/>
    <s v="Bags,Cases&amp;Sleeves"/>
    <n v="549"/>
    <n v="1999"/>
    <n v="0.78"/>
    <s v="50% or more"/>
    <x v="4"/>
    <x v="649"/>
    <n v="1"/>
    <n v="11106444"/>
    <x v="0"/>
    <n v="1971.5362681340671"/>
    <n v="0"/>
    <n v="23890.799999999999"/>
  </r>
  <r>
    <s v="B00S2SEV7K"/>
    <s v="Pilot Frixion Clicker Roller Pen (Blue), (9000019529)"/>
    <s v="Pilot Frixion Clicker"/>
    <x v="684"/>
    <x v="0"/>
    <s v="Computers&amp;Accessories"/>
    <s v="Cables&amp;Accessories"/>
    <s v="Cables"/>
    <n v="199"/>
    <n v="1800"/>
    <n v="0.5"/>
    <s v="50% or more"/>
    <x v="0"/>
    <x v="42"/>
    <n v="1"/>
    <n v="166671000"/>
    <x v="0"/>
    <n v="1788.9444444444443"/>
    <n v="0"/>
    <n v="388899"/>
  </r>
  <r>
    <s v="B08WKCTFF3"/>
    <s v="ZEBRONICS Aluminium Alloy Laptop Stand, Compatible with 9-15.6 inch Laptops, 7 Angles Adjustable, Anti Slip Silicon Rubber Pads, Foldable, Velvet Pouch Inside, Zeb-NS2000 (Dark Grey)"/>
    <s v="ZEBRONICS Aluminium Alloy"/>
    <x v="685"/>
    <x v="0"/>
    <s v="Computers&amp;Accessories"/>
    <s v="Keyboards,Mice&amp;InputDevices"/>
    <s v="Mice"/>
    <n v="1295"/>
    <n v="499"/>
    <n v="0.21"/>
    <s v="50%"/>
    <x v="13"/>
    <x v="650"/>
    <n v="0"/>
    <n v="6175125"/>
    <x v="1"/>
    <n v="239.4809619238477"/>
    <n v="0"/>
    <n v="56924.999999999993"/>
  </r>
  <r>
    <s v="B08498D67S"/>
    <s v="HP K500F Backlit Membrane Wired Gaming Keyboard with Mixed Color Lighting, Metal Panel with Logo Lighting, 26 Anti-Ghosting Keys, and Windows Lock Key / 3 Years Warranty(7ZZ97AA)"/>
    <s v="HP K500F Backlit"/>
    <x v="686"/>
    <x v="4"/>
    <s v="Home&amp;Kitchen"/>
    <s v="PaintingMaterials"/>
    <s v="Paints"/>
    <n v="310"/>
    <n v="39"/>
    <n v="0"/>
    <s v="50%"/>
    <x v="6"/>
    <x v="651"/>
    <n v="0"/>
    <n v="229398"/>
    <x v="2"/>
    <n v="-755.87179487179492"/>
    <n v="0"/>
    <n v="26469"/>
  </r>
  <r>
    <s v="B00C3GBCIS"/>
    <s v="GIZGA Club-laptop Neoprene Reversible for 15.6-inches Laptop Sleeve - Black-Red"/>
    <s v="GIZGA Club-laptop Neoprene"/>
    <x v="687"/>
    <x v="0"/>
    <s v="Computers&amp;Accessories"/>
    <s v="LaptopAccessories"/>
    <s v="CameraPrivacyCovers"/>
    <n v="149"/>
    <n v="3599"/>
    <n v="0"/>
    <s v="50%"/>
    <x v="4"/>
    <x v="372"/>
    <n v="0"/>
    <n v="38987967"/>
    <x v="0"/>
    <n v="3594.8599611003056"/>
    <n v="0"/>
    <n v="46581.9"/>
  </r>
  <r>
    <s v="B00URH5E34"/>
    <s v="Inventis 5V 1.2W Portable Flexible USB LED Light Lamp (Colors may vary)"/>
    <s v="Inventis 5V 1.2W"/>
    <x v="688"/>
    <x v="0"/>
    <s v="Computers&amp;Accessories"/>
    <s v="Keyboards,Mice&amp;InputDevices"/>
    <s v="Keyboard&amp;MouseSets"/>
    <n v="1149"/>
    <n v="3990"/>
    <n v="0.23"/>
    <s v="50%"/>
    <x v="3"/>
    <x v="652"/>
    <n v="0"/>
    <n v="41667570"/>
    <x v="0"/>
    <n v="3961.2030075187968"/>
    <n v="0"/>
    <n v="42816.299999999996"/>
  </r>
  <r>
    <s v="B00EYW1U68"/>
    <s v="TP-Link TL-WA855RE 300 Mbps Wi-Fi Range Extender (White)"/>
    <s v="TP-Link TL-WA855RE 300"/>
    <x v="689"/>
    <x v="0"/>
    <s v="Computers&amp;Accessories"/>
    <s v="LaptopAccessories"/>
    <s v="Lapdesks"/>
    <n v="499"/>
    <n v="1499"/>
    <n v="0.62"/>
    <s v="50% or more"/>
    <x v="6"/>
    <x v="653"/>
    <n v="1"/>
    <n v="650566"/>
    <x v="0"/>
    <n v="1465.7111407605071"/>
    <n v="1"/>
    <n v="1953"/>
  </r>
  <r>
    <s v="B08SMJT55F"/>
    <s v="boAt Stone 250 Portable Wireless Speaker with 5W RMS Immersive Audio, RGB LEDs, Up to 8HRS Playtime, IPX7 Water Resistance, Multi-Compatibility Modes(Black)"/>
    <s v="boAt Stone 250"/>
    <x v="690"/>
    <x v="1"/>
    <s v="Electronics"/>
    <s v="Headphones"/>
    <s v="In-Ear"/>
    <n v="999"/>
    <n v="120"/>
    <n v="0.76"/>
    <s v="50% or more"/>
    <x v="12"/>
    <x v="654"/>
    <n v="1"/>
    <n v="229560"/>
    <x v="2"/>
    <n v="-712.49999999999989"/>
    <n v="0"/>
    <n v="6695.5"/>
  </r>
  <r>
    <s v="B08Y7MXFMK"/>
    <s v="Offbeat¬Æ - DASH 2.4GHz Wireless + Bluetooth 5.1 Mouse, Multi-Device Dual Mode Slim Rechargeable Silent Click Buttons Wireless Bluetooth Mouse, 3 Adjustable DPI, Works on 2 devices at the same time with a switch button for Windows/Mac/Android/Ipad/Smart TV"/>
    <s v="Offbeat¬Æ - DASH"/>
    <x v="691"/>
    <x v="0"/>
    <s v="Computers&amp;Accessories"/>
    <s v="InternalSolidStateDrives"/>
    <m/>
    <n v="1709"/>
    <n v="3499"/>
    <n v="0.56999999999999995"/>
    <s v="50% or more"/>
    <x v="5"/>
    <x v="655"/>
    <n v="1"/>
    <n v="10598471"/>
    <x v="0"/>
    <n v="3450.1574735638756"/>
    <n v="0"/>
    <n v="13327.6"/>
  </r>
  <r>
    <s v="B086Q3QMFS"/>
    <s v="Classmate Drawing Book - Unruled, 40 Pages, 210 mm x 297 mm - Pack Of 4"/>
    <s v="Classmate Drawing Book"/>
    <x v="692"/>
    <x v="3"/>
    <s v="OfficeProducts"/>
    <s v="Paper"/>
    <s v="Stationery"/>
    <n v="250"/>
    <n v="420"/>
    <n v="0"/>
    <s v="50%"/>
    <x v="0"/>
    <x v="656"/>
    <n v="0"/>
    <n v="1103760"/>
    <x v="1"/>
    <n v="360.47619047619048"/>
    <n v="0"/>
    <n v="11037.6"/>
  </r>
  <r>
    <s v="B08498H13H"/>
    <s v="HP GK320 Wired Full Size RGB Backlight Mechanical Gaming Keyboard, 4 LED Indicators, Mechanical Switches, Double Injection Key Caps, and Windows Lock Key(4QN01AA)"/>
    <s v="HP GK320 Wired"/>
    <x v="693"/>
    <x v="0"/>
    <s v="Computers&amp;Accessories"/>
    <s v="NetworkAdapters"/>
    <s v="WirelessUSBAdapters"/>
    <n v="1199"/>
    <n v="225"/>
    <n v="0.45"/>
    <s v="50%"/>
    <x v="5"/>
    <x v="43"/>
    <n v="0"/>
    <n v="5575500"/>
    <x v="1"/>
    <n v="-307.88888888888891"/>
    <n v="0"/>
    <n v="109032.00000000001"/>
  </r>
  <r>
    <s v="B07LFQLKFZ"/>
    <s v="Parker Moments Vector Timecheck Gold Trim Roller Ball Pen (Black)"/>
    <s v="Parker Moments Vector"/>
    <x v="694"/>
    <x v="4"/>
    <s v="Home&amp;Kitchen"/>
    <s v="DrawingMaterials"/>
    <s v="DrawingMedia"/>
    <n v="90"/>
    <n v="799"/>
    <n v="0.1"/>
    <s v="50%"/>
    <x v="5"/>
    <x v="657"/>
    <n v="0"/>
    <n v="8563682"/>
    <x v="0"/>
    <n v="787.73591989987483"/>
    <n v="0"/>
    <n v="47159.200000000004"/>
  </r>
  <r>
    <s v="B00LY17RHI"/>
    <s v="Camlin Elegante Fountain Pen - Black/Blue/Red"/>
    <s v="Camlin Elegante Fountain"/>
    <x v="695"/>
    <x v="1"/>
    <s v="Electronics"/>
    <s v="MobileAccessories"/>
    <s v="StylusPens"/>
    <n v="2025"/>
    <n v="9625"/>
    <n v="0.66"/>
    <s v="50% or more"/>
    <x v="0"/>
    <x v="658"/>
    <n v="1"/>
    <n v="59992625"/>
    <x v="0"/>
    <n v="9603.9610389610389"/>
    <n v="0"/>
    <n v="26178.600000000002"/>
  </r>
  <r>
    <s v="B07W14CHV8"/>
    <s v="CARECASE¬Æ Optical Bay 2nd Hard Drive Caddy, 9.5 mm CD/DVD Drive Slot for SSD and HDD"/>
    <s v="CARECASE¬Æ Optical Bay"/>
    <x v="696"/>
    <x v="0"/>
    <s v="Computers&amp;Accessories"/>
    <s v="PCGamingPeripherals"/>
    <s v="GamingMice"/>
    <n v="1495"/>
    <n v="6100"/>
    <n v="0.25"/>
    <s v="50%"/>
    <x v="6"/>
    <x v="659"/>
    <n v="0"/>
    <n v="64300100"/>
    <x v="0"/>
    <n v="6075.4918032786882"/>
    <n v="0"/>
    <n v="47434.5"/>
  </r>
  <r>
    <s v="B09F5Z694W"/>
    <s v="Canon E4570 All-in-One Wi-Fi Ink Efficient Colour Printer with FAX/ADF/Duplex Printing (Black)- Smart Speaker Compatible, Standard"/>
    <s v="Canon E4570 All-in-One"/>
    <x v="697"/>
    <x v="0"/>
    <s v="Computers&amp;Accessories"/>
    <s v="Cables&amp;Accessories"/>
    <s v="Cables"/>
    <n v="799"/>
    <n v="1300"/>
    <n v="0.62"/>
    <s v="50% or more"/>
    <x v="4"/>
    <x v="44"/>
    <n v="1"/>
    <n v="10644400"/>
    <x v="0"/>
    <n v="1238.5384615384614"/>
    <n v="0"/>
    <n v="35208.400000000001"/>
  </r>
  <r>
    <s v="B0B25LQQPC"/>
    <s v="Crucial P3 500GB PCIe 3.0 3D NAND NVMe M.2 SSD, up to 3500MB/s - CT500P3SSD8"/>
    <s v="Crucial P3 500GB"/>
    <x v="698"/>
    <x v="1"/>
    <s v="Electronics"/>
    <s v="Speakers"/>
    <s v="BluetoothSpeakers"/>
    <n v="899"/>
    <n v="400"/>
    <n v="0.25"/>
    <s v="50%"/>
    <x v="11"/>
    <x v="660"/>
    <n v="0"/>
    <n v="4300400"/>
    <x v="1"/>
    <n v="175.25"/>
    <n v="0"/>
    <n v="40853.799999999996"/>
  </r>
  <r>
    <s v="B01LYLJ99X"/>
    <s v="HP v222w 64GB USB 2.0 Pen Drive (Silver)"/>
    <s v="HP v222w 64GB"/>
    <x v="699"/>
    <x v="0"/>
    <s v="Computers&amp;Accessories"/>
    <s v="Cables&amp;Accessories"/>
    <s v="Cables"/>
    <n v="349"/>
    <n v="1399"/>
    <n v="0.65"/>
    <s v="50% or more"/>
    <x v="2"/>
    <x v="661"/>
    <n v="1"/>
    <n v="1142983"/>
    <x v="0"/>
    <n v="1374.0536097212293"/>
    <n v="1"/>
    <n v="3186.2999999999997"/>
  </r>
  <r>
    <s v="B014SZPBM4"/>
    <s v="Duracell Ultra Alkaline D Battery, 2 Pcs"/>
    <s v="Duracell Ultra Alkaline"/>
    <x v="405"/>
    <x v="1"/>
    <s v="Electronics"/>
    <s v="MobileAccessories"/>
    <s v="Chargers"/>
    <n v="900"/>
    <n v="59890"/>
    <n v="0.64"/>
    <s v="50% or more"/>
    <x v="1"/>
    <x v="382"/>
    <n v="1"/>
    <n v="2179037760"/>
    <x v="0"/>
    <n v="59888.497244949074"/>
    <n v="0"/>
    <n v="145536"/>
  </r>
  <r>
    <s v="B08CZHGHKH"/>
    <s v="BESTOR¬Æ LCD Writing Tablet/pad 12 inches | Electronic Writing Scribble Board for Kids | Kids Learning Toy | Portable Ruff for LCD Paperless Memo Digital Tablet Notepad E-Writer/Writing/Drawing Pad Home/School/Office (Black)"/>
    <s v="BESTOR¬Æ LCD Writing"/>
    <x v="700"/>
    <x v="1"/>
    <s v="Electronics"/>
    <s v="SecurityCameras"/>
    <s v="DomeCameras"/>
    <n v="2490"/>
    <n v="2490"/>
    <n v="0.38"/>
    <s v="50%"/>
    <x v="3"/>
    <x v="662"/>
    <n v="0"/>
    <n v="8978940"/>
    <x v="0"/>
    <n v="2390"/>
    <n v="0"/>
    <n v="14784.599999999999"/>
  </r>
  <r>
    <s v="B0B2RBP83P"/>
    <s v="Lenovo IdeaPad 3 11th Gen Intel Core i3 15.6&quot; FHD Thin &amp; Light Laptop(8GB/512GB SSD/Windows 11/Office 2021/2Yr Warranty/3months Xbox Game Pass/Platinum Grey/1.7Kg), 81X800LGIN"/>
    <s v="Lenovo IdeaPad 3"/>
    <x v="701"/>
    <x v="1"/>
    <s v="Electronics"/>
    <m/>
    <m/>
    <n v="116"/>
    <n v="1999"/>
    <n v="0.42"/>
    <s v="50%"/>
    <x v="5"/>
    <x v="663"/>
    <n v="0"/>
    <n v="713643"/>
    <x v="0"/>
    <n v="1993.1970985492746"/>
    <n v="1"/>
    <n v="1570.8000000000002"/>
  </r>
  <r>
    <s v="B078W65FJ7"/>
    <s v="boAt BassHeads 900 On-Ear Wired Headphones with Mic (White)"/>
    <s v="boAt BassHeads 900"/>
    <x v="702"/>
    <x v="4"/>
    <s v="Home&amp;Kitchen"/>
    <s v="PaintingMaterials"/>
    <s v="Paints"/>
    <n v="200"/>
    <n v="999"/>
    <n v="0.13"/>
    <s v="50%"/>
    <x v="5"/>
    <x v="664"/>
    <n v="0"/>
    <n v="10159830"/>
    <x v="0"/>
    <n v="978.97997997997993"/>
    <n v="0"/>
    <n v="44748"/>
  </r>
  <r>
    <s v="B08S74GTBT"/>
    <s v="Zebronics Astra 10 Portable Wireless BT v5.0 Speaker, 10W RMS Power, 15* Hours Backup, 2.25&quot; Drive Size, up to 6.4&quot; Mobile Holder Support, Carry Handle, USB, mSD, AUX Input and FM Radio with Antenna"/>
    <s v="Zebronics Astra 10"/>
    <x v="703"/>
    <x v="0"/>
    <s v="Computers&amp;Accessories"/>
    <s v="LaptopAccessories"/>
    <s v="LaptopChargers&amp;PowerSupplies"/>
    <n v="1249"/>
    <n v="2999"/>
    <n v="0.55000000000000004"/>
    <s v="50% or more"/>
    <x v="5"/>
    <x v="665"/>
    <n v="1"/>
    <n v="13789402"/>
    <x v="0"/>
    <n v="2957.3527842614203"/>
    <n v="0"/>
    <n v="20231.2"/>
  </r>
  <r>
    <s v="B07QMRHWJD"/>
    <s v="SWAPKART Portable Flexible Adjustable Eye Protection USB LED Desk Light Table Lamp for Reading, Working on PC, Laptop, Power Bank, Bedroom ( Multicolour )"/>
    <s v="SWAPKART Portable Flexible"/>
    <x v="704"/>
    <x v="0"/>
    <s v="Computers&amp;Accessories"/>
    <s v="Audio&amp;VideoAccessories"/>
    <s v="PCHeadsets"/>
    <n v="649"/>
    <n v="1245"/>
    <n v="0.35"/>
    <s v="50%"/>
    <x v="12"/>
    <x v="301"/>
    <n v="0"/>
    <n v="8991390"/>
    <x v="0"/>
    <n v="1192.871485943775"/>
    <n v="0"/>
    <n v="25277"/>
  </r>
  <r>
    <s v="B07W7Z6DVL"/>
    <s v="Infinity (JBL Fuze 100, Wireless Portable Bluetooth Speaker with Mic, Deep Bass, Dual Equalizer, IPX7 Waterproof, Rugged Fabric Design (Black)"/>
    <s v="Infinity (JBL Fuze"/>
    <x v="502"/>
    <x v="0"/>
    <s v="Computers&amp;Accessories"/>
    <s v="PCGamingPeripherals"/>
    <s v="GamingKeyboards"/>
    <n v="2649"/>
    <n v="1695"/>
    <n v="0.24"/>
    <s v="50%"/>
    <x v="6"/>
    <x v="666"/>
    <n v="0"/>
    <n v="2154345"/>
    <x v="0"/>
    <n v="1538.716814159292"/>
    <n v="0"/>
    <n v="5719.5"/>
  </r>
  <r>
    <s v="B07WMS7TWB"/>
    <s v="Pigeon by Stovekraft Amaze Plus Electric Kettle (14289) with Stainless Steel Body, 1.5 litre, used for boiling Water, making tea and coffee, instant noodles, soup etc. 1500 Watt (Silver)"/>
    <s v="Pigeon by Stovekraft"/>
    <x v="705"/>
    <x v="0"/>
    <s v="Computers&amp;Accessories"/>
    <s v="Cables&amp;Accessories"/>
    <s v="Cables"/>
    <n v="199"/>
    <n v="2000"/>
    <n v="0.43"/>
    <s v="50%"/>
    <x v="3"/>
    <x v="46"/>
    <n v="0"/>
    <n v="628000"/>
    <x v="0"/>
    <n v="1990.05"/>
    <n v="1"/>
    <n v="1287.3999999999999"/>
  </r>
  <r>
    <s v="B00H47GVGY"/>
    <s v="USHA Quartz Room Heater with Overheating Protection (3002, Ivory, 800 Watts)"/>
    <s v="USHA Quartz Room"/>
    <x v="706"/>
    <x v="0"/>
    <s v="Computers&amp;Accessories"/>
    <s v="Inks,Toners&amp;Cartridges"/>
    <s v="InkjetInkCartridges"/>
    <n v="596"/>
    <n v="999"/>
    <n v="0.18"/>
    <s v="50%"/>
    <x v="5"/>
    <x v="667"/>
    <n v="0"/>
    <n v="3215781"/>
    <x v="0"/>
    <n v="939.34034034034039"/>
    <n v="0"/>
    <n v="14163.6"/>
  </r>
  <r>
    <s v="B07VX71FZP"/>
    <s v="Amazon Brand - Solimo 2000/1000 Watts Room Heater with Adjustable Thermostat (ISI certified, White colour, Ideal for small to medium room/area)"/>
    <s v="Amazon Brand -"/>
    <x v="199"/>
    <x v="1"/>
    <s v="Electronics"/>
    <s v="SmartWatches"/>
    <m/>
    <n v="2499"/>
    <n v="1999"/>
    <n v="0.57999999999999996"/>
    <s v="50% or more"/>
    <x v="3"/>
    <x v="369"/>
    <n v="1"/>
    <n v="77719121"/>
    <x v="0"/>
    <n v="1873.9874937468735"/>
    <n v="0"/>
    <n v="159403.9"/>
  </r>
  <r>
    <s v="B07NCKMXVZ"/>
    <s v="StyleHouse Lint Remover for Woolen Clothes, Electric Lint Remover, Best Lint Shaver for Clothes"/>
    <s v="StyleHouse Lint Remover"/>
    <x v="707"/>
    <x v="1"/>
    <s v="Electronics"/>
    <s v="Speakers"/>
    <s v="SoundbarSpeakers"/>
    <n v="4999"/>
    <n v="499"/>
    <n v="0.6"/>
    <s v="50% or more"/>
    <x v="0"/>
    <x v="668"/>
    <n v="1"/>
    <n v="2265959"/>
    <x v="1"/>
    <n v="-502.80360721442889"/>
    <n v="0"/>
    <n v="19072.2"/>
  </r>
  <r>
    <s v="B0B61DSF17"/>
    <s v="beatXP Kitchen Scale Multipurpose Portable Electronic Digital Weighing Scale | Weight Machine With Back light LCD Display | White |10 kg | 2 Year Warranty |"/>
    <s v="beatXP Kitchen Scale"/>
    <x v="708"/>
    <x v="1"/>
    <s v="Electronics"/>
    <s v="Headphones"/>
    <s v="In-Ear"/>
    <n v="399"/>
    <n v="495"/>
    <n v="0.69"/>
    <s v="50% or more"/>
    <x v="0"/>
    <x v="669"/>
    <n v="1"/>
    <n v="37640790"/>
    <x v="1"/>
    <n v="414.39393939393938"/>
    <n v="0"/>
    <n v="319376.40000000002"/>
  </r>
  <r>
    <s v="B07VQGVL68"/>
    <s v="Glun Multipurpose Portable Electronic Digital Weighing Scale Weight Machine (10 Kg - with Back Light)"/>
    <s v="Glun Multipurpose Portable"/>
    <x v="709"/>
    <x v="1"/>
    <s v="Electronics"/>
    <m/>
    <m/>
    <n v="116"/>
    <n v="1245"/>
    <n v="0.42"/>
    <s v="50%"/>
    <x v="4"/>
    <x v="670"/>
    <n v="0"/>
    <n v="603825"/>
    <x v="0"/>
    <n v="1235.6827309236949"/>
    <n v="1"/>
    <n v="2085.5"/>
  </r>
  <r>
    <s v="B01LWYDEQ7"/>
    <s v="Pigeon Polypropylene Mini Handy and Compact Chopper with 3 Blades for Effortlessly Chopping Vegetables and Fruits for Your Kitchen (12420, Green, 400 ml)"/>
    <s v="Pigeon Polypropylene Mini"/>
    <x v="710"/>
    <x v="1"/>
    <s v="Electronics"/>
    <s v="SecurityCameras"/>
    <s v="DomeCameras"/>
    <n v="4499"/>
    <n v="1549"/>
    <n v="0.25"/>
    <s v="50%"/>
    <x v="4"/>
    <x v="671"/>
    <n v="0"/>
    <n v="69234104"/>
    <x v="0"/>
    <n v="1258.5545513234345"/>
    <n v="0"/>
    <n v="192192.8"/>
  </r>
  <r>
    <s v="B07VNFP3C2"/>
    <s v="Prestige 1.5 Litre Kettle 1500-watts, Red"/>
    <s v="Prestige 1.5 Litre"/>
    <x v="711"/>
    <x v="0"/>
    <s v="Computers&amp;Accessories"/>
    <s v="USBHubs"/>
    <m/>
    <n v="330"/>
    <n v="1445"/>
    <n v="0.34"/>
    <s v="50%"/>
    <x v="7"/>
    <x v="672"/>
    <n v="0"/>
    <n v="12377870"/>
    <x v="0"/>
    <n v="1422.1626297577855"/>
    <n v="0"/>
    <n v="31694.2"/>
  </r>
  <r>
    <s v="B00LUGTJGO"/>
    <s v="Bajaj RHX-2 800-Watt Room Heater (White)"/>
    <s v="Bajaj RHX-2 800-Watt"/>
    <x v="712"/>
    <x v="1"/>
    <s v="Electronics"/>
    <s v="Headphones"/>
    <s v="Over-Ear"/>
    <n v="649"/>
    <n v="3193"/>
    <n v="0.74"/>
    <s v="50% or more"/>
    <x v="2"/>
    <x v="673"/>
    <n v="1"/>
    <n v="41665457"/>
    <x v="0"/>
    <n v="3172.6742875039149"/>
    <n v="0"/>
    <n v="50891.1"/>
  </r>
  <r>
    <s v="B01MQZ7J8K"/>
    <s v="Prestige Electric Kettle PKOSS - 1500watts, Steel (1.5Ltr), Black"/>
    <s v="Prestige Electric Kettle"/>
    <x v="713"/>
    <x v="0"/>
    <s v="Computers&amp;Accessories"/>
    <s v="TabletAccessories"/>
    <s v="ScreenProtectors"/>
    <n v="1234"/>
    <n v="1345"/>
    <n v="0.23"/>
    <s v="50%"/>
    <x v="6"/>
    <x v="674"/>
    <n v="0"/>
    <n v="22434600"/>
    <x v="0"/>
    <n v="1253.2527881040892"/>
    <n v="0"/>
    <n v="75060"/>
  </r>
  <r>
    <s v="B01GFTEV5Y"/>
    <s v="Pigeon by Stovekraft Cruise 1800 watt Induction Cooktop (Black)"/>
    <s v="Pigeon by Stovekraft"/>
    <x v="705"/>
    <x v="1"/>
    <s v="Electronics"/>
    <s v="Headphones"/>
    <s v="On-Ear"/>
    <n v="1399"/>
    <n v="999"/>
    <n v="0.53"/>
    <s v="50% or more"/>
    <x v="3"/>
    <x v="675"/>
    <n v="1"/>
    <n v="97076826"/>
    <x v="0"/>
    <n v="858.95995995995997"/>
    <n v="0"/>
    <n v="398413.39999999997"/>
  </r>
  <r>
    <s v="B00NW4UWN6"/>
    <s v="Prestige PKGSS 1.7L 1500W Electric Kettle (Stainless Steel)"/>
    <s v="Prestige PKGSS 1.7L"/>
    <x v="714"/>
    <x v="3"/>
    <s v="OfficeProducts"/>
    <s v="Paper"/>
    <s v="Stationery"/>
    <n v="272"/>
    <n v="1650"/>
    <n v="0.15"/>
    <s v="50%"/>
    <x v="1"/>
    <x v="676"/>
    <n v="0"/>
    <n v="6081900"/>
    <x v="0"/>
    <n v="1633.5151515151515"/>
    <n v="0"/>
    <n v="14744"/>
  </r>
  <r>
    <s v="B01NCVJMKX"/>
    <s v="SHOPTOSHOP Electric Lint Remover, Best Lint Shaver for Clothes,Lint Remover for Woolen Clothes ,Lint Remover for Sweaters"/>
    <s v="SHOPTOSHOP Electric Lint"/>
    <x v="715"/>
    <x v="1"/>
    <s v="Electronics"/>
    <s v="Earpads"/>
    <m/>
    <n v="99"/>
    <n v="499"/>
    <n v="0.9"/>
    <s v="50% or more"/>
    <x v="11"/>
    <x v="677"/>
    <n v="1"/>
    <n v="296406"/>
    <x v="1"/>
    <n v="479.16032064128257"/>
    <n v="1"/>
    <n v="2257.1999999999998"/>
  </r>
  <r>
    <s v="B00O24PUO6"/>
    <s v="Orpat OEH-1260 2000-Watt Fan Heater (Grey)"/>
    <s v="Orpat OEH-1260 2000-Watt"/>
    <x v="716"/>
    <x v="0"/>
    <s v="Computers&amp;Accessories"/>
    <s v="Printers"/>
    <s v="InkjetPrinters"/>
    <n v="3498"/>
    <n v="1400"/>
    <n v="0.1"/>
    <s v="50%"/>
    <x v="10"/>
    <x v="678"/>
    <n v="0"/>
    <n v="17059000"/>
    <x v="0"/>
    <n v="1150.1428571428571"/>
    <n v="0"/>
    <n v="41429"/>
  </r>
  <r>
    <s v="B07GXPDLYQ"/>
    <s v="PRO365 Indo Mocktails/Coffee Foamer/Cappuccino/Lemonade/Milk Frother (6 Months Warranty)"/>
    <s v="PRO365 Indo Mocktails/Coffee"/>
    <x v="717"/>
    <x v="0"/>
    <s v="Computers&amp;Accessories"/>
    <m/>
    <m/>
    <n v="10099"/>
    <n v="2500"/>
    <n v="0.47"/>
    <s v="50%"/>
    <x v="4"/>
    <x v="679"/>
    <n v="0"/>
    <n v="6557500"/>
    <x v="0"/>
    <n v="2096.04"/>
    <n v="0"/>
    <n v="11278.9"/>
  </r>
  <r>
    <s v="B01C8P29N0"/>
    <s v="Bajaj DX-6 1000W Dry Iron with Advance Soleplate and Anti-bacterial German Coating Technology, White"/>
    <s v="Bajaj DX-6 1000W"/>
    <x v="718"/>
    <x v="0"/>
    <s v="Computers&amp;Accessories"/>
    <s v="LaptopAccessories"/>
    <s v="Bags&amp;Sleeves"/>
    <n v="449"/>
    <n v="6190"/>
    <n v="0.55000000000000004"/>
    <s v="50% or more"/>
    <x v="4"/>
    <x v="680"/>
    <n v="1"/>
    <n v="60049190"/>
    <x v="0"/>
    <n v="6182.7463651050084"/>
    <n v="0"/>
    <n v="41714.299999999996"/>
  </r>
  <r>
    <s v="B08KDBLMQP"/>
    <s v="Croma 500W Mixer Grinder with 3 Stainless Steel Leak-proof Jars, 3 speed &amp; Pulse function, 2 years warranty (CRAK4184, White &amp; Purple)"/>
    <s v="Croma 500W Mixer"/>
    <x v="719"/>
    <x v="6"/>
    <s v="Toys&amp;Games"/>
    <s v="Drawing&amp;PaintingSupplies"/>
    <s v="ColouringPens&amp;Markers"/>
    <n v="150"/>
    <n v="13999"/>
    <n v="0"/>
    <s v="50%"/>
    <x v="4"/>
    <x v="681"/>
    <n v="0"/>
    <n v="222122133"/>
    <x v="0"/>
    <n v="13997.928494892492"/>
    <n v="0"/>
    <n v="68228.099999999991"/>
  </r>
  <r>
    <s v="B078JDNZJ8"/>
    <s v="Havells Instanio 3-Litre Instant Geyser (White/Blue)"/>
    <s v="Havells Instanio 3-Litre"/>
    <x v="720"/>
    <x v="0"/>
    <s v="Computers&amp;Accessories"/>
    <s v="Cables&amp;Accessories"/>
    <s v="Cables"/>
    <n v="348"/>
    <n v="2995"/>
    <n v="0.77"/>
    <s v="50% or more"/>
    <x v="0"/>
    <x v="48"/>
    <n v="1"/>
    <n v="1964720"/>
    <x v="0"/>
    <n v="2983.3806343906513"/>
    <n v="1"/>
    <n v="2755.2000000000003"/>
  </r>
  <r>
    <s v="B01M5F614J"/>
    <s v="Morphy Richards OFR Room Heater, 09 Fin 2000 Watts Oil Filled Room Heater , ISI Approved (OFR 9 Grey)"/>
    <s v="Morphy Richards OFR"/>
    <x v="721"/>
    <x v="0"/>
    <s v="Computers&amp;Accessories"/>
    <s v="Routers"/>
    <m/>
    <n v="1199"/>
    <n v="5890"/>
    <n v="0.6"/>
    <s v="50% or more"/>
    <x v="3"/>
    <x v="682"/>
    <n v="1"/>
    <n v="63170250"/>
    <x v="0"/>
    <n v="5869.643463497453"/>
    <n v="0"/>
    <n v="43972.499999999993"/>
  </r>
  <r>
    <s v="B083GKDRKR"/>
    <s v="Havells Aqua Plus 1.2 litre Double Wall Kettle / 304 Stainless Steel Inner Body / Cool touch outer body / Wider mouth/ 2 Year warranty (Black, 1500 Watt)"/>
    <s v="Havells Aqua Plus"/>
    <x v="722"/>
    <x v="0"/>
    <s v="Computers&amp;Accessories"/>
    <s v="HardDiskBags"/>
    <m/>
    <n v="397"/>
    <n v="2000"/>
    <n v="0.56000000000000005"/>
    <s v="50% or more"/>
    <x v="1"/>
    <x v="683"/>
    <n v="1"/>
    <n v="6050000"/>
    <x v="0"/>
    <n v="1980.15"/>
    <n v="0"/>
    <n v="12100"/>
  </r>
  <r>
    <s v="B097R2V1W8"/>
    <s v="Bajaj Splendora 3 Litre 3KW IWH Instant Water Heater (Geyser), White"/>
    <s v="Bajaj Splendora 3"/>
    <x v="723"/>
    <x v="0"/>
    <s v="Computers&amp;Accessories"/>
    <s v="Cables&amp;Accessories"/>
    <s v="Cables"/>
    <n v="154"/>
    <n v="13150"/>
    <n v="0.56000000000000005"/>
    <s v="50% or more"/>
    <x v="4"/>
    <x v="49"/>
    <n v="1"/>
    <n v="92891600"/>
    <x v="0"/>
    <n v="13148.828897338402"/>
    <n v="0"/>
    <n v="30375.199999999997"/>
  </r>
  <r>
    <s v="B07YR26BJ3"/>
    <s v="KENT 16052 Elegant Electric Glass Kettle 1.8L 2000 W | Blue LED Illumination | Borosilicate Glass Body | Boil Drying Protection | Used as Boiler | Milk | Tea | Water &amp; Soup | 1 Year Warranty"/>
    <s v="KENT 16052 Elegant"/>
    <x v="724"/>
    <x v="0"/>
    <s v="Computers&amp;Accessories"/>
    <s v="PCGamingPeripherals"/>
    <s v="Gamepads"/>
    <n v="699"/>
    <n v="3500"/>
    <n v="0.53"/>
    <s v="50% or more"/>
    <x v="1"/>
    <x v="684"/>
    <n v="1"/>
    <n v="20076000"/>
    <x v="0"/>
    <n v="3480.0285714285715"/>
    <n v="0"/>
    <n v="22944"/>
  </r>
  <r>
    <s v="B097R45BH8"/>
    <s v="Bajaj New Shakti Neo 15L Vertical Storage Water Heater (Geyser 15 litres) 4 Star BEE Rated Heater For Water Heating with Titanium Armour, Swirl Flow Technology, Glasslined Tank (White), 1 Yr Warranty"/>
    <s v="Bajaj New Shakti"/>
    <x v="725"/>
    <x v="1"/>
    <s v="Electronics"/>
    <s v="Headphones"/>
    <s v="In-Ear"/>
    <n v="1679"/>
    <n v="785"/>
    <n v="0.16"/>
    <s v="50%"/>
    <x v="3"/>
    <x v="685"/>
    <n v="0"/>
    <n v="56961955"/>
    <x v="0"/>
    <n v="571.11464968152859"/>
    <n v="0"/>
    <n v="297508.3"/>
  </r>
  <r>
    <s v="B09X5C9VLK"/>
    <s v="Lifelong LLMG23 Power Pro 500-Watt Mixer Grinder with 3 Jars (Liquidizing, Wet Grinding and Chutney Jar), Stainless Steel blades, 1 Year Warranty (Black)"/>
    <s v="Lifelong LLMG23 Power"/>
    <x v="726"/>
    <x v="0"/>
    <s v="Computers&amp;Accessories"/>
    <s v="Keyboards,Mice&amp;InputDevices"/>
    <s v="GraphicTablets"/>
    <n v="354"/>
    <n v="3210"/>
    <n v="0.76"/>
    <s v="50% or more"/>
    <x v="1"/>
    <x v="686"/>
    <n v="1"/>
    <n v="3293460"/>
    <x v="0"/>
    <n v="3198.9719626168226"/>
    <n v="0"/>
    <n v="4104"/>
  </r>
  <r>
    <s v="B01C8P29T4"/>
    <s v="Bajaj Majesty DX-11 1000W Dry Iron with Advance Soleplate and Anti-bacterial German Coating Technology, White and Blue"/>
    <s v="Bajaj Majesty DX-11"/>
    <x v="727"/>
    <x v="0"/>
    <s v="Computers&amp;Accessories"/>
    <s v="PCGamingPeripherals"/>
    <s v="Headsets"/>
    <n v="1199"/>
    <n v="1000"/>
    <n v="0.78"/>
    <s v="50% or more"/>
    <x v="11"/>
    <x v="687"/>
    <n v="1"/>
    <n v="2043000"/>
    <x v="0"/>
    <n v="880.1"/>
    <n v="0"/>
    <n v="7763.4"/>
  </r>
  <r>
    <s v="B00HVXS7WC"/>
    <s v="Bajaj Rex 500W Mixer Grinder with Nutri-Pro Feature, 3 Jars, White"/>
    <s v="Bajaj Rex 500W"/>
    <x v="728"/>
    <x v="0"/>
    <s v="Computers&amp;Accessories"/>
    <s v="TabletAccessories"/>
    <s v="ScreenProtectors"/>
    <n v="379"/>
    <n v="2000"/>
    <n v="0.75"/>
    <s v="50% or more"/>
    <x v="0"/>
    <x v="688"/>
    <n v="1"/>
    <n v="8298000"/>
    <x v="0"/>
    <n v="1981.05"/>
    <n v="0"/>
    <n v="17425.8"/>
  </r>
  <r>
    <s v="B096YCN3SD"/>
    <s v="Lifelong LLEK15 Electric Kettle 1.5L with Stainless Steel Body, Easy and Fast Boiling of Water for Instant Noodles, Soup, Tea etc. (1 Year Warranty, Silver)"/>
    <s v="Lifelong LLEK15 Electric"/>
    <x v="729"/>
    <x v="0"/>
    <s v="Computers&amp;Accessories"/>
    <s v="ExternalHardDisks"/>
    <m/>
    <n v="499"/>
    <n v="1999"/>
    <n v="0.36"/>
    <s v="50%"/>
    <x v="4"/>
    <x v="689"/>
    <n v="0"/>
    <n v="147926"/>
    <x v="0"/>
    <n v="1974.0375187593797"/>
    <n v="1"/>
    <n v="318.2"/>
  </r>
  <r>
    <s v="B09LQH3SD9"/>
    <s v="Lifelong LLQH922 Regalia 800 W (ISI Certified) Quartz Room Heater with 2 Power settings, Overheating Protection, 2 Rod Heater (1 Year Warranty, White)"/>
    <s v="Lifelong LLQH922 Regalia"/>
    <x v="730"/>
    <x v="0"/>
    <s v="Computers&amp;Accessories"/>
    <s v="ExternalSolidStateDrives"/>
    <m/>
    <n v="10389"/>
    <n v="720"/>
    <n v="0.68"/>
    <s v="50% or more"/>
    <x v="5"/>
    <x v="690"/>
    <n v="1"/>
    <n v="29806560"/>
    <x v="0"/>
    <n v="-722.91666666666674"/>
    <n v="0"/>
    <n v="182151.2"/>
  </r>
  <r>
    <s v="B09KNMLH4Y"/>
    <s v="R B Nova Lint/Fabric Shaver for Cloths, Lint Remover for Woolen Sweaters, Blankets, Jackets/Burr Remover Pill Remover from Carpets, Pack of 1"/>
    <s v="R B Nova"/>
    <x v="731"/>
    <x v="0"/>
    <s v="Computers&amp;Accessories"/>
    <s v="Audio&amp;VideoAccessories"/>
    <s v="PCSpeakers"/>
    <n v="649"/>
    <n v="1595"/>
    <n v="0.5"/>
    <s v="50% or more"/>
    <x v="3"/>
    <x v="691"/>
    <n v="1"/>
    <n v="8286025"/>
    <x v="0"/>
    <n v="1554.3103448275863"/>
    <n v="0"/>
    <n v="21299.499999999996"/>
  </r>
  <r>
    <s v="B00ABMASXG"/>
    <s v="Bajaj Immersion Rod Water Heater 1500 Watts, Silver"/>
    <s v="Bajaj Immersion Rod"/>
    <x v="732"/>
    <x v="0"/>
    <s v="Computers&amp;Accessories"/>
    <s v="NetworkAdapters"/>
    <s v="PowerLANAdapters"/>
    <n v="1199"/>
    <n v="3645"/>
    <n v="0.4"/>
    <s v="50%"/>
    <x v="6"/>
    <x v="78"/>
    <n v="0"/>
    <n v="81720900"/>
    <x v="0"/>
    <n v="3612.1056241426613"/>
    <n v="0"/>
    <n v="100890"/>
  </r>
  <r>
    <s v="B07QDSN9V6"/>
    <s v="INALSA Electric Kettle 1.5 Litre with Stainless Steel Body - Absa|Auto Shut Off &amp; Boil Dry Protection Safety Features| Cordless Base &amp; Cord Winder|Hot Water Kettle |Water Heater Jug"/>
    <s v="INALSA Electric Kettle"/>
    <x v="733"/>
    <x v="0"/>
    <s v="Computers&amp;Accessories"/>
    <s v="Cables&amp;Accessories"/>
    <s v="Cables"/>
    <n v="139"/>
    <n v="7950"/>
    <n v="0.86"/>
    <s v="50% or more"/>
    <x v="1"/>
    <x v="52"/>
    <n v="1"/>
    <n v="10438350"/>
    <x v="0"/>
    <n v="7948.2515723270444"/>
    <n v="0"/>
    <n v="5252"/>
  </r>
  <r>
    <s v="B00YMJ0OI8"/>
    <s v="Prestige PIC 20 1600 Watt Induction Cooktop with Push button (Black)"/>
    <s v="Prestige PIC 20"/>
    <x v="734"/>
    <x v="1"/>
    <s v="Electronics"/>
    <s v="Headphones"/>
    <s v="In-Ear"/>
    <n v="889"/>
    <n v="999"/>
    <n v="0.56000000000000005"/>
    <s v="50% or more"/>
    <x v="0"/>
    <x v="692"/>
    <n v="1"/>
    <n v="2281716"/>
    <x v="0"/>
    <n v="910.01101101101096"/>
    <n v="0"/>
    <n v="9592.8000000000011"/>
  </r>
  <r>
    <s v="B0B8XNPQPN"/>
    <s v="Pigeon Healthifry Digital Air Fryer, 360¬∞ High Speed Air Circulation Technology 1200 W with Non-Stick 4.2 L Basket - Green"/>
    <s v="Pigeon Healthifry Digital"/>
    <x v="735"/>
    <x v="0"/>
    <s v="Computers&amp;Accessories"/>
    <s v="Keyboards,Mice&amp;InputDevices"/>
    <s v="Keyboard&amp;MouseSets"/>
    <n v="1409"/>
    <n v="1745"/>
    <n v="0.36"/>
    <s v="50%"/>
    <x v="2"/>
    <x v="693"/>
    <n v="0"/>
    <n v="745115"/>
    <x v="0"/>
    <n v="1664.2550143266476"/>
    <n v="1"/>
    <n v="1665.3"/>
  </r>
  <r>
    <s v="B0814P4L98"/>
    <s v="PrettyKrafts Laundry Basket for clothes with Lid &amp; Handles, Toys Organiser, 75 Ltr Black &amp; Grey"/>
    <s v="PrettyKrafts Laundry Basket"/>
    <x v="736"/>
    <x v="0"/>
    <s v="Computers&amp;Accessories"/>
    <s v="Inks,Toners&amp;Cartridges"/>
    <s v="InkjetInkRefills&amp;Kits"/>
    <n v="549"/>
    <n v="1295"/>
    <n v="0.73"/>
    <s v="50% or more"/>
    <x v="4"/>
    <x v="694"/>
    <n v="1"/>
    <n v="1770265"/>
    <x v="0"/>
    <n v="1252.6061776061777"/>
    <n v="0"/>
    <n v="5878.0999999999995"/>
  </r>
  <r>
    <s v="B008QTK47Q"/>
    <s v="Philips GC1905 1440-Watt Steam Iron with Spray (Blue)"/>
    <s v="Philips GC1905 1440-Watt"/>
    <x v="737"/>
    <x v="0"/>
    <s v="Computers&amp;Accessories"/>
    <s v="PCGamingPeripherals"/>
    <s v="Headsets"/>
    <n v="749"/>
    <n v="1499"/>
    <n v="0.57999999999999996"/>
    <s v="50% or more"/>
    <x v="1"/>
    <x v="695"/>
    <n v="1"/>
    <n v="19785301"/>
    <x v="0"/>
    <n v="1449.0333555703803"/>
    <n v="0"/>
    <n v="52796"/>
  </r>
  <r>
    <s v="B088ZTJT2R"/>
    <s v="Havells Immersion HB15 1500 Watt (White Blue)"/>
    <s v="Havells Immersion HB15"/>
    <x v="738"/>
    <x v="0"/>
    <s v="Computers&amp;Accessories"/>
    <s v="Cables&amp;Accessories"/>
    <s v="Cables"/>
    <n v="329"/>
    <n v="1545"/>
    <n v="0.61"/>
    <s v="50% or more"/>
    <x v="0"/>
    <x v="53"/>
    <n v="1"/>
    <n v="45957570"/>
    <x v="0"/>
    <n v="1523.705501618123"/>
    <n v="0"/>
    <n v="124933.20000000001"/>
  </r>
  <r>
    <s v="B0BK1K598K"/>
    <s v="AGARO LR2007 Lint Remover, Rechargeable, for Woolen Sweaters, Blankets, Jackets, Burr Remover, Pill Remover From Carpets, Curtains"/>
    <s v="AGARO LR2007 Lint"/>
    <x v="739"/>
    <x v="0"/>
    <s v="Computers&amp;Accessories"/>
    <s v="Cables&amp;Accessories"/>
    <s v="Cables"/>
    <n v="379"/>
    <n v="5000"/>
    <n v="0.66"/>
    <s v="50% or more"/>
    <x v="4"/>
    <x v="84"/>
    <n v="1"/>
    <n v="14030000"/>
    <x v="0"/>
    <n v="4992.42"/>
    <n v="0"/>
    <n v="12065.8"/>
  </r>
  <r>
    <s v="B09Y5FZK9N"/>
    <s v="Pigeon 1.5 litre Hot Kettle and Stainless Steel Water Bottle Combo used for boiling Water, Making Tea and Coffee, Instant Noodles, Soup, 1500 Watt with Auto Shut- off Feature - (Silver)"/>
    <s v="Pigeon 1.5 litre"/>
    <x v="740"/>
    <x v="1"/>
    <s v="Electronics"/>
    <s v="SmartWatches"/>
    <m/>
    <n v="5998"/>
    <n v="1695"/>
    <n v="0.25"/>
    <s v="50%"/>
    <x v="0"/>
    <x v="696"/>
    <n v="0"/>
    <n v="51451725"/>
    <x v="0"/>
    <n v="1341.1356932153392"/>
    <n v="0"/>
    <n v="127491"/>
  </r>
  <r>
    <s v="B09J2SCVQT"/>
    <s v="NutriPro Juicer Mixer Grinder - Smoothie Maker - 500 Watts (3 Jars 2 Blades)"/>
    <s v="NutriPro Juicer Mixer"/>
    <x v="741"/>
    <x v="0"/>
    <s v="Computers&amp;Accessories"/>
    <s v="LaptopAccessories"/>
    <s v="Bags&amp;Sleeves"/>
    <n v="299"/>
    <n v="3945"/>
    <n v="0.8"/>
    <s v="50% or more"/>
    <x v="0"/>
    <x v="697"/>
    <n v="1"/>
    <n v="11314260"/>
    <x v="0"/>
    <n v="3937.4207858048162"/>
    <n v="0"/>
    <n v="12045.6"/>
  </r>
  <r>
    <s v="B00TDD0YM4"/>
    <s v="Philips GC026/30 Fabric Shaver, Lint Remover for Woolen Sweaters, Blankets, Jackets/Burr Remover Pill Remover from Carpets, Curtains (White)"/>
    <s v="Philips GC026/30 Fabric"/>
    <x v="742"/>
    <x v="0"/>
    <s v="Computers&amp;Accessories"/>
    <s v="TabletAccessories"/>
    <s v="ScreenProtectors"/>
    <n v="379"/>
    <n v="2099"/>
    <n v="0.75"/>
    <s v="50% or more"/>
    <x v="3"/>
    <x v="698"/>
    <n v="1"/>
    <n v="1406330"/>
    <x v="0"/>
    <n v="2080.9437827536922"/>
    <n v="1"/>
    <n v="2746.9999999999995"/>
  </r>
  <r>
    <s v="B078KRFWQB"/>
    <s v="Havells Cista Room Heater, White, 2000 Watts"/>
    <s v="Havells Cista Room"/>
    <x v="743"/>
    <x v="3"/>
    <s v="OfficeProducts"/>
    <s v="Paper"/>
    <s v="Stationery"/>
    <n v="1399"/>
    <n v="5295"/>
    <n v="0.53"/>
    <s v="50% or more"/>
    <x v="4"/>
    <x v="699"/>
    <n v="1"/>
    <n v="18691350"/>
    <x v="0"/>
    <n v="5268.5788479697831"/>
    <n v="0"/>
    <n v="15179"/>
  </r>
  <r>
    <s v="B07SRM58TP"/>
    <s v="AGARO Regal 800 Watts Handheld Vacuum Cleaner, Lightweight &amp; Durable Body, Small/Mini Size ( Black)"/>
    <s v="AGARO Regal 800"/>
    <x v="744"/>
    <x v="1"/>
    <s v="Electronics"/>
    <s v="Accessories"/>
    <s v="PhotoStudio&amp;Lighting"/>
    <n v="699"/>
    <n v="3595"/>
    <n v="0.46"/>
    <s v="50%"/>
    <x v="4"/>
    <x v="700"/>
    <n v="0"/>
    <n v="22227885"/>
    <x v="0"/>
    <n v="3575.556328233658"/>
    <n v="0"/>
    <n v="26586.899999999998"/>
  </r>
  <r>
    <s v="B00EDJJ7FS"/>
    <s v="Philips Viva Collection HD4928/01 2100-Watt Induction Cooktop with Feather Touch Sensor and Crystal Glass Plate (Black)"/>
    <s v="Philips Viva Collection"/>
    <x v="745"/>
    <x v="3"/>
    <s v="OfficeProducts"/>
    <s v="Paper"/>
    <s v="Stationery"/>
    <n v="300"/>
    <n v="1699"/>
    <n v="0"/>
    <s v="50%"/>
    <x v="0"/>
    <x v="701"/>
    <n v="0"/>
    <n v="711881"/>
    <x v="0"/>
    <n v="1681.3425544437905"/>
    <n v="1"/>
    <n v="1759.8000000000002"/>
  </r>
  <r>
    <s v="B0832W3B7Q"/>
    <s v="Pigeon By Stovekraft ABS Plastic Acer Plus Induction Cooktop 1800 Watts With Feather Touch Control - Black"/>
    <s v="Pigeon By Stovekraft"/>
    <x v="705"/>
    <x v="0"/>
    <s v="Computers&amp;Accessories"/>
    <s v="Keyboards,Mice&amp;InputDevices"/>
    <s v="Keyboard&amp;MiceAccessories"/>
    <n v="999"/>
    <n v="1129"/>
    <n v="0.5"/>
    <s v="50% or more"/>
    <x v="6"/>
    <x v="702"/>
    <n v="1"/>
    <n v="8260893"/>
    <x v="0"/>
    <n v="1040.5146147032772"/>
    <n v="0"/>
    <n v="32926.5"/>
  </r>
  <r>
    <s v="B07WNK1FFN"/>
    <s v="AGARO Esteem Multi Kettle 1.2 Litre, 600W with 3 Heating Modes &amp; Rapid Boil Technology"/>
    <s v="AGARO Esteem Multi"/>
    <x v="746"/>
    <x v="3"/>
    <s v="OfficeProducts"/>
    <s v="Calculators"/>
    <s v="Financial&amp;Business"/>
    <n v="535"/>
    <n v="5795"/>
    <n v="0"/>
    <s v="50%"/>
    <x v="5"/>
    <x v="491"/>
    <n v="0"/>
    <n v="25648670"/>
    <x v="0"/>
    <n v="5785.7679033649702"/>
    <n v="0"/>
    <n v="19474.400000000001"/>
  </r>
  <r>
    <s v="B009P2LK08"/>
    <s v="Bajaj Minor 1000 Watts Radiant Room Heater (Steel, ISI Approved)"/>
    <s v="Bajaj Minor 1000"/>
    <x v="747"/>
    <x v="1"/>
    <s v="Electronics"/>
    <s v="Televisions"/>
    <s v="SmartTelevisions"/>
    <n v="13999"/>
    <n v="999"/>
    <n v="0.44"/>
    <s v="50%"/>
    <x v="0"/>
    <x v="703"/>
    <n v="0"/>
    <n v="45191763"/>
    <x v="0"/>
    <n v="-402.30130130130146"/>
    <n v="0"/>
    <n v="189995.4"/>
  </r>
  <r>
    <s v="B07DGD4Z4C"/>
    <s v="Butterfly Jet Elite Mixer Grinder, 750W, 4 Jars (Grey)"/>
    <s v="Butterfly Jet Elite"/>
    <x v="748"/>
    <x v="0"/>
    <s v="Computers&amp;Accessories"/>
    <s v="LaptopAccessories"/>
    <s v="Bags&amp;Sleeves"/>
    <n v="269"/>
    <n v="2400"/>
    <n v="0.76"/>
    <s v="50% or more"/>
    <x v="3"/>
    <x v="704"/>
    <n v="1"/>
    <n v="2620800"/>
    <x v="0"/>
    <n v="2388.7916666666665"/>
    <n v="0"/>
    <n v="4477.2"/>
  </r>
  <r>
    <s v="B07GMFY9QM"/>
    <s v="SOFLIN Egg Boiler Electric Automatic Off 7 Egg Poacher for Steaming, Cooking, Boiling and Frying (400 Watts, Blue)"/>
    <s v="SOFLIN Egg Boiler"/>
    <x v="749"/>
    <x v="3"/>
    <s v="OfficeProducts"/>
    <s v="Paper"/>
    <s v="Stationery"/>
    <n v="341"/>
    <n v="1299"/>
    <n v="0.24"/>
    <s v="50%"/>
    <x v="4"/>
    <x v="705"/>
    <n v="0"/>
    <n v="3238407"/>
    <x v="0"/>
    <n v="1272.7490377213242"/>
    <n v="0"/>
    <n v="10719.9"/>
  </r>
  <r>
    <s v="B0BGPN4GGH"/>
    <s v="Lifelong LLQH925 Dyno Quartz Heater 2 Power settings Tip Over Cut-off Switch 800 Watt Silent operation Power Indicator 2 Rod Room Heater (1 Year Warranty, Grey)"/>
    <s v="Lifelong LLQH925 Dyno"/>
    <x v="750"/>
    <x v="0"/>
    <s v="Computers&amp;Accessories"/>
    <s v="Routers"/>
    <m/>
    <n v="2499"/>
    <n v="1299"/>
    <n v="0.38"/>
    <s v="50%"/>
    <x v="5"/>
    <x v="706"/>
    <n v="0"/>
    <n v="16470021"/>
    <x v="0"/>
    <n v="1106.6212471131639"/>
    <n v="0"/>
    <n v="55787.600000000006"/>
  </r>
  <r>
    <s v="B0B2DZ5S6R"/>
    <s v="Amazon Basics 1500 W Electric Kettle (Stainless Steel Body, 1.5 L)"/>
    <s v="Amazon Basics 1500"/>
    <x v="751"/>
    <x v="0"/>
    <s v="Computers&amp;Accessories"/>
    <s v="Cables&amp;Accessories"/>
    <s v="Cables"/>
    <n v="349"/>
    <n v="1090"/>
    <n v="0.42"/>
    <s v="50%"/>
    <x v="3"/>
    <x v="60"/>
    <n v="0"/>
    <n v="228900"/>
    <x v="0"/>
    <n v="1057.9816513761468"/>
    <n v="1"/>
    <n v="860.99999999999989"/>
  </r>
  <r>
    <s v="B07S851WX5"/>
    <s v="Prestige Sandwich Maker PGMFD 01, Black"/>
    <s v="Prestige Sandwich Maker"/>
    <x v="752"/>
    <x v="0"/>
    <s v="Computers&amp;Accessories"/>
    <s v="Printers"/>
    <m/>
    <n v="5899"/>
    <n v="2000"/>
    <n v="0.16"/>
    <s v="50%"/>
    <x v="9"/>
    <x v="707"/>
    <n v="0"/>
    <n v="8398000"/>
    <x v="0"/>
    <n v="1705.05"/>
    <n v="0"/>
    <n v="15116.4"/>
  </r>
  <r>
    <s v="B01MY839VW"/>
    <s v="Orient Electric Fabrijoy DIFJ10BP 1000-Watt Dry Iron, Non-Stick (White and Blue)"/>
    <s v="Orient Electric Fabrijoy"/>
    <x v="753"/>
    <x v="1"/>
    <s v="Electronics"/>
    <s v="MobileAccessories"/>
    <s v="Chargers"/>
    <n v="699"/>
    <n v="1545"/>
    <n v="0.42"/>
    <s v="50%"/>
    <x v="1"/>
    <x v="708"/>
    <n v="0"/>
    <n v="22252635"/>
    <x v="0"/>
    <n v="1499.7572815533981"/>
    <n v="0"/>
    <n v="57612"/>
  </r>
  <r>
    <s v="B09LV1CMGH"/>
    <s v="Lifelong LLFH921 Regalia 2000 W Fan Heater, 3 Air Settings, Room Heater with Overheating Protection, 1 Year Warranty ( White, (ISI Certified, Ideal for small to medium room/area)"/>
    <s v="Lifelong LLFH921 Regalia"/>
    <x v="754"/>
    <x v="0"/>
    <s v="Computers&amp;Accessories"/>
    <s v="Routers"/>
    <m/>
    <n v="1565"/>
    <n v="1999"/>
    <n v="0.48"/>
    <s v="50%"/>
    <x v="1"/>
    <x v="709"/>
    <n v="0"/>
    <n v="22214887"/>
    <x v="0"/>
    <n v="1920.7108554277138"/>
    <n v="0"/>
    <n v="44452"/>
  </r>
  <r>
    <s v="B01EY310UM"/>
    <s v="Philips GC181 Heavy Weight 1000-Watt Dry Iron, Pack of 1"/>
    <s v="Philips GC181 Heavy"/>
    <x v="755"/>
    <x v="1"/>
    <s v="Electronics"/>
    <s v="Accessories"/>
    <s v="Tripods&amp;Monopods"/>
    <n v="326"/>
    <n v="875"/>
    <n v="0.59"/>
    <s v="50% or more"/>
    <x v="5"/>
    <x v="710"/>
    <n v="1"/>
    <n v="9426375"/>
    <x v="0"/>
    <n v="837.74285714285713"/>
    <n v="0"/>
    <n v="47401.200000000004"/>
  </r>
  <r>
    <s v="B09NL7LBWT"/>
    <s v="Bulfyss USB Rechargeable Lint Remover Fabric Shaver Pet Hair Remover, Effectively and Quickly Remove Fuzz for Clothes, Sweater, Couch, Sofa, Blanket, Curtain, Wool, Cashmere (Grey, 1 Year Warranty)"/>
    <s v="Bulfyss USB Rechargeable"/>
    <x v="756"/>
    <x v="1"/>
    <s v="Electronics"/>
    <s v="Adapters"/>
    <m/>
    <n v="120"/>
    <n v="15270"/>
    <n v="0.88"/>
    <s v="50% or more"/>
    <x v="2"/>
    <x v="383"/>
    <n v="1"/>
    <n v="99117570"/>
    <x v="0"/>
    <n v="15269.214145383105"/>
    <n v="0"/>
    <n v="25314.899999999998"/>
  </r>
  <r>
    <s v="B008YW8M0G"/>
    <s v="Bajaj DX-7 1000W Dry Iron with Advance Soleplate and Anti-bacterial German Coating Technology, White"/>
    <s v="Bajaj DX-7 1000W"/>
    <x v="757"/>
    <x v="0"/>
    <s v="Computers&amp;Accessories"/>
    <s v="ExternalHardDisks"/>
    <m/>
    <n v="657"/>
    <n v="4195"/>
    <n v="0.34"/>
    <s v="50%"/>
    <x v="4"/>
    <x v="711"/>
    <n v="0"/>
    <n v="58495080"/>
    <x v="0"/>
    <n v="4179.338498212157"/>
    <n v="0"/>
    <n v="59959.199999999997"/>
  </r>
  <r>
    <s v="B097R3XH9R"/>
    <s v="Bajaj New Shakti Neo 25L Vertical Storage Water Heater (Geyser 25 Litres) 4 Star BEE Rated Heater For Water Heating with Titanium Armour, Swirl Flow Technology, Glasslined Tank(White), 1 Yr Warranty"/>
    <s v="Bajaj New Shakti"/>
    <x v="725"/>
    <x v="0"/>
    <s v="Computers&amp;Accessories"/>
    <s v="PCGamingPeripherals"/>
    <s v="GamingMice"/>
    <n v="1995"/>
    <n v="1989"/>
    <n v="0.31"/>
    <s v="50%"/>
    <x v="13"/>
    <x v="712"/>
    <n v="0"/>
    <n v="21401640"/>
    <x v="0"/>
    <n v="1888.6983408748115"/>
    <n v="0"/>
    <n v="49495.999999999993"/>
  </r>
  <r>
    <s v="B08TM71L54"/>
    <s v="PHILIPS Handheld Garment Steamer STH3000/20 - Compact &amp; Foldable, Convenient Vertical Steaming, 1000 Watt Quick Heat Up, up to 20g/min, Kills 99.9%* Bacteria (Reno Blue), Small"/>
    <s v="PHILIPS Handheld Garment"/>
    <x v="758"/>
    <x v="1"/>
    <s v="Electronics"/>
    <m/>
    <m/>
    <n v="1500"/>
    <n v="5000"/>
    <n v="0"/>
    <s v="50%"/>
    <x v="5"/>
    <x v="713"/>
    <n v="0"/>
    <n v="129980000"/>
    <x v="0"/>
    <n v="4970"/>
    <n v="0"/>
    <n v="114382.40000000001"/>
  </r>
  <r>
    <s v="B0BPBXNQQT"/>
    <s v="Room Heater Warmer Wall-Outlet 400 Watts Electric Handy Room Heater (Room Heaters Home for Bedroom, Reading Books, Work, bathrooms, Rooms, Offices, Home Offices,2022"/>
    <s v="Room Heater Warmer"/>
    <x v="759"/>
    <x v="0"/>
    <s v="Computers&amp;Accessories"/>
    <s v="Keyboards,Mice&amp;InputDevices"/>
    <s v="Keyboards"/>
    <n v="2640"/>
    <n v="990"/>
    <n v="0.17"/>
    <s v="50%"/>
    <x v="6"/>
    <x v="714"/>
    <n v="0"/>
    <n v="15984540"/>
    <x v="0"/>
    <n v="723.33333333333337"/>
    <n v="0"/>
    <n v="72657"/>
  </r>
  <r>
    <s v="B00W56GLOQ"/>
    <s v="Wonderchef Nutri-blend Mixer, Grinder &amp; Blender | Powerful 400W 22000 RPM motor | Stainless steel Blades | 2 unbreakable jars | 2 Years warranty | Online recipe book by Chef Sanjeev Kapoor | Black"/>
    <s v="Wonderchef Nutri-blend Mixer,"/>
    <x v="760"/>
    <x v="0"/>
    <s v="Computers&amp;Accessories"/>
    <s v="Printers"/>
    <m/>
    <n v="5299"/>
    <n v="1111"/>
    <n v="0.17"/>
    <s v="50%"/>
    <x v="2"/>
    <x v="715"/>
    <n v="0"/>
    <n v="9199080"/>
    <x v="0"/>
    <n v="634.04230423042304"/>
    <n v="0"/>
    <n v="32292"/>
  </r>
  <r>
    <s v="B0883KDSXC"/>
    <s v="USHA Armor AR1100WB 1100 W Dry Iron with Black Weilburger Soleplate (Purple)"/>
    <s v="USHA Armor AR1100WB"/>
    <x v="761"/>
    <x v="0"/>
    <s v="Computers&amp;Accessories"/>
    <s v="Cables&amp;Accessories"/>
    <s v="Cables"/>
    <n v="263"/>
    <n v="10400"/>
    <n v="0.62"/>
    <s v="50% or more"/>
    <x v="3"/>
    <x v="55"/>
    <n v="1"/>
    <n v="4680000"/>
    <x v="0"/>
    <n v="10397.471153846154"/>
    <n v="1"/>
    <n v="1844.9999999999998"/>
  </r>
  <r>
    <s v="B078V8R9BS"/>
    <s v="Butterfly EKN 1.5-Litre Electric Kettle (Silver with Black)"/>
    <s v="Butterfly EKN 1.5-Litre"/>
    <x v="762"/>
    <x v="0"/>
    <s v="Computers&amp;Accessories"/>
    <s v="PCGamingPeripherals"/>
    <s v="Headsets"/>
    <n v="1990"/>
    <n v="2490"/>
    <n v="0.34"/>
    <s v="50%"/>
    <x v="4"/>
    <x v="716"/>
    <n v="0"/>
    <n v="35450130"/>
    <x v="0"/>
    <n v="2410.0803212851406"/>
    <n v="0"/>
    <n v="61219.1"/>
  </r>
  <r>
    <s v="B08GSQXLJ2"/>
    <s v="Crompton Arno Neo 15-L 5 Star Rated Storage Water Heater (Geyser) with Advanced 3 Level Safety (Grey)"/>
    <s v="Crompton Arno Neo"/>
    <x v="763"/>
    <x v="1"/>
    <s v="Electronics"/>
    <s v="SurgeProtectors"/>
    <m/>
    <n v="1289"/>
    <n v="1900"/>
    <n v="0.14000000000000001"/>
    <s v="50%"/>
    <x v="6"/>
    <x v="717"/>
    <n v="0"/>
    <n v="39269200"/>
    <x v="0"/>
    <n v="1832.1578947368421"/>
    <n v="0"/>
    <n v="93006"/>
  </r>
  <r>
    <s v="B01M5B0TPW"/>
    <s v="Borosil Chef Delite BCH20DBB21 300-Watt Chopper (Black)"/>
    <s v="Borosil Chef Delite"/>
    <x v="764"/>
    <x v="3"/>
    <s v="OfficeProducts"/>
    <s v="Paper"/>
    <s v="Stationery"/>
    <n v="165"/>
    <n v="6295"/>
    <n v="0"/>
    <s v="50%"/>
    <x v="6"/>
    <x v="718"/>
    <n v="0"/>
    <n v="10537830"/>
    <x v="0"/>
    <n v="6292.3788721207311"/>
    <n v="0"/>
    <n v="7533"/>
  </r>
  <r>
    <s v="B082KVTRW8"/>
    <s v="KENT 16055 Amaze Cool Touch Electric Kettle 1.8 L 1500 W | Plastic Outer &amp; Stainless Steel Inside body | Auto shut off Over heating protection | Multipurpose hot water Kettle | 1 Year Warranty"/>
    <s v="KENT 16055 Amaze"/>
    <x v="765"/>
    <x v="0"/>
    <s v="Computers&amp;Accessories"/>
    <s v="LaptopAccessories"/>
    <s v="LaptopChargers&amp;PowerSupplies"/>
    <n v="1699"/>
    <n v="999"/>
    <n v="0.51"/>
    <s v="50% or more"/>
    <x v="9"/>
    <x v="719"/>
    <n v="1"/>
    <n v="7681311"/>
    <x v="0"/>
    <n v="828.92992992992993"/>
    <n v="0"/>
    <n v="27680.400000000001"/>
  </r>
  <r>
    <s v="B08CFJBZRK"/>
    <s v="Prestige IRIS Plus 750 watt mixer grinder"/>
    <s v="Prestige IRIS Plus"/>
    <x v="766"/>
    <x v="1"/>
    <s v="Electronics"/>
    <s v="SecurityCameras"/>
    <s v="DomeCameras"/>
    <n v="2299"/>
    <n v="1699"/>
    <n v="0.69"/>
    <s v="50% or more"/>
    <x v="3"/>
    <x v="720"/>
    <n v="1"/>
    <n v="9436246"/>
    <x v="0"/>
    <n v="1563.685108887581"/>
    <n v="0"/>
    <n v="22771.399999999998"/>
  </r>
  <r>
    <s v="B07H3WDC4X"/>
    <s v="Simxen Egg Boiler Electric Automatic Off 7 Egg Poacher for Steaming, Cooking Also Boiling and Frying 400 W (Blue, Pink)"/>
    <s v="Simxen Egg Boiler"/>
    <x v="767"/>
    <x v="0"/>
    <s v="Computers&amp;Accessories"/>
    <s v="Cables&amp;Accessories"/>
    <s v="Cables"/>
    <n v="219"/>
    <n v="1500"/>
    <n v="0.69"/>
    <s v="50% or more"/>
    <x v="4"/>
    <x v="58"/>
    <n v="1"/>
    <n v="30079500"/>
    <x v="0"/>
    <n v="1485.4"/>
    <n v="0"/>
    <n v="86227.9"/>
  </r>
  <r>
    <s v="B09ZTZ9N3Q"/>
    <s v="Amazon Basics 2000/1000 Watt Room Heater with Adjustable Thermostat (ISI certified, White color, Ideal for small to medium room/area)"/>
    <s v="Amazon Basics 2000/1000"/>
    <x v="768"/>
    <x v="0"/>
    <s v="Computers&amp;Accessories"/>
    <s v="USBGadgets"/>
    <s v="Lamps"/>
    <n v="39"/>
    <n v="9650"/>
    <n v="0"/>
    <s v="50%"/>
    <x v="11"/>
    <x v="721"/>
    <n v="0"/>
    <n v="32269600"/>
    <x v="0"/>
    <n v="9649.5958549222796"/>
    <n v="0"/>
    <n v="12707.199999999999"/>
  </r>
  <r>
    <s v="B083P71WKK"/>
    <s v="HealthSense Weight Machine for Kitchen, Kitchen Food Weighing Scale for Health, Fitness, Home Baking &amp; Cooking with Hanging Design, Touch Button, Tare Function &amp; 1 Year Warranty ‚Äì Chef-Mate KS 40"/>
    <s v="HealthSense Weight Machine"/>
    <x v="769"/>
    <x v="0"/>
    <s v="Computers&amp;Accessories"/>
    <m/>
    <m/>
    <n v="26999"/>
    <n v="10590"/>
    <n v="0.28999999999999998"/>
    <s v="50%"/>
    <x v="13"/>
    <x v="722"/>
    <n v="0"/>
    <n v="30562740"/>
    <x v="0"/>
    <n v="10335.05193578848"/>
    <n v="0"/>
    <n v="13275.599999999999"/>
  </r>
  <r>
    <s v="B097R4D42G"/>
    <s v="Bajaj New Shakti Neo 10L Vertical Storage Water Heater (Geyser 10 Litres) 4 Star BEE Rated Heater For Water Heating with Titanium Armour, Swirl Flow Technology, Glasslined Tank(White), 1 Yr Warranty"/>
    <s v="Bajaj New Shakti"/>
    <x v="725"/>
    <x v="1"/>
    <s v="Electronics"/>
    <s v="Headphones"/>
    <s v="In-Ear"/>
    <n v="1490"/>
    <n v="1999"/>
    <n v="0.25"/>
    <s v="50%"/>
    <x v="3"/>
    <x v="723"/>
    <n v="0"/>
    <n v="196401750"/>
    <x v="0"/>
    <n v="1924.4627313656829"/>
    <n v="0"/>
    <n v="402824.99999999994"/>
  </r>
  <r>
    <s v="B07MKMFKPG"/>
    <s v="Bosch Pro 1000W Mixer Grinder MGM8842MIN - Black"/>
    <s v="Bosch Pro 1000W"/>
    <x v="770"/>
    <x v="0"/>
    <s v="Computers&amp;Accessories"/>
    <s v="LaptopAccessories"/>
    <s v="Lapdesks"/>
    <n v="398"/>
    <n v="89"/>
    <n v="0.8"/>
    <s v="50% or more"/>
    <x v="1"/>
    <x v="724"/>
    <n v="1"/>
    <n v="6675"/>
    <x v="2"/>
    <n v="-358.19101123595505"/>
    <n v="1"/>
    <n v="300"/>
  </r>
  <r>
    <s v="B0949FPSFY"/>
    <s v="Bulfyss Stainless Steel Digital Kitchen Weighing Scale &amp; Food Weight Machine for Diet, Nutrition, Health, Fitness, Baking &amp; Cooking (5Kgs, Stainless Steel, 2 Years Warranty)"/>
    <s v="Bulfyss Stainless Steel"/>
    <x v="771"/>
    <x v="0"/>
    <s v="Computers&amp;Accessories"/>
    <s v="Cables&amp;Accessories"/>
    <s v="Cables"/>
    <n v="349"/>
    <n v="2485"/>
    <n v="0.61"/>
    <s v="50% or more"/>
    <x v="6"/>
    <x v="59"/>
    <n v="1"/>
    <n v="370265"/>
    <x v="0"/>
    <n v="2470.9557344064388"/>
    <n v="1"/>
    <n v="670.5"/>
  </r>
  <r>
    <s v="B08F47T4X5"/>
    <s v="VR 18 Pcs - 3 Different Size Plastic Food Snack Bag Pouch Clip Sealer Large, Medium, Small Plastic Snack Seal Sealing Bag Clips Vacuum Sealer (Set of 18, Multi-Color) (Multicolor)"/>
    <s v="VR 18 Pcs"/>
    <x v="772"/>
    <x v="0"/>
    <s v="Computers&amp;Accessories"/>
    <s v="LaptopAccessories"/>
    <s v="LaptopChargers&amp;PowerSupplies"/>
    <n v="770"/>
    <n v="899"/>
    <n v="0.5"/>
    <s v="50% or more"/>
    <x v="4"/>
    <x v="725"/>
    <n v="1"/>
    <n v="2323915"/>
    <x v="0"/>
    <n v="813.34927697441606"/>
    <n v="0"/>
    <n v="11115.5"/>
  </r>
  <r>
    <s v="B01M0505SJ"/>
    <s v="Orient Electric Apex-FX 1200mm Ultra High Speed 400 RPM Ceiling Fan (Brown)"/>
    <s v="Orient Electric Apex-FX"/>
    <x v="773"/>
    <x v="1"/>
    <s v="Electronics"/>
    <s v="MobileAccessories"/>
    <s v="Stands"/>
    <n v="279"/>
    <n v="3279"/>
    <n v="0.79"/>
    <s v="50% or more"/>
    <x v="1"/>
    <x v="726"/>
    <n v="1"/>
    <n v="16631088"/>
    <x v="0"/>
    <n v="3270.4913083257093"/>
    <n v="0"/>
    <n v="20288"/>
  </r>
  <r>
    <s v="B08D6RCM3Q"/>
    <s v="PrettyKrafts Folding Laundry Basket for Clothes with Lid &amp; Handle, Toys Organiser, 75 Litre, (Pack of 1), Mushroom Print"/>
    <s v="PrettyKrafts Folding Laundry"/>
    <x v="774"/>
    <x v="5"/>
    <s v="HomeImprovement"/>
    <s v="CordManagement"/>
    <m/>
    <n v="249"/>
    <n v="3799"/>
    <n v="0.57999999999999996"/>
    <s v="50% or more"/>
    <x v="6"/>
    <x v="727"/>
    <n v="1"/>
    <n v="22737015"/>
    <x v="0"/>
    <n v="3792.4456435904185"/>
    <n v="0"/>
    <n v="26932.5"/>
  </r>
  <r>
    <s v="B009P2LITG"/>
    <s v="Bajaj Majesty RX11 2000 Watts Heat Convector Room Heater (White, ISI Approved)"/>
    <s v="Bajaj Majesty RX11"/>
    <x v="775"/>
    <x v="0"/>
    <s v="Computers&amp;Accessories"/>
    <s v="Cables&amp;Accessories"/>
    <s v="Cables"/>
    <n v="115"/>
    <n v="1249"/>
    <n v="0.77"/>
    <s v="50% or more"/>
    <x v="1"/>
    <x v="61"/>
    <n v="1"/>
    <n v="9657268"/>
    <x v="0"/>
    <n v="1239.7926341072857"/>
    <n v="0"/>
    <n v="30928"/>
  </r>
  <r>
    <s v="B00V9NHDI4"/>
    <s v="Eureka Forbes Trendy Zip 1000 Watts powerful suction vacuum cleaner with resuable dust bag &amp; 5 accessories,1 year warrantycompact,light weight &amp; easy to use (Black)"/>
    <s v="Eureka Forbes Trendy"/>
    <x v="776"/>
    <x v="4"/>
    <s v="Home&amp;Kitchen"/>
    <s v="PaintingMaterials"/>
    <m/>
    <n v="230"/>
    <n v="5000"/>
    <n v="0"/>
    <s v="50%"/>
    <x v="6"/>
    <x v="728"/>
    <n v="0"/>
    <n v="47135000"/>
    <x v="0"/>
    <n v="4995.3999999999996"/>
    <n v="0"/>
    <n v="42421.5"/>
  </r>
  <r>
    <s v="B07WGPBXY9"/>
    <s v="Pigeon by Stovekraft Quartz Electric Kettle (14299) 1.7 Litre with Stainless Steel Body, used for boiling Water, making tea and coffee, instant noodles, soup etc. 1500 Watt (Silver)"/>
    <s v="Pigeon by Stovekraft"/>
    <x v="705"/>
    <x v="0"/>
    <s v="Computers&amp;Accessories"/>
    <s v="Cables&amp;Accessories"/>
    <s v="Cables"/>
    <n v="399"/>
    <n v="7299"/>
    <n v="0.6"/>
    <s v="50% or more"/>
    <x v="3"/>
    <x v="62"/>
    <n v="1"/>
    <n v="12992220"/>
    <x v="0"/>
    <n v="7293.5334977394159"/>
    <n v="0"/>
    <n v="7297.9999999999991"/>
  </r>
  <r>
    <s v="B00KRCBA6E"/>
    <s v="Maharaja Whiteline Lava Neo 1200-Watts Halogen Heater (White and Red)"/>
    <s v="Maharaja Whiteline Lava"/>
    <x v="777"/>
    <x v="0"/>
    <s v="Computers&amp;Accessories"/>
    <s v="PCGamingPeripherals"/>
    <s v="GamingMice"/>
    <n v="599"/>
    <n v="625"/>
    <n v="0.14000000000000001"/>
    <s v="50%"/>
    <x v="4"/>
    <x v="729"/>
    <n v="0"/>
    <n v="1438125"/>
    <x v="0"/>
    <n v="529.16"/>
    <n v="0"/>
    <n v="9894.2999999999993"/>
  </r>
  <r>
    <s v="B0B3X2BY3M"/>
    <s v="Crompton Gracee 5-L Instant Water Heater (Geyser)"/>
    <s v="Crompton Gracee 5-L"/>
    <x v="778"/>
    <x v="0"/>
    <s v="Computers&amp;Accessories"/>
    <s v="Inks,Toners&amp;Cartridges"/>
    <s v="TonerCartridges"/>
    <n v="598"/>
    <n v="1020"/>
    <n v="0.48"/>
    <s v="50%"/>
    <x v="3"/>
    <x v="730"/>
    <n v="0"/>
    <n v="2585700"/>
    <x v="0"/>
    <n v="961.37254901960785"/>
    <n v="0"/>
    <n v="10393.5"/>
  </r>
  <r>
    <s v="B00F159RIK"/>
    <s v="Bajaj DX-2 600W Dry Iron with Advance Soleplate and Anti-bacterial German Coating Technology, Black"/>
    <s v="Bajaj DX-2 600W"/>
    <x v="779"/>
    <x v="0"/>
    <s v="Computers&amp;Accessories"/>
    <s v="TabletAccessories"/>
    <s v="ScreenProtectors"/>
    <n v="399"/>
    <n v="8990"/>
    <n v="0.73"/>
    <s v="50% or more"/>
    <x v="1"/>
    <x v="731"/>
    <n v="1"/>
    <n v="6212090"/>
    <x v="0"/>
    <n v="8985.5617352614008"/>
    <n v="1"/>
    <n v="2764"/>
  </r>
  <r>
    <s v="B08MV82R99"/>
    <s v="Bajaj Waterproof 1500 Watts Immersion Rod Heater"/>
    <s v="Bajaj Waterproof 1500"/>
    <x v="780"/>
    <x v="0"/>
    <s v="Computers&amp;Accessories"/>
    <s v="LaptopAccessories"/>
    <s v="Lapdesks"/>
    <n v="499"/>
    <n v="1639"/>
    <n v="0.62"/>
    <s v="50% or more"/>
    <x v="3"/>
    <x v="732"/>
    <n v="1"/>
    <n v="4490860"/>
    <x v="0"/>
    <n v="1608.5546064673581"/>
    <n v="0"/>
    <n v="11233.999999999998"/>
  </r>
  <r>
    <s v="B09VKWGZD7"/>
    <s v="AGARO Supreme High Pressure Washer, 1800 Watts, 120 Bars, 6.5L/Min Flow Rate, 8 Meters Outlet Hose, Portable, for Car,Bike and Home Cleaning Purpose, Black and Orange"/>
    <s v="AGARO Supreme High"/>
    <x v="781"/>
    <x v="0"/>
    <s v="Computers&amp;Accessories"/>
    <s v="Cables&amp;Accessories"/>
    <s v="Cables"/>
    <n v="199"/>
    <n v="899"/>
    <n v="0.6"/>
    <s v="50% or more"/>
    <x v="3"/>
    <x v="63"/>
    <n v="1"/>
    <n v="541198"/>
    <x v="0"/>
    <n v="876.86429365962181"/>
    <n v="1"/>
    <n v="2468.1999999999998"/>
  </r>
  <r>
    <s v="B009P2LK80"/>
    <s v="Bajaj Deluxe 2000 Watts Halogen Room Heater (Steel, ISI Approved), Multicolor"/>
    <s v="Bajaj Deluxe 2000"/>
    <x v="782"/>
    <x v="0"/>
    <s v="Computers&amp;Accessories"/>
    <s v="Keyboards,Mice&amp;InputDevices"/>
    <s v="Mice"/>
    <n v="579"/>
    <n v="1199"/>
    <n v="0.47"/>
    <s v="50%"/>
    <x v="5"/>
    <x v="733"/>
    <n v="0"/>
    <n v="4174918"/>
    <x v="0"/>
    <n v="1150.7097581317764"/>
    <n v="0"/>
    <n v="15320.800000000001"/>
  </r>
  <r>
    <s v="B00A7PLVU6"/>
    <s v="Orpat HHB-100E WOB 250-Watt Hand Blender (White)"/>
    <s v="Orpat HHB-100E WOB"/>
    <x v="783"/>
    <x v="0"/>
    <s v="Computers&amp;Accessories"/>
    <s v="Cables&amp;Accessories"/>
    <s v="Cables"/>
    <n v="179"/>
    <n v="1899"/>
    <n v="0.55000000000000004"/>
    <s v="50% or more"/>
    <x v="1"/>
    <x v="64"/>
    <n v="1"/>
    <n v="2702277"/>
    <x v="0"/>
    <n v="1889.5739863085835"/>
    <n v="0"/>
    <n v="5692"/>
  </r>
  <r>
    <s v="B0B25DJ352"/>
    <s v="GILTON Egg Boiler Electric Automatic Off 7 Egg Poacher for Steaming, Cooking Also Boiling and Frying, Multi Color"/>
    <s v="GILTON Egg Boiler"/>
    <x v="784"/>
    <x v="3"/>
    <s v="OfficeProducts"/>
    <s v="Paper"/>
    <s v="Stationery"/>
    <n v="90"/>
    <n v="11595"/>
    <n v="0.1"/>
    <s v="50%"/>
    <x v="3"/>
    <x v="734"/>
    <n v="0"/>
    <n v="71877405"/>
    <x v="0"/>
    <n v="11594.223803363519"/>
    <n v="0"/>
    <n v="25415.899999999998"/>
  </r>
  <r>
    <s v="B013B2WGT6"/>
    <s v="HealthSense Chef-Mate KS 33 Digital Kitchen Weighing Scale &amp; Food Weight Machine for Health, Fitness, Home Baking &amp; Cooking with Free Bowl, 1 Year Warranty &amp; Batteries Included"/>
    <s v="HealthSense Chef-Mate KS"/>
    <x v="785"/>
    <x v="0"/>
    <s v="Computers&amp;Accessories"/>
    <s v="LaptopAccessories"/>
    <s v="Lapdesks"/>
    <n v="899"/>
    <n v="1750"/>
    <n v="0.55000000000000004"/>
    <s v="50% or more"/>
    <x v="5"/>
    <x v="735"/>
    <n v="1"/>
    <n v="2917250"/>
    <x v="0"/>
    <n v="1698.6285714285714"/>
    <n v="0"/>
    <n v="7334.8"/>
  </r>
  <r>
    <s v="B097RJ867P"/>
    <s v="PHILIPS Digital Air Fryer HD9252/90 with Touch Panel, uses up to 90% less fat, 7 Pre-set Menu, 1400W, 4.1 Liter, with Rapid Air Technology (Black), Large"/>
    <s v="PHILIPS Digital Air"/>
    <x v="786"/>
    <x v="0"/>
    <s v="Computers&amp;Accessories"/>
    <s v="PCGamingPeripherals"/>
    <s v="GamingKeyboards"/>
    <n v="1149"/>
    <n v="2095"/>
    <n v="0.36"/>
    <s v="50%"/>
    <x v="4"/>
    <x v="736"/>
    <n v="0"/>
    <n v="9894685"/>
    <x v="0"/>
    <n v="2040.1551312649165"/>
    <n v="0"/>
    <n v="20308.899999999998"/>
  </r>
  <r>
    <s v="B091V8HK8Z"/>
    <s v="Milton Go Electro 2.0 Stainless Steel Electric Kettle, 1 Piece, 2 Litres, Silver | Power Indicator | 1500 Watts | Auto Cut-off | Detachable 360 Degree Connector | Boiler for Water"/>
    <s v="Milton Go Electro"/>
    <x v="787"/>
    <x v="0"/>
    <s v="Computers&amp;Accessories"/>
    <s v="LaptopAccessories"/>
    <s v="Bags&amp;Sleeves"/>
    <n v="249"/>
    <n v="2300"/>
    <n v="0.5"/>
    <s v="50% or more"/>
    <x v="0"/>
    <x v="737"/>
    <n v="1"/>
    <n v="52578000"/>
    <x v="0"/>
    <n v="2289.1739130434785"/>
    <n v="0"/>
    <n v="96012"/>
  </r>
  <r>
    <s v="B071VNHMX2"/>
    <s v="Philips Daily Collection HD2582/00 830-Watt 2-Slice Pop-up Toaster (White)"/>
    <s v="Philips Daily Collection"/>
    <x v="788"/>
    <x v="0"/>
    <s v="Computers&amp;Accessories"/>
    <s v="USBGadgets"/>
    <s v="Lamps"/>
    <n v="39"/>
    <n v="2990"/>
    <n v="0"/>
    <s v="50%"/>
    <x v="9"/>
    <x v="738"/>
    <n v="0"/>
    <n v="40580280"/>
    <x v="0"/>
    <n v="2988.695652173913"/>
    <n v="0"/>
    <n v="48859.200000000004"/>
  </r>
  <r>
    <s v="B08MVSGXMY"/>
    <s v="Crompton Insta Comfy 800 Watt Room Heater with 2 Heat Settings(Grey Blue)"/>
    <s v="Crompton Insta Comfy"/>
    <x v="789"/>
    <x v="0"/>
    <s v="Computers&amp;Accessories"/>
    <s v="Repeaters&amp;Extenders"/>
    <m/>
    <n v="1599"/>
    <n v="4295"/>
    <n v="0.56000000000000005"/>
    <s v="50% or more"/>
    <x v="0"/>
    <x v="739"/>
    <n v="1"/>
    <n v="69501690"/>
    <x v="0"/>
    <n v="4257.7706635622817"/>
    <n v="0"/>
    <n v="67964.400000000009"/>
  </r>
  <r>
    <s v="B00H0B29DI"/>
    <s v="USHA Heat Convector 812 T 2000-Watt with Instant Heating Feature (Black)"/>
    <s v="USHA Heat Convector"/>
    <x v="790"/>
    <x v="1"/>
    <s v="Electronics"/>
    <s v="Speakers"/>
    <s v="BluetoothSpeakers"/>
    <n v="1199"/>
    <n v="199"/>
    <n v="0.7"/>
    <s v="50% or more"/>
    <x v="0"/>
    <x v="740"/>
    <n v="1"/>
    <n v="578692"/>
    <x v="2"/>
    <n v="-403.51256281407041"/>
    <n v="0"/>
    <n v="12213.6"/>
  </r>
  <r>
    <s v="B01GZSQJPA"/>
    <s v="Philips HL7756/00 Mixer Grinder, 750W, 3 Jars (Black)"/>
    <s v="Philips HL7756/00 Mixer"/>
    <x v="791"/>
    <x v="0"/>
    <s v="Computers&amp;Accessories"/>
    <s v="Cables&amp;Accessories"/>
    <s v="Cables"/>
    <n v="209"/>
    <n v="2499"/>
    <n v="0.57999999999999996"/>
    <s v="50% or more"/>
    <x v="2"/>
    <x v="66"/>
    <n v="1"/>
    <n v="1339464"/>
    <x v="0"/>
    <n v="2490.6366546618647"/>
    <n v="1"/>
    <n v="2090.4"/>
  </r>
  <r>
    <s v="B08VGFX2B6"/>
    <s v="Kuber Industries Waterproof Round Non Wovan Laundry Bag/Hamper|Metalic Printed With Handles|Foldable Bin &amp; 45 Liter Capicity|Size 37 x 37 x 49, Pack of 1 (Beige &amp; Brown)-KUBMART11450"/>
    <s v="Kuber Industries Waterproof"/>
    <x v="792"/>
    <x v="0"/>
    <s v="Computers&amp;Accessories"/>
    <s v="Keyboards,Mice&amp;InputDevices"/>
    <s v="Mice"/>
    <n v="1099"/>
    <n v="499"/>
    <n v="0.27"/>
    <s v="50%"/>
    <x v="0"/>
    <x v="741"/>
    <n v="0"/>
    <n v="1185125"/>
    <x v="1"/>
    <n v="278.75951903807618"/>
    <n v="0"/>
    <n v="9975"/>
  </r>
  <r>
    <s v="B09GYBZPHF"/>
    <s v="Lifelong LLMG93 500 Watt Duos Mixer Grinder, 2 Stainless Steel Jar (Liquidizing and Chutney Jar)| ABS Body, Stainless Steel Blades, 3 Speed Options with Whip (1 Year Warranty, Black)"/>
    <s v="Lifelong LLMG93 500"/>
    <x v="793"/>
    <x v="3"/>
    <s v="OfficeProducts"/>
    <s v="Paper"/>
    <s v="Stationery"/>
    <n v="120"/>
    <n v="2400"/>
    <n v="0"/>
    <s v="50%"/>
    <x v="6"/>
    <x v="742"/>
    <n v="0"/>
    <n v="11882400"/>
    <x v="0"/>
    <n v="2395"/>
    <n v="0"/>
    <n v="22279.5"/>
  </r>
  <r>
    <s v="B0B4KPCBSH"/>
    <s v="IKEA Frother for Milk"/>
    <s v="IKEA Frother for"/>
    <x v="794"/>
    <x v="0"/>
    <s v="Computers&amp;Accessories"/>
    <s v="PCGamingPeripherals"/>
    <s v="GamingKeyboards"/>
    <n v="1519"/>
    <n v="749"/>
    <n v="0.56999999999999995"/>
    <s v="50% or more"/>
    <x v="4"/>
    <x v="743"/>
    <n v="1"/>
    <n v="305592"/>
    <x v="0"/>
    <n v="546.19626168224295"/>
    <n v="1"/>
    <n v="1754.3999999999999"/>
  </r>
  <r>
    <s v="B09CGLY5CX"/>
    <s v="Crompton Insta Comfort Heater 2000 Watts Heat Convector with Adjustable Thermostats, Hybrid Cyan, Standard (‚ÄéACGRH- INSTACOMFORT)"/>
    <s v="Crompton Insta Comfort"/>
    <x v="795"/>
    <x v="3"/>
    <s v="OfficeProducts"/>
    <s v="Paper"/>
    <s v="Stationery"/>
    <n v="420"/>
    <n v="1775"/>
    <n v="0"/>
    <s v="50%"/>
    <x v="0"/>
    <x v="744"/>
    <n v="0"/>
    <n v="3418650"/>
    <x v="0"/>
    <n v="1751.338028169014"/>
    <n v="0"/>
    <n v="8089.2000000000007"/>
  </r>
  <r>
    <s v="B09JN37WBX"/>
    <s v="Lint Remover Woolen Clothes Lint Extractor Battery Lint Removing Machine Bhur Remover"/>
    <s v="Lint Remover Woolen"/>
    <x v="796"/>
    <x v="3"/>
    <s v="OfficeProducts"/>
    <s v="Paper"/>
    <s v="Stationery"/>
    <n v="225"/>
    <n v="1599"/>
    <n v="0"/>
    <s v="50%"/>
    <x v="3"/>
    <x v="745"/>
    <n v="0"/>
    <n v="7672002"/>
    <x v="0"/>
    <n v="1584.9287054409006"/>
    <n v="0"/>
    <n v="19671.8"/>
  </r>
  <r>
    <s v="B01I1LDZGA"/>
    <s v="Pigeon Kessel Multipurpose Kettle (12173) 1.2 litres with Stainless Steel Body, used for boiling Water and milk, Tea, Coffee, Oats, Noodles, Soup etc. 600 Watt (Black &amp; Silver)"/>
    <s v="Pigeon Kessel Multipurpose"/>
    <x v="797"/>
    <x v="0"/>
    <s v="Computers&amp;Accessories"/>
    <s v="HardDriveAccessories"/>
    <s v="Caddies"/>
    <n v="199"/>
    <n v="1795"/>
    <n v="0.75"/>
    <s v="50% or more"/>
    <x v="3"/>
    <x v="746"/>
    <n v="1"/>
    <n v="13162735"/>
    <x v="0"/>
    <n v="1783.9136490250696"/>
    <n v="0"/>
    <n v="30065.299999999996"/>
  </r>
  <r>
    <s v="B0BN2576GQ"/>
    <s v="C (DEVICE) Lint Remover for Woolen Clothes, Electric Lint Remover, Best Lint Shaver for Clothes Pack of 1"/>
    <s v="C (DEVICE) Lint"/>
    <x v="798"/>
    <x v="1"/>
    <s v="Electronics"/>
    <s v="MobileAccessories"/>
    <s v="Photo&amp;VideoAccessories"/>
    <n v="1799"/>
    <n v="15999"/>
    <n v="0.55000000000000004"/>
    <s v="50% or more"/>
    <x v="13"/>
    <x v="392"/>
    <n v="1"/>
    <n v="3919755"/>
    <x v="0"/>
    <n v="15987.755547221701"/>
    <n v="1"/>
    <n v="1127"/>
  </r>
  <r>
    <s v="B06XPYRWV5"/>
    <s v="Pigeon by Stovekraft 2 Slice Auto Pop up Toaster. A Smart Bread Toaster for Your Home (750 Watt) (black)"/>
    <s v="Pigeon by Stovekraft"/>
    <x v="705"/>
    <x v="0"/>
    <s v="Computers&amp;Accessories"/>
    <s v="Printers"/>
    <s v="InkjetPrinters"/>
    <n v="8349"/>
    <n v="1490"/>
    <n v="0.13"/>
    <s v="50%"/>
    <x v="11"/>
    <x v="747"/>
    <n v="0"/>
    <n v="5441480"/>
    <x v="0"/>
    <n v="929.66442953020135"/>
    <n v="0"/>
    <n v="13877.599999999999"/>
  </r>
  <r>
    <s v="B01N1XVVLC"/>
    <s v="Bajaj OFR Room Heater, 13 Fin 2900 Watts Oil Filled Room Heater with 400W PTC Ceramic Fan Heater, ISI Approved (Majesty 13F Plus Black)"/>
    <s v="Bajaj OFR Room"/>
    <x v="799"/>
    <x v="0"/>
    <s v="Computers&amp;Accessories"/>
    <s v="InternalSolidStateDrives"/>
    <m/>
    <n v="3307"/>
    <n v="1999"/>
    <n v="0.46"/>
    <s v="50%"/>
    <x v="4"/>
    <x v="748"/>
    <n v="0"/>
    <n v="5027485"/>
    <x v="0"/>
    <n v="1833.5672836418209"/>
    <n v="0"/>
    <n v="10814.5"/>
  </r>
  <r>
    <s v="B00O2R38C4"/>
    <s v="Luminous Vento Deluxe 150 mm Exhaust Fan for Kitchen, Bathroom with Strong Air Suction, Rust Proof Body and Dust Protection Shutters (2-Year Warranty, White)"/>
    <s v="Luminous Vento Deluxe"/>
    <x v="800"/>
    <x v="0"/>
    <s v="Computers&amp;Accessories"/>
    <s v="Cables&amp;Accessories"/>
    <s v="Cables"/>
    <n v="325"/>
    <n v="499"/>
    <n v="0.75"/>
    <s v="50% or more"/>
    <x v="0"/>
    <x v="70"/>
    <n v="1"/>
    <n v="5277424"/>
    <x v="1"/>
    <n v="433.86973947895791"/>
    <n v="0"/>
    <n v="44419.200000000004"/>
  </r>
  <r>
    <s v="B0B2CZTCL2"/>
    <s v="Wipro Vesta 1.8 litre Cool touch electric Kettle with Auto cut off | Double Layer outer body | Triple Protection - Dry Boil, Steam &amp; Over Heat |Stainless Steel Inner Body | (Black, 1500 Watt)"/>
    <s v="Wipro Vesta 1.8"/>
    <x v="801"/>
    <x v="0"/>
    <s v="Computers&amp;Accessories"/>
    <s v="PenDrives"/>
    <m/>
    <n v="449"/>
    <n v="299"/>
    <n v="0.65"/>
    <s v="50% or more"/>
    <x v="0"/>
    <x v="749"/>
    <n v="1"/>
    <n v="1482741"/>
    <x v="1"/>
    <n v="148.83277591973243"/>
    <n v="0"/>
    <n v="20827.8"/>
  </r>
  <r>
    <s v="B00PVT30YI"/>
    <s v="Kitchen Mart Stainless Steel South Indian Filter Coffee Drip Maker, Madras Kappi, Drip Decotion Maker160ml (2 Cup)"/>
    <s v="Kitchen Mart Stainless"/>
    <x v="802"/>
    <x v="1"/>
    <s v="Electronics"/>
    <s v="DisposableBatteries"/>
    <m/>
    <n v="380"/>
    <n v="600"/>
    <n v="0.05"/>
    <s v="50%"/>
    <x v="5"/>
    <x v="750"/>
    <n v="0"/>
    <n v="1266600"/>
    <x v="0"/>
    <n v="536.66666666666663"/>
    <n v="0"/>
    <n v="9288.4000000000015"/>
  </r>
  <r>
    <s v="B00SH18114"/>
    <s v="Ikea 903.391.72 Polypropylene Plastic Solid Bevara Sealing Clip (Multicolour) - 30 Pack, Adjustable"/>
    <s v="Ikea 903.391.72 Polypropylene"/>
    <x v="803"/>
    <x v="0"/>
    <s v="Computers&amp;Accessories"/>
    <s v="Keyboards,Mice&amp;InputDevices"/>
    <s v="GraphicTablets"/>
    <n v="499"/>
    <n v="1130"/>
    <n v="0.64"/>
    <s v="50% or more"/>
    <x v="2"/>
    <x v="751"/>
    <n v="1"/>
    <n v="1652060"/>
    <x v="0"/>
    <n v="1085.8407079646017"/>
    <n v="0"/>
    <n v="5701.8"/>
  </r>
  <r>
    <s v="B00E9G8KOY"/>
    <s v="HUL Pureit Germkill kit for Classic 23 L water purifier - 1500 L Capacity"/>
    <s v="HUL Pureit Germkill"/>
    <x v="804"/>
    <x v="0"/>
    <s v="Computers&amp;Accessories"/>
    <s v="TraditionalLaptops"/>
    <m/>
    <n v="37247"/>
    <n v="6295"/>
    <n v="0.38"/>
    <s v="50%"/>
    <x v="1"/>
    <x v="188"/>
    <n v="0"/>
    <n v="2033285"/>
    <x v="0"/>
    <n v="5703.3081810961085"/>
    <n v="1"/>
    <n v="1292"/>
  </r>
  <r>
    <s v="B00H3H03Q4"/>
    <s v="HUL Pureit Germkill kit for Classic 23 L water purifier - 3000 L Capacity"/>
    <s v="HUL Pureit Germkill"/>
    <x v="804"/>
    <x v="1"/>
    <s v="Electronics"/>
    <s v="Headphones"/>
    <s v="On-Ear"/>
    <n v="849"/>
    <n v="9455"/>
    <n v="0.66"/>
    <s v="50% or more"/>
    <x v="0"/>
    <x v="752"/>
    <n v="1"/>
    <n v="862182540"/>
    <x v="0"/>
    <n v="9446.0206240084608"/>
    <n v="0"/>
    <n v="382989.60000000003"/>
  </r>
  <r>
    <s v="B0756K5DYZ"/>
    <s v="Prestige Iris 750 Watt Mixer Grinder with 3 Stainless Steel Jar + 1 Juicer Jar (White and Blue)"/>
    <s v="Prestige Iris 750"/>
    <x v="805"/>
    <x v="1"/>
    <s v="Electronics"/>
    <s v="Speakers"/>
    <s v="OutdoorSpeakers"/>
    <n v="799"/>
    <n v="699"/>
    <n v="0.6"/>
    <s v="50% or more"/>
    <x v="7"/>
    <x v="753"/>
    <n v="1"/>
    <n v="292182"/>
    <x v="0"/>
    <n v="584.69384835479252"/>
    <n v="1"/>
    <n v="1546.6000000000001"/>
  </r>
  <r>
    <s v="B0188KPKB2"/>
    <s v="Preethi Blue Leaf Diamond MG-214 mixer grinder 750 watt (Blue/White), 3 jars &amp; Flexi Lid, FBT motor with 2yr Guarantee &amp; Lifelong Free Service"/>
    <s v="Preethi Blue Leaf"/>
    <x v="806"/>
    <x v="1"/>
    <s v="Electronics"/>
    <s v="MobileAccessories"/>
    <s v="StylusPens"/>
    <n v="2599"/>
    <n v="4999"/>
    <n v="0.63"/>
    <s v="50% or more"/>
    <x v="6"/>
    <x v="401"/>
    <n v="1"/>
    <n v="7628474"/>
    <x v="0"/>
    <n v="4947.0096019203838"/>
    <n v="0"/>
    <n v="6867"/>
  </r>
  <r>
    <s v="B091KNVNS9"/>
    <s v="Themisto 350 Watts Egg Boiler-Blue"/>
    <s v="Themisto 350 Watts"/>
    <x v="807"/>
    <x v="0"/>
    <s v="Computers&amp;Accessories"/>
    <s v="Cables&amp;Accessories"/>
    <s v="Cables"/>
    <n v="199"/>
    <n v="2900"/>
    <n v="0.8"/>
    <s v="50% or more"/>
    <x v="6"/>
    <x v="71"/>
    <n v="1"/>
    <n v="368300"/>
    <x v="0"/>
    <n v="2893.1379310344828"/>
    <n v="1"/>
    <n v="571.5"/>
  </r>
  <r>
    <s v="B075JJ5NQC"/>
    <s v="Butterfly Smart Mixer Grinder, 750W, 4 Jars (Grey)"/>
    <s v="Butterfly Smart Mixer"/>
    <x v="808"/>
    <x v="0"/>
    <s v="Computers&amp;Accessories"/>
    <s v="NetworkAdapters"/>
    <s v="WirelessUSBAdapters"/>
    <n v="269"/>
    <n v="2499"/>
    <n v="0.66"/>
    <s v="50% or more"/>
    <x v="9"/>
    <x v="72"/>
    <n v="1"/>
    <n v="25324866"/>
    <x v="0"/>
    <n v="2488.235694277711"/>
    <n v="0"/>
    <n v="36482.400000000001"/>
  </r>
  <r>
    <s v="B0B5KZ3C53"/>
    <s v="KENT Smart Multi Cooker Cum Kettle 1.2 Liter 800 Watts, Electric Cooker with Steamer &amp; Boiler for Idlis, Instant Noodles, Momos, Eggs, &amp; Steam Vegetables, Inner Stainless Steel &amp; Cool Touch Outer Body"/>
    <s v="KENT Smart Multi"/>
    <x v="809"/>
    <x v="0"/>
    <s v="Computers&amp;Accessories"/>
    <s v="USBGadgets"/>
    <s v="Lamps"/>
    <n v="298"/>
    <n v="1190"/>
    <n v="0.7"/>
    <s v="50% or more"/>
    <x v="4"/>
    <x v="754"/>
    <n v="1"/>
    <n v="1846880"/>
    <x v="0"/>
    <n v="1164.9579831932774"/>
    <n v="0"/>
    <n v="6673.5999999999995"/>
  </r>
  <r>
    <s v="B09NTHQRW3"/>
    <s v="InstaCuppa Portable Blender for Smoothie, Milk Shakes, Crushing Ice and Juices, USB Rechargeable Personal Blender Machine for Kitchen with 2000 mAh Rechargeable Battery, 150 Watt Motor, 400 ML"/>
    <s v="InstaCuppa Portable Blender"/>
    <x v="810"/>
    <x v="1"/>
    <s v="Electronics"/>
    <s v="Speakers"/>
    <s v="OutdoorSpeakers"/>
    <n v="1499"/>
    <n v="2100"/>
    <n v="0.5"/>
    <s v="50% or more"/>
    <x v="3"/>
    <x v="755"/>
    <n v="1"/>
    <n v="53050200"/>
    <x v="0"/>
    <n v="2028.6190476190477"/>
    <n v="0"/>
    <n v="103574.2"/>
  </r>
  <r>
    <s v="B008YW3CYM"/>
    <s v="USHA EI 1602 1000 W Lightweight Dry Iron with Non-Stick Soleplate (Multi-colour)"/>
    <s v="USHA EI 1602"/>
    <x v="811"/>
    <x v="4"/>
    <s v="Home&amp;Kitchen"/>
    <s v="SmallKitchenAppliances"/>
    <s v="Kettles&amp;HotWaterDispensers"/>
    <n v="649"/>
    <n v="499"/>
    <n v="0.48"/>
    <s v="50%"/>
    <x v="2"/>
    <x v="756"/>
    <n v="0"/>
    <n v="61559135"/>
    <x v="1"/>
    <n v="368.93987975951904"/>
    <n v="0"/>
    <n v="481123.5"/>
  </r>
  <r>
    <s v="B07QHHCB27"/>
    <s v="KENT 16044 Hand Blender Stainless Steel 400 W | Variable Speed Control | Easy to Clean and Store | Low Noise Operation"/>
    <s v="KENT 16044 Hand"/>
    <x v="812"/>
    <x v="4"/>
    <s v="Home&amp;Kitchen"/>
    <s v="RoomHeaters"/>
    <s v="ElectricHeaters"/>
    <n v="1199"/>
    <n v="825"/>
    <n v="0.28999999999999998"/>
    <s v="50%"/>
    <x v="9"/>
    <x v="757"/>
    <n v="0"/>
    <n v="10972500"/>
    <x v="0"/>
    <n v="679.66666666666663"/>
    <n v="0"/>
    <n v="47880"/>
  </r>
  <r>
    <s v="B0BMFD94VD"/>
    <s v="White Feather Portable Heat Sealer Mini Sealing Machine for Food Storage Vacuum Bag, Chip, Plastic, Snack Bags, Package Home Closer Storage Tool (Multicolor) Random Colour"/>
    <s v="White Feather Portable"/>
    <x v="813"/>
    <x v="4"/>
    <s v="Home&amp;Kitchen"/>
    <s v="RoomHeaters"/>
    <s v="FanHeaters"/>
    <n v="1199"/>
    <n v="1499"/>
    <n v="0.4"/>
    <s v="50%"/>
    <x v="1"/>
    <x v="758"/>
    <n v="0"/>
    <n v="27795957"/>
    <x v="0"/>
    <n v="1419.0133422281522"/>
    <n v="0"/>
    <n v="74172"/>
  </r>
  <r>
    <s v="B00HZIOGXW"/>
    <s v="Crompton IHL 152 1500-Watt Immersion Water Heater with Copper Heating Element (Black)"/>
    <s v="Crompton IHL 152"/>
    <x v="814"/>
    <x v="4"/>
    <s v="Home&amp;Kitchen"/>
    <s v="Vacuum,Cleaning&amp;Ironing"/>
    <s v="Irons,Steamers&amp;Accessories"/>
    <n v="455"/>
    <n v="9995"/>
    <n v="0.54"/>
    <s v="50% or more"/>
    <x v="3"/>
    <x v="759"/>
    <n v="1"/>
    <n v="35762110"/>
    <x v="0"/>
    <n v="9990.4477238619311"/>
    <n v="0"/>
    <n v="14669.8"/>
  </r>
  <r>
    <s v="B09CKSYBLR"/>
    <s v="InstaCuppa Rechargeable Mini Electric Chopper - Stainless Steel Blades, One Touch Operation, for Mincing Garlic, Ginger, Onion, Vegetable, Meat, Nuts, (White, 250 ML, Pack of 1, 45 Watts)"/>
    <s v="InstaCuppa Rechargeable Mini"/>
    <x v="815"/>
    <x v="4"/>
    <s v="Home&amp;Kitchen"/>
    <s v="SmallKitchenAppliances"/>
    <s v="DigitalKitchenScales"/>
    <n v="199"/>
    <n v="999"/>
    <n v="0.9"/>
    <s v="50% or more"/>
    <x v="7"/>
    <x v="760"/>
    <n v="1"/>
    <n v="2028969"/>
    <x v="0"/>
    <n v="979.08008008008005"/>
    <n v="0"/>
    <n v="7514.7000000000007"/>
  </r>
  <r>
    <s v="B072J83V9W"/>
    <s v="Philips PowerPro FC9352/01 Compact Bagless Vacuum Cleaner (Blue)"/>
    <s v="Philips PowerPro FC9352/01"/>
    <x v="816"/>
    <x v="4"/>
    <s v="Home&amp;Kitchen"/>
    <s v="SmallKitchenAppliances"/>
    <s v="DigitalKitchenScales"/>
    <n v="293"/>
    <n v="6000"/>
    <n v="0.41"/>
    <s v="50%"/>
    <x v="2"/>
    <x v="761"/>
    <n v="0"/>
    <n v="269964000"/>
    <x v="0"/>
    <n v="5995.1166666666668"/>
    <n v="0"/>
    <n v="175476.6"/>
  </r>
  <r>
    <s v="B09MTLG4TP"/>
    <s v="SAIELLIN Electric Lint Remover for Clothes Fabric Shaver Lint Shaver for Woolen Clothes Blanket Jackets Stainless Steel Blades, Clothes and Furniture Lint Roller for Fabrics Portable Lint Shavers (White Orange)"/>
    <s v="SAIELLIN Electric Lint"/>
    <x v="817"/>
    <x v="4"/>
    <s v="Home&amp;Kitchen"/>
    <s v="KitchenTools"/>
    <s v="ManualChoppers&amp;Chippers"/>
    <n v="199"/>
    <n v="3945"/>
    <n v="0.6"/>
    <s v="50% or more"/>
    <x v="3"/>
    <x v="762"/>
    <n v="1"/>
    <n v="1067371035"/>
    <x v="0"/>
    <n v="3939.9556400506972"/>
    <n v="0"/>
    <n v="1109308.2999999998"/>
  </r>
  <r>
    <s v="B097XJQZ8H"/>
    <s v="Cookwell Bullet Mixer Grinder (5 Jars, 3 Blades, Silver)"/>
    <s v="Cookwell Bullet Mixer"/>
    <x v="818"/>
    <x v="4"/>
    <s v="Home&amp;Kitchen"/>
    <s v="SmallKitchenAppliances"/>
    <s v="Kettles&amp;HotWaterDispensers"/>
    <n v="749"/>
    <n v="1999"/>
    <n v="0.4"/>
    <s v="50%"/>
    <x v="2"/>
    <x v="763"/>
    <n v="0"/>
    <n v="63534217"/>
    <x v="0"/>
    <n v="1961.5312656328165"/>
    <n v="0"/>
    <n v="123953.7"/>
  </r>
  <r>
    <s v="B00935MD1C"/>
    <s v="Prestige PRWO 1.8-2 700-Watts Delight Electric Rice Cooker with 2 Aluminium Cooking Pans - 1.8 Liters, White"/>
    <s v="Prestige PRWO 1.8-2"/>
    <x v="819"/>
    <x v="4"/>
    <s v="Home&amp;Kitchen"/>
    <s v="RoomHeaters"/>
    <s v="ElectricHeaters"/>
    <n v="1399"/>
    <n v="3499"/>
    <n v="0.1"/>
    <s v="50%"/>
    <x v="2"/>
    <x v="764"/>
    <n v="0"/>
    <n v="9104398"/>
    <x v="0"/>
    <n v="3459.0171477565018"/>
    <n v="0"/>
    <n v="10147.799999999999"/>
  </r>
  <r>
    <s v="B0BR4F878Q"/>
    <s v="Swiffer Instant Electric Water Heater Faucet Tap Home-Kitchen Instantaneous Water Heater Tank less for Tap, LED Electric Head Water Heaters Tail Gallon Comfort(3000W) ((Pack of 1))"/>
    <s v="Swiffer Instant Electric"/>
    <x v="820"/>
    <x v="4"/>
    <s v="Home&amp;Kitchen"/>
    <s v="SmallKitchenAppliances"/>
    <s v="Kettles&amp;HotWaterDispensers"/>
    <n v="749"/>
    <n v="5550"/>
    <n v="0.48"/>
    <s v="50%"/>
    <x v="2"/>
    <x v="765"/>
    <n v="0"/>
    <n v="351592500"/>
    <x v="0"/>
    <n v="5536.5045045045044"/>
    <n v="0"/>
    <n v="247065"/>
  </r>
  <r>
    <s v="B0B3G5XZN5"/>
    <s v="InstaCuppa Portable Blender for Smoothie, Milk Shakes, Crushing Ice and Juices, USB Rechargeable Personal Blender Machine for Kitchen with 4000 mAh Rechargeable Battery, 230 Watt Motor, 500 ML"/>
    <s v="InstaCuppa Portable Blender"/>
    <x v="810"/>
    <x v="4"/>
    <s v="Home&amp;Kitchen"/>
    <s v="SmallKitchenAppliances"/>
    <s v="InductionCooktop"/>
    <n v="1699"/>
    <n v="4590"/>
    <n v="0.47"/>
    <s v="50%"/>
    <x v="11"/>
    <x v="766"/>
    <n v="0"/>
    <n v="248006880"/>
    <x v="0"/>
    <n v="4552.9847494553378"/>
    <n v="0"/>
    <n v="205321.59999999998"/>
  </r>
  <r>
    <s v="B07WKB69RS"/>
    <s v="Lifelong LLWH106 Flash 3 Litres Instant Water Heater for Home Use, 8 Bar Pressure,Power On/Off Indicator and Advanced Safety, (3000W, ISI Certified, 2 Years Warranty)"/>
    <s v="Lifelong LLWH106 Flash"/>
    <x v="821"/>
    <x v="4"/>
    <s v="Home&amp;Kitchen"/>
    <s v="SmallKitchenAppliances"/>
    <s v="Kettles&amp;HotWaterDispensers"/>
    <n v="1043"/>
    <n v="499"/>
    <n v="0.22"/>
    <s v="50%"/>
    <x v="11"/>
    <x v="767"/>
    <n v="0"/>
    <n v="7780408"/>
    <x v="1"/>
    <n v="289.9819639278557"/>
    <n v="0"/>
    <n v="59249.599999999999"/>
  </r>
  <r>
    <s v="B09DL9978Y"/>
    <s v="Hindware Atlantic Compacto 3 Litre Instant water heater with Stainless Steel Tank, Robust Construction, Pressure Relief Valve And I-thermostat Feature (White And Grey)"/>
    <s v="Hindware Atlantic Compacto"/>
    <x v="822"/>
    <x v="4"/>
    <s v="Home&amp;Kitchen"/>
    <s v="Vacuum,Cleaning&amp;Ironing"/>
    <s v="Irons,Steamers&amp;Accessories"/>
    <n v="499"/>
    <n v="4400"/>
    <n v="0.5"/>
    <s v="50% or more"/>
    <x v="3"/>
    <x v="768"/>
    <n v="1"/>
    <n v="21379600"/>
    <x v="0"/>
    <n v="4388.659090909091"/>
    <n v="0"/>
    <n v="19921.899999999998"/>
  </r>
  <r>
    <s v="B06XMZV7RH"/>
    <s v="ATOM Selves-MH 200 GM Digital Pocket Scale"/>
    <s v="ATOM Selves-MH 200"/>
    <x v="823"/>
    <x v="4"/>
    <s v="Home&amp;Kitchen"/>
    <s v="RoomHeaters"/>
    <s v="FanHeaters"/>
    <n v="1464"/>
    <n v="1000"/>
    <n v="0.11"/>
    <s v="50%"/>
    <x v="3"/>
    <x v="769"/>
    <n v="0"/>
    <n v="14120000"/>
    <x v="0"/>
    <n v="853.6"/>
    <n v="0"/>
    <n v="57891.999999999993"/>
  </r>
  <r>
    <s v="B09WMTJPG7"/>
    <s v="Crompton InstaBliss 3-L Instant Water Heater (Geyser) with Advanced 4 Level Safety"/>
    <s v="Crompton InstaBliss 3-L"/>
    <x v="824"/>
    <x v="4"/>
    <s v="Home&amp;Kitchen"/>
    <s v="SmallKitchenAppliances"/>
    <s v="HandBlenders"/>
    <n v="249"/>
    <n v="299"/>
    <n v="0.5"/>
    <s v="50% or more"/>
    <x v="8"/>
    <x v="770"/>
    <n v="1"/>
    <n v="2519673"/>
    <x v="1"/>
    <n v="215.72240802675586"/>
    <n v="0"/>
    <n v="27809.1"/>
  </r>
  <r>
    <s v="B09ZK6THRR"/>
    <s v="Croma 1100 W Dry Iron with Weilburger Dual Soleplate Coating (CRSHAH702SIR11, White)"/>
    <s v="Croma 1100 W"/>
    <x v="825"/>
    <x v="4"/>
    <s v="Home&amp;Kitchen"/>
    <s v="Vacuum,Cleaning&amp;Ironing"/>
    <s v="Irons,Steamers&amp;Accessories"/>
    <n v="625"/>
    <n v="799"/>
    <n v="0.55000000000000004"/>
    <s v="50% or more"/>
    <x v="0"/>
    <x v="771"/>
    <n v="1"/>
    <n v="18629484"/>
    <x v="0"/>
    <n v="720.77722152690865"/>
    <n v="0"/>
    <n v="97927.2"/>
  </r>
  <r>
    <s v="B07MP21WJD"/>
    <s v="Lint Roller with 40 Paper Sheets, 22 x 5 cm (Grey)"/>
    <s v="Lint Roller with"/>
    <x v="826"/>
    <x v="4"/>
    <s v="Home&amp;Kitchen"/>
    <s v="SmallKitchenAppliances"/>
    <s v="MixerGrinders"/>
    <n v="1290"/>
    <n v="5190"/>
    <n v="0.48"/>
    <s v="50%"/>
    <x v="1"/>
    <x v="772"/>
    <n v="0"/>
    <n v="33890700"/>
    <x v="0"/>
    <n v="5165.1445086705198"/>
    <n v="0"/>
    <n v="26120"/>
  </r>
  <r>
    <s v="B09XB1R2F3"/>
    <s v="Portable Lint Remover Pet Fur Remover Clothes Fuzz Remover Pet Hairball Quick Epilator Shaver Removing Dust Pet Hair from Clothing Furniture Perfect for Clothing,Furniture,Couch,Carpet (Standard)"/>
    <s v="Portable Lint Remover"/>
    <x v="827"/>
    <x v="4"/>
    <s v="Home&amp;Kitchen"/>
    <s v="WaterHeaters&amp;Geysers"/>
    <s v="InstantWaterHeaters"/>
    <n v="3600"/>
    <n v="1345"/>
    <n v="0.42"/>
    <s v="50%"/>
    <x v="4"/>
    <x v="773"/>
    <n v="0"/>
    <n v="16037780"/>
    <x v="0"/>
    <n v="1077.3420074349442"/>
    <n v="0"/>
    <n v="51273.2"/>
  </r>
  <r>
    <s v="B08Y5QJXSR"/>
    <s v="atomberg Renesa 1200mm BLDC Motor with Remote 3 Blade Energy Saving Ceiling Fan (Matt Black)"/>
    <s v="atomberg Renesa 1200mm"/>
    <x v="828"/>
    <x v="4"/>
    <s v="Home&amp;Kitchen"/>
    <s v="RoomHeaters"/>
    <m/>
    <n v="6549"/>
    <n v="4000"/>
    <n v="0.53"/>
    <s v="50% or more"/>
    <x v="1"/>
    <x v="774"/>
    <n v="1"/>
    <n v="11844000"/>
    <x v="0"/>
    <n v="3836.2750000000001"/>
    <n v="0"/>
    <n v="11844"/>
  </r>
  <r>
    <s v="B07WJXCTG9"/>
    <s v="Pigeon by Stovekraft Amaze Plus Electric Kettle (14313) with Stainless Steel Body, 1.8 litre, used for boiling Water, making tea and coffee, instant noodles, soup etc. 1500 Watt (Silver)"/>
    <s v="Pigeon by Stovekraft"/>
    <x v="705"/>
    <x v="4"/>
    <s v="Home&amp;Kitchen"/>
    <s v="SmallKitchenAppliances"/>
    <s v="Kettles&amp;HotWaterDispensers"/>
    <n v="1625"/>
    <n v="4000"/>
    <n v="0.46"/>
    <s v="50%"/>
    <x v="6"/>
    <x v="775"/>
    <n v="0"/>
    <n v="93936000"/>
    <x v="0"/>
    <n v="3959.375"/>
    <n v="0"/>
    <n v="105678"/>
  </r>
  <r>
    <s v="B09NBZ36F7"/>
    <s v="Usha CookJoy (CJ1600WPC) 1600 Watt Induction cooktop (Black)"/>
    <s v="Usha CookJoy (CJ1600WPC)"/>
    <x v="829"/>
    <x v="4"/>
    <s v="Home&amp;Kitchen"/>
    <s v="WaterHeaters&amp;Geysers"/>
    <s v="InstantWaterHeaters"/>
    <n v="2599"/>
    <n v="1599"/>
    <n v="0.56000000000000005"/>
    <s v="50% or more"/>
    <x v="3"/>
    <x v="776"/>
    <n v="1"/>
    <n v="34831017"/>
    <x v="0"/>
    <n v="1436.4609130706692"/>
    <n v="0"/>
    <n v="89310.299999999988"/>
  </r>
  <r>
    <s v="B0912WJ87V"/>
    <s v="Reffair AX30 [MAX] Portable Air Purifier for Car, Home &amp; Office | Smart Ionizer Function | H13 Grade True HEPA Filter [Internationally Tested] Aromabuds Fragrance Option - Black"/>
    <s v="Reffair AX30 [MAX]"/>
    <x v="830"/>
    <x v="4"/>
    <s v="Home&amp;Kitchen"/>
    <s v="SmallKitchenAppliances"/>
    <s v="Kettles&amp;HotWaterDispensers"/>
    <n v="1199"/>
    <n v="9999"/>
    <n v="0.4"/>
    <s v="50%"/>
    <x v="1"/>
    <x v="777"/>
    <n v="0"/>
    <n v="140285970"/>
    <x v="0"/>
    <n v="9987.0088008800885"/>
    <n v="0"/>
    <n v="56120"/>
  </r>
  <r>
    <s v="B0BMTZ4T1D"/>
    <s v="!!1000 Watt/2000-Watt Room Heater!! Fan Heater!!Pure White!!HN-2500!!Made in India!!"/>
    <s v="!!1000 Watt/2000-Watt Room"/>
    <x v="831"/>
    <x v="4"/>
    <s v="Home&amp;Kitchen"/>
    <s v="WaterHeaters&amp;Geysers"/>
    <s v="StorageWaterHeaters"/>
    <n v="5499"/>
    <n v="1990"/>
    <n v="0.57999999999999996"/>
    <s v="50% or more"/>
    <x v="0"/>
    <x v="778"/>
    <n v="1"/>
    <n v="12732020"/>
    <x v="0"/>
    <n v="1713.6683417085428"/>
    <n v="0"/>
    <n v="26871.600000000002"/>
  </r>
  <r>
    <s v="B07Z51CGGH"/>
    <s v="Eureka Forbes Wet &amp; Dry Ultimo 1400 Watts Multipurpose Vacuum Cleaner,Power Suction &amp; Blower with 20 litres Tank Capacity,6 Accessories,1 Year Warranty,Compact,Light Weight &amp; Easy to use (Red)"/>
    <s v="Eureka Forbes Wet"/>
    <x v="832"/>
    <x v="4"/>
    <s v="Home&amp;Kitchen"/>
    <s v="SmallKitchenAppliances"/>
    <s v="MixerGrinders"/>
    <n v="1299"/>
    <n v="1695"/>
    <n v="0.63"/>
    <s v="50% or more"/>
    <x v="11"/>
    <x v="779"/>
    <n v="1"/>
    <n v="74664750"/>
    <x v="0"/>
    <n v="1618.3628318584072"/>
    <n v="0"/>
    <n v="167390"/>
  </r>
  <r>
    <s v="B0BDG6QDYD"/>
    <s v="Activa Heat-Max 2000 Watts Room Heater (White color ) with ABS body"/>
    <s v="Activa Heat-Max 2000"/>
    <x v="833"/>
    <x v="4"/>
    <s v="Home&amp;Kitchen"/>
    <s v="Vacuum,Cleaning&amp;Ironing"/>
    <s v="Irons,Steamers&amp;Accessories"/>
    <n v="599"/>
    <n v="940"/>
    <n v="0.24"/>
    <s v="50%"/>
    <x v="0"/>
    <x v="780"/>
    <n v="0"/>
    <n v="22792180"/>
    <x v="0"/>
    <n v="876.27659574468089"/>
    <n v="0"/>
    <n v="101837.40000000001"/>
  </r>
  <r>
    <s v="B00YQLG7GK"/>
    <s v="PHILIPS HL1655/00 Hand Blender, White Jar 250W"/>
    <s v="PHILIPS HL1655/00 Hand"/>
    <x v="834"/>
    <x v="4"/>
    <s v="Home&amp;Kitchen"/>
    <s v="SmallKitchenAppliances"/>
    <s v="MixerGrinders"/>
    <n v="1999"/>
    <n v="4700"/>
    <n v="0.38"/>
    <s v="50%"/>
    <x v="0"/>
    <x v="781"/>
    <n v="0"/>
    <n v="194340300"/>
    <x v="0"/>
    <n v="4657.4680851063831"/>
    <n v="0"/>
    <n v="173665.80000000002"/>
  </r>
  <r>
    <s v="B00SMJPA9C"/>
    <s v="Bajaj DX-2 600W Dry Iron with Advance Soleplate and Anti-Bacterial German Coating Technology, Grey"/>
    <s v="Bajaj DX-2 600W"/>
    <x v="779"/>
    <x v="4"/>
    <s v="Home&amp;Kitchen"/>
    <s v="SmallKitchenAppliances"/>
    <s v="Kettles&amp;HotWaterDispensers"/>
    <n v="549"/>
    <n v="2999"/>
    <n v="0.45"/>
    <s v="50%"/>
    <x v="9"/>
    <x v="782"/>
    <n v="0"/>
    <n v="3220926"/>
    <x v="0"/>
    <n v="2980.6938979659885"/>
    <n v="0"/>
    <n v="3866.4"/>
  </r>
  <r>
    <s v="B0B9RN5X8B"/>
    <s v="V-Guard Zio Instant Water Geyser | 3 Litre | 3000 W Heating | White-Blue | | 2 Year Warranty"/>
    <s v="V-Guard Zio Instant"/>
    <x v="835"/>
    <x v="4"/>
    <s v="Home&amp;Kitchen"/>
    <s v="RoomHeaters"/>
    <s v="ElectricHeaters"/>
    <n v="999"/>
    <n v="79"/>
    <n v="0.5"/>
    <s v="50% or more"/>
    <x v="11"/>
    <x v="783"/>
    <n v="1"/>
    <n v="91877"/>
    <x v="2"/>
    <n v="-1185.5569620253164"/>
    <n v="0"/>
    <n v="4419.3999999999996"/>
  </r>
  <r>
    <s v="B08QW937WV"/>
    <s v="Homeistic Applience‚Ñ¢ Instant Electric Water Heater Faucet Tap For Kitchen And Bathroom Sink Digital Water Heating Tap with Shower Head ABS Body- Shock Proof (Pack Of 1. White)"/>
    <s v="Homeistic Applience‚Ñ¢ Instant"/>
    <x v="836"/>
    <x v="4"/>
    <s v="Home&amp;Kitchen"/>
    <s v="Vacuum,Cleaning&amp;Ironing"/>
    <s v="Irons,Steamers&amp;Accessories"/>
    <n v="398"/>
    <n v="14290"/>
    <n v="0.8"/>
    <s v="50% or more"/>
    <x v="3"/>
    <x v="784"/>
    <n v="1"/>
    <n v="3672530"/>
    <x v="0"/>
    <n v="14287.214835549335"/>
    <n v="1"/>
    <n v="1053.6999999999998"/>
  </r>
  <r>
    <s v="B0B4PPD89B"/>
    <s v="Kitchenwell 18Pc Plastic Food Snack Bag Pouch Clip Sealer for Keeping Food Fresh for Home, Kitchen, Camping Snack Seal Sealing Bag Clips (Multi-Color) | (Pack of 18)|"/>
    <s v="Kitchenwell 18Pc Plastic"/>
    <x v="837"/>
    <x v="4"/>
    <s v="Home&amp;Kitchen"/>
    <s v="WaterHeaters&amp;Geysers"/>
    <s v="ImmersionRods"/>
    <n v="539"/>
    <n v="3945"/>
    <n v="0.25"/>
    <s v="50%"/>
    <x v="3"/>
    <x v="785"/>
    <n v="0"/>
    <n v="142087065"/>
    <x v="0"/>
    <n v="3931.3371356147022"/>
    <n v="0"/>
    <n v="147669.69999999998"/>
  </r>
  <r>
    <s v="B08GM5S4CQ"/>
    <s v="Havells Instanio 10 Litre Storage Water Heater with Flexi Pipe and Free installation (White Blue)"/>
    <s v="Havells Instanio 10"/>
    <x v="838"/>
    <x v="4"/>
    <s v="Home&amp;Kitchen"/>
    <s v="SmallKitchenAppliances"/>
    <s v="Kettles&amp;HotWaterDispensers"/>
    <n v="699"/>
    <n v="5999"/>
    <n v="0.56000000000000005"/>
    <s v="50% or more"/>
    <x v="3"/>
    <x v="786"/>
    <n v="1"/>
    <n v="48531910"/>
    <x v="0"/>
    <n v="5987.3480580096684"/>
    <n v="0"/>
    <n v="33169"/>
  </r>
  <r>
    <s v="B00NM6MO26"/>
    <s v="Prestige PIC 16.0+ 1900W Induction Cooktop with Soft Touch Push Buttons (Black)"/>
    <s v="Prestige PIC 16.0+"/>
    <x v="839"/>
    <x v="4"/>
    <s v="Home&amp;Kitchen"/>
    <s v="SmallKitchenAppliances"/>
    <s v="InductionCooktop"/>
    <n v="2148"/>
    <n v="1950"/>
    <n v="0.41"/>
    <s v="50%"/>
    <x v="3"/>
    <x v="787"/>
    <n v="0"/>
    <n v="61206600"/>
    <x v="0"/>
    <n v="1839.8461538461538"/>
    <n v="0"/>
    <n v="128690.79999999999"/>
  </r>
  <r>
    <s v="B083M7WPZD"/>
    <s v="AGARO 33398 Rapid 1000-Watt, 10-Litre Wet &amp; Dry Vacuum Cleaner, with Blower Function (Red &amp; Black)"/>
    <s v="AGARO 33398 Rapid"/>
    <x v="840"/>
    <x v="4"/>
    <s v="Home&amp;Kitchen"/>
    <s v="SmallKitchenAppliances"/>
    <s v="DeepFatFryers"/>
    <n v="3599"/>
    <n v="2799"/>
    <n v="0.55000000000000004"/>
    <s v="50% or more"/>
    <x v="0"/>
    <x v="246"/>
    <n v="1"/>
    <n v="380664"/>
    <x v="0"/>
    <n v="2670.4183637013221"/>
    <n v="1"/>
    <n v="571.20000000000005"/>
  </r>
  <r>
    <s v="B07GLSKXS1"/>
    <s v="KENT 16026 Electric Kettle Stainless Steel 1.8 L | 1500W | Superfast Boiling | Auto Shut-Off | Boil Dry Protection | 360¬∞ Rotating Base | Water Level Indicator"/>
    <s v="KENT 16026 Electric"/>
    <x v="841"/>
    <x v="4"/>
    <s v="Home&amp;Kitchen"/>
    <s v="LaundryOrganization"/>
    <s v="LaundryBaskets"/>
    <n v="351"/>
    <n v="1950"/>
    <n v="0.65"/>
    <s v="50% or more"/>
    <x v="1"/>
    <x v="788"/>
    <n v="1"/>
    <n v="10491000"/>
    <x v="0"/>
    <n v="1932"/>
    <n v="0"/>
    <n v="21520"/>
  </r>
  <r>
    <s v="B09F6KL23R"/>
    <s v="SKYTONE Stainless Steel Electric Meat Grinders with Bowl 700W Heavy for Kitchen Food Chopper, Meat, Vegetables, Onion , Garlic Slicer Dicer, Fruit &amp; Nuts Blender (2L, 700 Watts)"/>
    <s v="SKYTONE Stainless Steel"/>
    <x v="842"/>
    <x v="4"/>
    <s v="Home&amp;Kitchen"/>
    <s v="Vacuum,Cleaning&amp;Ironing"/>
    <s v="Irons,Steamers&amp;Accessories"/>
    <n v="1614"/>
    <n v="9999"/>
    <n v="0.08"/>
    <s v="50%"/>
    <x v="4"/>
    <x v="789"/>
    <n v="0"/>
    <n v="379702026"/>
    <x v="0"/>
    <n v="9982.8583858385846"/>
    <n v="0"/>
    <n v="163288.19999999998"/>
  </r>
  <r>
    <s v="B094G9L9LT"/>
    <s v="KENT 16088 Vogue Electric Kettle 1.8 Litre 1500 W | Stainless Steel body | Auto shut off over heating protection | 1 Year Warranty"/>
    <s v="KENT 16088 Vogue"/>
    <x v="843"/>
    <x v="4"/>
    <s v="Home&amp;Kitchen"/>
    <s v="WaterHeaters&amp;Geysers"/>
    <s v="ImmersionRods"/>
    <n v="719"/>
    <n v="12999"/>
    <n v="0.44"/>
    <s v="50%"/>
    <x v="0"/>
    <x v="790"/>
    <n v="0"/>
    <n v="223816782"/>
    <x v="0"/>
    <n v="12993.468805292714"/>
    <n v="0"/>
    <n v="72315.600000000006"/>
  </r>
  <r>
    <s v="B09FZ89DK6"/>
    <s v="Eureka Forbes Supervac 1600 Watts Powerful Suction,bagless Vacuum Cleaner with cyclonic Technology,7 Accessories,1 Year Warranty,Compact,Lightweight &amp; Easy to use (Red)"/>
    <s v="Eureka Forbes Supervac"/>
    <x v="844"/>
    <x v="4"/>
    <s v="Home&amp;Kitchen"/>
    <s v="Vacuum,Cleaning&amp;Ironing"/>
    <s v="Irons,Steamers&amp;Accessories"/>
    <n v="678"/>
    <n v="699"/>
    <n v="0.55000000000000004"/>
    <s v="50% or more"/>
    <x v="0"/>
    <x v="791"/>
    <n v="1"/>
    <n v="629100"/>
    <x v="0"/>
    <n v="602.00429184549353"/>
    <n v="1"/>
    <n v="3780"/>
  </r>
  <r>
    <s v="B0811VCGL5"/>
    <s v="Mi Air Purifier 3 with True HEPA Filter, removes air pollutants, smoke, odor, bacteria &amp; viruses with 99.97% efficiency, coverage area up to 484 sq. ft., Wi-Fi &amp; Voice control - Alexa/GA (white)"/>
    <s v="Mi Air Purifier"/>
    <x v="845"/>
    <x v="4"/>
    <s v="Home&amp;Kitchen"/>
    <s v="SmallKitchenAppliances"/>
    <s v="Kettles&amp;HotWaterDispensers"/>
    <n v="809"/>
    <n v="3190"/>
    <n v="0.48"/>
    <s v="50%"/>
    <x v="7"/>
    <x v="792"/>
    <n v="0"/>
    <n v="3113440"/>
    <x v="0"/>
    <n v="3164.6394984326021"/>
    <n v="1"/>
    <n v="3611.2000000000003"/>
  </r>
  <r>
    <s v="B07FXLC2G2"/>
    <s v="Tata Swach Bulb 6000-Litre Cartridge, 1 Piece, White, Hollow Fiber Membrane"/>
    <s v="Tata Swach Bulb"/>
    <x v="846"/>
    <x v="4"/>
    <s v="Home&amp;Kitchen"/>
    <s v="SmallKitchenAppliances"/>
    <s v="JuicerMixerGrinders"/>
    <n v="1969"/>
    <n v="799"/>
    <n v="0.61"/>
    <s v="50% or more"/>
    <x v="3"/>
    <x v="793"/>
    <n v="1"/>
    <n v="3936673"/>
    <x v="0"/>
    <n v="552.5669586983729"/>
    <n v="0"/>
    <n v="20200.699999999997"/>
  </r>
  <r>
    <s v="B01LYU3BZF"/>
    <s v="Havells Ambrose 1200mm Ceiling Fan (Gold Mist Wood)"/>
    <s v="Havells Ambrose 1200mm"/>
    <x v="847"/>
    <x v="4"/>
    <s v="Home&amp;Kitchen"/>
    <s v="Vacuum,Cleaning&amp;Ironing"/>
    <s v="Irons,Steamers&amp;Accessories"/>
    <n v="1490"/>
    <n v="499"/>
    <n v="0.12"/>
    <s v="50%"/>
    <x v="5"/>
    <x v="794"/>
    <n v="0"/>
    <n v="1767957"/>
    <x v="1"/>
    <n v="200.40280561122245"/>
    <n v="0"/>
    <n v="15589.2"/>
  </r>
  <r>
    <s v="B083RC4WFJ"/>
    <s v="PrettyKrafts Laundry Bag / Basket for Dirty Clothes, Folding Round Laundry Bag,Set of 2, Black Wave"/>
    <s v="PrettyKrafts Laundry Bag"/>
    <x v="848"/>
    <x v="4"/>
    <s v="Home&amp;Kitchen"/>
    <s v="RoomHeaters"/>
    <s v="ElectricHeaters"/>
    <n v="2499"/>
    <n v="1499"/>
    <n v="0.37"/>
    <s v="50%"/>
    <x v="11"/>
    <x v="795"/>
    <n v="0"/>
    <n v="4095268"/>
    <x v="0"/>
    <n v="1332.2888592394929"/>
    <n v="0"/>
    <n v="10381.6"/>
  </r>
  <r>
    <s v="B09SFRNKSR"/>
    <s v="FABWARE Lint Remover for Clothes - Sticky Lint Roller for Clothes, Furniture, Wool, Coat, Car Seats, Carpet, Fabric, Dust Cleaner, Pet Hair Remover with 1 Handle &amp; 1 Refill Total 60 Sheets &amp; 1 Cover"/>
    <s v="FABWARE Lint Remover"/>
    <x v="849"/>
    <x v="4"/>
    <s v="Home&amp;Kitchen"/>
    <s v="Vacuum,Cleaning&amp;Ironing"/>
    <s v="Vacuums&amp;FloorCare"/>
    <n v="1665"/>
    <n v="2660"/>
    <n v="0.21"/>
    <s v="50%"/>
    <x v="1"/>
    <x v="796"/>
    <n v="0"/>
    <n v="38218880"/>
    <x v="0"/>
    <n v="2597.406015037594"/>
    <n v="0"/>
    <n v="57472"/>
  </r>
  <r>
    <s v="B07NRTCDS5"/>
    <s v="Brayden Fito Atom Rechargeable Smoothie Blender with 2000 mAh Battery and 3.7V Motor with 400ml Tritan Jar (Blue)"/>
    <s v="Brayden Fito Atom"/>
    <x v="850"/>
    <x v="4"/>
    <s v="Home&amp;Kitchen"/>
    <s v="SmallKitchenAppliances"/>
    <s v="InductionCooktop"/>
    <n v="3229"/>
    <n v="2799"/>
    <n v="0.39"/>
    <s v="50%"/>
    <x v="0"/>
    <x v="797"/>
    <n v="0"/>
    <n v="111187476"/>
    <x v="0"/>
    <n v="2683.6373704894604"/>
    <n v="0"/>
    <n v="166840.80000000002"/>
  </r>
  <r>
    <s v="B07SPVMSC6"/>
    <s v="Bajaj Frore 1200 mm Ceiling Fan (Brown)"/>
    <s v="Bajaj Frore 1200"/>
    <x v="851"/>
    <x v="4"/>
    <s v="Home&amp;Kitchen"/>
    <s v="SmallKitchenAppliances"/>
    <s v="InductionCooktop"/>
    <n v="1799"/>
    <n v="1499"/>
    <n v="0.5"/>
    <s v="50% or more"/>
    <x v="11"/>
    <x v="798"/>
    <n v="1"/>
    <n v="14676709"/>
    <x v="0"/>
    <n v="1378.9866577718478"/>
    <n v="0"/>
    <n v="37205.799999999996"/>
  </r>
  <r>
    <s v="B09H3BXWTK"/>
    <s v="Venus Digital Kitchen Weighing Scale &amp; Food Weight Machine for Health, Fitness, Home Baking &amp; Cooking Scale, 2 Year Warranty &amp; Battery Included (Weighing Scale Without Bowl) Capacity 10 Kg, 1 Gm"/>
    <s v="Venus Digital Kitchen"/>
    <x v="852"/>
    <x v="4"/>
    <s v="Home&amp;Kitchen"/>
    <s v="SmallKitchenAppliances"/>
    <s v="Kettles&amp;HotWaterDispensers"/>
    <n v="1260"/>
    <n v="59900"/>
    <n v="0.26"/>
    <s v="50%"/>
    <x v="0"/>
    <x v="799"/>
    <n v="0"/>
    <n v="173170900"/>
    <x v="0"/>
    <n v="59897.896494156928"/>
    <n v="0"/>
    <n v="12142.2"/>
  </r>
  <r>
    <s v="B0073QGKAS"/>
    <s v="Bajaj ATX 4 750-Watt Pop-up Toaster (White)"/>
    <s v="Bajaj ATX 4"/>
    <x v="853"/>
    <x v="4"/>
    <s v="Home&amp;Kitchen"/>
    <s v="RoomHeaters"/>
    <s v="ElectricHeaters"/>
    <n v="749"/>
    <n v="1900"/>
    <n v="0.34"/>
    <s v="50%"/>
    <x v="1"/>
    <x v="800"/>
    <n v="0"/>
    <n v="4647400"/>
    <x v="0"/>
    <n v="1860.578947368421"/>
    <n v="0"/>
    <n v="9784"/>
  </r>
  <r>
    <s v="B08GJ57MKL"/>
    <s v="Coway Professional Air Purifier for Home, Longest Filter Life 8500 Hrs, Green True HEPA Filter, Traps 99.99% Virus &amp; PM 0.1 Particles, Warranty 7 Years (AirMega 150 (AP-1019C))"/>
    <s v="Coway Professional Air"/>
    <x v="854"/>
    <x v="4"/>
    <s v="Home&amp;Kitchen"/>
    <s v="SmallKitchenAppliances"/>
    <s v="MixerGrinders"/>
    <n v="3499"/>
    <n v="999"/>
    <n v="0.4"/>
    <s v="50%"/>
    <x v="2"/>
    <x v="801"/>
    <n v="0"/>
    <n v="25314660"/>
    <x v="0"/>
    <n v="648.74974974974975"/>
    <n v="0"/>
    <n v="98826"/>
  </r>
  <r>
    <s v="B009DA69W6"/>
    <s v="KENT Gold Optima Gravity Water Purifier (11016) | UF Technology Based | Non-Electric &amp; Chemical Free | Counter Top | 10L Storage | White"/>
    <s v="KENT Gold Optima"/>
    <x v="855"/>
    <x v="4"/>
    <s v="Home&amp;Kitchen"/>
    <s v="SmallKitchenAppliances"/>
    <s v="EggBoilers"/>
    <n v="379"/>
    <n v="6375"/>
    <n v="0.62"/>
    <s v="50% or more"/>
    <x v="4"/>
    <x v="802"/>
    <n v="1"/>
    <n v="19737000"/>
    <x v="0"/>
    <n v="6369.0549019607843"/>
    <n v="0"/>
    <n v="13312.8"/>
  </r>
  <r>
    <s v="B099PR2GQJ"/>
    <s v="HOMEPACK 750W Radiant Room Home Office Heaters For Winter"/>
    <s v="HOMEPACK 750W Radiant"/>
    <x v="856"/>
    <x v="4"/>
    <s v="Home&amp;Kitchen"/>
    <s v="RoomHeaters"/>
    <s v="ElectricHeaters"/>
    <n v="1099"/>
    <n v="499"/>
    <n v="0.54"/>
    <s v="50% or more"/>
    <x v="11"/>
    <x v="803"/>
    <n v="1"/>
    <n v="1996"/>
    <x v="1"/>
    <n v="278.75951903807618"/>
    <n v="1"/>
    <n v="15.2"/>
  </r>
  <r>
    <s v="B08G8H8DPL"/>
    <s v="Bajaj Rex 750W Mixer Grinder with Nutri Pro Feature, 4 Jars, White"/>
    <s v="Bajaj Rex 750W"/>
    <x v="857"/>
    <x v="4"/>
    <s v="Home&amp;Kitchen"/>
    <s v="SmallKitchenAppliances"/>
    <s v="Kettles&amp;HotWaterDispensers"/>
    <n v="749"/>
    <n v="1899"/>
    <n v="0.42"/>
    <s v="50%"/>
    <x v="1"/>
    <x v="371"/>
    <n v="0"/>
    <n v="225981"/>
    <x v="0"/>
    <n v="1859.5581885202739"/>
    <n v="1"/>
    <n v="476"/>
  </r>
  <r>
    <s v="B08VGM3YMF"/>
    <s v="Heart Home Waterproof Round Non Wovan Laundry Bag/Hamper|Metalic Printed With Handles|Foldable Bin &amp; 45 Liter Capicity|Size 37 x 37 x 49, Pack of 1 (Grey &amp; Black)-HEARTXY11447"/>
    <s v="Heart Home Waterproof"/>
    <x v="858"/>
    <x v="4"/>
    <s v="Home&amp;Kitchen"/>
    <s v="SmallKitchenAppliances"/>
    <s v="SandwichMakers"/>
    <n v="1299"/>
    <n v="1490"/>
    <n v="0"/>
    <s v="50%"/>
    <x v="0"/>
    <x v="804"/>
    <n v="0"/>
    <n v="59757940"/>
    <x v="0"/>
    <n v="1402.8187919463087"/>
    <n v="0"/>
    <n v="168445.2"/>
  </r>
  <r>
    <s v="B08TTRVWKY"/>
    <s v="MILTON Smart Egg Boiler 360-Watts (Transparent and Silver Grey), Boil Up to 7 Eggs"/>
    <s v="MILTON Smart Egg"/>
    <x v="859"/>
    <x v="4"/>
    <s v="Home&amp;Kitchen"/>
    <s v="Vacuum,Cleaning&amp;Ironing"/>
    <s v="Irons,Steamers&amp;Accessories"/>
    <n v="549"/>
    <n v="350"/>
    <n v="0.5"/>
    <s v="50% or more"/>
    <x v="0"/>
    <x v="805"/>
    <n v="1"/>
    <n v="4560150"/>
    <x v="1"/>
    <n v="193.14285714285714"/>
    <n v="0"/>
    <n v="54721.8"/>
  </r>
  <r>
    <s v="B07T4D9FNY"/>
    <s v="iBELL SEK15L Premium 1.5 Litre Stainless Steel Electric Kettle,1500W Auto Cut-Off Feature,Silver with Black"/>
    <s v="iBELL SEK15L Premium"/>
    <x v="860"/>
    <x v="4"/>
    <s v="Home&amp;Kitchen"/>
    <s v="RoomHeaters"/>
    <s v="FanHeaters"/>
    <n v="899"/>
    <n v="8500"/>
    <n v="0.55000000000000004"/>
    <s v="50% or more"/>
    <x v="9"/>
    <x v="806"/>
    <n v="1"/>
    <n v="2473500"/>
    <x v="0"/>
    <n v="8489.4235294117643"/>
    <n v="1"/>
    <n v="1047.6000000000001"/>
  </r>
  <r>
    <s v="B07RX42D3D"/>
    <s v="Tosaa T2STSR Sandwich Gas Toaster Regular (Black)"/>
    <s v="Tosaa T2STSR Sandwich"/>
    <x v="861"/>
    <x v="4"/>
    <s v="Home&amp;Kitchen"/>
    <s v="Vacuum,Cleaning&amp;Ironing"/>
    <s v="Irons,Steamers&amp;Accessories"/>
    <n v="1321"/>
    <n v="2499"/>
    <n v="0.14000000000000001"/>
    <s v="50%"/>
    <x v="4"/>
    <x v="807"/>
    <n v="0"/>
    <n v="38617047"/>
    <x v="0"/>
    <n v="2446.1388555422168"/>
    <n v="0"/>
    <n v="66447.899999999994"/>
  </r>
  <r>
    <s v="B08WRKSF9D"/>
    <s v="V-Guard Divino 5 Star Rated 15 Litre Storage Water Heater (Geyser) with Advanced Safety Features, White"/>
    <s v="V-Guard Divino 5"/>
    <x v="862"/>
    <x v="4"/>
    <s v="Home&amp;Kitchen"/>
    <s v="Vacuum,Cleaning&amp;Ironing"/>
    <s v="Irons,Steamers&amp;Accessories"/>
    <n v="1099"/>
    <n v="1560"/>
    <n v="0.45"/>
    <s v="50%"/>
    <x v="1"/>
    <x v="808"/>
    <n v="0"/>
    <n v="942240"/>
    <x v="0"/>
    <n v="1489.551282051282"/>
    <n v="1"/>
    <n v="2416"/>
  </r>
  <r>
    <s v="B09R83SFYV"/>
    <s v="Akiara¬Æ - Makes life easy Mini Sewing Machine with Table Set | Tailoring Machine | Hand Sewing Machine with extension table, foot pedal, adapter"/>
    <s v="Akiara¬Æ - Makes"/>
    <x v="863"/>
    <x v="4"/>
    <s v="Home&amp;Kitchen"/>
    <s v="Vacuum,Cleaning&amp;Ironing"/>
    <s v="Irons,Steamers&amp;Accessories"/>
    <n v="775"/>
    <n v="6500"/>
    <n v="0.11"/>
    <s v="50%"/>
    <x v="0"/>
    <x v="809"/>
    <n v="0"/>
    <n v="303205500"/>
    <x v="0"/>
    <n v="6488.0769230769229"/>
    <n v="0"/>
    <n v="195917.4"/>
  </r>
  <r>
    <s v="B07989VV5K"/>
    <s v="Usha Steam Pro SI 3713, 1300 W Steam Iron, Powerful steam Output up to 18 g/min, Non-Stick Soleplate (White &amp; Blue)"/>
    <s v="Usha Steam Pro"/>
    <x v="864"/>
    <x v="4"/>
    <s v="Home&amp;Kitchen"/>
    <s v="WaterHeaters&amp;Geysers"/>
    <s v="StorageWaterHeaters"/>
    <n v="6299"/>
    <n v="999"/>
    <n v="0.59"/>
    <s v="50% or more"/>
    <x v="3"/>
    <x v="810"/>
    <n v="1"/>
    <n v="3229767"/>
    <x v="0"/>
    <n v="368.46946946946946"/>
    <n v="0"/>
    <n v="13255.3"/>
  </r>
  <r>
    <s v="B07FL3WRX5"/>
    <s v="Wonderchef Nutri-blend Complete Kitchen Machine | 22000 RPM Mixer Grinder, Blender, Chopper, Juicer | 400W Powerful motor | SS Blades | 4 Unbreakable Jars | 2 Years Warranty | Online Recipe Book By Chef Sanjeev Kapoor | Black"/>
    <s v="Wonderchef Nutri-blend Complete"/>
    <x v="865"/>
    <x v="4"/>
    <s v="Home&amp;Kitchen"/>
    <s v="Vacuum,Cleaning&amp;Ironing"/>
    <s v="Irons,Steamers&amp;Accessories"/>
    <n v="3190"/>
    <n v="7795"/>
    <n v="0.24"/>
    <s v="50%"/>
    <x v="1"/>
    <x v="811"/>
    <n v="0"/>
    <n v="9993190"/>
    <x v="0"/>
    <n v="7754.0763309813983"/>
    <n v="0"/>
    <n v="5128"/>
  </r>
  <r>
    <s v="B0BPCJM7TB"/>
    <s v="WIDEWINGS Electric Handheld Milk Wand Mixer Frother for Latte Coffee Hot Milk, Milk Frother for Coffee, Egg Beater, Hand Blender, Coffee Beater with Stand"/>
    <s v="WIDEWINGS Electric Handheld"/>
    <x v="866"/>
    <x v="4"/>
    <s v="Home&amp;Kitchen"/>
    <s v="RoomHeaters"/>
    <s v="ElectricHeaters"/>
    <n v="799"/>
    <n v="5995"/>
    <n v="0.6"/>
    <s v="50% or more"/>
    <x v="4"/>
    <x v="812"/>
    <n v="1"/>
    <n v="419650"/>
    <x v="0"/>
    <n v="5981.6722268557132"/>
    <n v="1"/>
    <n v="301"/>
  </r>
  <r>
    <s v="B08H673XKN"/>
    <s v="Morphy Richards Icon Superb 750W Mixer Grinder, 4 Jars, Silver and Black"/>
    <s v="Morphy Richards Icon"/>
    <x v="867"/>
    <x v="4"/>
    <s v="Home&amp;Kitchen"/>
    <s v="SmallKitchenAppliances"/>
    <s v="JuicerMixerGrinders"/>
    <n v="2699"/>
    <n v="299"/>
    <n v="0.46"/>
    <s v="50%"/>
    <x v="1"/>
    <x v="813"/>
    <n v="0"/>
    <n v="7823036"/>
    <x v="1"/>
    <n v="-603.67558528428094"/>
    <n v="0"/>
    <n v="104656"/>
  </r>
  <r>
    <s v="B07DXRGWDJ"/>
    <s v="Philips Handheld Garment Steamer GC360/30 - Vertical &amp; Horizontal Steaming, 1200 Watt, up to 22g/min"/>
    <s v="Philips Handheld Garment"/>
    <x v="758"/>
    <x v="4"/>
    <s v="Home&amp;Kitchen"/>
    <s v="Vacuum,Cleaning&amp;Ironing"/>
    <s v="Irons,Steamers&amp;Accessories"/>
    <n v="599"/>
    <n v="2349"/>
    <n v="0.39"/>
    <s v="50%"/>
    <x v="2"/>
    <x v="814"/>
    <n v="0"/>
    <n v="37973934"/>
    <x v="0"/>
    <n v="2323.4997871434653"/>
    <n v="0"/>
    <n v="63047.4"/>
  </r>
  <r>
    <s v="B08243SKCK"/>
    <s v="Vedini Transparent Empty Refillable Reusable Fine Mist Spray Bottle for Perfume, Travel with DIY Sticker Set ( 100ml, Pack of 4)"/>
    <s v="Vedini Transparent Empty"/>
    <x v="868"/>
    <x v="4"/>
    <s v="Home&amp;Kitchen"/>
    <s v="SmallKitchenAppliances"/>
    <s v="Kettles&amp;HotWaterDispensers"/>
    <n v="749"/>
    <n v="499"/>
    <n v="0.33"/>
    <s v="50%"/>
    <x v="0"/>
    <x v="815"/>
    <n v="0"/>
    <n v="17810807"/>
    <x v="1"/>
    <n v="348.89979959919839"/>
    <n v="0"/>
    <n v="149910.6"/>
  </r>
  <r>
    <s v="B09SPTNG58"/>
    <s v="Crompton Sea Sapphira 1200 mm Ultra High Speed 3 Blade Ceiling Fan (Lustre Brown, Pack of 1)"/>
    <s v="Crompton Sea Sapphira"/>
    <x v="869"/>
    <x v="4"/>
    <s v="Home&amp;Kitchen"/>
    <s v="WaterHeaters&amp;Geysers"/>
    <s v="StorageWaterHeaters"/>
    <n v="6199"/>
    <n v="1299"/>
    <n v="0.4"/>
    <s v="50%"/>
    <x v="3"/>
    <x v="816"/>
    <n v="0"/>
    <n v="18693909"/>
    <x v="0"/>
    <n v="821.78675904541956"/>
    <n v="0"/>
    <n v="59003.099999999991"/>
  </r>
  <r>
    <s v="B083J64CBB"/>
    <s v="Kuber Industries Waterproof Canvas Laundry Bag/Hamper|Metalic Printed With Handles|Foldable Bin &amp; 45 Liter Capicity|Size 37 x 37 x 46, Pack of 1 (Brown)"/>
    <s v="Kuber Industries Waterproof"/>
    <x v="792"/>
    <x v="4"/>
    <s v="Home&amp;Kitchen"/>
    <s v="SmallKitchenAppliances"/>
    <s v="MiniFoodProcessors&amp;Choppers"/>
    <n v="1819"/>
    <n v="499"/>
    <n v="0.27"/>
    <s v="50%"/>
    <x v="5"/>
    <x v="817"/>
    <n v="0"/>
    <n v="3965054"/>
    <x v="1"/>
    <n v="134.47094188376752"/>
    <n v="0"/>
    <n v="34962.400000000001"/>
  </r>
  <r>
    <s v="B08JV91JTK"/>
    <s v="JM SELLER 180 W 2021 Edition Electric Beater High Speed Hand Mixer Egg Beater for Cake Making and Whipping Cream with 7 Speed Control (White) with Free Spatula and Oil Brush"/>
    <s v="JM SELLER 180"/>
    <x v="870"/>
    <x v="4"/>
    <s v="Home&amp;Kitchen"/>
    <s v="SmallKitchenAppliances"/>
    <s v="Kettles&amp;HotWaterDispensers"/>
    <n v="1199"/>
    <n v="4775"/>
    <n v="0.37"/>
    <s v="50%"/>
    <x v="1"/>
    <x v="818"/>
    <n v="0"/>
    <n v="8427875"/>
    <x v="0"/>
    <n v="4749.8900523560205"/>
    <n v="0"/>
    <n v="7060"/>
  </r>
  <r>
    <s v="B0BQ3K23Y1"/>
    <s v="Oratech Coffee Frother electric, milk frother electric, coffee beater, cappuccino maker, Coffee Foamer, Mocktail Mixer, Coffee Foam Maker, coffee whisker electric, Froth Maker, coffee stirrers electric, coffee frothers, Coffee Blender, (6 Month Warranty) (Multicolour)"/>
    <s v="Oratech Coffee Frother"/>
    <x v="871"/>
    <x v="4"/>
    <s v="Home&amp;Kitchen"/>
    <s v="SmallKitchenAppliances"/>
    <s v="MixerGrinders"/>
    <n v="3249"/>
    <n v="1230"/>
    <n v="0.48"/>
    <s v="50%"/>
    <x v="11"/>
    <x v="819"/>
    <n v="0"/>
    <n v="17296260"/>
    <x v="0"/>
    <n v="965.85365853658527"/>
    <n v="0"/>
    <n v="53435.6"/>
  </r>
  <r>
    <s v="B09MT94QLL"/>
    <s v="Havells Glaze 74W Pearl Ivory Gold Ceiling Fan, Sweep: 1200 Mm"/>
    <s v="Havells Glaze 74W"/>
    <x v="872"/>
    <x v="4"/>
    <s v="Home&amp;Kitchen"/>
    <s v="SmallKitchenAppliances"/>
    <s v="EggBoilers"/>
    <n v="349"/>
    <n v="1999"/>
    <n v="0.65"/>
    <s v="50% or more"/>
    <x v="1"/>
    <x v="820"/>
    <n v="1"/>
    <n v="31276354"/>
    <x v="0"/>
    <n v="1981.5412706353177"/>
    <n v="0"/>
    <n v="62584"/>
  </r>
  <r>
    <s v="B07NKNBTT3"/>
    <s v="Pick Ur Needs¬Æ Lint Remover for Clothes High Range Rechargeable Lint Shaver for All Types of Clothes, Fabrics, Blanket with 1 Extra Blade Multicolor (Rechargeable)"/>
    <s v="Pick Ur Needs¬Æ"/>
    <x v="873"/>
    <x v="4"/>
    <s v="Home&amp;Kitchen"/>
    <s v="RoomHeaters"/>
    <s v="FanHeaters"/>
    <n v="1049"/>
    <n v="5156"/>
    <n v="0.38"/>
    <s v="50%"/>
    <x v="19"/>
    <x v="821"/>
    <n v="0"/>
    <n v="572316"/>
    <x v="0"/>
    <n v="5135.6547711404191"/>
    <n v="1"/>
    <n v="344.1"/>
  </r>
  <r>
    <s v="B09KPXTZXN"/>
    <s v="Rico Japanese Technology Rechargeable Wireless Electric Chopper with Replacement Warranty - Stainless Steel Blades, One Touch Operation, 10 Seconds Chopping, Mincing Vegetable, Meat - 250 ML, 30 Watts"/>
    <s v="Rico Japanese Technology"/>
    <x v="874"/>
    <x v="4"/>
    <s v="Home&amp;Kitchen"/>
    <s v="SmallKitchenAppliances"/>
    <s v="DigitalKitchenScales"/>
    <n v="799"/>
    <n v="1999"/>
    <n v="0.47"/>
    <s v="50%"/>
    <x v="4"/>
    <x v="822"/>
    <n v="0"/>
    <n v="19380305"/>
    <x v="0"/>
    <n v="1959.0300150075038"/>
    <n v="0"/>
    <n v="41688.5"/>
  </r>
  <r>
    <s v="B078HG2ZPS"/>
    <s v="Butterfly Smart Wet Grinder, 2L (White) with Coconut Scrapper Attachment, Output - 150 W, Input 260 W"/>
    <s v="Butterfly Smart Wet"/>
    <x v="875"/>
    <x v="4"/>
    <s v="Home&amp;Kitchen"/>
    <s v="WaterHeaters&amp;Geysers"/>
    <s v="StorageWaterHeaters"/>
    <n v="4999"/>
    <n v="2095"/>
    <n v="0.48"/>
    <s v="50%"/>
    <x v="0"/>
    <x v="823"/>
    <n v="0"/>
    <n v="3712340"/>
    <x v="0"/>
    <n v="1856.384248210024"/>
    <n v="0"/>
    <n v="7442.4000000000005"/>
  </r>
  <r>
    <s v="B07N2MGB3G"/>
    <s v="AGARO Marvel 9 Liters Oven Toaster Griller, Cake Baking OTG (Black)"/>
    <s v="AGARO Marvel 9"/>
    <x v="876"/>
    <x v="4"/>
    <s v="Home&amp;Kitchen"/>
    <s v="SmallKitchenAppliances"/>
    <s v="MixerGrinders"/>
    <n v="6999"/>
    <n v="19825"/>
    <n v="0.34"/>
    <s v="50%"/>
    <x v="5"/>
    <x v="824"/>
    <n v="0"/>
    <n v="227967675"/>
    <x v="0"/>
    <n v="19789.696090794452"/>
    <n v="0"/>
    <n v="50595.600000000006"/>
  </r>
  <r>
    <s v="B008LN8KDM"/>
    <s v="Philips GC1920/28 1440-Watt Non-Stick Soleplate Steam Iron"/>
    <s v="Philips GC1920/28 1440-Watt"/>
    <x v="877"/>
    <x v="4"/>
    <s v="Home&amp;Kitchen"/>
    <s v="SmallKitchenAppliances"/>
    <s v="DigitalKitchenScales"/>
    <n v="799"/>
    <n v="1920"/>
    <n v="0.6"/>
    <s v="50% or more"/>
    <x v="3"/>
    <x v="825"/>
    <n v="1"/>
    <n v="4151040"/>
    <x v="0"/>
    <n v="1878.3854166666667"/>
    <n v="0"/>
    <n v="8864.1999999999989"/>
  </r>
  <r>
    <s v="B08MZNT7GP"/>
    <s v="Havells OFR 13 Wave Fin with PTC Fan Heater 2900 Watts (Black)"/>
    <s v="Havells OFR 13"/>
    <x v="878"/>
    <x v="4"/>
    <s v="Home&amp;Kitchen"/>
    <s v="SmallKitchenAppliances"/>
    <s v="VacuumSealers"/>
    <n v="89"/>
    <n v="16000"/>
    <n v="0"/>
    <s v="50%"/>
    <x v="0"/>
    <x v="826"/>
    <n v="0"/>
    <n v="313936000"/>
    <x v="0"/>
    <n v="15999.44375"/>
    <n v="0"/>
    <n v="82408.2"/>
  </r>
  <r>
    <s v="B009P2L7CO"/>
    <s v="Bajaj DHX-9 1000W Heavy Weight Dry Iron with Advance Soleplate and Anti-Bacterial German Coating Technology, Ivory"/>
    <s v="Bajaj DHX-9 1000W"/>
    <x v="879"/>
    <x v="4"/>
    <s v="Home&amp;Kitchen"/>
    <s v="Fans"/>
    <s v="CeilingFans"/>
    <n v="1400"/>
    <n v="2199"/>
    <n v="0.44"/>
    <s v="50%"/>
    <x v="3"/>
    <x v="827"/>
    <n v="0"/>
    <n v="43975602"/>
    <x v="0"/>
    <n v="2135.3346975898135"/>
    <n v="0"/>
    <n v="81991.799999999988"/>
  </r>
  <r>
    <s v="B07YC8JHMB"/>
    <s v="Aquasure From Aquaguard Amaze RO+UV+MTDS,7L storage water purifier,suitable for borewell,tanker,municipal water (Grey) from Eureka Forbes"/>
    <s v="Aquasure From Aquaguard"/>
    <x v="880"/>
    <x v="4"/>
    <s v="Home&amp;Kitchen"/>
    <s v="LaundryOrganization"/>
    <s v="LaundryBaskets"/>
    <n v="355"/>
    <n v="14999"/>
    <n v="0.61"/>
    <s v="50% or more"/>
    <x v="3"/>
    <x v="828"/>
    <n v="1"/>
    <n v="15763949"/>
    <x v="0"/>
    <n v="14996.633175545036"/>
    <n v="0"/>
    <n v="4309.0999999999995"/>
  </r>
  <r>
    <s v="B0BNQMF152"/>
    <s v="ROYAL STEP Portable Electric USB Juice Maker Juicer Bottle Blender Grinder Mixer,6 Blades Rechargeable Bottle with (MULTII) (MULTI COLOUR 6 BLED JUICER MIXER)"/>
    <s v="ROYAL STEP Portable"/>
    <x v="881"/>
    <x v="4"/>
    <s v="Home&amp;Kitchen"/>
    <s v="RoomHeaters"/>
    <s v="ElectricHeaters"/>
    <n v="2169"/>
    <n v="1799"/>
    <n v="0.34"/>
    <s v="50%"/>
    <x v="3"/>
    <x v="829"/>
    <n v="0"/>
    <n v="3087084"/>
    <x v="0"/>
    <n v="1678.4330183435243"/>
    <n v="0"/>
    <n v="7035.5999999999995"/>
  </r>
  <r>
    <s v="B08J7VCT12"/>
    <s v="KENT 16068 Zoom Vacuum Cleaner for Home and Car 130 W | Cordless, Hoseless, Rechargeable HEPA Filters Vacuum Cleaner with Cyclonic Technology | Bagless Design and Multi Nozzle Operation | Blue"/>
    <s v="KENT 16068 Zoom"/>
    <x v="882"/>
    <x v="4"/>
    <s v="Home&amp;Kitchen"/>
    <s v="Vacuum,Cleaning&amp;Ironing"/>
    <s v="Vacuums&amp;FloorCare"/>
    <n v="2799"/>
    <n v="1950"/>
    <n v="0.26"/>
    <s v="50%"/>
    <x v="2"/>
    <x v="830"/>
    <n v="0"/>
    <n v="64215450"/>
    <x v="0"/>
    <n v="1806.4615384615386"/>
    <n v="0"/>
    <n v="128430.9"/>
  </r>
  <r>
    <s v="B0989W6J2F"/>
    <s v="ENEM Sealing Machine | 12 Inch (300 mm) | 1 Year Warranty | Full Customer Support | Beep Sound Function | Plastic Packing Machine | Plastic Bag Sealing Machine | Heat Sealer Machine | Plastic Sealing Machine | Blue | Made in India"/>
    <s v="ENEM Sealing Machine"/>
    <x v="883"/>
    <x v="4"/>
    <s v="Home&amp;Kitchen"/>
    <s v="SmallKitchenAppliances"/>
    <s v="Kettles&amp;HotWaterDispensers"/>
    <n v="899"/>
    <n v="2995"/>
    <n v="0.28000000000000003"/>
    <s v="50%"/>
    <x v="2"/>
    <x v="831"/>
    <n v="0"/>
    <n v="52184880"/>
    <x v="0"/>
    <n v="2964.9833055091822"/>
    <n v="0"/>
    <n v="67953.599999999991"/>
  </r>
  <r>
    <s v="B0B84KSH3X"/>
    <s v="Wipro Vesta 1200 Watt GD203 Heavyweight Automatic Dry Iron| Quick Heat Up| Anti bacterial German Weilburger Double Coated Black Soleplate |2 Years Warranty"/>
    <s v="Wipro Vesta 1200"/>
    <x v="884"/>
    <x v="4"/>
    <s v="Home&amp;Kitchen"/>
    <s v="RoomHeaters"/>
    <m/>
    <n v="2499"/>
    <n v="999"/>
    <n v="0.5"/>
    <s v="50% or more"/>
    <x v="11"/>
    <x v="832"/>
    <n v="1"/>
    <n v="1887111"/>
    <x v="0"/>
    <n v="748.84984984984987"/>
    <n v="0"/>
    <n v="7178.2"/>
  </r>
  <r>
    <s v="B08HLC7Z3G"/>
    <s v="Inalsa Electric Kettle Prism Inox - 1350 W with LED Illumination &amp; Boro-Silicate Body, 1.8 L Capacity along with Cordless Base, 2 Year Warranty (Black)"/>
    <s v="Inalsa Electric Kettle"/>
    <x v="733"/>
    <x v="4"/>
    <s v="Home&amp;Kitchen"/>
    <s v="WaterHeaters&amp;Geysers"/>
    <s v="InstantWaterHeaters"/>
    <n v="3599"/>
    <n v="11995"/>
    <n v="0.51"/>
    <s v="50% or more"/>
    <x v="1"/>
    <x v="833"/>
    <n v="1"/>
    <n v="123836380"/>
    <x v="0"/>
    <n v="11964.995831596498"/>
    <n v="0"/>
    <n v="41296"/>
  </r>
  <r>
    <s v="B0BN6M3TCM"/>
    <s v="VRPRIME Lint Roller Lint Remover for Clothes, Pet | 360 Sheets Reusable Sticky Easy-Tear Sheet Brush for Clothes, Furniture, Carpet, Dog Fur, Sweater, Dust &amp; Dirt (4 Rolls - 90 Sheet Each Roll)"/>
    <s v="VRPRIME Lint Roller"/>
    <x v="885"/>
    <x v="4"/>
    <s v="Home&amp;Kitchen"/>
    <s v="Vacuum,Cleaning&amp;Ironing"/>
    <s v="Irons,Steamers&amp;Accessories"/>
    <n v="499"/>
    <n v="2999"/>
    <n v="0.2"/>
    <s v="50%"/>
    <x v="0"/>
    <x v="834"/>
    <n v="0"/>
    <n v="16059645"/>
    <x v="0"/>
    <n v="2982.3611203734577"/>
    <n v="0"/>
    <n v="22491"/>
  </r>
  <r>
    <s v="B01L6MT7E0"/>
    <s v="Philips AC1215/20 Air purifier, removes 99.97% airborne pollutants, 4-stage filtration with True HEPA filter (white)"/>
    <s v="Philips AC1215/20 Air"/>
    <x v="886"/>
    <x v="4"/>
    <s v="Home&amp;Kitchen"/>
    <s v="WaterHeaters&amp;Geysers"/>
    <s v="ImmersionRods"/>
    <n v="653"/>
    <n v="1690"/>
    <n v="0.36"/>
    <s v="50%"/>
    <x v="3"/>
    <x v="835"/>
    <n v="0"/>
    <n v="5688540"/>
    <x v="0"/>
    <n v="1651.3609467455622"/>
    <n v="0"/>
    <n v="13800.599999999999"/>
  </r>
  <r>
    <s v="B0B9F9PT8R"/>
    <s v="Eopora PTC Ceramic Fast Heating Room Heater for Bedroom, 1500/1000 Watts Room Heater for Home, Electric Heater, Electric Fan Heater for Home Office Bedroom (White)"/>
    <s v="Eopora PTC Ceramic"/>
    <x v="887"/>
    <x v="4"/>
    <s v="Home&amp;Kitchen"/>
    <s v="Vacuum,Cleaning&amp;Ironing"/>
    <s v="PressureWashers,Steam&amp;WindowCleaners"/>
    <n v="4789"/>
    <n v="1790"/>
    <n v="0.47"/>
    <s v="50%"/>
    <x v="4"/>
    <x v="836"/>
    <n v="0"/>
    <n v="1820430"/>
    <x v="0"/>
    <n v="1522.4581005586592"/>
    <n v="0"/>
    <n v="4373.0999999999995"/>
  </r>
  <r>
    <s v="B0883LQJ6B"/>
    <s v="Usha Goliath GO1200WG Heavy Weight 1200-Watt Dry Iron, 1.8 Kg(Red)"/>
    <s v="Usha Goliath GO1200WG"/>
    <x v="888"/>
    <x v="4"/>
    <s v="Home&amp;Kitchen"/>
    <s v="RoomHeaters"/>
    <s v="HalogenHeaters"/>
    <n v="1409"/>
    <n v="8995"/>
    <n v="0.14000000000000001"/>
    <s v="50%"/>
    <x v="7"/>
    <x v="837"/>
    <n v="0"/>
    <n v="7079065"/>
    <x v="0"/>
    <n v="8979.3357420789325"/>
    <n v="1"/>
    <n v="2911.9"/>
  </r>
  <r>
    <s v="B099Z83VRC"/>
    <s v="Wipro Vesta Electric Egg Boiler, 360 Watts, 3 Boiling Modes, Stainless Steel Body and Heating Plate, Boils up to 7 Eggs at a time, Automatic Shut Down, White, Standard (VB021070)"/>
    <s v="Wipro Vesta Electric"/>
    <x v="889"/>
    <x v="4"/>
    <s v="Home&amp;Kitchen"/>
    <s v="SmallKitchenAppliances"/>
    <s v="HandBlenders"/>
    <n v="753"/>
    <n v="239"/>
    <n v="0.16"/>
    <s v="50%"/>
    <x v="0"/>
    <x v="838"/>
    <n v="0"/>
    <n v="4412418"/>
    <x v="1"/>
    <n v="-76.062761506276161"/>
    <n v="0"/>
    <n v="77540.400000000009"/>
  </r>
  <r>
    <s v="B00S9BSJC8"/>
    <s v="Philips Viva Collection HR1832/00 1.5-Litre400-Watt Juicer (Ink Black)"/>
    <s v="Philips Viva Collection"/>
    <x v="745"/>
    <x v="4"/>
    <s v="Home&amp;Kitchen"/>
    <s v="SmallKitchenAppliances"/>
    <s v="EggBoilers"/>
    <n v="353"/>
    <n v="1599"/>
    <n v="0.71"/>
    <s v="50% or more"/>
    <x v="4"/>
    <x v="839"/>
    <n v="1"/>
    <n v="1005771"/>
    <x v="0"/>
    <n v="1576.9237023139463"/>
    <n v="1"/>
    <n v="2704.7"/>
  </r>
  <r>
    <s v="B0B4SJKRDF"/>
    <s v="Kitchenwell Multipurpose Portable Electronic Digital Weighing Scale Weight Machine | Weight Machine | 10 Kg"/>
    <s v="Kitchenwell Multipurpose Portable"/>
    <x v="890"/>
    <x v="4"/>
    <s v="Home&amp;Kitchen"/>
    <s v="SmallKitchenAppliances"/>
    <s v="DigitalKitchenScales"/>
    <n v="1099"/>
    <n v="4290"/>
    <n v="0.42"/>
    <s v="50%"/>
    <x v="4"/>
    <x v="840"/>
    <n v="0"/>
    <n v="65534040"/>
    <x v="0"/>
    <n v="4264.3822843822845"/>
    <n v="0"/>
    <n v="65686.8"/>
  </r>
  <r>
    <s v="B0BM4KTNL1"/>
    <s v="FIGMENT Handheld Milk Frother Rechargeable, 3-Speed Electric Frother for Coffee with 2 Whisks and Coffee Decoration Tool, Coffee Frother Mixer, CRESCENT ENTERPRISES VRW0.50BK (A1)"/>
    <s v="FIGMENT Handheld Milk"/>
    <x v="891"/>
    <x v="4"/>
    <s v="Home&amp;Kitchen"/>
    <s v="SmallKitchenAppliances"/>
    <s v="DeepFatFryers"/>
    <n v="8799"/>
    <n v="2890"/>
    <n v="0.24"/>
    <s v="50%"/>
    <x v="5"/>
    <x v="841"/>
    <n v="0"/>
    <n v="8615090"/>
    <x v="0"/>
    <n v="2585.5363321799309"/>
    <n v="0"/>
    <n v="13116.400000000001"/>
  </r>
  <r>
    <s v="B08S6RKT4L"/>
    <s v="Balzano High Speed Nutri Blender/Mixer/Smoothie Maker - 500 Watt - Silver, 2 Jar"/>
    <s v="Balzano High Speed"/>
    <x v="892"/>
    <x v="4"/>
    <s v="Home&amp;Kitchen"/>
    <s v="SmallKitchenAppliances"/>
    <s v="Kettles&amp;HotWaterDispensers"/>
    <n v="1345"/>
    <n v="1299"/>
    <n v="0.23"/>
    <s v="50%"/>
    <x v="11"/>
    <x v="842"/>
    <n v="0"/>
    <n v="3203334"/>
    <x v="0"/>
    <n v="1195.4588144726713"/>
    <n v="0"/>
    <n v="9370.7999999999993"/>
  </r>
  <r>
    <s v="B09SZ5TWHW"/>
    <s v="Swiss Military VC03 Wireless Car Vacuum Cleaner | Wireless Vacuum Cleaner for Home, Car, Living Room | Wireless Vacuum Cleaner Dust Collection/Lighting Car Pet Hair Vacuum with Powerful Motor"/>
    <s v="Swiss Military VC03"/>
    <x v="893"/>
    <x v="4"/>
    <s v="Home&amp;Kitchen"/>
    <s v="SmallKitchenAppliances"/>
    <s v="Pop-upToasters"/>
    <n v="2095"/>
    <n v="640"/>
    <n v="0"/>
    <s v="50%"/>
    <x v="6"/>
    <x v="843"/>
    <n v="0"/>
    <n v="5087360"/>
    <x v="0"/>
    <n v="312.65625"/>
    <n v="0"/>
    <n v="35770.5"/>
  </r>
  <r>
    <s v="B0BLC2BYPX"/>
    <s v="Zuvexa USB Rechargeable Electric Foam Maker - Handheld Milk Wand Mixer Frother for Hot Milk, Hand Blender Coffee, Egg Beater (Black)"/>
    <s v="Zuvexa USB Rechargeable"/>
    <x v="894"/>
    <x v="4"/>
    <s v="Home&amp;Kitchen"/>
    <s v="RoomHeaters"/>
    <s v="ElectricHeaters"/>
    <n v="1498"/>
    <n v="3790"/>
    <n v="0.35"/>
    <s v="50%"/>
    <x v="11"/>
    <x v="844"/>
    <n v="0"/>
    <n v="360050"/>
    <x v="0"/>
    <n v="3750.4749340369394"/>
    <n v="1"/>
    <n v="361"/>
  </r>
  <r>
    <s v="B00P0R95EA"/>
    <s v="Usha IH2415 1500-Watt Immersion Heater (Silver)"/>
    <s v="Usha IH2415 1500-Watt"/>
    <x v="895"/>
    <x v="4"/>
    <s v="Home&amp;Kitchen"/>
    <s v="RoomHeaters"/>
    <s v="HeatConvectors"/>
    <n v="2199"/>
    <n v="4560"/>
    <n v="0.26"/>
    <s v="50%"/>
    <x v="11"/>
    <x v="845"/>
    <n v="0"/>
    <n v="7104480"/>
    <x v="0"/>
    <n v="4511.7763157894733"/>
    <n v="0"/>
    <n v="5920.4"/>
  </r>
  <r>
    <s v="B07W4HTS8Q"/>
    <s v="ACTIVA Instant 3 LTR 3 KVA SPECIAL Anti Rust Coated Tank Geyser with Full ABS Body with 5 Year Warranty Premium (White)"/>
    <s v="ACTIVA Instant 3"/>
    <x v="896"/>
    <x v="4"/>
    <s v="Home&amp;Kitchen"/>
    <s v="SmallKitchenAppliances"/>
    <s v="MixerGrinders"/>
    <n v="3699"/>
    <n v="3500"/>
    <n v="0.14000000000000001"/>
    <s v="50%"/>
    <x v="3"/>
    <x v="846"/>
    <n v="0"/>
    <n v="92900500"/>
    <x v="0"/>
    <n v="3394.3142857142857"/>
    <n v="0"/>
    <n v="108826.29999999999"/>
  </r>
  <r>
    <s v="B078JBK4GX"/>
    <s v="Havells Instanio 1-Litre 3KW Instant Water Heater (Geyser), White Blue"/>
    <s v="Havells Instanio 1-Litre"/>
    <x v="897"/>
    <x v="4"/>
    <s v="Home&amp;Kitchen"/>
    <s v="LaundryOrganization"/>
    <s v="LaundryBaskets"/>
    <n v="177"/>
    <n v="2600"/>
    <n v="0.11"/>
    <s v="50%"/>
    <x v="3"/>
    <x v="847"/>
    <n v="0"/>
    <n v="9588800"/>
    <x v="0"/>
    <n v="2593.1923076923076"/>
    <n v="0"/>
    <n v="15120.8"/>
  </r>
  <r>
    <s v="B08S7V8YTN"/>
    <s v="Lifelong 2-in1 Egg Boiler and Poacher 500-Watt (Transparent and Silver Grey), Boil 8 eggs, Poach 4 eggs, Easy to clean| 3 Boiling Modes, Stainless Steel Body and Heating Plate, Automatic Turn-Off"/>
    <s v="Lifelong 2-in1 Egg"/>
    <x v="898"/>
    <x v="4"/>
    <s v="Home&amp;Kitchen"/>
    <s v="SmallKitchenAppliances"/>
    <s v="MixerGrinders"/>
    <n v="1149"/>
    <n v="3300"/>
    <n v="0.54"/>
    <s v="50% or more"/>
    <x v="11"/>
    <x v="848"/>
    <n v="1"/>
    <n v="14463900"/>
    <x v="0"/>
    <n v="3265.181818181818"/>
    <n v="0"/>
    <n v="16655.399999999998"/>
  </r>
  <r>
    <s v="B07H5PBN54"/>
    <s v="INDIAS¬Æ‚Ñ¢ Electro-Instant Water Geyser A.B.S. Body Shock Proof Can be Used in Bathroom, Kitchen, wash Area, Hotels, Hospital etc."/>
    <s v="INDIAS¬Æ‚Ñ¢ Electro-Instant Water"/>
    <x v="899"/>
    <x v="4"/>
    <s v="Home&amp;Kitchen"/>
    <s v="Coffee,Tea&amp;Espresso"/>
    <s v="CoffeeGrinders"/>
    <n v="244"/>
    <n v="699"/>
    <n v="0.51"/>
    <s v="50% or more"/>
    <x v="8"/>
    <x v="849"/>
    <n v="1"/>
    <n v="334122"/>
    <x v="0"/>
    <n v="664.09298998569386"/>
    <n v="1"/>
    <n v="1577.3999999999999"/>
  </r>
  <r>
    <s v="B07YCBSCYB"/>
    <s v="AmazonBasics Induction Cooktop 1600 Watt (Black)"/>
    <s v="AmazonBasics Induction Cooktop"/>
    <x v="900"/>
    <x v="4"/>
    <s v="Home&amp;Kitchen"/>
    <s v="RoomHeaters"/>
    <s v="ElectricHeaters"/>
    <n v="1959"/>
    <n v="23559"/>
    <n v="0.18"/>
    <s v="50%"/>
    <x v="1"/>
    <x v="850"/>
    <n v="0"/>
    <n v="5583483"/>
    <x v="0"/>
    <n v="23550.684706481599"/>
    <n v="1"/>
    <n v="948"/>
  </r>
  <r>
    <s v="B098T9CJVQ"/>
    <s v="Sui Generis Electric Handheld Milk Wand Mixer Frother for Latte Coffee Hot Milk, Milk Frother, Electric Coffee Beater, Egg Beater, Latte Maker, Mini Hand Blender Cappuccino Maker (Multicolor)"/>
    <s v="Sui Generis Electric"/>
    <x v="901"/>
    <x v="4"/>
    <s v="Home&amp;Kitchen"/>
    <s v="Vacuum,Cleaning&amp;Ironing"/>
    <s v="Irons,Steamers&amp;Accessories"/>
    <n v="319"/>
    <n v="1599"/>
    <n v="0.56999999999999995"/>
    <s v="50% or more"/>
    <x v="13"/>
    <x v="851"/>
    <n v="1"/>
    <n v="198276"/>
    <x v="0"/>
    <n v="1579.0500312695435"/>
    <n v="1"/>
    <n v="570.4"/>
  </r>
  <r>
    <s v="B01KCSGBU2"/>
    <s v="Philips Air Purifier Ac2887/20,Vitashield Intelligent Purification,Long Hepa Filter Life Upto 17000 Hours,Removes 99.9% Airborne Viruses &amp; Bacteria,99.97% Airborne Pollutants,Ideal For Master Bedroom"/>
    <s v="Philips Air Purifier"/>
    <x v="902"/>
    <x v="4"/>
    <s v="Home&amp;Kitchen"/>
    <s v="SmallKitchenAppliances"/>
    <s v="Kettles&amp;HotWaterDispensers"/>
    <n v="1499"/>
    <n v="9995"/>
    <n v="0.16"/>
    <s v="50%"/>
    <x v="2"/>
    <x v="852"/>
    <n v="0"/>
    <n v="146596665"/>
    <x v="0"/>
    <n v="9980.0025012506248"/>
    <n v="0"/>
    <n v="57201.299999999996"/>
  </r>
  <r>
    <s v="B095XCRDQW"/>
    <s v="Esquire Laundry Basket Brown, 50 Ltr Capacity(Plastic)"/>
    <s v="Esquire Laundry Basket"/>
    <x v="903"/>
    <x v="4"/>
    <s v="Home&amp;Kitchen"/>
    <s v="Vacuum,Cleaning&amp;Ironing"/>
    <s v="Irons,Steamers&amp;Accessories"/>
    <n v="469"/>
    <n v="2545"/>
    <n v="0.71"/>
    <s v="50% or more"/>
    <x v="7"/>
    <x v="853"/>
    <n v="1"/>
    <n v="15270"/>
    <x v="0"/>
    <n v="2526.5717092337918"/>
    <n v="1"/>
    <n v="22.200000000000003"/>
  </r>
  <r>
    <s v="B09CTWFV5W"/>
    <s v="PHILIPS Air Fryer HD9200/90, uses up to 90% less fat, 1400W, 4.1 Liter, with Rapid Air Technology (Black), Large"/>
    <s v="PHILIPS Air Fryer"/>
    <x v="904"/>
    <x v="4"/>
    <s v="Home&amp;Kitchen"/>
    <s v="SmallKitchenAppliances"/>
    <s v="Pop-upToasters"/>
    <n v="1099"/>
    <n v="8995"/>
    <n v="0.39"/>
    <s v="50%"/>
    <x v="0"/>
    <x v="854"/>
    <n v="0"/>
    <n v="38174780"/>
    <x v="0"/>
    <n v="8982.782101167315"/>
    <n v="0"/>
    <n v="17824.8"/>
  </r>
  <r>
    <s v="B0B7NWGXS6"/>
    <s v="Havells Bero Quartz Heater Black 800w 2 Heat Settings 2 Year Product Warranty"/>
    <s v="Havells Bero Quartz"/>
    <x v="905"/>
    <x v="4"/>
    <s v="Home&amp;Kitchen"/>
    <s v="RoomHeaters"/>
    <s v="FanHeaters"/>
    <n v="9590"/>
    <n v="1999"/>
    <n v="0.4"/>
    <s v="50%"/>
    <x v="3"/>
    <x v="836"/>
    <n v="0"/>
    <n v="2032983"/>
    <x v="0"/>
    <n v="1519.2601300650326"/>
    <n v="0"/>
    <n v="4169.7"/>
  </r>
  <r>
    <s v="B07DZ986Q2"/>
    <s v="Philips EasyTouch Plus Standing Garment Steamer GC523/60 - 1600 Watt, 5 Steam Settings, Up to 32 g/min steam, with Double Pole"/>
    <s v="Philips EasyTouch Plus"/>
    <x v="906"/>
    <x v="4"/>
    <s v="Home&amp;Kitchen"/>
    <s v="Fans"/>
    <s v="ExhaustFans"/>
    <n v="999"/>
    <n v="5500"/>
    <n v="0.33"/>
    <s v="50%"/>
    <x v="3"/>
    <x v="855"/>
    <n v="0"/>
    <n v="71494500"/>
    <x v="0"/>
    <n v="5481.8363636363638"/>
    <n v="0"/>
    <n v="53295.899999999994"/>
  </r>
  <r>
    <s v="B07KKJPTWB"/>
    <s v="Brayden Chopro, Electric Vegetable Chopper for Kitchen with 500 ML Capacity, 400 Watts Copper Motor and 4 Bi-Level SS Blades (Black)"/>
    <s v="Brayden Chopro, Electric"/>
    <x v="907"/>
    <x v="4"/>
    <s v="Home&amp;Kitchen"/>
    <s v="SmallKitchenAppliances"/>
    <s v="Kettles&amp;HotWaterDispensers"/>
    <n v="1299"/>
    <n v="12150"/>
    <n v="0.35"/>
    <s v="50%"/>
    <x v="11"/>
    <x v="856"/>
    <n v="0"/>
    <n v="3778650"/>
    <x v="0"/>
    <n v="12139.308641975309"/>
    <n v="1"/>
    <n v="1181.8"/>
  </r>
  <r>
    <s v="B071R3LHFM"/>
    <s v="Wonderchef Nutri-blend Mixer, Grinder &amp; Blender | Powerful 400W 22000 RPM motor | Stainless steel Blades | 3 unbreakable jars | 2 Years warranty | Online recipe book by Chef Sanjeev Kapoor | Black"/>
    <s v="Wonderchef Nutri-blend Mixer,"/>
    <x v="760"/>
    <x v="4"/>
    <s v="Home&amp;Kitchen"/>
    <s v="Coffee,Tea&amp;Espresso"/>
    <s v="DripCoffeeMachines"/>
    <n v="292"/>
    <n v="4995"/>
    <n v="0.41"/>
    <s v="50%"/>
    <x v="3"/>
    <x v="857"/>
    <n v="0"/>
    <n v="21168810"/>
    <x v="0"/>
    <n v="4989.1541541541537"/>
    <n v="0"/>
    <n v="17375.8"/>
  </r>
  <r>
    <s v="B086X18Q71"/>
    <s v="Usha Janome Dream Stitch Automatic Zig-Zag Electric Sewing Machine with 14 Stitch Function (White and Blue) with Free Sewing KIT Worth RS 500"/>
    <s v="Usha Janome Dream"/>
    <x v="908"/>
    <x v="4"/>
    <s v="Home&amp;Kitchen"/>
    <s v="SmallKitchenAppliances"/>
    <s v="VacuumSealers"/>
    <n v="160"/>
    <n v="1499"/>
    <n v="0.46"/>
    <s v="50%"/>
    <x v="13"/>
    <x v="858"/>
    <n v="0"/>
    <n v="4168719"/>
    <x v="0"/>
    <n v="1488.3262174783188"/>
    <n v="0"/>
    <n v="12792.599999999999"/>
  </r>
  <r>
    <s v="B07WVQG8WZ"/>
    <s v="Black+Decker Handheld Portable Garment Steamer 1500 Watts with Anti Calc (Violet)"/>
    <s v="Black+Decker Handheld Portable"/>
    <x v="909"/>
    <x v="4"/>
    <s v="Home&amp;Kitchen"/>
    <s v="WaterPurifiers&amp;Accessories"/>
    <s v="WaterPurifierAccessories"/>
    <n v="600"/>
    <n v="7506"/>
    <n v="0"/>
    <s v="50%"/>
    <x v="3"/>
    <x v="859"/>
    <n v="0"/>
    <n v="81867942"/>
    <x v="0"/>
    <n v="7498.0063948840925"/>
    <n v="0"/>
    <n v="44718.7"/>
  </r>
  <r>
    <s v="B0BFBNXS94"/>
    <s v="Personal Size Blender, Portable Blender, Battery Powered USB Blender, with Four Blades, Mini Blender Travel Bottle for Juice, Shakes, and Smoothies (Pink)"/>
    <s v="Personal Size Blender,"/>
    <x v="910"/>
    <x v="4"/>
    <s v="Home&amp;Kitchen"/>
    <s v="WaterPurifiers&amp;Accessories"/>
    <s v="WaterCartridges"/>
    <n v="1130"/>
    <n v="18000"/>
    <n v="0"/>
    <s v="50%"/>
    <x v="0"/>
    <x v="860"/>
    <n v="0"/>
    <n v="238500000"/>
    <x v="0"/>
    <n v="17993.722222222223"/>
    <n v="0"/>
    <n v="55650"/>
  </r>
  <r>
    <s v="B071113J7M"/>
    <s v="Sujata Powermatic Plus 900 Watts Juicer Mixer Grinder"/>
    <s v="Sujata Powermatic Plus"/>
    <x v="911"/>
    <x v="4"/>
    <s v="Home&amp;Kitchen"/>
    <s v="SmallKitchenAppliances"/>
    <s v="MixerGrinders"/>
    <n v="3249"/>
    <n v="1099"/>
    <n v="0.48"/>
    <s v="50%"/>
    <x v="2"/>
    <x v="861"/>
    <n v="0"/>
    <n v="47333930"/>
    <x v="0"/>
    <n v="803.36760691537756"/>
    <n v="0"/>
    <n v="167973"/>
  </r>
  <r>
    <s v="B09YLWT89W"/>
    <s v="Sure From Aquaguard Delight NXT RO+UV+UF+Taste Adjuster(MTDS),6L water purifier,8 stages purification,Suitable for borewell,tanker,municipal water(Black) from Eureka Forbes"/>
    <s v="Sure From Aquaguard"/>
    <x v="912"/>
    <x v="4"/>
    <s v="Home&amp;Kitchen"/>
    <s v="SmallKitchenAppliances"/>
    <s v="MixerGrinders"/>
    <n v="3599"/>
    <n v="1900"/>
    <n v="0.62"/>
    <s v="50% or more"/>
    <x v="3"/>
    <x v="862"/>
    <n v="1"/>
    <n v="22473200"/>
    <x v="0"/>
    <n v="1710.578947368421"/>
    <n v="0"/>
    <n v="48494.799999999996"/>
  </r>
  <r>
    <s v="B0814LP6S9"/>
    <s v="PrettyKrafts Laundry Basket for clothes with Lid &amp; Handles, Toys Organiser, 75 Ltr Grey"/>
    <s v="PrettyKrafts Laundry Basket"/>
    <x v="736"/>
    <x v="4"/>
    <s v="Home&amp;Kitchen"/>
    <s v="SmallKitchenAppliances"/>
    <s v="EggBoilers"/>
    <n v="368"/>
    <n v="1850"/>
    <n v="0.47"/>
    <s v="50%"/>
    <x v="3"/>
    <x v="863"/>
    <n v="0"/>
    <n v="2294000"/>
    <x v="0"/>
    <n v="1830.1081081081081"/>
    <n v="0"/>
    <n v="5084"/>
  </r>
  <r>
    <s v="B07BKSSDR2"/>
    <s v="Dr Trust Electronic Kitchen Digital Scale Weighing Machine (Blue)"/>
    <s v="Dr Trust Electronic"/>
    <x v="913"/>
    <x v="4"/>
    <s v="Home&amp;Kitchen"/>
    <s v="SmallKitchenAppliances"/>
    <s v="MixerGrinders"/>
    <n v="3199"/>
    <n v="9999"/>
    <n v="0.36"/>
    <s v="50%"/>
    <x v="1"/>
    <x v="864"/>
    <n v="0"/>
    <n v="208669131"/>
    <x v="0"/>
    <n v="9967.0068006800684"/>
    <n v="0"/>
    <n v="83476"/>
  </r>
  <r>
    <s v="B09VGS66FV"/>
    <s v="Tesora - Inspired by you Large Premium Electric Kettle 1.8L, Stainless Steel Inner Body - Auto Power Cut, Boil Dry Protection &amp; Cool Touch Double Wall, Portable | 1500 Watts |1 Year Warranty | (White)"/>
    <s v="Tesora - Inspired"/>
    <x v="914"/>
    <x v="4"/>
    <s v="Home&amp;Kitchen"/>
    <s v="SmallKitchenAppliances"/>
    <s v="Rice&amp;PastaCookers"/>
    <n v="1599"/>
    <n v="3995"/>
    <n v="0.45"/>
    <s v="50%"/>
    <x v="7"/>
    <x v="865"/>
    <n v="0"/>
    <n v="1761795"/>
    <x v="0"/>
    <n v="3954.9749687108888"/>
    <n v="1"/>
    <n v="1631.7"/>
  </r>
  <r>
    <s v="B07RCGTZ4M"/>
    <s v="AGARO Ace 1600 Watts, 21.5 kPa Suction Power, 21 litres Wet &amp; Dry Stainless Steel Vacuum Cleaner with Blower Function and Washable Dust Bag"/>
    <s v="AGARO Ace 1600"/>
    <x v="915"/>
    <x v="4"/>
    <s v="Home&amp;Kitchen"/>
    <s v="SmallKitchenAppliances"/>
    <s v="HandBlenders"/>
    <n v="1999"/>
    <n v="1499"/>
    <n v="0.2"/>
    <s v="50%"/>
    <x v="3"/>
    <x v="866"/>
    <n v="0"/>
    <n v="1549966"/>
    <x v="0"/>
    <n v="1365.6444296197465"/>
    <n v="0"/>
    <n v="4239.3999999999996"/>
  </r>
  <r>
    <s v="B0747VDH9L"/>
    <s v="INALSA Hand Blender 1000 Watt with Chopper, Whisker, 600 ml Multipurpose Jar|Variable Speed And Turbo Speed Function |100% Copper Motor |Low Noise |ANTI-SPLASH TECHNOLOGY|2 Year Warranty"/>
    <s v="INALSA Hand Blender"/>
    <x v="916"/>
    <x v="4"/>
    <s v="Home&amp;Kitchen"/>
    <s v="Vacuum,Cleaning&amp;Ironing"/>
    <s v="Irons,Steamers&amp;Accessories"/>
    <n v="616"/>
    <n v="3295"/>
    <n v="0.48"/>
    <s v="50%"/>
    <x v="3"/>
    <x v="867"/>
    <n v="0"/>
    <n v="122330170"/>
    <x v="0"/>
    <n v="3276.3050075872534"/>
    <n v="0"/>
    <n v="152216.59999999998"/>
  </r>
  <r>
    <s v="B08XLR6DSB"/>
    <s v="akiara - Makes life easy Electric Handy Sewing/Stitch Handheld Cordless Portable White Sewing Machine for Home Tailoring, Hand Machine | Mini Silai | White Hand Machine with Adapter"/>
    <s v="akiara - Makes"/>
    <x v="917"/>
    <x v="4"/>
    <s v="Home&amp;Kitchen"/>
    <s v="SmallKitchenAppliances"/>
    <s v="HandBlenders"/>
    <n v="1499"/>
    <n v="2695"/>
    <n v="0.28999999999999998"/>
    <s v="50%"/>
    <x v="3"/>
    <x v="868"/>
    <n v="0"/>
    <n v="17126725"/>
    <x v="0"/>
    <n v="2639.3784786641932"/>
    <n v="0"/>
    <n v="26055.499999999996"/>
  </r>
  <r>
    <s v="B08H6CZSHT"/>
    <s v="Philips EasySpeed Plus Steam Iron GC2145/20-2200W, Quick Heat Up with up to 30 g/min steam, 110 g steam Boost, Scratch Resistant Ceramic Soleplate, Vertical steam &amp; Drip-Stop"/>
    <s v="Philips EasySpeed Plus"/>
    <x v="918"/>
    <x v="4"/>
    <s v="Home&amp;Kitchen"/>
    <s v="SmallKitchenAppliances"/>
    <s v="VacuumSealers"/>
    <n v="199"/>
    <n v="2290"/>
    <n v="0.6"/>
    <s v="50% or more"/>
    <x v="8"/>
    <x v="119"/>
    <n v="1"/>
    <n v="27480"/>
    <x v="0"/>
    <n v="2281.3100436681225"/>
    <n v="1"/>
    <n v="39.599999999999994"/>
  </r>
  <r>
    <s v="B07CVR2L5K"/>
    <s v="INALSA Electric Chopper Bullet- 400 Watts with 100% Pure Copper Motor| Chop, Mince, Puree, Dice | Twin Blade Technology| 900 ml Capacity| One Touch Operation, 1.30mtr Long Power Cord (Black/Silver)"/>
    <s v="INALSA Electric Chopper"/>
    <x v="919"/>
    <x v="4"/>
    <s v="Home&amp;Kitchen"/>
    <s v="WaterHeaters&amp;Geysers"/>
    <s v="ImmersionRods"/>
    <n v="610"/>
    <n v="3099"/>
    <n v="0.26"/>
    <s v="50%"/>
    <x v="3"/>
    <x v="869"/>
    <n v="0"/>
    <n v="40798335"/>
    <x v="0"/>
    <n v="3079.3162310422717"/>
    <n v="0"/>
    <n v="53976.499999999993"/>
  </r>
  <r>
    <s v="B09J4YQYX3"/>
    <s v="Borosil Electric Egg Boiler, 8 Egg Capacity, For Hard, Soft, Medium Boiled Eggs, Steamed Vegetables, Transparent Lid, Stainless Steel Exterior (500 Watts)"/>
    <s v="Borosil Electric Egg"/>
    <x v="920"/>
    <x v="4"/>
    <s v="Home&amp;Kitchen"/>
    <s v="SmallKitchenAppliances"/>
    <s v="MiniFoodProcessors&amp;Choppers"/>
    <n v="999"/>
    <n v="1075"/>
    <n v="0.33"/>
    <s v="50%"/>
    <x v="3"/>
    <x v="870"/>
    <n v="0"/>
    <n v="1769450"/>
    <x v="0"/>
    <n v="982.06976744186045"/>
    <n v="0"/>
    <n v="6748.5999999999995"/>
  </r>
  <r>
    <s v="B0B2DD8BQ8"/>
    <s v="Wipro Vesta Grill 1000 Watt Sandwich Maker |Dual function-SW Maker&amp;Griller|Non stick Coat -BPA&amp;PTFE Free |Auto Temp Cut-off| Height Control -180·∂ø&amp;105·∂ø |2 year warranty|SS Finish|Standard size"/>
    <s v="Wipro Vesta Grill"/>
    <x v="921"/>
    <x v="4"/>
    <s v="Home&amp;Kitchen"/>
    <s v="Vacuum,Cleaning&amp;Ironing"/>
    <s v="Vacuums&amp;FloorCare"/>
    <n v="8999"/>
    <n v="6999"/>
    <n v="0.1"/>
    <s v="50%"/>
    <x v="5"/>
    <x v="871"/>
    <n v="0"/>
    <n v="125940006"/>
    <x v="0"/>
    <n v="6870.4244892127444"/>
    <n v="0"/>
    <n v="79173.600000000006"/>
  </r>
  <r>
    <s v="B0123P3PWE"/>
    <s v="Rico IRPRO 1500 Watt Japanese Technology Electric Water Heater Immersion Rod Shockproof Protection &amp; Stainless Steel Heating Element for Instant Heating| ISI Certified 1 Year Replacement Warranty"/>
    <s v="Rico IRPRO 1500"/>
    <x v="922"/>
    <x v="4"/>
    <s v="Home&amp;Kitchen"/>
    <s v="Vacuum,Cleaning&amp;Ironing"/>
    <s v="Irons,Steamers&amp;Accessories"/>
    <n v="453"/>
    <n v="2499"/>
    <n v="0.55000000000000004"/>
    <s v="50% or more"/>
    <x v="4"/>
    <x v="872"/>
    <n v="1"/>
    <n v="1524390"/>
    <x v="0"/>
    <n v="2480.8727490996398"/>
    <n v="1"/>
    <n v="2623"/>
  </r>
  <r>
    <s v="B08HDCWDXD"/>
    <s v="Eureka Forbes Active Clean 700 Watts Powerful Suction &amp; Blower Vacuum Cleaner with Washable HEPA Filter &amp; 6 Accessories,1 Year Warranty,Compact,Light Weight &amp; Easy to use (Red &amp; Black)"/>
    <s v="Eureka Forbes Active"/>
    <x v="923"/>
    <x v="4"/>
    <s v="Home&amp;Kitchen"/>
    <s v="SmallKitchenAppliances"/>
    <s v="MixerGrinders"/>
    <n v="2464"/>
    <n v="7290"/>
    <n v="0.59"/>
    <s v="50% or more"/>
    <x v="3"/>
    <x v="375"/>
    <n v="1"/>
    <n v="64633140"/>
    <x v="0"/>
    <n v="7256.2002743484227"/>
    <n v="0"/>
    <n v="36350.6"/>
  </r>
  <r>
    <s v="B0836JGZ74"/>
    <s v="CSI INTERNATIONAL¬Æ Instant Water Geyser, Water Heater, Portable Water Heater, Geyser Made of First Class ABS Plastic 3KW (White)"/>
    <s v="CSI INTERNATIONAL¬Æ Instant"/>
    <x v="924"/>
    <x v="4"/>
    <s v="Home&amp;Kitchen"/>
    <s v="SmallKitchenAppliances"/>
    <s v="Rice&amp;PastaCookers"/>
    <n v="2719"/>
    <n v="5795"/>
    <n v="0.31"/>
    <s v="50%"/>
    <x v="7"/>
    <x v="873"/>
    <n v="0"/>
    <n v="77687770"/>
    <x v="0"/>
    <n v="5748.0802415875751"/>
    <n v="0"/>
    <n v="49602.200000000004"/>
  </r>
  <r>
    <s v="B0BCKJJN8R"/>
    <s v="Hindware Atlantic Xceed 5L 3kW Instant Water Heater with Copper Heating Element and High Grade Stainless Steel Tank"/>
    <s v="Hindware Atlantic Xceed"/>
    <x v="925"/>
    <x v="4"/>
    <s v="Home&amp;Kitchen"/>
    <s v="WaterHeaters&amp;Geysers"/>
    <s v="InstantWaterHeaters"/>
    <n v="1439"/>
    <n v="3398"/>
    <n v="0.28000000000000003"/>
    <s v="50%"/>
    <x v="20"/>
    <x v="874"/>
    <n v="0"/>
    <n v="182822594"/>
    <x v="0"/>
    <n v="3355.6515597410244"/>
    <n v="0"/>
    <n v="258254.4"/>
  </r>
  <r>
    <s v="B008P7IF02"/>
    <s v="Morphy Richards New Europa 800-Watt Espresso and Cappuccino 4-Cup Coffee Maker (Black)"/>
    <s v="Morphy Richards New"/>
    <x v="926"/>
    <x v="4"/>
    <s v="Home&amp;Kitchen"/>
    <s v="SmallKitchenAppliances"/>
    <s v="HandBlenders"/>
    <n v="2799"/>
    <n v="1490"/>
    <n v="0.2"/>
    <s v="50%"/>
    <x v="6"/>
    <x v="875"/>
    <n v="0"/>
    <n v="813540"/>
    <x v="0"/>
    <n v="1302.1476510067114"/>
    <n v="1"/>
    <n v="2457"/>
  </r>
  <r>
    <s v="B08CNLYKW5"/>
    <s v="Lifelong Power - Pro 500 Watt 3 Jar Mixer Grinder with 3 Speed Control and 1100 Watt Dry Non-Stick soleplate Iron Super Combo (White and Grey, 1 Year Warranty)"/>
    <s v="Lifelong Power -"/>
    <x v="927"/>
    <x v="4"/>
    <s v="Home&amp;Kitchen"/>
    <s v="WaterHeaters&amp;Geysers"/>
    <s v="InstantWaterHeaters"/>
    <n v="2088"/>
    <n v="1620"/>
    <n v="0.62"/>
    <s v="50% or more"/>
    <x v="1"/>
    <x v="876"/>
    <n v="1"/>
    <n v="8573040"/>
    <x v="0"/>
    <n v="1491.1111111111111"/>
    <n v="0"/>
    <n v="21168"/>
  </r>
  <r>
    <s v="B08C7TYHPB"/>
    <s v="iBELL Castor CTEK15L Premium 1.5 Litre Stainless Steel Electric Kettle,1500W Auto Cut-Off Feature,Silver"/>
    <s v="iBELL Castor CTEK15L"/>
    <x v="928"/>
    <x v="4"/>
    <s v="Home&amp;Kitchen"/>
    <s v="WaterHeaters&amp;Geysers"/>
    <s v="InstantWaterHeaters"/>
    <n v="2399"/>
    <n v="1000"/>
    <n v="0.48"/>
    <s v="50%"/>
    <x v="3"/>
    <x v="877"/>
    <n v="0"/>
    <n v="444000"/>
    <x v="0"/>
    <n v="760.1"/>
    <n v="1"/>
    <n v="1820.3999999999999"/>
  </r>
  <r>
    <s v="B08VJFYH6N"/>
    <s v="BAJAJ PYGMY MINI 110 MM 10 W HIGH SPEED OPERATION, USB CHARGING, MULTI-CLIP FUNCTION PERSONAL FAN"/>
    <s v="BAJAJ PYGMY MINI"/>
    <x v="929"/>
    <x v="4"/>
    <s v="Home&amp;Kitchen"/>
    <s v="SmallKitchenAppliances"/>
    <s v="DigitalKitchenScales"/>
    <n v="308"/>
    <n v="640"/>
    <n v="0.38"/>
    <s v="50%"/>
    <x v="2"/>
    <x v="878"/>
    <n v="0"/>
    <n v="2933760"/>
    <x v="0"/>
    <n v="591.875"/>
    <n v="0"/>
    <n v="17877.599999999999"/>
  </r>
  <r>
    <s v="B08235JZFB"/>
    <s v="Crompton InstaGlide 1000-Watts Dry Iron with American Heritage Coating, Pack of 1 Iron"/>
    <s v="Crompton InstaGlide 1000-Watts"/>
    <x v="930"/>
    <x v="4"/>
    <s v="Home&amp;Kitchen"/>
    <s v="WaterHeaters&amp;Geysers"/>
    <s v="InstantWaterHeaters"/>
    <n v="2599"/>
    <n v="4495"/>
    <n v="0.41"/>
    <s v="50%"/>
    <x v="3"/>
    <x v="879"/>
    <n v="0"/>
    <n v="67186765"/>
    <x v="0"/>
    <n v="4437.1802002224695"/>
    <n v="0"/>
    <n v="61282.7"/>
  </r>
  <r>
    <s v="B078XFKBZL"/>
    <s v="Prestige Clean Home Water Purifier Cartridge"/>
    <s v="Prestige Clean Home"/>
    <x v="931"/>
    <x v="4"/>
    <s v="Home&amp;Kitchen"/>
    <s v="Vacuum,Cleaning&amp;Ironing"/>
    <s v="Irons,Steamers&amp;Accessories"/>
    <n v="479"/>
    <n v="2999"/>
    <n v="0.52"/>
    <s v="50% or more"/>
    <x v="0"/>
    <x v="880"/>
    <n v="1"/>
    <n v="4675441"/>
    <x v="0"/>
    <n v="2983.0280093364454"/>
    <n v="0"/>
    <n v="6547.8"/>
  </r>
  <r>
    <s v="B01M265AAK"/>
    <s v="Morphy Richards Aristo 2000 Watts PTC Room Heater (White)"/>
    <s v="Morphy Richards Aristo"/>
    <x v="932"/>
    <x v="4"/>
    <s v="Home&amp;Kitchen"/>
    <s v="Vacuum,Cleaning&amp;Ironing"/>
    <s v="Irons,Steamers&amp;Accessories"/>
    <n v="245"/>
    <n v="980"/>
    <n v="0.18"/>
    <s v="50%"/>
    <x v="3"/>
    <x v="881"/>
    <n v="0"/>
    <n v="1626800"/>
    <x v="0"/>
    <n v="955"/>
    <n v="0"/>
    <n v="6805.9999999999991"/>
  </r>
  <r>
    <s v="B0B694PXQJ"/>
    <s v="Gadgetronics Digital Kitchen Weighing Scale &amp; Food Weight Machine for Health, Fitness, Home Baking &amp; Cooking (10 KGs,1 Year Warranty &amp; Batteries Included)"/>
    <s v="Gadgetronics Digital Kitchen"/>
    <x v="933"/>
    <x v="4"/>
    <s v="Home&amp;Kitchen"/>
    <s v="Vacuum,Cleaning&amp;Ironing"/>
    <s v="Irons,Steamers&amp;Accessories"/>
    <n v="179"/>
    <n v="899"/>
    <n v="0.78"/>
    <s v="50% or more"/>
    <x v="12"/>
    <x v="93"/>
    <n v="1"/>
    <n v="118668"/>
    <x v="0"/>
    <n v="879.08898776418243"/>
    <n v="1"/>
    <n v="462"/>
  </r>
  <r>
    <s v="B00B3VFJY2"/>
    <s v="HUL Pureit Germkill kit for Advanced 23 L water purifier - 3000 L Capacity, Sand, Multicolour"/>
    <s v="HUL Pureit Germkill"/>
    <x v="804"/>
    <x v="4"/>
    <s v="Home&amp;Kitchen"/>
    <s v="Fans"/>
    <s v="CeilingFans"/>
    <n v="3569"/>
    <n v="499"/>
    <n v="0.31"/>
    <s v="50%"/>
    <x v="4"/>
    <x v="882"/>
    <n v="0"/>
    <n v="14285871"/>
    <x v="1"/>
    <n v="-216.2304609218437"/>
    <n v="0"/>
    <n v="123104.7"/>
  </r>
  <r>
    <s v="B08W9BK4MD"/>
    <s v="Tom &amp; Jerry Folding Laundry Basket for Clothes with Lid &amp; Handle, Toys Organiser, 75 Litre, Green"/>
    <s v="Tom &amp; Jerry"/>
    <x v="934"/>
    <x v="4"/>
    <s v="Home&amp;Kitchen"/>
    <s v="SmallKitchenAppliances"/>
    <s v="Kettles&amp;HotWaterDispensers"/>
    <n v="699"/>
    <n v="3995"/>
    <n v="0.48"/>
    <s v="50%"/>
    <x v="2"/>
    <x v="883"/>
    <n v="0"/>
    <n v="33741770"/>
    <x v="0"/>
    <n v="3977.5031289111389"/>
    <n v="0"/>
    <n v="32939.4"/>
  </r>
  <r>
    <s v="B09X5HD5T1"/>
    <s v="Ikea Little Loved Corner PRODUKT Milk-frother, Coffee/Tea Frother, Handheld Milk Wand Mixer Frother, Black"/>
    <s v="Ikea Little Loved"/>
    <x v="935"/>
    <x v="4"/>
    <s v="Home&amp;Kitchen"/>
    <s v="SmallKitchenAppliances"/>
    <s v="InductionCooktop"/>
    <n v="2089"/>
    <n v="11500"/>
    <n v="0.48"/>
    <s v="50%"/>
    <x v="0"/>
    <x v="884"/>
    <n v="0"/>
    <n v="128788500"/>
    <x v="0"/>
    <n v="11481.834782608696"/>
    <n v="0"/>
    <n v="47035.8"/>
  </r>
  <r>
    <s v="B08H6B3G96"/>
    <s v="Philips EasySpeed Plus Steam Iron GC2147/30-2400W, Quick Heat up with up to 30 g/min steam, 150g steam Boost, Scratch Resistant Ceramic Soleplate, Vertical steam, Drip-Stop"/>
    <s v="Philips EasySpeed Plus"/>
    <x v="918"/>
    <x v="7"/>
    <s v="Car&amp;Motorbike"/>
    <s v="InteriorAccessories"/>
    <s v="AirPurifiers&amp;Ionizers"/>
    <n v="2339"/>
    <n v="499"/>
    <n v="0.42"/>
    <s v="50%"/>
    <x v="11"/>
    <x v="885"/>
    <n v="0"/>
    <n v="557882"/>
    <x v="1"/>
    <n v="30.26252505010018"/>
    <n v="0"/>
    <n v="4248.3999999999996"/>
  </r>
  <r>
    <s v="B09N3BFP4M"/>
    <s v="Bajaj New Shakti Neo Plus 15 Litre 4 Star Rated Storage Water Heater (Geyser) with Multiple Safety System, White"/>
    <s v="Bajaj New Shakti"/>
    <x v="725"/>
    <x v="4"/>
    <s v="Home&amp;Kitchen"/>
    <s v="RoomHeaters"/>
    <s v="FanHeaters"/>
    <n v="784"/>
    <n v="3550"/>
    <n v="0.51"/>
    <s v="50% or more"/>
    <x v="6"/>
    <x v="886"/>
    <n v="1"/>
    <n v="39050"/>
    <x v="0"/>
    <n v="3527.9154929577467"/>
    <n v="1"/>
    <n v="49.5"/>
  </r>
  <r>
    <s v="B09DSQXCM8"/>
    <s v="House of Quirk Reusable Sticky Picker Cleaner Easy-Tear Sheets Travel Pet Hair Lint Rollers Brush (10cm Sheet, Set of 3 Rolls, 180 Sheets, 60 Sheets Each roll Lint Roller Remover, Multicolour)"/>
    <s v="House of Quirk"/>
    <x v="936"/>
    <x v="4"/>
    <s v="Home&amp;Kitchen"/>
    <s v="Vacuum,Cleaning&amp;Ironing"/>
    <s v="Vacuums&amp;FloorCare"/>
    <n v="5499"/>
    <n v="1599"/>
    <n v="0.45"/>
    <s v="50%"/>
    <x v="11"/>
    <x v="887"/>
    <n v="0"/>
    <n v="6960447"/>
    <x v="0"/>
    <n v="1255.0975609756097"/>
    <n v="0"/>
    <n v="16541.399999999998"/>
  </r>
  <r>
    <s v="B01M69WCZ6"/>
    <s v="Allin Exporters J66 Ultrasonic Humidifier Cool Mist Air Purifier for Dryness, Cold &amp; Cough Large Capacity for Room, Baby, Plants, Bedroom (2.4 L) (1 Year Warranty)"/>
    <s v="Allin Exporters J66"/>
    <x v="937"/>
    <x v="4"/>
    <s v="Home&amp;Kitchen"/>
    <s v="RoomHeaters"/>
    <s v="FanHeaters"/>
    <n v="899"/>
    <n v="1499"/>
    <n v="0.55000000000000004"/>
    <s v="50% or more"/>
    <x v="3"/>
    <x v="189"/>
    <n v="1"/>
    <n v="277315"/>
    <x v="0"/>
    <n v="1439.0266844563041"/>
    <n v="1"/>
    <n v="758.49999999999989"/>
  </r>
  <r>
    <s v="B0BM9H2NY9"/>
    <s v="Multifunctional 2 in 1 Electric Egg Boiling Steamer Egg Frying Pan Egg Boiler Electric Automatic Off with Egg Boiler Machine Non-Stick Electric Egg Frying Pan-Tiger Woods (Multy)"/>
    <s v="Multifunctional 2 in"/>
    <x v="938"/>
    <x v="4"/>
    <s v="Home&amp;Kitchen"/>
    <s v="SmallKitchenAppliances"/>
    <s v="HandBlenders"/>
    <n v="1695"/>
    <n v="2999"/>
    <n v="0"/>
    <s v="50%"/>
    <x v="0"/>
    <x v="888"/>
    <n v="0"/>
    <n v="42855710"/>
    <x v="0"/>
    <n v="2942.4811603867956"/>
    <n v="0"/>
    <n v="60018"/>
  </r>
  <r>
    <s v="B099FDW2ZF"/>
    <s v="Maharaja Whiteline Nano Carbon Neo, 500 Watts Room Heater (Black, White), Standard (5200100986)"/>
    <s v="Maharaja Whiteline Nano"/>
    <x v="939"/>
    <x v="4"/>
    <s v="Home&amp;Kitchen"/>
    <s v="Vacuum,Cleaning&amp;Ironing"/>
    <s v="Irons,Steamers&amp;Accessories"/>
    <n v="499"/>
    <n v="11500"/>
    <n v="0.47"/>
    <s v="50%"/>
    <x v="3"/>
    <x v="889"/>
    <n v="0"/>
    <n v="34914000"/>
    <x v="0"/>
    <n v="11495.660869565218"/>
    <n v="0"/>
    <n v="12447.599999999999"/>
  </r>
  <r>
    <s v="B0B935YNR7"/>
    <s v="KENT Electric Chopper-B for Kitchen 250 Watt | Chop, Mince, Puree, Whisk, 400 ml Capacity | Stainless Steel Double Chopping Blades | Transparent Chopping Bowl | Anti-Skid | One Touch Operation | Black"/>
    <s v="KENT Electric Chopper-B"/>
    <x v="940"/>
    <x v="4"/>
    <s v="Home&amp;Kitchen"/>
    <s v="WaterHeaters&amp;Geysers"/>
    <s v="InstantWaterHeaters"/>
    <n v="2699"/>
    <n v="1975"/>
    <n v="0.43"/>
    <s v="50%"/>
    <x v="0"/>
    <x v="890"/>
    <n v="0"/>
    <n v="2559600"/>
    <x v="0"/>
    <n v="1838.3417721518988"/>
    <n v="0"/>
    <n v="5443.2"/>
  </r>
  <r>
    <s v="B07JGCGNDG"/>
    <s v="Crompton Amica 15-L 5 Star Rated Storage Water Heater (Geyser) with Free Installation (White)"/>
    <s v="Crompton Amica 15-L"/>
    <x v="941"/>
    <x v="4"/>
    <s v="Home&amp;Kitchen"/>
    <s v="WaterHeaters&amp;Geysers"/>
    <s v="InstantWaterHeaters"/>
    <n v="1448"/>
    <n v="1699"/>
    <n v="0.52"/>
    <s v="50% or more"/>
    <x v="6"/>
    <x v="891"/>
    <n v="1"/>
    <n v="32281"/>
    <x v="0"/>
    <n v="1613.7733961153619"/>
    <n v="1"/>
    <n v="85.5"/>
  </r>
  <r>
    <s v="B08L12N5H1"/>
    <s v="Eureka Forbes car Vac 100 Watts Powerful Suction Vacuum Cleaner with Washable HEPA Filter, 3 Accessories,Compact,Light Weight &amp; Easy to use (Black and Red)"/>
    <s v="Eureka Forbes car"/>
    <x v="942"/>
    <x v="4"/>
    <s v="Home&amp;Kitchen"/>
    <s v="SmallKitchenAppliances"/>
    <s v="VacuumSealers"/>
    <n v="79"/>
    <n v="2495"/>
    <n v="0"/>
    <s v="50%"/>
    <x v="1"/>
    <x v="892"/>
    <n v="0"/>
    <n v="242015"/>
    <x v="0"/>
    <n v="2491.8336673346694"/>
    <n v="1"/>
    <n v="388"/>
  </r>
  <r>
    <s v="B07GWTWFS2"/>
    <s v="KENT 16025 Sandwich Grill 700W | Non-Toxic Ceramic Coating | Automatic Temperature Cut-off with LED Indicator | Adjustable Height Control, Metallic Silver, Standard"/>
    <s v="KENT 16025 Sandwich"/>
    <x v="943"/>
    <x v="4"/>
    <s v="Home&amp;Kitchen"/>
    <s v="WaterHeaters&amp;Geysers"/>
    <s v="StorageWaterHeaters"/>
    <n v="6990"/>
    <n v="3500"/>
    <n v="0.51"/>
    <s v="50% or more"/>
    <x v="5"/>
    <x v="893"/>
    <n v="1"/>
    <n v="6198500"/>
    <x v="0"/>
    <n v="3300.2857142857142"/>
    <n v="0"/>
    <n v="7792.4000000000005"/>
  </r>
  <r>
    <s v="B09KRHXTLN"/>
    <s v="Candes Gloster All in One Silent Blower Fan Room Heater Ideal for Small and Medium Area, 2000 Watts (White)"/>
    <s v="Candes Gloster All"/>
    <x v="944"/>
    <x v="4"/>
    <s v="Home&amp;Kitchen"/>
    <s v="SmallKitchenAppliances"/>
    <s v="InductionCooktop"/>
    <n v="2698"/>
    <n v="4600"/>
    <n v="0.32"/>
    <s v="50%"/>
    <x v="1"/>
    <x v="894"/>
    <n v="0"/>
    <n v="69156400"/>
    <x v="0"/>
    <n v="4541.347826086957"/>
    <n v="0"/>
    <n v="60136"/>
  </r>
  <r>
    <s v="B09H34V36W"/>
    <s v="Inalsa Electric Fan Heater Hotty - 2000 Watts Variable Temperature Control Cool/Warm/Hot Air Selector | Over Heat Protection | ISI Certification, White"/>
    <s v="Inalsa Electric Fan"/>
    <x v="945"/>
    <x v="4"/>
    <s v="Home&amp;Kitchen"/>
    <s v="Vacuum,Cleaning&amp;Ironing"/>
    <s v="Vacuums&amp;FloorCare"/>
    <n v="3199"/>
    <n v="10295"/>
    <n v="0.47"/>
    <s v="50%"/>
    <x v="1"/>
    <x v="895"/>
    <n v="0"/>
    <n v="33376390"/>
    <x v="0"/>
    <n v="10263.926663428849"/>
    <n v="0"/>
    <n v="12968"/>
  </r>
  <r>
    <s v="B09J2QCKKM"/>
    <s v="Havells Zella Flap Auto Immersion Rod 1500 Watts"/>
    <s v="Havells Zella Flap"/>
    <x v="946"/>
    <x v="4"/>
    <s v="Home&amp;Kitchen"/>
    <s v="SmallKitchenAppliances"/>
    <s v="Kettles&amp;HotWaterDispensers"/>
    <n v="1199"/>
    <n v="2199"/>
    <n v="0.39"/>
    <s v="50%"/>
    <x v="2"/>
    <x v="896"/>
    <n v="0"/>
    <n v="6227568"/>
    <x v="0"/>
    <n v="2144.4752160072762"/>
    <n v="0"/>
    <n v="11044.8"/>
  </r>
  <r>
    <s v="B09XRBJ94N"/>
    <s v="iBELL SM1301 3-in-1 Sandwich Maker with Detachable Plates for Toast / Waffle / Grill , 750 Watt (Black)"/>
    <s v="iBELL SM1301 3-in-1"/>
    <x v="947"/>
    <x v="4"/>
    <s v="Home&amp;Kitchen"/>
    <s v="SmallKitchenAppliances"/>
    <s v="MiniFoodProcessors&amp;Choppers"/>
    <n v="1414"/>
    <n v="2380"/>
    <n v="0.49"/>
    <s v="50%"/>
    <x v="1"/>
    <x v="897"/>
    <n v="0"/>
    <n v="3565240"/>
    <x v="0"/>
    <n v="2320.5882352941176"/>
    <n v="0"/>
    <n v="5992"/>
  </r>
  <r>
    <s v="B07SLNG3LW"/>
    <s v="Inalsa Vacuum Cleaner Wet and Dry Micro WD10 with 3in1 Multifunction Wet/Dry/Blowing| 14KPA Suction and Impact Resistant Polymer Tank,(Yellow/Black)"/>
    <s v="Inalsa Vacuum Cleaner"/>
    <x v="948"/>
    <x v="4"/>
    <s v="Home&amp;Kitchen"/>
    <s v="SmallKitchenAppliances"/>
    <s v="Kettles&amp;HotWaterDispensers"/>
    <n v="999"/>
    <n v="8820"/>
    <n v="0.49"/>
    <s v="50%"/>
    <x v="11"/>
    <x v="386"/>
    <n v="0"/>
    <n v="2690100"/>
    <x v="0"/>
    <n v="8808.6734693877552"/>
    <n v="1"/>
    <n v="1159"/>
  </r>
  <r>
    <s v="B0BNDGL26T"/>
    <s v="MR. BRAND Portable USB Juicer Electric USB Juice Maker Mixer Bottle Blender Grinder Mixer,6 Blades Rechargeable Bottle with (Multi color) (MULTI MIXER 6 BLED)"/>
    <s v="MR. BRAND Portable"/>
    <x v="949"/>
    <x v="4"/>
    <s v="Home&amp;Kitchen"/>
    <s v="Vacuum,Cleaning&amp;Ironing"/>
    <s v="Vacuums&amp;FloorCare"/>
    <n v="5999"/>
    <n v="24999"/>
    <n v="0.4"/>
    <s v="50%"/>
    <x v="0"/>
    <x v="898"/>
    <n v="0"/>
    <n v="29773809"/>
    <x v="0"/>
    <n v="24975.003040121606"/>
    <n v="0"/>
    <n v="5002.2"/>
  </r>
  <r>
    <s v="B095PWLLY6"/>
    <s v="Crompton Hill Briz Deco 1200mm (48 inch) High Speed Designer Ceiling Fan (Smoked Brown)"/>
    <s v="Crompton Hill Briz"/>
    <x v="950"/>
    <x v="4"/>
    <s v="Home&amp;Kitchen"/>
    <s v="AirPurifiers"/>
    <s v="HEPAAirPurifiers"/>
    <n v="9970"/>
    <n v="2400"/>
    <n v="0.23"/>
    <s v="50%"/>
    <x v="4"/>
    <x v="899"/>
    <n v="0"/>
    <n v="9717600"/>
    <x v="0"/>
    <n v="1984.5833333333333"/>
    <n v="0"/>
    <n v="17410.7"/>
  </r>
  <r>
    <s v="B07Y9PY6Y1"/>
    <s v="Sujata Powermatic Plus, Juicer Mixer Grinder with Chutney Jar, 900 Watts, 3 Jars (White)"/>
    <s v="Sujata Powermatic Plus,"/>
    <x v="951"/>
    <x v="4"/>
    <s v="Home&amp;Kitchen"/>
    <s v="WaterPurifiers&amp;Accessories"/>
    <s v="WaterFilters&amp;Purifiers"/>
    <n v="698"/>
    <n v="4200"/>
    <n v="0"/>
    <s v="50%"/>
    <x v="0"/>
    <x v="900"/>
    <n v="0"/>
    <n v="13272000"/>
    <x v="0"/>
    <n v="4183.3809523809523"/>
    <n v="0"/>
    <n v="13272"/>
  </r>
  <r>
    <s v="B0BJ966M5K"/>
    <s v="Aquadpure Copper + Mineral RO+UV+UF 10 to 12 Liter RO + UV + TDS ADJUSTER Water Purifier with Copper Charge Technology black &amp; copper Best For Home and Office (Made In India)"/>
    <s v="Aquadpure Copper +"/>
    <x v="952"/>
    <x v="4"/>
    <s v="Home&amp;Kitchen"/>
    <s v="Fans"/>
    <s v="CeilingFans"/>
    <n v="2199"/>
    <n v="1599"/>
    <n v="0.31"/>
    <s v="50%"/>
    <x v="4"/>
    <x v="901"/>
    <n v="0"/>
    <n v="15430350"/>
    <x v="0"/>
    <n v="1461.4765478424015"/>
    <n v="0"/>
    <n v="41495"/>
  </r>
  <r>
    <s v="B086GVRP63"/>
    <s v="Amazon Basics 650 Watt Drip Coffee Maker with Borosilicate Carafe"/>
    <s v="Amazon Basics 650"/>
    <x v="953"/>
    <x v="4"/>
    <s v="Home&amp;Kitchen"/>
    <s v="LaundryOrganization"/>
    <s v="LaundryBags"/>
    <n v="320"/>
    <n v="2999"/>
    <n v="0.6"/>
    <s v="50% or more"/>
    <x v="0"/>
    <x v="902"/>
    <n v="1"/>
    <n v="11534154"/>
    <x v="0"/>
    <n v="2988.3297765921975"/>
    <n v="0"/>
    <n v="16153.2"/>
  </r>
  <r>
    <s v="B08MVXPTDG"/>
    <s v="Crompton Insta Delight Fan Circulator Room Heater with 3 Heat Settings (Slate Grey &amp; Black, 2000 Watt)"/>
    <s v="Crompton Insta Delight"/>
    <x v="954"/>
    <x v="4"/>
    <s v="Home&amp;Kitchen"/>
    <s v="Vacuum,Cleaning&amp;Ironing"/>
    <s v="Irons,Steamers&amp;Accessories"/>
    <n v="298"/>
    <n v="1282"/>
    <n v="0.4"/>
    <s v="50%"/>
    <x v="5"/>
    <x v="903"/>
    <n v="0"/>
    <n v="371780"/>
    <x v="0"/>
    <n v="1258.7550702028082"/>
    <n v="1"/>
    <n v="1276"/>
  </r>
  <r>
    <s v="B0BMZ6SY89"/>
    <s v="!!HANEUL!!1000 Watt/2000-Watt Room Heater!! Fan Heater!!Pure White!!HN-2500!!Made in India!!Thermoset!!"/>
    <s v="!!HANEUL!!1000 Watt/2000-Watt Room"/>
    <x v="955"/>
    <x v="4"/>
    <s v="Home&amp;Kitchen"/>
    <s v="SmallKitchenAppliances"/>
    <s v="JuicerMixerGrinders"/>
    <n v="1199"/>
    <n v="1990"/>
    <n v="0.2"/>
    <s v="50%"/>
    <x v="11"/>
    <x v="904"/>
    <n v="0"/>
    <n v="4389940"/>
    <x v="0"/>
    <n v="1929.748743718593"/>
    <n v="0"/>
    <n v="8382.7999999999993"/>
  </r>
  <r>
    <s v="B09P1MFKG1"/>
    <s v="Melbon VM-905 2000-Watt Room Heater (ISI Certified, White Color) Ideal Electric Fan Heater for Small to Medium Room/Area (Plastic Body)"/>
    <s v="Melbon VM-905 2000-Watt"/>
    <x v="956"/>
    <x v="4"/>
    <s v="Home&amp;Kitchen"/>
    <s v="Fans"/>
    <s v="CeilingFans"/>
    <n v="1399"/>
    <n v="9999"/>
    <n v="0.47"/>
    <s v="50%"/>
    <x v="3"/>
    <x v="905"/>
    <n v="0"/>
    <n v="93480651"/>
    <x v="0"/>
    <n v="9985.0086008600865"/>
    <n v="0"/>
    <n v="38330.899999999994"/>
  </r>
  <r>
    <s v="B01LY9W8AF"/>
    <s v="Cello Eliza Plastic Laundry Bag/Basket, 50 litres, Light Grey"/>
    <s v="Cello Eliza Plastic"/>
    <x v="957"/>
    <x v="4"/>
    <s v="Home&amp;Kitchen"/>
    <s v="SmallKitchenAppliances"/>
    <s v="DigitalKitchenScales"/>
    <n v="599"/>
    <n v="11850"/>
    <n v="0.79"/>
    <s v="50% or more"/>
    <x v="2"/>
    <x v="906"/>
    <n v="1"/>
    <n v="6849300"/>
    <x v="0"/>
    <n v="11844.945147679326"/>
    <n v="1"/>
    <n v="2254.1999999999998"/>
  </r>
  <r>
    <s v="B07ZJND9B9"/>
    <s v="ACTIVA 1200 MM HIGH SPEED 390 RPM BEE APPROVED 5 STAR RATED APSRA CEILING FAN BROWN 2 Years Warranty"/>
    <s v="ACTIVA 1200 MM"/>
    <x v="958"/>
    <x v="4"/>
    <s v="Home&amp;Kitchen"/>
    <s v="SmallKitchenAppliances"/>
    <s v="Pop-upToasters"/>
    <n v="1499"/>
    <n v="999"/>
    <n v="0"/>
    <s v="50%"/>
    <x v="4"/>
    <x v="907"/>
    <n v="0"/>
    <n v="9321669"/>
    <x v="0"/>
    <n v="848.94994994995"/>
    <n v="0"/>
    <n v="40123.299999999996"/>
  </r>
  <r>
    <s v="B0B2CWRDB1"/>
    <s v="Shakti Technology S5 High Pressure Car Washer Machine 1900 Watts and Pressure 125 Bar with 10 Meter Hose Pipe"/>
    <s v="Shakti Technology S5"/>
    <x v="959"/>
    <x v="4"/>
    <s v="Home&amp;Kitchen"/>
    <s v="AirPurifiers"/>
    <s v="HEPAAirPurifiers"/>
    <n v="14400"/>
    <n v="20049"/>
    <n v="0.76"/>
    <s v="50% or more"/>
    <x v="5"/>
    <x v="908"/>
    <n v="1"/>
    <n v="76928013"/>
    <x v="0"/>
    <n v="19977.175968876254"/>
    <n v="0"/>
    <n v="16882.800000000003"/>
  </r>
  <r>
    <s v="B072NCN9M4"/>
    <s v="AMERICAN MICRONIC- Imported Wet &amp; Dry Vacuum Cleaner, 21 Litre Stainless Steel with Blower &amp; HEPA filter, 1600 Watts 100% Copper Motor 28 KPa suction with washable reusable dust bag (Red/Black/Steel)-AMI-VCD21-1600WDx"/>
    <s v="AMERICAN MICRONIC- Imported"/>
    <x v="960"/>
    <x v="4"/>
    <s v="Home&amp;Kitchen"/>
    <s v="WaterPurifiers&amp;Accessories"/>
    <s v="WaterFilters&amp;Purifiers"/>
    <n v="1699"/>
    <n v="24850"/>
    <n v="0.11"/>
    <s v="50%"/>
    <x v="9"/>
    <x v="909"/>
    <n v="0"/>
    <n v="284681600"/>
    <x v="0"/>
    <n v="24843.162977867203"/>
    <n v="0"/>
    <n v="41241.599999999999"/>
  </r>
  <r>
    <s v="B08SKZ2RMG"/>
    <s v="Demokrazy New Nova Lint Cum Fuzz Remover for All Woolens Sweaters, Blankets, Jackets Remover Pill Remover from Carpets, Curtains (Pack of 1)"/>
    <s v="Demokrazy New Nova"/>
    <x v="961"/>
    <x v="4"/>
    <s v="Home&amp;Kitchen"/>
    <s v="RoomHeaters"/>
    <s v="ElectricHeaters"/>
    <n v="649"/>
    <n v="16490"/>
    <n v="0.35"/>
    <s v="50%"/>
    <x v="11"/>
    <x v="910"/>
    <n v="0"/>
    <n v="808010"/>
    <x v="0"/>
    <n v="16486.064281382656"/>
    <n v="1"/>
    <n v="186.2"/>
  </r>
  <r>
    <s v="B0B53DS4TF"/>
    <s v="Instant Pot Air Fryer, Vortex 2QT, Touch Control Panel, 360¬∞ EvenCrisp‚Ñ¢ Technology, Uses 95 % less Oil, 4-in-1 Appliance: Air Fry, Roast, Bake, Reheat (Vortex 1.97Litre, Black)"/>
    <s v="Instant Pot Air"/>
    <x v="962"/>
    <x v="4"/>
    <s v="Home&amp;Kitchen"/>
    <s v="SmallKitchenAppliances"/>
    <s v="MixerGrinders"/>
    <n v="3249"/>
    <n v="975"/>
    <n v="0.49"/>
    <s v="50%"/>
    <x v="1"/>
    <x v="911"/>
    <n v="0"/>
    <n v="4853550"/>
    <x v="0"/>
    <n v="641.76923076923072"/>
    <n v="0"/>
    <n v="19912"/>
  </r>
  <r>
    <s v="B08BJN4MP3"/>
    <s v="HUL Pureit Eco Water Saver Mineral RO+UV+MF AS wall mounted/Counter top Black 10L Water Purifier"/>
    <s v="HUL Pureit Eco"/>
    <x v="963"/>
    <x v="4"/>
    <s v="Home&amp;Kitchen"/>
    <s v="LaundryOrganization"/>
    <s v="LaundryBaskets"/>
    <n v="199"/>
    <n v="499"/>
    <n v="0.6"/>
    <s v="50% or more"/>
    <x v="3"/>
    <x v="912"/>
    <n v="1"/>
    <n v="996004"/>
    <x v="1"/>
    <n v="459.12024048096191"/>
    <n v="0"/>
    <n v="8183.5999999999995"/>
  </r>
  <r>
    <s v="B0BCYQY9X5"/>
    <s v="Livpure Glo Star RO+UV+UF+Mineraliser - 7 L Storage Tank, 15 LPH Water Purifier for Home, Black"/>
    <s v="Livpure Glo Star"/>
    <x v="964"/>
    <x v="4"/>
    <s v="Home&amp;Kitchen"/>
    <s v="SmallKitchenAppliances"/>
    <s v="EggBoilers"/>
    <n v="1099"/>
    <n v="635"/>
    <n v="0.42"/>
    <s v="50%"/>
    <x v="4"/>
    <x v="913"/>
    <n v="0"/>
    <n v="1149985"/>
    <x v="0"/>
    <n v="461.92913385826773"/>
    <n v="0"/>
    <n v="7787.2999999999993"/>
  </r>
  <r>
    <s v="B009UORDX4"/>
    <s v="Philips Hi113 1000-Watt Plastic Body Ptfe Coating Dry Iron, Pack of 1"/>
    <s v="Philips Hi113 1000-Watt"/>
    <x v="965"/>
    <x v="4"/>
    <s v="Home&amp;Kitchen"/>
    <s v="SmallKitchenAppliances"/>
    <s v="Kettles&amp;HotWaterDispensers"/>
    <n v="664"/>
    <n v="1390"/>
    <n v="0.55000000000000004"/>
    <s v="50% or more"/>
    <x v="1"/>
    <x v="914"/>
    <n v="1"/>
    <n v="3055220"/>
    <x v="0"/>
    <n v="1342.230215827338"/>
    <n v="0"/>
    <n v="8792"/>
  </r>
  <r>
    <s v="B08VGDBF3B"/>
    <s v="Kuber Industries Round Non Woven Fabric Foldable Laundry Basket|Toy Storage Basket|Cloth Storage Basket With Handles| Capicity 45 Ltr (Grey &amp; Black)-KUBMART11446"/>
    <s v="Kuber Industries Round"/>
    <x v="966"/>
    <x v="4"/>
    <s v="Home&amp;Kitchen"/>
    <s v="SmallKitchenAppliances"/>
    <s v="SandwichMakers"/>
    <n v="260"/>
    <n v="59900"/>
    <n v="0.26"/>
    <s v="50%"/>
    <x v="2"/>
    <x v="915"/>
    <n v="0"/>
    <n v="786307300"/>
    <x v="0"/>
    <n v="59899.565943238733"/>
    <n v="0"/>
    <n v="51195.299999999996"/>
  </r>
  <r>
    <s v="B012ELCYUG"/>
    <s v="Preethi MGA-502 0.4-Litre Grind and Store Jar (White), stainless steel, Set of 1"/>
    <s v="Preethi MGA-502 0.4-Litre"/>
    <x v="967"/>
    <x v="4"/>
    <s v="Home&amp;Kitchen"/>
    <s v="WaterHeaters&amp;Geysers"/>
    <s v="StorageWaterHeaters"/>
    <n v="6499"/>
    <n v="670"/>
    <n v="0.24"/>
    <s v="50%"/>
    <x v="5"/>
    <x v="916"/>
    <n v="0"/>
    <n v="3929550"/>
    <x v="0"/>
    <n v="-299.99999999999989"/>
    <n v="0"/>
    <n v="25806.000000000004"/>
  </r>
  <r>
    <s v="B07S9M8YTY"/>
    <s v="Usha Aurora 1000 W Dry Iron with Innovative Tail Light Indicator, Weilburger Soleplate (White &amp; Grey)"/>
    <s v="Usha Aurora 1000"/>
    <x v="968"/>
    <x v="4"/>
    <s v="Home&amp;Kitchen"/>
    <s v="SewingMachines&amp;Accessories"/>
    <s v="Sewing&amp;EmbroideryMachines"/>
    <n v="1484"/>
    <n v="399"/>
    <n v="0.41"/>
    <s v="50%"/>
    <x v="7"/>
    <x v="917"/>
    <n v="0"/>
    <n v="425733"/>
    <x v="1"/>
    <n v="27.070175438596493"/>
    <n v="0"/>
    <n v="3947.9"/>
  </r>
  <r>
    <s v="B0B19VJXQZ"/>
    <s v="ECOVACS DEEBOT N8 2-in-1 Robotic Vacuum Cleaner, 2022 New Launch, Most Powerful Suction, Covers 2000+ Sq. Ft in One Charge, Advanced dToF Technology with OZMO Mopping (DEEBOT N8) - White"/>
    <s v="ECOVACS DEEBOT N8"/>
    <x v="969"/>
    <x v="4"/>
    <s v="Home&amp;Kitchen"/>
    <s v="Vacuum,Cleaning&amp;Ironing"/>
    <s v="Irons,Steamers&amp;Accessories"/>
    <n v="999"/>
    <n v="2495"/>
    <n v="0.36"/>
    <s v="50%"/>
    <x v="9"/>
    <x v="918"/>
    <n v="0"/>
    <n v="12178095"/>
    <x v="0"/>
    <n v="2454.9599198396795"/>
    <n v="0"/>
    <n v="17571.600000000002"/>
  </r>
  <r>
    <s v="B00SMFPJG0"/>
    <s v="Kent Gold, Optima, Gold+ Spare Kit"/>
    <s v="Kent Gold, Optima,"/>
    <x v="970"/>
    <x v="4"/>
    <s v="Home&amp;Kitchen"/>
    <s v="SmallKitchenAppliances"/>
    <s v="JuicerMixerGrinders"/>
    <n v="3299"/>
    <n v="3390"/>
    <n v="0.49"/>
    <s v="50%"/>
    <x v="7"/>
    <x v="919"/>
    <n v="0"/>
    <n v="38025630"/>
    <x v="0"/>
    <n v="3292.6843657817108"/>
    <n v="0"/>
    <n v="41502.9"/>
  </r>
  <r>
    <s v="B0BHYLCL19"/>
    <s v="AVNISH Tap Water Purifier Filter Faucet 6 Layer Carbon Activated Dust Chlorine Remover Water Softener for Drinking Cartridge Alkaline Taps for Kitchen Sink Bathroom Wash Basin (6-Layer Filtration)"/>
    <s v="AVNISH Tap Water"/>
    <x v="971"/>
    <x v="4"/>
    <s v="Home&amp;Kitchen"/>
    <s v="SmallKitchenAppliances"/>
    <s v="HandBlenders"/>
    <n v="259"/>
    <n v="2499"/>
    <n v="0.74"/>
    <s v="50% or more"/>
    <x v="1"/>
    <x v="920"/>
    <n v="1"/>
    <n v="107457"/>
    <x v="0"/>
    <n v="2488.6358543417368"/>
    <n v="1"/>
    <n v="172"/>
  </r>
  <r>
    <s v="B0BPJBTB3F"/>
    <s v="Khaitan ORFin Fan heater for Home and kitchen-K0 2215"/>
    <s v="Khaitan ORFin Fan"/>
    <x v="972"/>
    <x v="4"/>
    <s v="Home&amp;Kitchen"/>
    <s v="SmallKitchenAppliances"/>
    <s v="MixerGrinders"/>
    <n v="3249"/>
    <n v="4200"/>
    <n v="0.57999999999999996"/>
    <s v="50% or more"/>
    <x v="0"/>
    <x v="921"/>
    <n v="1"/>
    <n v="19588800"/>
    <x v="0"/>
    <n v="4122.6428571428569"/>
    <n v="0"/>
    <n v="19588.8"/>
  </r>
  <r>
    <s v="B08MXJYB2V"/>
    <s v="USHA RapidMix 500-Watt Copper Motor Mixer Grinder with 3 Jars and 5 Years Warranty(Sea Green/White)"/>
    <s v="USHA RapidMix 500-Watt"/>
    <x v="973"/>
    <x v="4"/>
    <s v="Home&amp;Kitchen"/>
    <s v="Vacuum,Cleaning&amp;Ironing"/>
    <s v="Irons,Steamers&amp;Accessories"/>
    <n v="4280"/>
    <n v="4495"/>
    <n v="0.28999999999999998"/>
    <s v="50%"/>
    <x v="11"/>
    <x v="922"/>
    <n v="0"/>
    <n v="9493440"/>
    <x v="0"/>
    <n v="4399.7830923248057"/>
    <n v="0"/>
    <n v="8025.5999999999995"/>
  </r>
  <r>
    <s v="B081B1JL35"/>
    <s v="CSI INTERNATIONAL¬Æ Instant Water Geyser, Water Heater, Portable Water Heater, Geyser Made of First Class ABS Plastic 3KW (Red)"/>
    <s v="CSI INTERNATIONAL¬Æ Instant"/>
    <x v="924"/>
    <x v="4"/>
    <s v="Home&amp;Kitchen"/>
    <s v="LaundryOrganization"/>
    <s v="IroningAccessories"/>
    <n v="189"/>
    <n v="2199"/>
    <n v="0.37"/>
    <s v="50%"/>
    <x v="0"/>
    <x v="923"/>
    <n v="0"/>
    <n v="6018663"/>
    <x v="0"/>
    <n v="2190.405184174625"/>
    <n v="0"/>
    <n v="11495.4"/>
  </r>
  <r>
    <s v="B09VL9KFDB"/>
    <s v="Havells Gatik Neo 400mm Pedestal Fan (Aqua Blue)"/>
    <s v="Havells Gatik Neo"/>
    <x v="974"/>
    <x v="4"/>
    <s v="Home&amp;Kitchen"/>
    <s v="Fans"/>
    <s v="CeilingFans"/>
    <n v="1449"/>
    <n v="999"/>
    <n v="0.38"/>
    <s v="50%"/>
    <x v="2"/>
    <x v="924"/>
    <n v="0"/>
    <n v="9009981"/>
    <x v="0"/>
    <n v="853.95495495495493"/>
    <n v="0"/>
    <n v="35174.1"/>
  </r>
  <r>
    <s v="B0B1MDZV9C"/>
    <s v="INALSA Upright Vacuum Cleaner, 2-in-1,Handheld &amp; Stick for Home &amp; Office Use,800W- with 16KPA Strong Suction &amp; HEPA Filtration|0.8L Dust Tank|Includes Multiple Accessories,(Grey/Black)"/>
    <s v="INALSA Upright Vacuum"/>
    <x v="975"/>
    <x v="4"/>
    <s v="Home&amp;Kitchen"/>
    <s v="LaundryOrganization"/>
    <s v="LaundryBaskets"/>
    <n v="199"/>
    <n v="595"/>
    <n v="0.6"/>
    <s v="50% or more"/>
    <x v="1"/>
    <x v="925"/>
    <n v="1"/>
    <n v="6089230"/>
    <x v="0"/>
    <n v="561.55462184873954"/>
    <n v="0"/>
    <n v="40936"/>
  </r>
  <r>
    <s v="B08TT63N58"/>
    <s v="ROYAL STEP - AMAZON'S BRAND - Portable Electric USB Juice Maker Juicer Bottle Blender Grinder Mixer,4 Blades Rechargeable Bottle with (Multi color) (MULTI)"/>
    <s v="ROYAL STEP -"/>
    <x v="976"/>
    <x v="4"/>
    <s v="Home&amp;Kitchen"/>
    <s v="SmallKitchenAppliances"/>
    <s v="HandMixers"/>
    <n v="474"/>
    <n v="19990"/>
    <n v="0.64"/>
    <s v="50% or more"/>
    <x v="3"/>
    <x v="926"/>
    <n v="1"/>
    <n v="10994500"/>
    <x v="0"/>
    <n v="19987.628814407202"/>
    <n v="1"/>
    <n v="2255"/>
  </r>
  <r>
    <s v="B08YK7BBD2"/>
    <s v="Nirdambhay Mini Bag Sealer, 2 in 1 Heat Sealer and Cutter Handheld Sealing Machine Portable Bag Resealer Sealer for Plastic Bags Food Storage Snack Fresh Bag Sealer (Including 2 AA Battery)"/>
    <s v="Nirdambhay Mini Bag"/>
    <x v="977"/>
    <x v="4"/>
    <s v="Home&amp;Kitchen"/>
    <s v="SmallKitchenAppliances"/>
    <s v="HandBlenders"/>
    <n v="279"/>
    <n v="1010"/>
    <n v="0.44"/>
    <s v="50%"/>
    <x v="20"/>
    <x v="927"/>
    <n v="0"/>
    <n v="28280"/>
    <x v="0"/>
    <n v="982.37623762376234"/>
    <n v="1"/>
    <n v="134.4"/>
  </r>
  <r>
    <s v="B07YQ5SN4H"/>
    <s v="Cello Non-Stick Aluminium Sandwich Gas Toaster(Black)"/>
    <s v="Cello Non-Stick Aluminium"/>
    <x v="978"/>
    <x v="4"/>
    <s v="Home&amp;Kitchen"/>
    <s v="Fans"/>
    <s v="CeilingFans"/>
    <n v="1999"/>
    <n v="1100"/>
    <n v="0.57999999999999996"/>
    <s v="50% or more"/>
    <x v="0"/>
    <x v="928"/>
    <n v="1"/>
    <n v="1488300"/>
    <x v="0"/>
    <n v="918.27272727272725"/>
    <n v="0"/>
    <n v="5682.6"/>
  </r>
  <r>
    <s v="B0B7FJNSZR"/>
    <s v="Proven¬Æ Copper + Mineral RO+UV+UF 10 to 12 Liter RO + UV + TDS ADJUSTER Water Purifier with Copper Charge Technology black &amp; copper Best For Home and Office (Made In India)"/>
    <s v="Proven¬Æ Copper +"/>
    <x v="979"/>
    <x v="4"/>
    <s v="Home&amp;Kitchen"/>
    <s v="Vacuum,Cleaning&amp;Ironing"/>
    <s v="Irons,Steamers&amp;Accessories"/>
    <n v="799"/>
    <n v="999"/>
    <n v="0.35"/>
    <s v="50%"/>
    <x v="3"/>
    <x v="929"/>
    <n v="0"/>
    <n v="2135862"/>
    <x v="0"/>
    <n v="919.02002002002007"/>
    <n v="0"/>
    <n v="8765.7999999999993"/>
  </r>
  <r>
    <s v="B01N6IJG0F"/>
    <s v="Morphy Richards Daisy 1000W Dry Iron with American Heritage Non-Stick Coated Soleplate, White"/>
    <s v="Morphy Richards Daisy"/>
    <x v="980"/>
    <x v="4"/>
    <s v="Home&amp;Kitchen"/>
    <s v="SmallKitchenAppliances"/>
    <s v="MiniFoodProcessors&amp;Choppers"/>
    <n v="949"/>
    <n v="10900"/>
    <n v="0.53"/>
    <s v="50% or more"/>
    <x v="1"/>
    <x v="930"/>
    <n v="1"/>
    <n v="18301100"/>
    <x v="0"/>
    <n v="10891.293577981651"/>
    <n v="0"/>
    <n v="6716"/>
  </r>
  <r>
    <s v="B0B84QN4CN"/>
    <s v="Wipro Vesta 1200 Watt GD201 Lightweight Automatic Dry Iron| Quick Heat Up| Stylish &amp; Sleek |Anti bacterial German Weilburger Double Coated Soleplate |2 Years Warranty"/>
    <s v="Wipro Vesta 1200"/>
    <x v="884"/>
    <x v="4"/>
    <s v="Home&amp;Kitchen"/>
    <s v="SmallKitchenAppliances"/>
    <s v="Mills&amp;Grinders"/>
    <n v="3657.66"/>
    <n v="4005"/>
    <n v="0.28999999999999998"/>
    <s v="50%"/>
    <x v="2"/>
    <x v="931"/>
    <n v="0"/>
    <n v="51412185"/>
    <x v="0"/>
    <n v="3913.6726591760298"/>
    <n v="0"/>
    <n v="50064.299999999996"/>
  </r>
  <r>
    <s v="B0B8ZM9RVV"/>
    <s v="Zuvexa Egg Boiler Poacher Automatic Off Steaming, Cooking, Boiling Double Layer 14 Egg Boiler (Multicolor)‚Ä¶"/>
    <s v="Zuvexa Egg Boiler"/>
    <x v="981"/>
    <x v="4"/>
    <s v="Home&amp;Kitchen"/>
    <s v="SmallKitchenAppliances"/>
    <s v="OvenToasterGrills"/>
    <n v="1699"/>
    <n v="3295"/>
    <n v="0.15"/>
    <s v="50%"/>
    <x v="3"/>
    <x v="932"/>
    <n v="0"/>
    <n v="29236535"/>
    <x v="0"/>
    <n v="3243.4370257966616"/>
    <n v="0"/>
    <n v="36379.299999999996"/>
  </r>
  <r>
    <s v="B01892MIPA"/>
    <s v="AO Smith HSE-VAS-X-015 Storage 15 Litre Vertical Water Heater (Geyser) White 4 Star"/>
    <s v="AO Smith HSE-VAS-X-015"/>
    <x v="982"/>
    <x v="4"/>
    <s v="Home&amp;Kitchen"/>
    <s v="Vacuum,Cleaning&amp;Ironing"/>
    <s v="Irons,Steamers&amp;Accessories"/>
    <n v="1849"/>
    <n v="4650"/>
    <n v="0.12"/>
    <s v="50%"/>
    <x v="4"/>
    <x v="933"/>
    <n v="0"/>
    <n v="35716650"/>
    <x v="0"/>
    <n v="4610.2365591397847"/>
    <n v="0"/>
    <n v="33028.299999999996"/>
  </r>
  <r>
    <s v="B08ZHYNTM1"/>
    <s v="Havells Festiva 1200mm Dust Resistant Ceiling Fan (Gold Mist)"/>
    <s v="Havells Festiva 1200mm"/>
    <x v="983"/>
    <x v="4"/>
    <s v="Home&amp;Kitchen"/>
    <s v="RoomHeaters"/>
    <s v="FanHeaters"/>
    <n v="12499"/>
    <n v="24500"/>
    <n v="0.37"/>
    <s v="50%"/>
    <x v="3"/>
    <x v="934"/>
    <n v="0"/>
    <n v="7889000"/>
    <x v="0"/>
    <n v="24448.983673469389"/>
    <n v="1"/>
    <n v="1320.1999999999998"/>
  </r>
  <r>
    <s v="B09SDDQQKP"/>
    <s v="INALSA Vaccum Cleaner Handheld 800W High Powerful Motor- Dura Clean with HEPA Filtration &amp; Strong Powerful 16KPA Suction| Lightweight, Compact &amp; Durable Body|Includes Multiple Accessories,(Grey/Black)"/>
    <s v="INALSA Vaccum Cleaner"/>
    <x v="984"/>
    <x v="4"/>
    <s v="Home&amp;Kitchen"/>
    <s v="Vacuum,Cleaning&amp;Ironing"/>
    <s v="Irons,Steamers&amp;Accessories"/>
    <n v="1099"/>
    <n v="6070"/>
    <n v="0.43"/>
    <s v="50%"/>
    <x v="0"/>
    <x v="935"/>
    <n v="0"/>
    <n v="59316040"/>
    <x v="0"/>
    <n v="6051.8945634266884"/>
    <n v="0"/>
    <n v="41042.400000000001"/>
  </r>
  <r>
    <s v="B0B5RP43VN"/>
    <s v="iBELL SM1515NEW Sandwich Maker with Floating Hinges, 1000Watt, Panini / Grill / Toast (Black)"/>
    <s v="iBELL SM1515NEW Sandwich"/>
    <x v="985"/>
    <x v="4"/>
    <s v="Home&amp;Kitchen"/>
    <s v="WaterPurifiers&amp;Accessories"/>
    <s v="WaterFilters&amp;Purifiers"/>
    <n v="8199"/>
    <n v="999"/>
    <n v="0.49"/>
    <s v="50%"/>
    <x v="2"/>
    <x v="936"/>
    <n v="0"/>
    <n v="18478503"/>
    <x v="0"/>
    <n v="178.27927927927931"/>
    <n v="0"/>
    <n v="72138.3"/>
  </r>
  <r>
    <s v="B096NTB9XT"/>
    <s v="Aquaguard Aura RO+UV+UF+Taste Adjuster(MTDS) with Active Copper &amp; Zinc 7L water purifier,8 stages of purification,suitable for borewell,tanker,municipal water(Black) from Eureka Forbes"/>
    <s v="Aquaguard Aura RO+UV+UF+Taste"/>
    <x v="986"/>
    <x v="4"/>
    <s v="Home&amp;Kitchen"/>
    <s v="SmallKitchenAppliances"/>
    <s v="JuicerMixerGrinders"/>
    <n v="499"/>
    <n v="3945"/>
    <n v="0.77"/>
    <s v="50% or more"/>
    <x v="7"/>
    <x v="937"/>
    <n v="1"/>
    <n v="209085"/>
    <x v="0"/>
    <n v="3932.3510773130547"/>
    <n v="1"/>
    <n v="196.10000000000002"/>
  </r>
  <r>
    <s v="B078JF6X9B"/>
    <s v="Havells Instanio 3-Litre 4.5KW Instant Water Heater (Geyser), White Blue"/>
    <s v="Havells Instanio 3-Litre"/>
    <x v="720"/>
    <x v="4"/>
    <s v="Home&amp;Kitchen"/>
    <s v="Vacuum,Cleaning&amp;Ironing"/>
    <s v="Vacuums&amp;FloorCare"/>
    <n v="6999"/>
    <n v="1499"/>
    <n v="0.53"/>
    <s v="50% or more"/>
    <x v="3"/>
    <x v="938"/>
    <n v="1"/>
    <n v="2590272"/>
    <x v="0"/>
    <n v="1032.0887258172115"/>
    <n v="0"/>
    <n v="7084.7999999999993"/>
  </r>
  <r>
    <s v="B08CGW4GYR"/>
    <s v="Milk Frother, Immersion Blender Cordlesss Foam Maker USB Rechargeable Small Mixer Handheld with 2 Stainless WhisksÔºåWisker for Stirring 3-Speed Adjustable Mini Frother for Cappuccino Latte Coffee Egg"/>
    <s v="Milk Frother, Immersion"/>
    <x v="987"/>
    <x v="4"/>
    <s v="Home&amp;Kitchen"/>
    <s v="SmallKitchenAppliances"/>
    <s v="VacuumSealers"/>
    <n v="1595"/>
    <n v="6700"/>
    <n v="0.11"/>
    <s v="50%"/>
    <x v="1"/>
    <x v="939"/>
    <n v="0"/>
    <n v="19275900"/>
    <x v="0"/>
    <n v="6676.1940298507461"/>
    <n v="0"/>
    <n v="11508"/>
  </r>
  <r>
    <s v="B00A328ENA"/>
    <s v="Panasonic SR-WA22H (E) Automatic Rice Cooker, Apple Green, 2.2 Liters"/>
    <s v="Panasonic SR-WA22H (E)"/>
    <x v="988"/>
    <x v="4"/>
    <s v="Home&amp;Kitchen"/>
    <s v="Vacuum,Cleaning&amp;Ironing"/>
    <s v="Irons,Steamers&amp;Accessories"/>
    <n v="1049"/>
    <n v="2800"/>
    <n v="0.46"/>
    <s v="50%"/>
    <x v="11"/>
    <x v="940"/>
    <n v="0"/>
    <n v="700000"/>
    <x v="0"/>
    <n v="2762.5357142857142"/>
    <n v="1"/>
    <n v="950"/>
  </r>
  <r>
    <s v="B0763K5HLQ"/>
    <s v="InstaCuppa Milk Frother for Coffee - Handheld Battery-Operated Electric Milk and Coffee Frother, Stainless Steel Whisk and Stand, Portable Foam Maker for Coffee, Cappuccino, Lattes, and Egg Beaters"/>
    <s v="InstaCuppa Milk Frother"/>
    <x v="989"/>
    <x v="4"/>
    <s v="Home&amp;Kitchen"/>
    <s v="SmallKitchenAppliances"/>
    <s v="Kettles&amp;HotWaterDispensers"/>
    <n v="1182"/>
    <n v="1699"/>
    <n v="0.61"/>
    <s v="50% or more"/>
    <x v="0"/>
    <x v="941"/>
    <n v="1"/>
    <n v="8797422"/>
    <x v="0"/>
    <n v="1629.4296645085344"/>
    <n v="0"/>
    <n v="21747.600000000002"/>
  </r>
  <r>
    <s v="B09PDZNSBG"/>
    <s v="Goodscity Garment Steamer for Clothes, Steam Iron Press - Vertical &amp; Horizontal Steaming up to 22g/min, 1200 Watt, 230 ml Water tank &amp; 30 sec Fast Heating (GC 111)"/>
    <s v="Goodscity Garment Steamer"/>
    <x v="990"/>
    <x v="4"/>
    <s v="Home&amp;Kitchen"/>
    <s v="Vacuum,Cleaning&amp;Ironing"/>
    <s v="Irons,Steamers&amp;Accessories"/>
    <n v="499"/>
    <n v="970"/>
    <n v="0.5"/>
    <s v="50% or more"/>
    <x v="13"/>
    <x v="942"/>
    <n v="1"/>
    <n v="76630"/>
    <x v="0"/>
    <n v="918.5567010309278"/>
    <n v="1"/>
    <n v="363.4"/>
  </r>
  <r>
    <s v="B085LPT5F4"/>
    <s v="Solidaire 550-Watt Mixer Grinder with 3 Jars (Black) (SLD-550-B)"/>
    <s v="Solidaire 550-Watt Mixer"/>
    <x v="991"/>
    <x v="4"/>
    <s v="Home&amp;Kitchen"/>
    <s v="AirPurifiers"/>
    <s v="HEPAAirPurifiers"/>
    <n v="8799"/>
    <n v="1500"/>
    <n v="0.27"/>
    <s v="50%"/>
    <x v="3"/>
    <x v="943"/>
    <n v="0"/>
    <n v="6235500"/>
    <x v="0"/>
    <n v="913.40000000000009"/>
    <n v="0"/>
    <n v="17043.699999999997"/>
  </r>
  <r>
    <s v="B0B9RZ4G4W"/>
    <s v="Amazon Basics 300 W Hand Blender with Stainless Steel Stem for Hot/Cold Blending and In-Built Cord Hook, ISI-Marked, Black"/>
    <s v="Amazon Basics 300"/>
    <x v="992"/>
    <x v="4"/>
    <s v="Home&amp;Kitchen"/>
    <s v="RoomHeaters"/>
    <s v="ElectricHeaters"/>
    <n v="1529"/>
    <n v="1295"/>
    <n v="0.49"/>
    <s v="50%"/>
    <x v="8"/>
    <x v="944"/>
    <n v="0"/>
    <n v="37555"/>
    <x v="0"/>
    <n v="1176.930501930502"/>
    <n v="1"/>
    <n v="95.699999999999989"/>
  </r>
  <r>
    <s v="B0085W2MUQ"/>
    <s v="Orpat HHB-100E 250-Watt Hand Blender (White)"/>
    <s v="Orpat HHB-100E 250-Watt"/>
    <x v="993"/>
    <x v="4"/>
    <s v="Home&amp;Kitchen"/>
    <s v="Vacuum,Cleaning&amp;Ironing"/>
    <s v="Irons,Steamers&amp;Accessories"/>
    <n v="1199"/>
    <n v="23999"/>
    <n v="0.28999999999999998"/>
    <s v="50%"/>
    <x v="0"/>
    <x v="945"/>
    <n v="0"/>
    <n v="109915420"/>
    <x v="0"/>
    <n v="23994.00395849827"/>
    <n v="0"/>
    <n v="19236"/>
  </r>
  <r>
    <s v="B09474JWN6"/>
    <s v="HealthSense Rechargeable Lint Remover for Clothes | Fuzz and Fur Remover | Electric Fabric Shaver, Trimmer for Clothes, Carpet, Sofa, Sweaters, Curtains | One-Year Warranty Included - New-Feel LR350"/>
    <s v="HealthSense Rechargeable Lint"/>
    <x v="994"/>
    <x v="4"/>
    <s v="Home&amp;Kitchen"/>
    <s v="SmallKitchenAppliances"/>
    <s v="EggBoilers"/>
    <n v="1052"/>
    <n v="850"/>
    <n v="0.41"/>
    <s v="50%"/>
    <x v="4"/>
    <x v="946"/>
    <n v="0"/>
    <n v="1193400"/>
    <x v="0"/>
    <n v="726.23529411764707"/>
    <n v="0"/>
    <n v="6037.2"/>
  </r>
  <r>
    <s v="B09G2VTHQM"/>
    <s v="AGARO Classic Portable Yogurt Maker, 1.2L Capacity, Electric, Automatic, Grey and White, Medium (33603)"/>
    <s v="AGARO Classic Portable"/>
    <x v="995"/>
    <x v="4"/>
    <s v="Home&amp;Kitchen"/>
    <s v="SmallKitchenAppliances"/>
    <s v="Juicers"/>
    <n v="6499"/>
    <n v="6000"/>
    <n v="0.28000000000000003"/>
    <s v="50%"/>
    <x v="4"/>
    <x v="947"/>
    <n v="0"/>
    <n v="16860000"/>
    <x v="0"/>
    <n v="5891.6833333333334"/>
    <n v="0"/>
    <n v="12083"/>
  </r>
  <r>
    <s v="B07R679HTT"/>
    <s v="AGARO Imperial 240-Watt Slow Juicer with Cold Press Technology"/>
    <s v="AGARO Imperial 240-Watt"/>
    <x v="996"/>
    <x v="4"/>
    <s v="Home&amp;Kitchen"/>
    <s v="SmallKitchenAppliances"/>
    <s v="DigitalKitchenScales"/>
    <n v="239"/>
    <n v="1020"/>
    <n v="0"/>
    <s v="50%"/>
    <x v="4"/>
    <x v="222"/>
    <n v="0"/>
    <n v="7140"/>
    <x v="0"/>
    <n v="996.56862745098044"/>
    <n v="1"/>
    <n v="30.099999999999998"/>
  </r>
  <r>
    <s v="B00B7GKXMG"/>
    <s v="Wipro Smartlife Super Deluxe Dry Iron- 1000W"/>
    <s v="Wipro Smartlife Super"/>
    <x v="997"/>
    <x v="4"/>
    <s v="Home&amp;Kitchen"/>
    <s v="SmallKitchenAppliances"/>
    <s v="HandBlenders"/>
    <n v="699"/>
    <n v="1999"/>
    <n v="0.56000000000000005"/>
    <s v="50% or more"/>
    <x v="16"/>
    <x v="948"/>
    <n v="1"/>
    <n v="3456271"/>
    <x v="0"/>
    <n v="1964.0325162581291"/>
    <n v="0"/>
    <n v="8126.3"/>
  </r>
  <r>
    <s v="B07H3N8RJH"/>
    <s v="AmazonBasics Cylinder Bagless Vacuum Cleaner with Power Suction, Low Sound, High Energy Efficiency and 2 Years Warranty (1.5L, Black)"/>
    <s v="AmazonBasics Cylinder Bagless"/>
    <x v="998"/>
    <x v="4"/>
    <s v="Home&amp;Kitchen"/>
    <s v="SmallKitchenAppliances"/>
    <m/>
    <n v="2599"/>
    <n v="7445"/>
    <n v="0.39"/>
    <s v="50%"/>
    <x v="5"/>
    <x v="949"/>
    <n v="0"/>
    <n v="15753620"/>
    <x v="0"/>
    <n v="7410.0906648757555"/>
    <n v="0"/>
    <n v="9310.4000000000015"/>
  </r>
  <r>
    <s v="B07K2HVKLL"/>
    <s v="Crompton IHL 251 1500-Watt Immersion Water Heater with Copper Heating Element and IP 68 Protection"/>
    <s v="Crompton IHL 251"/>
    <x v="999"/>
    <x v="4"/>
    <s v="Home&amp;Kitchen"/>
    <s v="Vacuum,Cleaning&amp;Ironing"/>
    <s v="Vacuums&amp;FloorCare"/>
    <n v="1547"/>
    <n v="3500"/>
    <n v="0.46"/>
    <s v="50%"/>
    <x v="2"/>
    <x v="950"/>
    <n v="0"/>
    <n v="1620500"/>
    <x v="0"/>
    <n v="3455.8"/>
    <n v="1"/>
    <n v="1805.7"/>
  </r>
  <r>
    <s v="B09MQ9PDHR"/>
    <s v="SaiEllin Room Heater For Home 2000 Watts Room Heater For Bedroom | ISI Approved With 1 Year Warranty | For 250 Sq. Feet Blower Heater &amp; Room Heaters Home For Winters"/>
    <s v="SaiEllin Room Heater"/>
    <x v="1000"/>
    <x v="4"/>
    <s v="Home&amp;Kitchen"/>
    <s v="SmallKitchenAppliances"/>
    <s v="HandBlenders"/>
    <n v="499"/>
    <n v="1395"/>
    <n v="0.62"/>
    <s v="50% or more"/>
    <x v="16"/>
    <x v="951"/>
    <n v="1"/>
    <n v="75330"/>
    <x v="0"/>
    <n v="1359.2293906810037"/>
    <n v="1"/>
    <n v="253.8"/>
  </r>
  <r>
    <s v="B014HDJ7ZE"/>
    <s v="Bajaj Majesty Duetto Gas 6 Ltr Vertical Water Heater ( LPG), White"/>
    <s v="Bajaj Majesty Duetto"/>
    <x v="1001"/>
    <x v="4"/>
    <s v="Home&amp;Kitchen"/>
    <s v="WaterHeaters&amp;Geysers"/>
    <s v="ImmersionRods"/>
    <n v="510"/>
    <n v="2199"/>
    <n v="0.2"/>
    <s v="50%"/>
    <x v="3"/>
    <x v="952"/>
    <n v="0"/>
    <n v="15896571"/>
    <x v="0"/>
    <n v="2175.8076398362891"/>
    <n v="0"/>
    <n v="29638.899999999998"/>
  </r>
  <r>
    <s v="B07D2NMTTV"/>
    <s v="Black + Decker BD BXIR2201IN 2200-Watt Cord &amp; Cordless Steam Iron (Green)"/>
    <s v="Black + Decker"/>
    <x v="1002"/>
    <x v="4"/>
    <s v="Home&amp;Kitchen"/>
    <s v="WaterHeaters&amp;Geysers"/>
    <s v="InstantWaterHeaters"/>
    <n v="1899"/>
    <n v="4330"/>
    <n v="0.5"/>
    <s v="50% or more"/>
    <x v="11"/>
    <x v="953"/>
    <n v="1"/>
    <n v="16635860"/>
    <x v="0"/>
    <n v="4286.1431870669749"/>
    <n v="0"/>
    <n v="14599.599999999999"/>
  </r>
  <r>
    <s v="B075K76YW1"/>
    <s v="Inalsa Hand Blender| Hand Mixer|Beater - Easy Mix, Powerful 250 Watt Motor | Variable 7 Speed Control | 1 Year Warranty | (White/Red)"/>
    <s v="Inalsa Hand Blender|"/>
    <x v="1003"/>
    <x v="4"/>
    <s v="Home&amp;Kitchen"/>
    <s v="WaterHeaters&amp;Geysers"/>
    <s v="InstantWaterHeaters"/>
    <n v="2599"/>
    <n v="4295"/>
    <n v="0.43"/>
    <s v="50%"/>
    <x v="5"/>
    <x v="954"/>
    <n v="0"/>
    <n v="2774570"/>
    <x v="0"/>
    <n v="4234.487776484284"/>
    <n v="1"/>
    <n v="2842.4"/>
  </r>
  <r>
    <s v="B0BNLFQDG2"/>
    <s v="Longway Blaze 2 Rod Quartz Room Heater (White, Gray, 800 watts)"/>
    <s v="Longway Blaze 2"/>
    <x v="1004"/>
    <x v="4"/>
    <s v="Home&amp;Kitchen"/>
    <s v="SmallKitchenAppliances"/>
    <s v="EggBoilers"/>
    <n v="1199"/>
    <n v="18990"/>
    <n v="0.66"/>
    <s v="50% or more"/>
    <x v="4"/>
    <x v="955"/>
    <n v="1"/>
    <n v="34219980"/>
    <x v="0"/>
    <n v="18983.686150605583"/>
    <n v="0"/>
    <n v="7748.5999999999995"/>
  </r>
  <r>
    <s v="B082ZQ4479"/>
    <s v="Prestige PWG 07 Wet Grinder, 2L (Multicolor) with Coconut Scraper and Atta Kneader Attachments, 200 Watt"/>
    <s v="Prestige PWG 07"/>
    <x v="1005"/>
    <x v="4"/>
    <s v="Home&amp;Kitchen"/>
    <s v="WaterHeaters&amp;Geysers"/>
    <s v="InstantWaterHeaters"/>
    <n v="999"/>
    <n v="12500"/>
    <n v="0.62"/>
    <s v="50% or more"/>
    <x v="10"/>
    <x v="956"/>
    <n v="1"/>
    <n v="3150000"/>
    <x v="0"/>
    <n v="12492.008"/>
    <n v="1"/>
    <n v="856.8"/>
  </r>
  <r>
    <s v="B09Y358DZQ"/>
    <s v="Pigeon Zest Mixer Grinder 3 Speed Control 750 Watt Powerful Copper Motor with 3 Stainless Steel Jars for Dry Grinding, Wet Grinding and Making Chutney and 3 Polycarbonate lids - Blue"/>
    <s v="Pigeon Zest Mixer"/>
    <x v="1006"/>
    <x v="4"/>
    <s v="Home&amp;Kitchen"/>
    <s v="SmallKitchenAppliances"/>
    <s v="InductionCooktop"/>
    <n v="1999"/>
    <n v="2385"/>
    <n v="0.39"/>
    <s v="50%"/>
    <x v="0"/>
    <x v="957"/>
    <n v="0"/>
    <n v="1860300"/>
    <x v="0"/>
    <n v="2301.1844863731658"/>
    <n v="1"/>
    <n v="3276"/>
  </r>
  <r>
    <s v="B09M3F4HGB"/>
    <s v="Borosil Volcano 13 Fin Oil Filled Radiator Room Heater, 2900 W, Black"/>
    <s v="Borosil Volcano 13"/>
    <x v="1007"/>
    <x v="4"/>
    <s v="Home&amp;Kitchen"/>
    <s v="SmallKitchenAppliances"/>
    <s v="HandBlenders"/>
    <n v="210"/>
    <n v="4890"/>
    <n v="0.7"/>
    <s v="50% or more"/>
    <x v="7"/>
    <x v="689"/>
    <n v="1"/>
    <n v="361860"/>
    <x v="0"/>
    <n v="4885.7055214723923"/>
    <n v="1"/>
    <n v="273.8"/>
  </r>
  <r>
    <s v="B07VZH6ZBB"/>
    <s v="Crompton Solarium Qube 15-L 5 Star Rated Storage Water Heater (Geyser) with Free Installation and Connection Pipes (White and Black)"/>
    <s v="Crompton Solarium Qube"/>
    <x v="1008"/>
    <x v="4"/>
    <s v="Home&amp;Kitchen"/>
    <s v="AirPurifiers"/>
    <s v="HEPAAirPurifiers"/>
    <n v="14499"/>
    <n v="1100"/>
    <n v="0.38"/>
    <s v="50%"/>
    <x v="4"/>
    <x v="958"/>
    <n v="0"/>
    <n v="2228600"/>
    <x v="0"/>
    <n v="-218.09090909090924"/>
    <n v="0"/>
    <n v="8711.7999999999993"/>
  </r>
  <r>
    <s v="B07F366Z51"/>
    <s v="Singer Aroma 1.8 Liter Electric Kettle High Grade Stainless Steel with Cool and Touch Body and Cordless Base, 1500 watts, Auto Shut Off with Dry Boiling (Silver/Black)"/>
    <s v="Singer Aroma 1.8"/>
    <x v="1009"/>
    <x v="4"/>
    <s v="Home&amp;Kitchen"/>
    <s v="LaundryOrganization"/>
    <s v="LaundryBaskets"/>
    <n v="950"/>
    <n v="3899"/>
    <n v="0.41"/>
    <s v="50%"/>
    <x v="4"/>
    <x v="959"/>
    <n v="0"/>
    <n v="23046989"/>
    <x v="0"/>
    <n v="3874.6347781482432"/>
    <n v="0"/>
    <n v="25417.3"/>
  </r>
  <r>
    <s v="B077BTLQ67"/>
    <s v="Orient Electric Aura Neo Instant 3L Water Heater (Geyser), 5-level Safety Shield, Stainless Steel Tank (White &amp; Turquoise)"/>
    <s v="Orient Electric Aura"/>
    <x v="1010"/>
    <x v="4"/>
    <s v="Home&amp;Kitchen"/>
    <s v="SmallKitchenAppliances"/>
    <s v="DeepFatFryers"/>
    <n v="7199"/>
    <n v="16899"/>
    <n v="0.28000000000000003"/>
    <s v="50%"/>
    <x v="5"/>
    <x v="960"/>
    <n v="0"/>
    <n v="33189636"/>
    <x v="0"/>
    <n v="16856.399846144741"/>
    <n v="0"/>
    <n v="8641.6"/>
  </r>
  <r>
    <s v="B07YSJ7FF1"/>
    <s v="Crompton Brio 1000-Watts Dry Iron with Weilburger Coating (Sky Blue and White)"/>
    <s v="Crompton Brio 1000-Watts"/>
    <x v="1011"/>
    <x v="4"/>
    <s v="Home&amp;Kitchen"/>
    <s v="RoomHeaters"/>
    <s v="ElectricHeaters"/>
    <n v="2439"/>
    <n v="75990"/>
    <n v="0.04"/>
    <s v="50%"/>
    <x v="3"/>
    <x v="224"/>
    <n v="0"/>
    <n v="1899750"/>
    <x v="0"/>
    <n v="75986.790367153575"/>
    <n v="1"/>
    <n v="102.49999999999999"/>
  </r>
  <r>
    <s v="B07TXCY3YK"/>
    <s v="Butterfly Hero Mixer Grinder, 500W, 3 Jars (Grey)"/>
    <s v="Butterfly Hero Mixer"/>
    <x v="1012"/>
    <x v="4"/>
    <s v="Home&amp;Kitchen"/>
    <s v="Vacuum,Cleaning&amp;Ironing"/>
    <s v="Irons,Steamers&amp;Accessories"/>
    <n v="7799"/>
    <n v="825"/>
    <n v="0.13"/>
    <s v="50%"/>
    <x v="1"/>
    <x v="900"/>
    <n v="0"/>
    <n v="2607000"/>
    <x v="0"/>
    <n v="-120.33333333333326"/>
    <n v="0"/>
    <n v="12640"/>
  </r>
  <r>
    <s v="B07TC9F7PN"/>
    <s v="Racold Eterno Pro 25L Vertical 5 Star Storage Water Heater (Geyser) with free Standard Installation and free Installation Pipes"/>
    <s v="Racold Eterno Pro"/>
    <x v="1013"/>
    <x v="4"/>
    <s v="Home&amp;Kitchen"/>
    <s v="SmallKitchenAppliances"/>
    <s v="MiniFoodProcessors&amp;Choppers"/>
    <n v="1599"/>
    <n v="300"/>
    <n v="0.2"/>
    <s v="50%"/>
    <x v="5"/>
    <x v="845"/>
    <n v="0"/>
    <n v="467400"/>
    <x v="1"/>
    <n v="-233"/>
    <n v="0"/>
    <n v="6855.2000000000007"/>
  </r>
  <r>
    <s v="B09NS5TKPN"/>
    <s v="LG 1.5 Ton 5 Star AI DUAL Inverter Split AC (Copper, Super Convertible 6-in-1 Cooling, HD Filter with Anti-Virus Protection, 2022 Model, PS-Q19YNZE, White)"/>
    <s v="LG 1.5 Ton"/>
    <x v="1014"/>
    <x v="4"/>
    <s v="Home&amp;Kitchen"/>
    <s v="SmallKitchenAppliances"/>
    <s v="MixerGrinders"/>
    <n v="2899"/>
    <n v="1499"/>
    <n v="0.47"/>
    <s v="50%"/>
    <x v="11"/>
    <x v="961"/>
    <n v="0"/>
    <n v="13428042"/>
    <x v="0"/>
    <n v="1305.6044029352902"/>
    <n v="0"/>
    <n v="34040.400000000001"/>
  </r>
  <r>
    <s v="B00LP9RFSU"/>
    <s v="Eureka Forbes Aquasure Amrit Twin Cartridge (Pack of 2), White"/>
    <s v="Eureka Forbes Aquasure"/>
    <x v="1015"/>
    <x v="4"/>
    <s v="Home&amp;Kitchen"/>
    <s v="SewingMachines&amp;Accessories"/>
    <s v="Sewing&amp;EmbroideryMachines"/>
    <n v="9799"/>
    <n v="747"/>
    <n v="0.19"/>
    <s v="50%"/>
    <x v="4"/>
    <x v="962"/>
    <n v="0"/>
    <n v="9898497"/>
    <x v="0"/>
    <n v="-564.78045515394911"/>
    <n v="0"/>
    <n v="56979.299999999996"/>
  </r>
  <r>
    <s v="B0B7L86YCB"/>
    <s v="Green Tales Heat Seal Mini Food Sealer-Impulse Machine for Sealing Plastic Bags Packaging"/>
    <s v="Green Tales Heat"/>
    <x v="1016"/>
    <x v="4"/>
    <s v="Home&amp;Kitchen"/>
    <s v="Vacuum,Cleaning&amp;Ironing"/>
    <s v="Irons,Steamers&amp;Accessories"/>
    <n v="3299"/>
    <n v="3999"/>
    <n v="0.34"/>
    <s v="50%"/>
    <x v="11"/>
    <x v="963"/>
    <n v="0"/>
    <n v="5570607"/>
    <x v="0"/>
    <n v="3916.5043760940234"/>
    <n v="0"/>
    <n v="5293.4"/>
  </r>
  <r>
    <s v="B09VPH38JS"/>
    <s v="SaleOn Instant Coal Heater 500W Charcoal Burner Electric Stove Hot Plate - Mix Colors - Pack of 1 - Only Charcoal Heater"/>
    <s v="SaleOn Instant Coal"/>
    <x v="1017"/>
    <x v="4"/>
    <s v="Home&amp;Kitchen"/>
    <s v="SmallKitchenAppliances"/>
    <s v="HandBlenders"/>
    <n v="669"/>
    <n v="11990"/>
    <n v="0.55000000000000004"/>
    <s v="50% or more"/>
    <x v="21"/>
    <x v="964"/>
    <n v="1"/>
    <n v="155870"/>
    <x v="0"/>
    <n v="11984.42035029191"/>
    <n v="1"/>
    <n v="29.9"/>
  </r>
  <r>
    <s v="B01MUAUOCX"/>
    <s v="Sujata Chutney Steel Jar, 400 ml, (White), Stainless Steel"/>
    <s v="Sujata Chutney Steel"/>
    <x v="1018"/>
    <x v="4"/>
    <s v="Home&amp;Kitchen"/>
    <s v="SmallKitchenAppliances"/>
    <s v="JuicerMixerGrinders"/>
    <n v="5890"/>
    <n v="3799"/>
    <n v="0.22"/>
    <s v="50%"/>
    <x v="6"/>
    <x v="523"/>
    <n v="0"/>
    <n v="27508559"/>
    <x v="0"/>
    <n v="3643.9591997894181"/>
    <n v="0"/>
    <n v="32584.5"/>
  </r>
  <r>
    <s v="B09MB3DKG1"/>
    <s v="KHAITAN AVAANTE KA-2013 1200 Watt 3-Rod Halogen Heater (1200 Watts, Grey)"/>
    <s v="KHAITAN AVAANTE KA-2013"/>
    <x v="1019"/>
    <x v="4"/>
    <s v="Home&amp;Kitchen"/>
    <s v="WaterPurifiers&amp;Accessories"/>
    <s v="WaterFilters&amp;Purifiers"/>
    <n v="9199"/>
    <n v="1999"/>
    <n v="0.49"/>
    <s v="50%"/>
    <x v="1"/>
    <x v="965"/>
    <n v="0"/>
    <n v="32023980"/>
    <x v="0"/>
    <n v="1538.8199099549774"/>
    <n v="0"/>
    <n v="64080"/>
  </r>
  <r>
    <s v="B08QHLXWV3"/>
    <s v="Kenstar 2400 Watts 9 Fins Oil Filled Radiator with PTC Fan Heater (BLACK GOLD)"/>
    <s v="Kenstar 2400 Watts"/>
    <x v="1020"/>
    <x v="4"/>
    <s v="Home&amp;Kitchen"/>
    <s v="LaundryOrganization"/>
    <s v="LaundryBaskets"/>
    <n v="351"/>
    <n v="2999"/>
    <n v="0.68"/>
    <s v="50% or more"/>
    <x v="7"/>
    <x v="966"/>
    <n v="1"/>
    <n v="4408530"/>
    <x v="0"/>
    <n v="2987.2960986995663"/>
    <n v="0"/>
    <n v="5439"/>
  </r>
  <r>
    <s v="B07G147SZD"/>
    <s v="NEXOMS Instant Heating Water Tap Wall Mounted with 3 Pin Indian Plug (16Amp)"/>
    <s v="NEXOMS Instant Heating"/>
    <x v="1021"/>
    <x v="8"/>
    <s v="Health&amp;PersonalCare"/>
    <s v="HealthMonitors"/>
    <s v="WeighingScales"/>
    <n v="899"/>
    <n v="599"/>
    <n v="0.53"/>
    <s v="50% or more"/>
    <x v="1"/>
    <x v="967"/>
    <n v="1"/>
    <n v="2194137"/>
    <x v="0"/>
    <n v="448.91652754590984"/>
    <n v="0"/>
    <n v="14652"/>
  </r>
  <r>
    <s v="B09LH32678"/>
    <s v="JIALTO Mini Waffle Maker 4 Inch- 350 Watts: Stainless Steel Non-Stick Electric Iron Machine for Individual Belgian Waffles, Pan Cakes, Paninis or Other Snacks - Aqua blue"/>
    <s v="JIALTO Mini Waffle"/>
    <x v="1022"/>
    <x v="4"/>
    <s v="Home&amp;Kitchen"/>
    <s v="SmallKitchenAppliances"/>
    <s v="Kettles&amp;HotWaterDispensers"/>
    <n v="1349"/>
    <n v="1999"/>
    <n v="0.27"/>
    <s v="50%"/>
    <x v="5"/>
    <x v="968"/>
    <n v="0"/>
    <n v="1275362"/>
    <x v="0"/>
    <n v="1931.5162581290645"/>
    <n v="1"/>
    <n v="2807.2000000000003"/>
  </r>
  <r>
    <s v="B09R1YFL6S"/>
    <s v="Candes BlowHot All in One Silent Blower Fan Room Heater (ABS Body, White, Brown) 2000 Watts"/>
    <s v="Candes BlowHot All"/>
    <x v="1023"/>
    <x v="4"/>
    <s v="Home&amp;Kitchen"/>
    <s v="Vacuum,Cleaning&amp;Ironing"/>
    <s v="Vacuums&amp;FloorCare"/>
    <n v="6236"/>
    <n v="4849"/>
    <n v="0.38"/>
    <s v="50%"/>
    <x v="3"/>
    <x v="969"/>
    <n v="0"/>
    <n v="17223648"/>
    <x v="0"/>
    <n v="4720.3961641575579"/>
    <n v="0"/>
    <n v="14563.199999999999"/>
  </r>
  <r>
    <s v="B07Q4NJQC5"/>
    <s v="Ionix Jewellery Scale | Weight Scale | Digital Weight Machine | weight machine for gold | Electronic weighing machines for Jewellery 0.01G to 200G Small Weight Machine for Shop - Silver"/>
    <s v="Ionix Jewellery Scale"/>
    <x v="1024"/>
    <x v="4"/>
    <s v="Home&amp;Kitchen"/>
    <s v="SmallKitchenAppliances"/>
    <s v="HandBlenders"/>
    <n v="2742"/>
    <n v="510"/>
    <n v="0.31"/>
    <s v="50%"/>
    <x v="5"/>
    <x v="970"/>
    <n v="0"/>
    <n v="5685480"/>
    <x v="0"/>
    <n v="-27.647058823529505"/>
    <n v="0"/>
    <n v="49051.200000000004"/>
  </r>
  <r>
    <s v="B097RN7BBK"/>
    <s v="Kitchen Kit Electric Kettle, 1.8L Stainless Steel Tea Kettle, Fast Boil Water Warmer with Auto Shut Off and Boil Dry Protection Tech"/>
    <s v="Kitchen Kit Electric"/>
    <x v="1025"/>
    <x v="4"/>
    <s v="Home&amp;Kitchen"/>
    <s v="SewingMachines&amp;Accessories"/>
    <s v="Sewing&amp;EmbroideryMachines"/>
    <n v="721"/>
    <n v="499"/>
    <n v="0.52"/>
    <s v="50% or more"/>
    <x v="19"/>
    <x v="971"/>
    <n v="1"/>
    <n v="1222051"/>
    <x v="1"/>
    <n v="354.51102204408818"/>
    <n v="0"/>
    <n v="7591.9000000000005"/>
  </r>
  <r>
    <s v="B097MKZHNV"/>
    <s v="Racold Pronto Pro 3Litres 3KW Vertical Instant Water Heater (Geyser)"/>
    <s v="Racold Pronto Pro"/>
    <x v="1026"/>
    <x v="4"/>
    <s v="Home&amp;Kitchen"/>
    <s v="Vacuum,Cleaning&amp;Ironing"/>
    <s v="Irons,Steamers&amp;Accessories"/>
    <n v="2903"/>
    <n v="1299"/>
    <n v="0.12"/>
    <s v="50%"/>
    <x v="4"/>
    <x v="972"/>
    <n v="0"/>
    <n v="2986401"/>
    <x v="0"/>
    <n v="1075.5204003079291"/>
    <n v="0"/>
    <n v="9885.6999999999989"/>
  </r>
  <r>
    <s v="B07LG96SDB"/>
    <s v="ESN 999 Supreme Quality 1500W Immersion Water Heater Rod (Black)"/>
    <s v="ESN 999 Supreme"/>
    <x v="1027"/>
    <x v="4"/>
    <s v="Home&amp;Kitchen"/>
    <s v="SmallKitchenAppliances"/>
    <s v="MiniFoodProcessors&amp;Choppers"/>
    <n v="1656"/>
    <n v="999"/>
    <n v="0.39"/>
    <s v="50%"/>
    <x v="5"/>
    <x v="973"/>
    <n v="0"/>
    <n v="6020973"/>
    <x v="0"/>
    <n v="833.23423423423424"/>
    <n v="0"/>
    <n v="26518.800000000003"/>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jaka¬Æ South Indian"/>
    <x v="1028"/>
    <x v="4"/>
    <s v="Home&amp;Kitchen"/>
    <s v="SmallKitchenAppliances"/>
    <s v="EggBoilers"/>
    <n v="1399"/>
    <n v="1190"/>
    <n v="0.39"/>
    <s v="50%"/>
    <x v="5"/>
    <x v="974"/>
    <n v="0"/>
    <n v="548590"/>
    <x v="0"/>
    <n v="1072.4369747899159"/>
    <n v="1"/>
    <n v="2028.4"/>
  </r>
  <r>
    <s v="B095K14P86"/>
    <s v="Saiyam Stainless Steel Espresso Maker Stovetop Coffee Percolator Italian Coffee Maker Moka Pot (4 Cup - 200 ml, Silver)"/>
    <s v="Saiyam Stainless Steel"/>
    <x v="1029"/>
    <x v="4"/>
    <s v="Home&amp;Kitchen"/>
    <s v="SmallKitchenAppliances"/>
    <s v="SandwichMakers"/>
    <n v="2079"/>
    <n v="400"/>
    <n v="0.33"/>
    <s v="50%"/>
    <x v="3"/>
    <x v="201"/>
    <n v="0"/>
    <n v="112800"/>
    <x v="1"/>
    <n v="-119.75"/>
    <n v="1"/>
    <n v="1156.1999999999998"/>
  </r>
  <r>
    <s v="B08K36NZSV"/>
    <s v="KONVIO NEER 10 Inch Spun Filter (PP SPUN) Cartridge Compatible for 10 Inch Pre-Filter Housing of Water Purifier | Pack of 4 Spun"/>
    <s v="KONVIO NEER 10"/>
    <x v="1030"/>
    <x v="4"/>
    <s v="Home&amp;Kitchen"/>
    <s v="WaterHeaters&amp;Geysers"/>
    <s v="ImmersionRods"/>
    <n v="999"/>
    <n v="599"/>
    <n v="7.0000000000000007E-2"/>
    <s v="50%"/>
    <x v="3"/>
    <x v="453"/>
    <n v="0"/>
    <n v="5555725"/>
    <x v="0"/>
    <n v="432.22203672787981"/>
    <n v="0"/>
    <n v="38027.5"/>
  </r>
  <r>
    <s v="B07LDPLSZC"/>
    <s v="Havells Glydo 1000 watt Dry Iron With American Heritage Non Stick Sole Plate, Aerodynamic Design, Easy Grip Temperature Knob &amp; 2 years Warranty. (Charcoal Blue)"/>
    <s v="Havells Glydo 1000"/>
    <x v="1031"/>
    <x v="4"/>
    <s v="Home&amp;Kitchen"/>
    <s v="Vacuum,Cleaning&amp;Ironing"/>
    <s v="Vacuums&amp;FloorCare"/>
    <n v="3179"/>
    <n v="999"/>
    <n v="0.55000000000000004"/>
    <s v="50% or more"/>
    <x v="1"/>
    <x v="975"/>
    <n v="1"/>
    <n v="742257"/>
    <x v="0"/>
    <n v="680.78178178178177"/>
    <n v="1"/>
    <n v="2972"/>
  </r>
  <r>
    <s v="B07F1T31ZZ"/>
    <s v="Raffles Premium Stainless Steel South Indian Coffee Filter/Drip Coffee Maker, 2-3 Cups, 150 ml"/>
    <s v="Raffles Premium Stainless"/>
    <x v="1032"/>
    <x v="4"/>
    <s v="Home&amp;Kitchen"/>
    <s v="WaterHeaters&amp;Geysers"/>
    <s v="InstantWaterHeaters"/>
    <n v="1049"/>
    <n v="699"/>
    <n v="0.57999999999999996"/>
    <s v="50% or more"/>
    <x v="9"/>
    <x v="976"/>
    <n v="1"/>
    <n v="229272"/>
    <x v="0"/>
    <n v="548.928469241774"/>
    <n v="1"/>
    <n v="1180.8"/>
  </r>
  <r>
    <s v="B0BNDRK886"/>
    <s v="IONIX Activated Carbon Faucet Water Filters Universal Interface Home Kitchen Faucet Tap Water | Tap filter Multilayer | Clean Purifier Filter Cartridge Five Layer Water Filter-Pack of 1"/>
    <s v="IONIX Activated Carbon"/>
    <x v="1033"/>
    <x v="4"/>
    <s v="Home&amp;Kitchen"/>
    <s v="WaterHeaters&amp;Geysers"/>
    <s v="InstantWaterHeaters"/>
    <n v="3599"/>
    <n v="1499"/>
    <n v="0.51"/>
    <s v="50% or more"/>
    <x v="2"/>
    <x v="977"/>
    <n v="1"/>
    <n v="1412058"/>
    <x v="0"/>
    <n v="1258.9066044029353"/>
    <n v="1"/>
    <n v="3673.7999999999997"/>
  </r>
  <r>
    <s v="B09ZVJXN5L"/>
    <s v="KNYUC MART Mini Electric Handy Room Heater Compact Plug-in, The Wall Outlet 400 Watts, Handy Air Warmer Blower Adjustable Timer Digital Display"/>
    <s v="KNYUC MART Mini"/>
    <x v="1034"/>
    <x v="4"/>
    <s v="Home&amp;Kitchen"/>
    <s v="Coffee,Tea&amp;Espresso"/>
    <s v="EspressoMachines"/>
    <n v="4799"/>
    <n v="1295"/>
    <n v="0.17"/>
    <s v="50%"/>
    <x v="2"/>
    <x v="978"/>
    <n v="0"/>
    <n v="4940425"/>
    <x v="0"/>
    <n v="924.42084942084944"/>
    <n v="0"/>
    <n v="14878.5"/>
  </r>
  <r>
    <s v="B08JKPVDKL"/>
    <s v="INKULTURE Stainless_Steel Measuring Cups &amp; Spoon Combo for Dry or Liquid/Kitchen Gadgets for Cooking &amp; Baking Cakes/Measuring Cup Set Combo with Handles (Set of 4 Cups &amp; 4 Spoons)"/>
    <s v="INKULTURE Stainless_Steel Measuring"/>
    <x v="1035"/>
    <x v="4"/>
    <s v="Home&amp;Kitchen"/>
    <s v="SmallKitchenAppliances"/>
    <s v="MixerGrinders"/>
    <n v="1699"/>
    <n v="4999"/>
    <n v="0.5"/>
    <s v="50% or more"/>
    <x v="11"/>
    <x v="979"/>
    <n v="1"/>
    <n v="39932012"/>
    <x v="0"/>
    <n v="4965.0132026405281"/>
    <n v="0"/>
    <n v="30354.399999999998"/>
  </r>
  <r>
    <s v="B09JFR8H3Q"/>
    <s v="Macmillan Aquafresh 5 Micron PS-05 10&quot; in PP Spun Filter Candle Set for All Type RO Water Purifier 10 inch (4)"/>
    <s v="Macmillan Aquafresh 5"/>
    <x v="1036"/>
    <x v="4"/>
    <s v="Home&amp;Kitchen"/>
    <s v="SmallKitchenAppliances"/>
    <s v="Kettles&amp;HotWaterDispensers"/>
    <n v="664"/>
    <n v="2550"/>
    <n v="0.55000000000000004"/>
    <s v="50% or more"/>
    <x v="3"/>
    <x v="980"/>
    <n v="1"/>
    <n v="2358750"/>
    <x v="0"/>
    <n v="2523.9607843137255"/>
    <n v="1"/>
    <n v="3792.4999999999995"/>
  </r>
  <r>
    <s v="B07LDN9Q2P"/>
    <s v="Havells D'zire 1000 watt Dry Iron With American Heritage Sole Plate, Aerodynamic Design, Easy Grip Temperature Knob &amp; 2 years Warranty. (Mint)"/>
    <s v="Havells D'zire 1000"/>
    <x v="1037"/>
    <x v="4"/>
    <s v="Home&amp;Kitchen"/>
    <s v="Fans"/>
    <s v="TableFans"/>
    <n v="948"/>
    <n v="1950"/>
    <n v="0.41"/>
    <s v="50%"/>
    <x v="3"/>
    <x v="981"/>
    <n v="0"/>
    <n v="8521500"/>
    <x v="0"/>
    <n v="1901.3846153846155"/>
    <n v="0"/>
    <n v="17917"/>
  </r>
  <r>
    <s v="B08T8KWNQ9"/>
    <s v="TE‚Ñ¢ Instant Electric Heating Hot and Cold Water Geyser Tap Water with Digital Display (White)"/>
    <s v="TE‚Ñ¢ Instant Electric"/>
    <x v="1038"/>
    <x v="4"/>
    <s v="Home&amp;Kitchen"/>
    <s v="Vacuum,Cleaning&amp;Ironing"/>
    <s v="Irons,Steamers&amp;Accessories"/>
    <n v="850"/>
    <n v="8478"/>
    <n v="0.15"/>
    <s v="50%"/>
    <x v="3"/>
    <x v="982"/>
    <n v="0"/>
    <n v="64593882"/>
    <x v="0"/>
    <n v="8467.9740504836045"/>
    <n v="0"/>
    <n v="31237.899999999998"/>
  </r>
  <r>
    <s v="B07Y1RCCW5"/>
    <s v="ZIGMA WinoteK WinoteK Sun Instant Water Geyser, Water Heater, Portable Water Heater, Geysers Made of First Class ABS Plastic, automatic Reset Model, AE10-3 W (Yellow)"/>
    <s v="ZIGMA WinoteK WinoteK"/>
    <x v="1039"/>
    <x v="4"/>
    <s v="Home&amp;Kitchen"/>
    <s v="WaterPurifiers&amp;Accessories"/>
    <s v="WaterCartridges"/>
    <n v="600"/>
    <n v="3299"/>
    <n v="0.06"/>
    <s v="50%"/>
    <x v="11"/>
    <x v="983"/>
    <n v="0"/>
    <n v="8554307"/>
    <x v="0"/>
    <n v="3280.8126705062141"/>
    <n v="0"/>
    <n v="9853.4"/>
  </r>
  <r>
    <s v="B0762HXMTF"/>
    <s v="KENT 11054 Alkaline Water Filter Pitcher 3.5 L | Chemical-Free Water with Balanced pH Levels 8.0 to 9.5 | Solves Acidity Issue | Equipped with Carbon and Sediment Filter - Grey"/>
    <s v="KENT 11054 Alkaline"/>
    <x v="1040"/>
    <x v="4"/>
    <s v="Home&amp;Kitchen"/>
    <s v="RoomHeaters"/>
    <s v="ElectricHeaters"/>
    <n v="3711"/>
    <n v="3895"/>
    <n v="0.17"/>
    <s v="50%"/>
    <x v="4"/>
    <x v="166"/>
    <n v="0"/>
    <n v="1386620"/>
    <x v="0"/>
    <n v="3799.7240051347881"/>
    <n v="1"/>
    <n v="1530.8"/>
  </r>
  <r>
    <s v="B00K57MR22"/>
    <s v="Sujata Dynamix DX Mixer Grinder, 900W, 3 Jars (White)"/>
    <s v="Sujata Dynamix DX"/>
    <x v="1041"/>
    <x v="4"/>
    <s v="Home&amp;Kitchen"/>
    <s v="SmallKitchenAppliances"/>
    <s v="DigitalKitchenScales"/>
    <n v="799"/>
    <n v="5495"/>
    <n v="0.73"/>
    <s v="50% or more"/>
    <x v="6"/>
    <x v="984"/>
    <n v="1"/>
    <n v="346185"/>
    <x v="0"/>
    <n v="5480.4595086442223"/>
    <n v="1"/>
    <n v="283.5"/>
  </r>
  <r>
    <s v="B07TTSS5MP"/>
    <s v="Lifelong LLMG74 750 Watt Mixer Grinder with 3 Jars (White and Grey)"/>
    <s v="Lifelong LLMG74 750"/>
    <x v="1042"/>
    <x v="4"/>
    <s v="Home&amp;Kitchen"/>
    <s v="WaterPurifiers&amp;Accessories"/>
    <s v="WaterPurifierAccessories"/>
    <n v="980"/>
    <n v="999"/>
    <n v="0"/>
    <s v="50%"/>
    <x v="0"/>
    <x v="374"/>
    <n v="0"/>
    <n v="4735260"/>
    <x v="0"/>
    <n v="900.90190190190197"/>
    <n v="0"/>
    <n v="19908"/>
  </r>
  <r>
    <s v="B09ZDVL7L8"/>
    <s v="TTK Prestige Limited Orion Mixer Grinder 500 Watts, 3 Jars (1200ml, 1000ml, 500ml) (Red)"/>
    <s v="TTK Prestige Limited"/>
    <x v="1043"/>
    <x v="4"/>
    <s v="Home&amp;Kitchen"/>
    <s v="LaundryOrganization"/>
    <s v="LaundryBaskets"/>
    <n v="351"/>
    <n v="8995"/>
    <n v="0.61"/>
    <s v="50% or more"/>
    <x v="2"/>
    <x v="985"/>
    <n v="1"/>
    <n v="2662520"/>
    <x v="0"/>
    <n v="8991.0978321289604"/>
    <n v="1"/>
    <n v="1154.3999999999999"/>
  </r>
  <r>
    <s v="B09XHXXCFH"/>
    <s v="AGARO Regal Electric Rice Cooker, 3L Ceramic Inner Bowl, Cooks Up to 600 Gms Raw Rice, SS Steamer, Preset Cooking Functions, Preset Timer, Keep Warm Function, LED Display, Black"/>
    <s v="AGARO Regal Electric"/>
    <x v="1044"/>
    <x v="4"/>
    <s v="Home&amp;Kitchen"/>
    <s v="Coffee,Tea&amp;Espresso"/>
    <s v="MilkFrothers"/>
    <n v="229"/>
    <n v="1599"/>
    <n v="0.54"/>
    <s v="50% or more"/>
    <x v="12"/>
    <x v="189"/>
    <n v="1"/>
    <n v="295815"/>
    <x v="0"/>
    <n v="1584.6785490931832"/>
    <n v="1"/>
    <n v="647.5"/>
  </r>
  <r>
    <s v="B0BL3R4RGS"/>
    <s v="VAPJA¬Æ Portable Mini Juicer Cup Blender USB Rechargeable with 4 Blades for Shakes and Smoothies Fruits Vegetables Juice Maker Grinder Mixer Strong Cutting Bottle Sports Travel Outdoors Gym (BOTTLE)"/>
    <s v="VAPJA¬Æ Portable Mini"/>
    <x v="1045"/>
    <x v="4"/>
    <s v="Home&amp;Kitchen"/>
    <s v="Vacuum,Cleaning&amp;Ironing"/>
    <s v="Irons,Steamers&amp;Accessories"/>
    <n v="3349"/>
    <n v="3500"/>
    <n v="0.16"/>
    <s v="50%"/>
    <x v="4"/>
    <x v="986"/>
    <n v="0"/>
    <n v="6839000"/>
    <x v="0"/>
    <n v="3404.3142857142857"/>
    <n v="0"/>
    <n v="8402.1999999999989"/>
  </r>
  <r>
    <s v="B07P1BR7L8"/>
    <s v="Philips HD6975/00 25 Litre Digital Oven Toaster Grill, Grey, 25 liter"/>
    <s v="Philips HD6975/00 25"/>
    <x v="1046"/>
    <x v="4"/>
    <s v="Home&amp;Kitchen"/>
    <s v="WaterHeaters&amp;Geysers"/>
    <s v="StorageWaterHeaters"/>
    <n v="5499"/>
    <n v="1999"/>
    <n v="0.52"/>
    <s v="50% or more"/>
    <x v="2"/>
    <x v="987"/>
    <n v="1"/>
    <n v="1917041"/>
    <x v="0"/>
    <n v="1723.912456228114"/>
    <n v="1"/>
    <n v="3740.1"/>
  </r>
  <r>
    <s v="B078WB1VWJ"/>
    <s v="Usha EI 3710 Heavy Weight 1000-Watt Dry Iron with Golden American Heritage Soleplate, 1.75 Kg(White)"/>
    <s v="Usha EI 3710"/>
    <x v="1047"/>
    <x v="4"/>
    <s v="Home&amp;Kitchen"/>
    <s v="Vacuum,Cleaning&amp;Ironing"/>
    <s v="Irons,Steamers&amp;Accessories"/>
    <n v="299"/>
    <n v="3199"/>
    <n v="0.4"/>
    <s v="50%"/>
    <x v="2"/>
    <x v="988"/>
    <n v="0"/>
    <n v="3246985"/>
    <x v="0"/>
    <n v="3189.6533291653641"/>
    <n v="0"/>
    <n v="3958.5"/>
  </r>
  <r>
    <s v="B0BP89YBC1"/>
    <s v="Campfire Spring Chef Prolix Instant Portable Water Heater Geyser 1Ltr. for Use Home Stainless Steel Baking Rack | Restaurant | Office | Labs | Clinics | Saloon | with Installation Kit (With MCB)"/>
    <s v="Campfire Spring Chef"/>
    <x v="1048"/>
    <x v="4"/>
    <s v="Home&amp;Kitchen"/>
    <s v="Humidifiers"/>
    <m/>
    <n v="2249"/>
    <n v="1300"/>
    <n v="0.37"/>
    <s v="50%"/>
    <x v="1"/>
    <x v="989"/>
    <n v="0"/>
    <n v="5164900"/>
    <x v="0"/>
    <n v="1127"/>
    <n v="0"/>
    <n v="15892"/>
  </r>
  <r>
    <s v="B09W9V2PXG"/>
    <s v="Themisto TH-WS20 Digital Kitchen Weighing Scale Stainless Steel (5Kg)"/>
    <s v="Themisto TH-WS20 Digital"/>
    <x v="1049"/>
    <x v="4"/>
    <s v="Home&amp;Kitchen"/>
    <s v="SmallKitchenAppliances"/>
    <s v="EggBoilers"/>
    <n v="699"/>
    <n v="399"/>
    <n v="0.56000000000000005"/>
    <s v="50% or more"/>
    <x v="16"/>
    <x v="990"/>
    <n v="1"/>
    <n v="917700"/>
    <x v="1"/>
    <n v="223.81203007518798"/>
    <n v="0"/>
    <n v="10810"/>
  </r>
  <r>
    <s v="B09XTQFFCG"/>
    <s v="FYA Handheld Vacuum Cleaner Cordless, Wireless Hand Vacuum&amp;Air Blower 2-in-1, Mini Portable Car Vacuum Cleaner with Powerful Suction, USB Rechargeable Vacuum for Pet Hair, Home and Car"/>
    <s v="FYA Handheld Vacuum"/>
    <x v="1050"/>
    <x v="4"/>
    <s v="Home&amp;Kitchen"/>
    <s v="RoomHeaters"/>
    <s v="ElectricHeaters"/>
    <n v="1235"/>
    <n v="599"/>
    <n v="0.18"/>
    <s v="50%"/>
    <x v="3"/>
    <x v="991"/>
    <n v="0"/>
    <n v="121597"/>
    <x v="0"/>
    <n v="392.8230383973289"/>
    <n v="1"/>
    <n v="832.3"/>
  </r>
  <r>
    <s v="B08LVVTGZK"/>
    <s v="Lifelong LLSM120G Sandwich Griller , Classic Pro 750 W Sandwich Maker with 4 Slice Non-Stick Fixed Plates for Sandwiches at Home with 1 Year Warranty (Black)"/>
    <s v="Lifelong LLSM120G Sandwich"/>
    <x v="1051"/>
    <x v="4"/>
    <s v="Home&amp;Kitchen"/>
    <s v="SmallKitchenAppliances"/>
    <s v="MiniFoodProcessors&amp;Choppers"/>
    <n v="1349"/>
    <n v="999"/>
    <n v="0.55000000000000004"/>
    <s v="50% or more"/>
    <x v="11"/>
    <x v="865"/>
    <n v="1"/>
    <n v="440559"/>
    <x v="0"/>
    <n v="863.96496496496502"/>
    <n v="1"/>
    <n v="1675.8"/>
  </r>
  <r>
    <s v="B07J2BQZD6"/>
    <s v="Kuber Industries Nylon Mesh Laundry Basket|Sturdy Material &amp; Durable Handles|Netted Lightweight Laundry Bag, Size 36 x 36 x 58, Capicity 30 Ltr (Pink)"/>
    <s v="Kuber Industries Nylon"/>
    <x v="1052"/>
    <x v="4"/>
    <s v="Home&amp;Kitchen"/>
    <s v="WaterHeaters&amp;Geysers"/>
    <s v="StorageWaterHeaters"/>
    <n v="6800"/>
    <n v="199"/>
    <n v="0.41"/>
    <s v="50%"/>
    <x v="3"/>
    <x v="992"/>
    <n v="0"/>
    <n v="2051292"/>
    <x v="2"/>
    <n v="-3218.0854271356779"/>
    <n v="0"/>
    <n v="42262.799999999996"/>
  </r>
  <r>
    <s v="B07HK53XM4"/>
    <s v="Bulfyss Plastic Sticky Lint Roller Hair Remover Cleaner Set of 5 Rolls 150 Sheets, 30 Sheets Each roll Lint Roller Remover for Clothes, Furniture, Carpet, Dog Fur, Sweater, Dust &amp; Dirt"/>
    <s v="Bulfyss Plastic Sticky"/>
    <x v="1053"/>
    <x v="4"/>
    <s v="Home&amp;Kitchen"/>
    <s v="Vacuum,Cleaning&amp;Ironing"/>
    <s v="Vacuums&amp;FloorCare"/>
    <n v="2099"/>
    <n v="1299"/>
    <n v="0.16"/>
    <s v="50%"/>
    <x v="2"/>
    <x v="993"/>
    <n v="0"/>
    <n v="1288608"/>
    <x v="0"/>
    <n v="1137.4141647421093"/>
    <n v="1"/>
    <n v="3868.7999999999997"/>
  </r>
  <r>
    <s v="B08RDWBYCQ"/>
    <s v="T TOPLINE 180 W Electric Hand Mixer,Hand Blender , Egg Beater, Cake maker , Beater Cream Mix, Food Blender, Beater for Whipping Cream Beater for Cake With 7 -Speed with spatula and oil brush"/>
    <s v="T TOPLINE 180"/>
    <x v="1054"/>
    <x v="4"/>
    <s v="Home&amp;Kitchen"/>
    <s v="SmallKitchenAppliances"/>
    <s v="SandwichMakers"/>
    <n v="1699"/>
    <n v="7776"/>
    <n v="0.14000000000000001"/>
    <s v="50%"/>
    <x v="3"/>
    <x v="994"/>
    <n v="0"/>
    <n v="36671616"/>
    <x v="0"/>
    <n v="7754.1507201646091"/>
    <n v="0"/>
    <n v="19335.599999999999"/>
  </r>
  <r>
    <s v="B09FHHTL8L"/>
    <s v="Empty Mist Trigger Plastic Spray Bottle for Multi use 200ml Pack of 2"/>
    <s v="Empty Mist Trigger"/>
    <x v="1055"/>
    <x v="4"/>
    <s v="Home&amp;Kitchen"/>
    <s v="RoomHeaters"/>
    <s v="FanHeaters"/>
    <n v="1069"/>
    <n v="2299"/>
    <n v="0.37"/>
    <s v="50%"/>
    <x v="2"/>
    <x v="135"/>
    <n v="0"/>
    <n v="719587"/>
    <x v="0"/>
    <n v="2252.501522401044"/>
    <n v="1"/>
    <n v="1220.7"/>
  </r>
  <r>
    <s v="B0BHNHMR3H"/>
    <s v="LONAXA Mini Travel Rechargeable Fruit Juicer - USB Electric Fruit &amp; Vegetable Juice Blender/Grinder for Home and Office Use (Multicolor)‚Ä¶"/>
    <s v="LONAXA Mini Travel"/>
    <x v="1056"/>
    <x v="4"/>
    <s v="Home&amp;Kitchen"/>
    <s v="RoomHeaters"/>
    <s v="FanHeaters"/>
    <n v="1349"/>
    <n v="1500"/>
    <n v="0.46"/>
    <s v="50%"/>
    <x v="11"/>
    <x v="995"/>
    <n v="0"/>
    <n v="249000"/>
    <x v="0"/>
    <n v="1410.0666666666666"/>
    <n v="1"/>
    <n v="630.79999999999995"/>
  </r>
  <r>
    <s v="B07D8VBYB4"/>
    <s v="SUJATA Powermatic Plus, Juicer Mixer Grinder, 900 Watts, 2 Jars (White)"/>
    <s v="SUJATA Powermatic Plus,"/>
    <x v="951"/>
    <x v="4"/>
    <s v="Home&amp;Kitchen"/>
    <s v="WaterHeaters&amp;Geysers"/>
    <s v="ImmersionRods"/>
    <n v="1499"/>
    <n v="2590"/>
    <n v="0.56999999999999995"/>
    <s v="50% or more"/>
    <x v="3"/>
    <x v="996"/>
    <n v="1"/>
    <n v="784770"/>
    <x v="0"/>
    <n v="2532.1235521235521"/>
    <n v="1"/>
    <n v="1242.3"/>
  </r>
  <r>
    <s v="B0B3TBY2YX"/>
    <s v="AGARO Royal Double Layered Kettle, 1.5 Litres, Double Layered Cool Touch , Dry Boiling Protection, Black"/>
    <s v="AGARO Royal Double"/>
    <x v="1057"/>
    <x v="4"/>
    <s v="Home&amp;Kitchen"/>
    <s v="SmallKitchenAppliances"/>
    <s v="SandwichMakers"/>
    <n v="2092"/>
    <n v="6299"/>
    <n v="0.55000000000000004"/>
    <s v="50% or more"/>
    <x v="4"/>
    <x v="997"/>
    <n v="1"/>
    <n v="3540038"/>
    <x v="0"/>
    <n v="6265.7883791077948"/>
    <n v="1"/>
    <n v="2416.6"/>
  </r>
  <r>
    <s v="B088WCFPQF"/>
    <s v="Cafe JEI French Press Coffee and Tea Maker 600ml with 4 Level Filtration System, Heat Resistant Borosilicate Glass (Black, 600ml)"/>
    <s v="Cafe JEI French"/>
    <x v="1058"/>
    <x v="4"/>
    <s v="Home&amp;Kitchen"/>
    <s v="Vacuum,Cleaning&amp;Ironing"/>
    <s v="Vacuums&amp;FloorCare"/>
    <n v="3859"/>
    <n v="1795"/>
    <n v="0.63"/>
    <s v="50% or more"/>
    <x v="2"/>
    <x v="998"/>
    <n v="1"/>
    <n v="14530525"/>
    <x v="0"/>
    <n v="1580.0139275766016"/>
    <n v="0"/>
    <n v="31570.5"/>
  </r>
  <r>
    <s v="B07JZSG42Y"/>
    <s v="Borosil Prime Grill Sandwich Maker (Grey)"/>
    <s v="Borosil Prime Grill"/>
    <x v="1059"/>
    <x v="4"/>
    <s v="Home&amp;Kitchen"/>
    <s v="SmallKitchenAppliances"/>
    <s v="JuicerMixerGrinders"/>
    <n v="499"/>
    <n v="3190"/>
    <n v="0.77"/>
    <s v="50% or more"/>
    <x v="18"/>
    <x v="999"/>
    <n v="1"/>
    <n v="347710"/>
    <x v="0"/>
    <n v="3174.3573667711598"/>
    <n v="1"/>
    <n v="305.2"/>
  </r>
  <r>
    <s v="B08YRMBK9R"/>
    <s v="Candes 10 Litre Perfecto 5 Star Rated Automatic Instant Storage Electric Water Heater with Special Metal Body Anti Rust Coating With Installation Kit, 2KW Geyser (Ivory)"/>
    <s v="Candes 10 Litre"/>
    <x v="1060"/>
    <x v="4"/>
    <s v="Home&amp;Kitchen"/>
    <s v="Fans"/>
    <s v="CeilingFans"/>
    <n v="1804"/>
    <n v="4799"/>
    <n v="0.24"/>
    <s v="50%"/>
    <x v="1"/>
    <x v="1000"/>
    <n v="0"/>
    <n v="73818218"/>
    <x v="0"/>
    <n v="4761.4088351739947"/>
    <n v="0"/>
    <n v="61528"/>
  </r>
  <r>
    <s v="B00935MGHS"/>
    <s v="Prestige PSMFB 800 Watt Sandwich Toaster with Fixed Plates, Black"/>
    <s v="Prestige PSMFB 800"/>
    <x v="1061"/>
    <x v="4"/>
    <s v="Home&amp;Kitchen"/>
    <s v="SmallKitchenAppliances"/>
    <s v="JuicerMixerGrinders"/>
    <n v="6525"/>
    <n v="8999"/>
    <n v="0.26"/>
    <s v="50%"/>
    <x v="6"/>
    <x v="1001"/>
    <n v="0"/>
    <n v="46227863"/>
    <x v="0"/>
    <n v="8926.491943549283"/>
    <n v="0"/>
    <n v="23116.5"/>
  </r>
  <r>
    <s v="B07B5XJ572"/>
    <s v="iBELL MPK120L Premium Stainless Steel Multi Purpose Kettle/Cooker with Inner Pot 1.2 Litre (Silver)"/>
    <s v="iBELL MPK120L Premium"/>
    <x v="1062"/>
    <x v="4"/>
    <s v="Home&amp;Kitchen"/>
    <s v="WaterPurifiers&amp;Accessories"/>
    <s v="WaterFilters&amp;Purifiers"/>
    <n v="4999"/>
    <n v="1899"/>
    <n v="0.8"/>
    <s v="50% or more"/>
    <x v="13"/>
    <x v="851"/>
    <n v="1"/>
    <n v="235476"/>
    <x v="0"/>
    <n v="1635.756187467088"/>
    <n v="1"/>
    <n v="570.4"/>
  </r>
  <r>
    <s v="B086199CWG"/>
    <s v="Maharaja Whiteline Odacio Plus 550-Watt Juicer Mixer Grinder with 3 Jars (Black/Silver)"/>
    <s v="Maharaja Whiteline Odacio"/>
    <x v="1063"/>
    <x v="4"/>
    <s v="Home&amp;Kitchen"/>
    <s v="Coffee,Tea&amp;Espresso"/>
    <s v="DripCoffeeMachines"/>
    <n v="1189"/>
    <n v="5799"/>
    <n v="0.5"/>
    <s v="50% or more"/>
    <x v="3"/>
    <x v="1002"/>
    <n v="1"/>
    <n v="3583782"/>
    <x v="0"/>
    <n v="5778.4964649077428"/>
    <n v="1"/>
    <n v="2533.7999999999997"/>
  </r>
  <r>
    <s v="B0BBWJFK5C"/>
    <s v="Shakti Technology S3 High Pressure Car Washer Machine 1800 Watts and Pressure 120 Bar for Cleaning Car, Bike &amp; Home"/>
    <s v="Shakti Technology S3"/>
    <x v="1064"/>
    <x v="4"/>
    <s v="Home&amp;Kitchen"/>
    <s v="RoomHeaters"/>
    <s v="FanHeaters"/>
    <n v="2590"/>
    <n v="799"/>
    <n v="0.38"/>
    <s v="50%"/>
    <x v="3"/>
    <x v="984"/>
    <n v="0"/>
    <n v="50337"/>
    <x v="0"/>
    <n v="474.84480600750936"/>
    <n v="1"/>
    <n v="258.29999999999995"/>
  </r>
  <r>
    <s v="B07GLS2563"/>
    <s v="Cello Quick Boil Popular Electric Kettle 1 Litre 1200 Watts | Stainless Steel body | Boiler for Water, Silver"/>
    <s v="Cello Quick Boil"/>
    <x v="1065"/>
    <x v="4"/>
    <s v="Home&amp;Kitchen"/>
    <s v="RoomHeaters"/>
    <s v="FanHeaters"/>
    <n v="899"/>
    <n v="300"/>
    <n v="0.44"/>
    <s v="50%"/>
    <x v="10"/>
    <x v="1003"/>
    <n v="0"/>
    <n v="4500"/>
    <x v="1"/>
    <n v="0.33333333333331439"/>
    <n v="1"/>
    <n v="51"/>
  </r>
  <r>
    <s v="B09P182Z2H"/>
    <s v="AGARO Glory Cool Mist Ultrasonic Humidifier, 4.5Litres, For Large Area, Room, Home, Office, Adjustable Mist Output, Ceramic Ball Filter, Ultra Quiet, 360¬∞ Rotatable Nozzle, Auto Shut Off, Grey"/>
    <s v="AGARO Glory Cool"/>
    <x v="1066"/>
    <x v="4"/>
    <s v="Home&amp;Kitchen"/>
    <s v="RoomHeaters"/>
    <s v="FanHeaters"/>
    <n v="998"/>
    <n v="7200"/>
    <n v="0.67"/>
    <s v="50% or more"/>
    <x v="13"/>
    <x v="1004"/>
    <n v="1"/>
    <n v="64800"/>
    <x v="0"/>
    <n v="7186.1388888888887"/>
    <n v="1"/>
    <n v="41.4"/>
  </r>
  <r>
    <s v="B0B59K1C8F"/>
    <s v="Wolpin 1 Lint Roller with 60 Sheets Remove Clothes Lint Dog Hair Dust (19 x 13 cm) Orange"/>
    <s v="Wolpin 1 Lint"/>
    <x v="1067"/>
    <x v="4"/>
    <s v="Home&amp;Kitchen"/>
    <s v="LaundryOrganization"/>
    <s v="LaundryBaskets"/>
    <n v="998.06"/>
    <n v="389"/>
    <n v="0.22"/>
    <s v="50%"/>
    <x v="0"/>
    <x v="1005"/>
    <n v="0"/>
    <n v="2829586"/>
    <x v="1"/>
    <n v="132.42930591259642"/>
    <n v="0"/>
    <n v="30550.800000000003"/>
  </r>
  <r>
    <s v="B06Y36JKC3"/>
    <s v="Abode Kitchen Essential Measuring Cup &amp; Spoon for Spices | for Cooking and Baking Cake | Multipurpose Tablespoon Cups with Ring Holder | (Black)"/>
    <s v="Abode Kitchen Essential"/>
    <x v="1068"/>
    <x v="4"/>
    <s v="Home&amp;Kitchen"/>
    <s v="Fans"/>
    <s v="CeilingFans"/>
    <n v="1099"/>
    <n v="13049"/>
    <n v="0.45"/>
    <s v="50%"/>
    <x v="2"/>
    <x v="959"/>
    <n v="0"/>
    <n v="77132639"/>
    <x v="0"/>
    <n v="13040.577898689555"/>
    <n v="0"/>
    <n v="23052.899999999998"/>
  </r>
  <r>
    <s v="B075S9FVRY"/>
    <s v="Sujata Supermix, Mixer Grinder, 900 Watts, 3 Jars (White)"/>
    <s v="Sujata Supermix, Mixer"/>
    <x v="1069"/>
    <x v="4"/>
    <s v="Home&amp;Kitchen"/>
    <s v="Vacuum,Cleaning&amp;Ironing"/>
    <s v="PressureWashers,Steam&amp;WindowCleaners"/>
    <n v="5999"/>
    <n v="5999"/>
    <n v="0.4"/>
    <s v="50%"/>
    <x v="0"/>
    <x v="1006"/>
    <n v="0"/>
    <n v="1019830"/>
    <x v="0"/>
    <n v="5899"/>
    <n v="1"/>
    <n v="714"/>
  </r>
  <r>
    <s v="B08SJVD8QD"/>
    <s v="CARDEX Digital Kitchen Weighing Machine Multipurpose Electronic Weight Scale With Back Lite LCD Display for Measuring Food, Cake, Vegetable, Fruit (KITCHEN SCALE)"/>
    <s v="CARDEX Digital Kitchen"/>
    <x v="1070"/>
    <x v="4"/>
    <s v="Home&amp;Kitchen"/>
    <s v="Vacuum,Cleaning&amp;Ironing"/>
    <s v="Vacuums&amp;FloorCare"/>
    <n v="8886"/>
    <n v="2400"/>
    <n v="0.25"/>
    <s v="50%"/>
    <x v="0"/>
    <x v="1007"/>
    <n v="0"/>
    <n v="7356000"/>
    <x v="0"/>
    <n v="2029.75"/>
    <n v="0"/>
    <n v="12873"/>
  </r>
  <r>
    <s v="B07FJNNZCJ"/>
    <s v="V-Guard Zenora RO+UF+MB Water Purifier | Suitable for water with TDS up to 2000 ppm | 8 Stage Purification with World-class RO Membrane and Advanced UF Membrane | Free PAN India Installation &amp; 1-Year Comprehensive Warranty | 7 Litre, Black"/>
    <s v="V-Guard Zenora RO+UF+MB"/>
    <x v="1071"/>
    <x v="4"/>
    <s v="Home&amp;Kitchen"/>
    <s v="Vacuum,Cleaning&amp;Ironing"/>
    <s v="Irons,Steamers&amp;Accessories"/>
    <n v="475"/>
    <n v="5295"/>
    <n v="0.52"/>
    <s v="50% or more"/>
    <x v="3"/>
    <x v="1008"/>
    <n v="1"/>
    <n v="5406195"/>
    <x v="0"/>
    <n v="5286.0292728989616"/>
    <n v="0"/>
    <n v="4186.0999999999995"/>
  </r>
  <r>
    <s v="B09MFR93KS"/>
    <s v="Bajaj Rex DLX 750 W 4 Jars Mixer Grinder, White and Blue"/>
    <s v="Bajaj Rex DLX"/>
    <x v="1072"/>
    <x v="4"/>
    <s v="Home&amp;Kitchen"/>
    <s v="SmallKitchenAppliances"/>
    <s v="DeepFatFryers"/>
    <n v="4995"/>
    <n v="24999"/>
    <n v="0.75"/>
    <s v="50% or more"/>
    <x v="20"/>
    <x v="1009"/>
    <n v="1"/>
    <n v="99096036"/>
    <x v="0"/>
    <n v="24979.019200768031"/>
    <n v="0"/>
    <n v="19027.2"/>
  </r>
  <r>
    <s v="B07Y5FDPKV"/>
    <s v="KENT 16051 Hand Blender 300 W | 5 Variable Speed Control | Multiple Beaters &amp; Dough Hooks | Turbo Function"/>
    <s v="KENT 16051 Hand"/>
    <x v="1073"/>
    <x v="4"/>
    <s v="Home&amp;Kitchen"/>
    <s v="WaterPurifiers&amp;Accessories"/>
    <s v="WaterFilters&amp;Purifiers"/>
    <n v="13999"/>
    <n v="799"/>
    <n v="0.44"/>
    <s v="50%"/>
    <x v="5"/>
    <x v="1010"/>
    <n v="0"/>
    <n v="7149452"/>
    <x v="0"/>
    <n v="-953.06508135168951"/>
    <n v="0"/>
    <n v="39371.200000000004"/>
  </r>
  <r>
    <s v="B0756KCV5K"/>
    <s v="Prestige PIC 15.0+ 1900-Watt Induction Cooktop (Black)"/>
    <s v="Prestige PIC 15.0+"/>
    <x v="1074"/>
    <x v="4"/>
    <s v="Home&amp;Kitchen"/>
    <s v="WaterPurifiers&amp;Accessories"/>
    <s v="WaterFilters&amp;Purifiers"/>
    <n v="8499"/>
    <n v="2999"/>
    <n v="0.48"/>
    <s v="50%"/>
    <x v="4"/>
    <x v="892"/>
    <n v="0"/>
    <n v="290903"/>
    <x v="0"/>
    <n v="2715.6055351783925"/>
    <n v="1"/>
    <n v="417.09999999999997"/>
  </r>
  <r>
    <s v="B0BJ6P3LSK"/>
    <s v="Aqua d pure Active Copper 12-L RO+UV Water Filter Purifier for Home, Kitchen Fully Automatic UF+TDS Controller"/>
    <s v="Aqua d pure"/>
    <x v="1075"/>
    <x v="4"/>
    <s v="Home&amp;Kitchen"/>
    <s v="Vacuum,Cleaning&amp;Ironing"/>
    <s v="Irons,Steamers&amp;Accessories"/>
    <n v="949"/>
    <n v="2495"/>
    <n v="0.03"/>
    <s v="50%"/>
    <x v="4"/>
    <x v="1011"/>
    <n v="0"/>
    <n v="18021385"/>
    <x v="0"/>
    <n v="2456.9639278557115"/>
    <n v="0"/>
    <n v="31058.899999999998"/>
  </r>
  <r>
    <s v="B09HS1NDRQ"/>
    <s v="PrettyKrafts Laundry Square Shape Basket Bag/Foldable/Multipurpose/Carry Handles/Slanting Lid for Home, Cloth Storage,(Single) Jute Grey"/>
    <s v="PrettyKrafts Laundry Square"/>
    <x v="1076"/>
    <x v="4"/>
    <s v="Home&amp;Kitchen"/>
    <s v="LaundryOrganization"/>
    <s v="LaundryBaskets"/>
    <n v="395"/>
    <n v="450"/>
    <n v="0.21"/>
    <s v="50%"/>
    <x v="1"/>
    <x v="1012"/>
    <n v="0"/>
    <n v="148500"/>
    <x v="1"/>
    <n v="362.22222222222223"/>
    <n v="1"/>
    <n v="1320"/>
  </r>
  <r>
    <s v="B018SJJ0GE"/>
    <s v="Libra Roti Maker Electric Automatic | chapati Maker Electric Automatic | roti Maker Machine with 900 Watts for Making Roti/Chapati/Parathas - Stainless Steel"/>
    <s v="Libra Roti Maker"/>
    <x v="1077"/>
    <x v="4"/>
    <s v="Home&amp;Kitchen"/>
    <s v="SmallKitchenAppliances"/>
    <s v="SmallApplianceParts&amp;Accessories"/>
    <n v="635"/>
    <n v="999"/>
    <n v="0"/>
    <s v="50%"/>
    <x v="4"/>
    <x v="1013"/>
    <n v="0"/>
    <n v="4565430"/>
    <x v="0"/>
    <n v="935.43643643643645"/>
    <n v="0"/>
    <n v="19651"/>
  </r>
  <r>
    <s v="B09FPP3R1D"/>
    <s v="Glen 3 in 1 Electric Multi Cooker - Steam, Cook &amp; Egg Boiler with 350 W (SA 3035MC) - 350 Watts"/>
    <s v="Glen 3 in"/>
    <x v="1078"/>
    <x v="4"/>
    <s v="Home&amp;Kitchen"/>
    <s v="Vacuum,Cleaning&amp;Ironing"/>
    <s v="Irons,Steamers&amp;Accessories"/>
    <n v="717"/>
    <n v="1690"/>
    <n v="0.48"/>
    <s v="50%"/>
    <x v="1"/>
    <x v="1014"/>
    <n v="0"/>
    <n v="8225230"/>
    <x v="0"/>
    <n v="1647.5739644970415"/>
    <n v="0"/>
    <n v="19468"/>
  </r>
  <r>
    <s v="B01F7B2JCI"/>
    <s v="Dynore Stainless Steel Set of 4 Measuring Cup and 4 Measuring Spoon"/>
    <s v="Dynore Stainless Steel"/>
    <x v="1079"/>
    <x v="4"/>
    <s v="Home&amp;Kitchen"/>
    <s v="Vacuum,Cleaning&amp;Ironing"/>
    <s v="Vacuums&amp;FloorCare"/>
    <n v="27900"/>
    <n v="3890"/>
    <n v="0.53"/>
    <s v="50% or more"/>
    <x v="5"/>
    <x v="1015"/>
    <n v="1"/>
    <n v="20609220"/>
    <x v="0"/>
    <n v="3172.7763496143962"/>
    <n v="0"/>
    <n v="23311.200000000001"/>
  </r>
  <r>
    <s v="B09NNZ1GF7"/>
    <s v="Lint Remover For Clothes With 1 Year Warranty Fabric Shaver Lint Shaver for Woolen Clothes Blanket Jackets Stainless Steel Blades,Bedding, Clothes and Furniture Best Remover for Fabrics Portable Lint Shavers (White Orange)"/>
    <s v="Lint Remover For"/>
    <x v="1080"/>
    <x v="4"/>
    <s v="Home&amp;Kitchen"/>
    <s v="WaterPurifiers&amp;Accessories"/>
    <s v="WaterCartridges"/>
    <n v="649"/>
    <n v="260"/>
    <n v="0.03"/>
    <s v="50%"/>
    <x v="3"/>
    <x v="1016"/>
    <n v="0"/>
    <n v="2024360"/>
    <x v="1"/>
    <n v="10.384615384615387"/>
    <n v="0"/>
    <n v="31922.6"/>
  </r>
  <r>
    <s v="B01CS4A5V4"/>
    <s v="Monitor AC Stand/Heavy Duty Air Conditioner Outdoor Unit Mounting Bracket"/>
    <s v="Monitor AC Stand/Heavy"/>
    <x v="1081"/>
    <x v="4"/>
    <s v="Home&amp;Kitchen"/>
    <s v="WaterPurifiers&amp;Accessories"/>
    <s v="WaterPurifierAccessories"/>
    <n v="193"/>
    <n v="599"/>
    <n v="0.52"/>
    <s v="50% or more"/>
    <x v="9"/>
    <x v="95"/>
    <n v="1"/>
    <n v="22163"/>
    <x v="0"/>
    <n v="566.77963272120201"/>
    <n v="1"/>
    <n v="133.20000000000002"/>
  </r>
  <r>
    <s v="B0BL11S5QK"/>
    <s v="iBELL Induction Cooktop, 2000W with Auto Shut Off and Overheat Protection, BIS Certified, Black"/>
    <s v="iBELL Induction Cooktop,"/>
    <x v="1082"/>
    <x v="4"/>
    <s v="Home&amp;Kitchen"/>
    <s v="RoomHeaters"/>
    <s v="FanHeaters"/>
    <n v="1299"/>
    <n v="1950"/>
    <n v="0.48"/>
    <s v="50%"/>
    <x v="22"/>
    <x v="1017"/>
    <n v="0"/>
    <n v="3900"/>
    <x v="0"/>
    <n v="1883.3846153846155"/>
    <n v="1"/>
    <n v="4"/>
  </r>
  <r>
    <s v="B09BL2KHQW"/>
    <s v="KENT POWP-Sediment Filter 10'' Thread WCAP"/>
    <s v="KENT POWP-Sediment Filter"/>
    <x v="1083"/>
    <x v="4"/>
    <s v="Home&amp;Kitchen"/>
    <s v="SmallKitchenAppliances"/>
    <s v="MixerGrinders"/>
    <n v="2449"/>
    <n v="2990"/>
    <n v="0.28000000000000003"/>
    <s v="50%"/>
    <x v="1"/>
    <x v="1018"/>
    <n v="0"/>
    <n v="15565940"/>
    <x v="0"/>
    <n v="2908.0936454849498"/>
    <n v="0"/>
    <n v="20824"/>
  </r>
  <r>
    <s v="B081RLM75M"/>
    <s v="LACOPINE Mini Pocket Size Lint Roller (White)"/>
    <s v="LACOPINE Mini Pocket"/>
    <x v="1084"/>
    <x v="4"/>
    <s v="Home&amp;Kitchen"/>
    <s v="WaterHeaters&amp;Geysers"/>
    <s v="InstantWaterHeaters"/>
    <n v="1049"/>
    <n v="8073"/>
    <n v="0.57999999999999996"/>
    <s v="50% or more"/>
    <x v="7"/>
    <x v="968"/>
    <n v="1"/>
    <n v="5150574"/>
    <x v="0"/>
    <n v="8060.0060696147657"/>
    <n v="1"/>
    <n v="2360.6"/>
  </r>
  <r>
    <s v="B07SYYVP69"/>
    <s v="iBELL SEK170BM Premium Electric Kettle, 1.7 Litre, Stainless Steel with Coating,1500W Auto Cut-Off, Silver with Black"/>
    <s v="iBELL SEK170BM Premium"/>
    <x v="1085"/>
    <x v="4"/>
    <s v="Home&amp;Kitchen"/>
    <s v="Fans"/>
    <s v="TableFans"/>
    <n v="2399"/>
    <n v="2599"/>
    <n v="0.43"/>
    <s v="50%"/>
    <x v="11"/>
    <x v="1019"/>
    <n v="0"/>
    <n v="1031803"/>
    <x v="0"/>
    <n v="2506.6952674105423"/>
    <n v="1"/>
    <n v="1508.6"/>
  </r>
  <r>
    <s v="B0BDZWMGZ1"/>
    <s v="Activa Easy Mix Nutri Mixer Grinder 500 Watt | Long Lasting Shock Proof ABS Body | Heavy Duty Motor With Nano - Grinding Technology"/>
    <s v="Activa Easy Mix"/>
    <x v="1086"/>
    <x v="4"/>
    <s v="Home&amp;Kitchen"/>
    <s v="Vacuum,Cleaning&amp;Ironing"/>
    <s v="Vacuums&amp;FloorCare"/>
    <n v="2286"/>
    <n v="29999"/>
    <n v="0.49"/>
    <s v="50%"/>
    <x v="2"/>
    <x v="1020"/>
    <n v="0"/>
    <n v="9779674"/>
    <x v="0"/>
    <n v="29991.379745991533"/>
    <n v="1"/>
    <n v="1271.3999999999999"/>
  </r>
  <r>
    <s v="B078JT7LTD"/>
    <s v="Sujata Dynamix, Mixer Grinder, 900 Watts, 3 Jars (White)"/>
    <s v="Sujata Dynamix, Mixer"/>
    <x v="1087"/>
    <x v="4"/>
    <s v="Home&amp;Kitchen"/>
    <s v="SmallKitchenAppliances"/>
    <s v="Juicers"/>
    <n v="499"/>
    <n v="2360"/>
    <n v="0.77"/>
    <s v="50% or more"/>
    <x v="19"/>
    <x v="1021"/>
    <n v="1"/>
    <n v="8323720"/>
    <x v="0"/>
    <n v="2338.8559322033898"/>
    <n v="0"/>
    <n v="10933.7"/>
  </r>
  <r>
    <s v="B09WF4Q7B3"/>
    <s v="Wipro Vesta 1380W Cordless Steam Iron Quick heat up with 20gm/ min Steam Burst, Scratch resistant Ceramic soleplate ,Vertical and Horizontal Ironing, Steam burst of upto .8g/ shot"/>
    <s v="Wipro Vesta 1380W"/>
    <x v="1088"/>
    <x v="4"/>
    <s v="Home&amp;Kitchen"/>
    <s v="SmallKitchenAppliances"/>
    <s v="VacuumSealers"/>
    <n v="429"/>
    <n v="11495"/>
    <n v="0.56999999999999995"/>
    <s v="50% or more"/>
    <x v="17"/>
    <x v="1022"/>
    <n v="1"/>
    <n v="7092415"/>
    <x v="0"/>
    <n v="11491.267942583732"/>
    <n v="1"/>
    <n v="1851"/>
  </r>
  <r>
    <s v="B092R48XXB"/>
    <s v="Mi Robot Vacuum-Mop P, Best-in-class Laser Navigation in 10-20K INR price band, Intelligent mapping, Robotic Floor Cleaner with 2 in 1 Mopping and Vacuum, App Control (WiFi, Alexa,GA), Strong suction"/>
    <s v="Mi Robot Vacuum-Mop"/>
    <x v="1089"/>
    <x v="4"/>
    <s v="Home&amp;Kitchen"/>
    <s v="SmallKitchenAppliances"/>
    <s v="SandwichMakers"/>
    <n v="299"/>
    <n v="4780"/>
    <n v="0.5"/>
    <s v="50% or more"/>
    <x v="1"/>
    <x v="46"/>
    <n v="1"/>
    <n v="1500920"/>
    <x v="0"/>
    <n v="4773.7447698744772"/>
    <n v="1"/>
    <n v="1256"/>
  </r>
  <r>
    <s v="B00KIDSU8S"/>
    <s v="Havells Ventil Air DX 200mm Exhaust Fan (White)"/>
    <s v="Havells Ventil Air"/>
    <x v="1090"/>
    <x v="4"/>
    <s v="Home&amp;Kitchen"/>
    <s v="WaterPurifiers&amp;Accessories"/>
    <s v="WaterFilters&amp;Purifiers"/>
    <n v="5395"/>
    <n v="2400"/>
    <n v="0.73"/>
    <s v="50% or more"/>
    <x v="5"/>
    <x v="1023"/>
    <n v="1"/>
    <n v="1284000"/>
    <x v="0"/>
    <n v="2175.2083333333335"/>
    <n v="1"/>
    <n v="2354"/>
  </r>
  <r>
    <s v="B0977CGNJJ"/>
    <s v="AGARO Royal Stand 1000W Mixer with 5L SS Bowl and 8 Speed Setting, Includes Whisking Cone, Mixing Beater &amp; Dough Hook, and Splash Guard, 2 Years Warranty, (Black), Medium (33554)"/>
    <s v="AGARO Royal Stand"/>
    <x v="1091"/>
    <x v="4"/>
    <s v="Home&amp;Kitchen"/>
    <s v="Vacuum,Cleaning&amp;Ironing"/>
    <s v="Irons,Steamers&amp;Accessories"/>
    <n v="559"/>
    <n v="249"/>
    <n v="0.45"/>
    <s v="50%"/>
    <x v="3"/>
    <x v="1024"/>
    <n v="0"/>
    <n v="4313925"/>
    <x v="1"/>
    <n v="24.502008032128515"/>
    <n v="0"/>
    <n v="71032.5"/>
  </r>
  <r>
    <s v="B08WWKM5HQ"/>
    <s v="Crompton Highspeed Markle Prime 1200 mm (48 inch) Anti-Dust Ceiling Fan with Energy Efficient 55W Motor (Burgundy)"/>
    <s v="Crompton Highspeed Markle"/>
    <x v="1092"/>
    <x v="4"/>
    <s v="Home&amp;Kitchen"/>
    <s v="Vacuum,Cleaning&amp;Ironing"/>
    <s v="Irons,Steamers&amp;Accessories"/>
    <n v="660"/>
    <n v="1199"/>
    <n v="0.4"/>
    <s v="50%"/>
    <x v="9"/>
    <x v="1025"/>
    <n v="0"/>
    <n v="109109"/>
    <x v="0"/>
    <n v="1143.954128440367"/>
    <n v="1"/>
    <n v="327.60000000000002"/>
  </r>
  <r>
    <s v="B015GX9Y0W"/>
    <s v="Lifelong LLWM105 750-Watt Belgian Waffle Maker for Home| Makes 2 Square Shape Waffles| Non-stick Plates| Easy to Use¬†with Indicator Lights (1 Year Warranty, Black)"/>
    <s v="Lifelong LLWM105 750-Watt"/>
    <x v="1093"/>
    <x v="4"/>
    <s v="Home&amp;Kitchen"/>
    <s v="SmallKitchenAppliances"/>
    <s v="EggBoilers"/>
    <n v="419"/>
    <n v="10999"/>
    <n v="0.57999999999999996"/>
    <s v="50% or more"/>
    <x v="5"/>
    <x v="239"/>
    <n v="1"/>
    <n v="2496773"/>
    <x v="0"/>
    <n v="10995.190562778434"/>
    <n v="1"/>
    <n v="998.80000000000007"/>
  </r>
  <r>
    <s v="B089BDBDGM"/>
    <s v="Kuber Industries Waterproof Round Laundry Bag/Hamper|Polka Dots Print Print with Handles|Foldable Bin &amp; 45 Liter Capicity|Size 37 x 37 x 49, Pack of 1(Black &amp; White)- CTKTC044992"/>
    <s v="Kuber Industries Waterproof"/>
    <x v="792"/>
    <x v="4"/>
    <s v="Home&amp;Kitchen"/>
    <s v="WaterHeaters&amp;Geysers"/>
    <s v="StorageWaterHeaters"/>
    <n v="7349"/>
    <n v="10995"/>
    <n v="0.33"/>
    <s v="50%"/>
    <x v="0"/>
    <x v="1026"/>
    <n v="0"/>
    <n v="131467215"/>
    <x v="0"/>
    <n v="10928.160527512506"/>
    <n v="0"/>
    <n v="50219.4"/>
  </r>
  <r>
    <s v="B0BPBG712X"/>
    <s v="Portable, Handy Compact Plug-in Portable Digital Electric Heater Fan Wall-Outlet Handy Air Warmer Blower Adjustable Timer Digital Display Heater for Home/Office/Camper (Black, 400 Watts)"/>
    <s v="Portable, Handy Compact"/>
    <x v="1094"/>
    <x v="4"/>
    <s v="Home&amp;Kitchen"/>
    <s v="Fans"/>
    <s v="CeilingFans"/>
    <n v="2899"/>
    <n v="3300"/>
    <n v="0.28000000000000003"/>
    <s v="50%"/>
    <x v="4"/>
    <x v="1027"/>
    <n v="0"/>
    <n v="23562000"/>
    <x v="0"/>
    <n v="3212.151515151515"/>
    <n v="0"/>
    <n v="30702"/>
  </r>
  <r>
    <s v="B00JBNZPFM"/>
    <s v="Karcher WD3 EU Wet and Dry Vacuum Cleaner, 1000 Watts Powerful Suction, 17 L Capacity, Blower Function, Easy Filter Removal for Home and Garden Cleaning¬† (Yellow/Black)"/>
    <s v="Karcher WD3 EU"/>
    <x v="1095"/>
    <x v="4"/>
    <s v="Home&amp;Kitchen"/>
    <s v="Vacuum,Cleaning&amp;Ironing"/>
    <s v="Vacuums&amp;FloorCare"/>
    <n v="1799"/>
    <n v="400"/>
    <n v="0.45"/>
    <s v="50%"/>
    <x v="11"/>
    <x v="1028"/>
    <n v="0"/>
    <n v="274800"/>
    <x v="1"/>
    <n v="-49.749999999999943"/>
    <n v="1"/>
    <n v="2610.6"/>
  </r>
  <r>
    <s v="B08N6P8G5K"/>
    <s v="INALSA Air Fryer Digital 4L Nutri Fry - 1400W with Smart AirCrisp Technology| 8-Preset Menu, Touch Control &amp; Digital Display|Variable Temperature &amp; Timer Control|Free Recipe book|2 Yr Warranty (Black)"/>
    <s v="INALSA Air Fryer"/>
    <x v="1096"/>
    <x v="4"/>
    <s v="Home&amp;Kitchen"/>
    <s v="SmallKitchenAppliances"/>
    <s v="SandwichMakers"/>
    <n v="1474"/>
    <n v="1440"/>
    <n v="0.68"/>
    <s v="50% or more"/>
    <x v="3"/>
    <x v="79"/>
    <n v="1"/>
    <n v="1504800"/>
    <x v="0"/>
    <n v="1337.6388888888889"/>
    <n v="0"/>
    <n v="4284.5"/>
  </r>
  <r>
    <s v="B07NPBG1B4"/>
    <s v="AmazonBasics High Speed 55 Watt Oscillating Pedestal Fan, 400mm Sweep Length, White (Without Remote)"/>
    <s v="AmazonBasics High Speed"/>
    <x v="1097"/>
    <x v="4"/>
    <s v="Home&amp;Kitchen"/>
    <s v="WaterPurifiers&amp;Accessories"/>
    <s v="WaterFilters&amp;Purifiers"/>
    <n v="15999"/>
    <n v="3045"/>
    <n v="0.35"/>
    <s v="50%"/>
    <x v="1"/>
    <x v="1029"/>
    <n v="0"/>
    <n v="34122270"/>
    <x v="0"/>
    <n v="2519.5812807881775"/>
    <n v="0"/>
    <n v="44824"/>
  </r>
  <r>
    <s v="B01MRARGBW"/>
    <s v="Eco Crystal J 5 inch Cartridge (Pack of 2)"/>
    <s v="Eco Crystal J"/>
    <x v="1098"/>
    <x v="4"/>
    <s v="Home&amp;Kitchen"/>
    <s v="WaterHeaters&amp;Geysers"/>
    <s v="InstantWaterHeaters"/>
    <n v="3645"/>
    <n v="3595"/>
    <n v="0.4"/>
    <s v="50%"/>
    <x v="0"/>
    <x v="1030"/>
    <n v="0"/>
    <n v="2016795"/>
    <x v="0"/>
    <n v="3493.6091794158556"/>
    <n v="1"/>
    <n v="2356.2000000000003"/>
  </r>
  <r>
    <s v="B07VZYMQNZ"/>
    <s v="Borosil Rio 1.5 L Electric Kettle, Stainless Steel Inner Body, Boil Water For Tea, Coffee, Soup, Silver"/>
    <s v="Borosil Rio 1.5"/>
    <x v="1099"/>
    <x v="4"/>
    <s v="Home&amp;Kitchen"/>
    <s v="SmallKitchenAppliances"/>
    <s v="HandBlenders"/>
    <n v="375"/>
    <n v="500"/>
    <n v="0.62"/>
    <s v="50% or more"/>
    <x v="9"/>
    <x v="1031"/>
    <n v="1"/>
    <n v="994000"/>
    <x v="1"/>
    <n v="425"/>
    <n v="0"/>
    <n v="7156.8"/>
  </r>
  <r>
    <s v="B01L7C4IU2"/>
    <s v="Havells Ambrose 1200mm Ceiling Fan (Pearl White Wood)"/>
    <s v="Havells Ambrose 1200mm"/>
    <x v="847"/>
    <x v="4"/>
    <s v="Home&amp;Kitchen"/>
    <s v="SmallKitchenAppliances"/>
    <s v="Rice&amp;PastaCookers"/>
    <n v="2976"/>
    <n v="799"/>
    <n v="0.25"/>
    <s v="50%"/>
    <x v="0"/>
    <x v="1032"/>
    <n v="0"/>
    <n v="2988260"/>
    <x v="0"/>
    <n v="426.53441802252814"/>
    <n v="0"/>
    <n v="15708"/>
  </r>
  <r>
    <s v="B09H7JDJCW"/>
    <s v="PHILIPS Drip Coffee Maker HD7432/20, 0.6 L, Ideal for 2-7 cups, Black, Medium"/>
    <s v="PHILIPS Drip Coffee"/>
    <x v="1100"/>
    <x v="4"/>
    <s v="Home&amp;Kitchen"/>
    <s v="Coffee,Tea&amp;Espresso"/>
    <s v="MilkFrothers"/>
    <n v="1099"/>
    <n v="1899"/>
    <n v="0.27"/>
    <s v="50%"/>
    <x v="3"/>
    <x v="1033"/>
    <n v="0"/>
    <n v="8357499"/>
    <x v="0"/>
    <n v="1841.1274354923644"/>
    <n v="0"/>
    <n v="18044.099999999999"/>
  </r>
  <r>
    <s v="B07F6GXNPB"/>
    <s v="Eureka Forbes Euroclean Paper Vacuum Cleaner Dust Bags for Excel, Ace, 300, Jet Models - Set of 10"/>
    <s v="Eureka Forbes Euroclean"/>
    <x v="1101"/>
    <x v="4"/>
    <s v="Home&amp;Kitchen"/>
    <s v="Vacuum,Cleaning&amp;Ironing"/>
    <s v="Irons,Steamers&amp;Accessories"/>
    <n v="2575"/>
    <n v="799"/>
    <n v="0.62"/>
    <s v="50% or more"/>
    <x v="0"/>
    <x v="1034"/>
    <n v="1"/>
    <n v="488189"/>
    <x v="0"/>
    <n v="476.7221526908636"/>
    <n v="1"/>
    <n v="2566.2000000000003"/>
  </r>
  <r>
    <s v="B0B97D658R"/>
    <s v="Larrito wooden Cool Mist Humidifiers Essential Oil Diffuser Aroma Air Humidifier with Colorful Change for Car, Office, Babies, humidifiers for home, air humidifier for room (WOODEN HUMIDIFIRE-A)"/>
    <s v="Larrito wooden Cool"/>
    <x v="1102"/>
    <x v="4"/>
    <s v="Home&amp;Kitchen"/>
    <s v="SmallKitchenAppliances"/>
    <s v="MixerGrinders"/>
    <n v="1649"/>
    <n v="399"/>
    <n v="0.41"/>
    <s v="50%"/>
    <x v="2"/>
    <x v="825"/>
    <n v="0"/>
    <n v="862638"/>
    <x v="1"/>
    <n v="-14.283208020050097"/>
    <n v="0"/>
    <n v="8431.7999999999993"/>
  </r>
  <r>
    <s v="B09NFSHCWN"/>
    <s v="Hilton Quartz Heater 400/800-Watt ISI 2 Rods Multi Mode Heater Long Lasting Quick Heating Extremely Warm (Grey)"/>
    <s v="Hilton Quartz Heater"/>
    <x v="1103"/>
    <x v="4"/>
    <s v="Home&amp;Kitchen"/>
    <s v="SmallKitchenAppliances"/>
    <s v="HandBlenders"/>
    <n v="799"/>
    <n v="699"/>
    <n v="0.53"/>
    <s v="50% or more"/>
    <x v="1"/>
    <x v="892"/>
    <n v="1"/>
    <n v="67803"/>
    <x v="0"/>
    <n v="584.69384835479252"/>
    <n v="1"/>
    <n v="388"/>
  </r>
  <r>
    <s v="B076VQS87V"/>
    <s v="Syska SDI-07 1000 W Stellar with Golden American Heritage Soleplate Dry Iron (Blue)"/>
    <s v="Syska SDI-07 1000"/>
    <x v="1104"/>
    <x v="4"/>
    <s v="Home&amp;Kitchen"/>
    <s v="SmallKitchenAppliances"/>
    <s v="HandBlenders"/>
    <n v="765"/>
    <n v="1999"/>
    <n v="0.21"/>
    <s v="50%"/>
    <x v="0"/>
    <x v="1035"/>
    <n v="0"/>
    <n v="12103945"/>
    <x v="0"/>
    <n v="1960.7308654327164"/>
    <n v="0"/>
    <n v="25431"/>
  </r>
  <r>
    <s v="B09LMMFW3S"/>
    <s v="IKEA Milk Frother for Your Milk, Coffee,(Cold and hot Drinks), Black"/>
    <s v="IKEA Milk Frother"/>
    <x v="1105"/>
    <x v="4"/>
    <s v="Home&amp;Kitchen"/>
    <s v="Vacuum,Cleaning&amp;Ironing"/>
    <s v="Irons,Steamers&amp;Accessories"/>
    <n v="999"/>
    <n v="2199"/>
    <n v="0.33"/>
    <s v="50%"/>
    <x v="0"/>
    <x v="1036"/>
    <n v="0"/>
    <n v="848814"/>
    <x v="0"/>
    <n v="2153.5702592087314"/>
    <n v="1"/>
    <n v="1621.2"/>
  </r>
  <r>
    <s v="B0BBLHTRM9"/>
    <s v="IONIX Tap filter Multilayer | Activated Carbon Faucet Water Filters Universal Interface Home Kitchen Faucet Tap Water Clean Purifier Filter Cartridge Five Layer Water Filter-Pack of 1"/>
    <s v="IONIX Tap filter"/>
    <x v="1106"/>
    <x v="4"/>
    <s v="Home&amp;Kitchen"/>
    <s v="SmallKitchenAppliances"/>
    <s v="YogurtMakers"/>
    <n v="587"/>
    <n v="999"/>
    <n v="0.55000000000000004"/>
    <s v="50% or more"/>
    <x v="3"/>
    <x v="1037"/>
    <n v="1"/>
    <n v="556443"/>
    <x v="0"/>
    <n v="940.24124124124126"/>
    <n v="1"/>
    <n v="2283.6999999999998"/>
  </r>
  <r>
    <s v="B0BJYSCWFQ"/>
    <s v="Kitchengenix's Mini Waffle Maker 4 Inch- 350 Watts: Stainless Steel Non-Stick Electric Iron Machine for Individual Belgian Waffles, Pan Cakes, Paninis or Other Snacks (Red)"/>
    <s v="Kitchengenix's Mini Waffle"/>
    <x v="1107"/>
    <x v="4"/>
    <s v="Home&amp;Kitchen"/>
    <s v="SmallKitchenAppliances"/>
    <s v="Juicers"/>
    <n v="12609"/>
    <n v="3290"/>
    <n v="0.47"/>
    <s v="50%"/>
    <x v="5"/>
    <x v="1038"/>
    <n v="0"/>
    <n v="7527520"/>
    <x v="0"/>
    <n v="2906.7477203647418"/>
    <n v="0"/>
    <n v="10067.200000000001"/>
  </r>
  <r>
    <s v="B0187F2IOK"/>
    <s v="Bajaj HM-01 Powerful 250W Hand Mixer, Black"/>
    <s v="Bajaj HM-01 Powerful"/>
    <x v="1108"/>
    <x v="4"/>
    <s v="Home&amp;Kitchen"/>
    <s v="Vacuum,Cleaning&amp;Ironing"/>
    <s v="Irons,Steamers&amp;Accessories"/>
    <n v="699"/>
    <n v="3098"/>
    <n v="0.18"/>
    <s v="50%"/>
    <x v="3"/>
    <x v="1039"/>
    <n v="0"/>
    <n v="3426388"/>
    <x v="0"/>
    <n v="3075.4370561652681"/>
    <n v="0"/>
    <n v="4534.5999999999995"/>
  </r>
  <r>
    <s v="B0B8CB7MHW"/>
    <s v="KNOWZA Electric Handheld Milk Wand Mixer Frother for Latte Coffee Hot Milk, Milk Frother for Coffee, Egg Beater, Hand Blender, Coffee Beater (BLACK COFFEE BEATER)"/>
    <s v="KNOWZA Electric Handheld"/>
    <x v="1109"/>
    <x v="4"/>
    <s v="Home&amp;Kitchen"/>
    <s v="Vacuum,Cleaning&amp;Ironing"/>
    <s v="Vacuums&amp;FloorCare"/>
    <n v="3799"/>
    <n v="4990"/>
    <n v="0.37"/>
    <s v="50%"/>
    <x v="0"/>
    <x v="1040"/>
    <n v="0"/>
    <n v="59555650"/>
    <x v="0"/>
    <n v="4913.8677354709416"/>
    <n v="0"/>
    <n v="50127"/>
  </r>
  <r>
    <s v="B07K19NYZ8"/>
    <s v="Usha Hc 812 T Thermo Fan Room Heater"/>
    <s v="Usha Hc 812"/>
    <x v="1110"/>
    <x v="4"/>
    <s v="Home&amp;Kitchen"/>
    <s v="WaterHeaters&amp;Geysers"/>
    <s v="ImmersionRods"/>
    <n v="640"/>
    <n v="1200"/>
    <n v="0.37"/>
    <s v="50%"/>
    <x v="3"/>
    <x v="1041"/>
    <n v="0"/>
    <n v="6070800"/>
    <x v="0"/>
    <n v="1146.6666666666667"/>
    <n v="0"/>
    <n v="20741.899999999998"/>
  </r>
  <r>
    <s v="B08ZXZ362Z"/>
    <s v="akiara - Makes life easy Mini Sewing Machine for Home Tailoring use | Mini Silai Machine with Sewing Kit Set Sewing Box with Thread Scissors, Needle All in One Sewing Accessories (White &amp; Purple)"/>
    <s v="akiara - Makes"/>
    <x v="917"/>
    <x v="4"/>
    <s v="Home&amp;Kitchen"/>
    <s v="RoomHeaters"/>
    <s v="FanHeaters"/>
    <n v="979"/>
    <n v="2695"/>
    <n v="0.51"/>
    <s v="50% or more"/>
    <x v="2"/>
    <x v="1042"/>
    <n v="1"/>
    <n v="423115"/>
    <x v="0"/>
    <n v="2658.6734693877552"/>
    <n v="1"/>
    <n v="612.29999999999995"/>
  </r>
  <r>
    <s v="B00GHL8VP2"/>
    <s v="USHA 1212 PTC with Adjustable Thermostat Fan Heater (Black/Brown, 1500-Watts)."/>
    <s v="USHA 1212 PTC"/>
    <x v="1111"/>
    <x v="4"/>
    <s v="Home&amp;Kitchen"/>
    <s v="WaterHeaters&amp;Geysers"/>
    <s v="InstantWaterHeaters"/>
    <n v="5365"/>
    <n v="2299"/>
    <n v="0.28000000000000003"/>
    <s v="50%"/>
    <x v="2"/>
    <x v="1043"/>
    <n v="0"/>
    <n v="8239616"/>
    <x v="0"/>
    <n v="2065.6376685515443"/>
    <n v="0"/>
    <n v="13977.6"/>
  </r>
  <r>
    <s v="B0B9JZW1SQ"/>
    <s v="4 in 1 Handheld Electric Vegetable Cutter Set,Wireless Food Processor Electric Food Chopper for Garlic Chili Pepper Onion Ginger Celery Meat with Brush"/>
    <s v="4 in 1"/>
    <x v="1112"/>
    <x v="4"/>
    <s v="Home&amp;Kitchen"/>
    <s v="Vacuum,Cleaning&amp;Ironing"/>
    <s v="Irons,Steamers&amp;Accessories"/>
    <n v="3199"/>
    <n v="999"/>
    <n v="0.09"/>
    <s v="50%"/>
    <x v="0"/>
    <x v="1044"/>
    <n v="0"/>
    <n v="1897101"/>
    <x v="0"/>
    <n v="678.7797797797798"/>
    <n v="0"/>
    <n v="7975.8"/>
  </r>
  <r>
    <s v="B00TI8E7BI"/>
    <s v="Philips HD9306/06 1.5-Litre Electric Kettle (Multicolor)"/>
    <s v="Philips HD9306/06 1.5-Litre"/>
    <x v="1113"/>
    <x v="4"/>
    <s v="Home&amp;Kitchen"/>
    <s v="SmallKitchenAppliances"/>
    <s v="HandMixers"/>
    <n v="979"/>
    <n v="919"/>
    <n v="0.3"/>
    <s v="50%"/>
    <x v="0"/>
    <x v="1045"/>
    <n v="0"/>
    <n v="14016588"/>
    <x v="0"/>
    <n v="812.47116430903156"/>
    <n v="0"/>
    <n v="64058.400000000001"/>
  </r>
  <r>
    <s v="B07J9KXQCC"/>
    <s v="Libra Room Heater for Home, Room Heaters Home for Winter, Electric Heater with 2000 Watts Power as per IS Specification for Small to Medium Rooms - FH12 (Grey)"/>
    <s v="Libra Room Heater"/>
    <x v="1114"/>
    <x v="4"/>
    <s v="Home&amp;Kitchen"/>
    <s v="RoomHeaters"/>
    <s v="ElectricHeaters"/>
    <n v="929"/>
    <n v="3045"/>
    <n v="0.57999999999999996"/>
    <s v="50% or more"/>
    <x v="7"/>
    <x v="803"/>
    <n v="1"/>
    <n v="12180"/>
    <x v="0"/>
    <n v="3014.4909688013136"/>
    <n v="1"/>
    <n v="14.8"/>
  </r>
  <r>
    <s v="B0B3JSWG81"/>
    <s v="NGI Store 2 Pieces Pet Hair Removers for Your Laundry Catcher Lint Remover for Washing Machine Lint Remover Reusable Portable Silica Gel Clothes Washer Dryer Floating Ball"/>
    <s v="NGI Store 2"/>
    <x v="1115"/>
    <x v="4"/>
    <s v="Home&amp;Kitchen"/>
    <s v="SmallKitchenAppliances"/>
    <s v="Mills&amp;Grinders"/>
    <n v="3710"/>
    <n v="3080"/>
    <n v="0.14000000000000001"/>
    <s v="50%"/>
    <x v="7"/>
    <x v="613"/>
    <n v="0"/>
    <n v="5118960"/>
    <x v="0"/>
    <n v="2959.5454545454545"/>
    <n v="0"/>
    <n v="6149.4000000000005"/>
  </r>
  <r>
    <s v="B08L7J3T31"/>
    <s v="Noir Aqua - 5pcs PP Spun Filter + 1 Spanner | for All Types of RO Water purifiers (5 Piece, White, 10 Inch, 5 Micron) - RO Spun Filter Cartridge Sponge Replacement Water Filter Candle"/>
    <s v="Noir Aqua -"/>
    <x v="1116"/>
    <x v="4"/>
    <s v="Home&amp;Kitchen"/>
    <s v="SmallKitchenAppliances"/>
    <s v="MixerGrinders"/>
    <n v="2033"/>
    <n v="1890"/>
    <n v="0.53"/>
    <s v="50% or more"/>
    <x v="10"/>
    <x v="1046"/>
    <n v="1"/>
    <n v="797580"/>
    <x v="0"/>
    <n v="1782.4338624338625"/>
    <n v="1"/>
    <n v="1434.8"/>
  </r>
  <r>
    <s v="B01M6453MB"/>
    <s v="Prestige Delight PRWO Electric Rice Cooker (1 L, White)"/>
    <s v="Prestige Delight PRWO"/>
    <x v="1117"/>
    <x v="4"/>
    <s v="Home&amp;Kitchen"/>
    <s v="RoomHeaters"/>
    <s v="ElectricHeaters"/>
    <n v="9495"/>
    <n v="3690"/>
    <n v="0.5"/>
    <s v="50% or more"/>
    <x v="0"/>
    <x v="942"/>
    <n v="1"/>
    <n v="291510"/>
    <x v="0"/>
    <n v="3432.6829268292681"/>
    <n v="1"/>
    <n v="331.8"/>
  </r>
  <r>
    <s v="B009P2LIL4"/>
    <s v="Bajaj Majesty RX10 2000 Watts Heat Convector Room Heater (White, ISI Approved)"/>
    <s v="Bajaj Majesty RX10"/>
    <x v="1118"/>
    <x v="4"/>
    <s v="Home&amp;Kitchen"/>
    <s v="WaterHeaters&amp;Geysers"/>
    <s v="StorageWaterHeaters"/>
    <n v="7799"/>
    <n v="12500"/>
    <n v="0.38"/>
    <s v="50%"/>
    <x v="1"/>
    <x v="1047"/>
    <n v="0"/>
    <n v="64500000"/>
    <x v="0"/>
    <n v="12437.608"/>
    <n v="0"/>
    <n v="20640"/>
  </r>
  <r>
    <s v="B00J5DYCCA"/>
    <s v="Havells Ventil Air DSP 230mm Exhaust Fan (Pista Green)"/>
    <s v="Havells Ventil Air"/>
    <x v="1090"/>
    <x v="4"/>
    <s v="Home&amp;Kitchen"/>
    <s v="SmallKitchenAppliances"/>
    <s v="Kettles&amp;HotWaterDispensers"/>
    <n v="949"/>
    <n v="2385"/>
    <n v="0.6"/>
    <s v="50% or more"/>
    <x v="3"/>
    <x v="1048"/>
    <n v="1"/>
    <n v="5511735"/>
    <x v="0"/>
    <n v="2345.20964360587"/>
    <n v="0"/>
    <n v="9475.0999999999985"/>
  </r>
  <r>
    <s v="B01486F4G6"/>
    <s v="Borosil Jumbo 1000-Watt Grill Sandwich Maker (Black)"/>
    <s v="Borosil Jumbo 1000-Watt"/>
    <x v="1119"/>
    <x v="4"/>
    <s v="Home&amp;Kitchen"/>
    <s v="WaterHeaters&amp;Geysers"/>
    <s v="InstantWaterHeaters"/>
    <n v="2790"/>
    <n v="4890"/>
    <n v="0.43"/>
    <s v="50%"/>
    <x v="2"/>
    <x v="1049"/>
    <n v="0"/>
    <n v="2875320"/>
    <x v="0"/>
    <n v="4832.9447852760732"/>
    <n v="1"/>
    <n v="2293.1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E6:F16" firstHeaderRow="1" firstDataRow="1" firstDataCol="1"/>
  <pivotFields count="20">
    <pivotField showAll="0"/>
    <pivotField showAll="0"/>
    <pivotField showAll="0"/>
    <pivotField dataField="1" showAll="0"/>
    <pivotField axis="axisRow" showAll="0">
      <items count="10">
        <item x="7"/>
        <item x="0"/>
        <item x="1"/>
        <item x="8"/>
        <item x="4"/>
        <item x="5"/>
        <item x="2"/>
        <item x="3"/>
        <item x="6"/>
        <item t="default"/>
      </items>
    </pivotField>
    <pivotField showAll="0"/>
    <pivotField showAll="0"/>
    <pivotField showAll="0"/>
    <pivotField showAll="0"/>
    <pivotField showAll="0"/>
    <pivotField numFmtId="9" showAll="0"/>
    <pivotField showAll="0"/>
    <pivotField showAll="0"/>
    <pivotField numFmtId="164" showAll="0"/>
    <pivotField showAll="0"/>
    <pivotField showAll="0"/>
    <pivotField showAll="0"/>
    <pivotField numFmtId="165" showAll="0"/>
    <pivotField showAll="0"/>
    <pivotField showAll="0"/>
  </pivotFields>
  <rowFields count="1">
    <field x="4"/>
  </rowFields>
  <rowItems count="10">
    <i>
      <x/>
    </i>
    <i>
      <x v="1"/>
    </i>
    <i>
      <x v="2"/>
    </i>
    <i>
      <x v="3"/>
    </i>
    <i>
      <x v="4"/>
    </i>
    <i>
      <x v="5"/>
    </i>
    <i>
      <x v="6"/>
    </i>
    <i>
      <x v="7"/>
    </i>
    <i>
      <x v="8"/>
    </i>
    <i t="grand">
      <x/>
    </i>
  </rowItems>
  <colItems count="1">
    <i/>
  </colItems>
  <dataFields count="1">
    <dataField name="Count of PRODUCT NAME NEW" fld="3" subtotal="count" baseField="0" baseItem="0"/>
  </dataField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9:P19" firstHeaderRow="0" firstDataRow="1" firstDataCol="1"/>
  <pivotFields count="2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showAll="0"/>
    <pivotField dataField="1" showAll="0"/>
    <pivotField numFmtId="9" showAll="0"/>
    <pivotField showAll="0"/>
    <pivotField showAll="0"/>
    <pivotField numFmtId="164" showAll="0"/>
    <pivotField showAll="0"/>
    <pivotField showAll="0"/>
    <pivotField showAll="0"/>
    <pivotField numFmtId="165"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4" baseItem="0"/>
    <dataField name="Average of discounted_price" fld="8" subtotal="average" baseField="4"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7:I17" firstHeaderRow="1" firstDataRow="1" firstDataCol="1"/>
  <pivotFields count="2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numFmtId="9" showAll="0"/>
    <pivotField showAll="0"/>
    <pivotField showAll="0"/>
    <pivotField dataField="1" numFmtId="164" showAll="0"/>
    <pivotField showAll="0"/>
    <pivotField showAll="0"/>
    <pivotField showAll="0"/>
    <pivotField numFmtId="165"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rating_count" fld="13" baseField="4" baseItem="0" numFmtId="164"/>
  </dataFields>
  <chartFormats count="20">
    <chartFormat chart="2"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4" count="1" selected="0">
            <x v="0"/>
          </reference>
        </references>
      </pivotArea>
    </chartFormat>
    <chartFormat chart="4" format="13">
      <pivotArea type="data" outline="0" fieldPosition="0">
        <references count="2">
          <reference field="4294967294" count="1" selected="0">
            <x v="0"/>
          </reference>
          <reference field="4" count="1" selected="0">
            <x v="1"/>
          </reference>
        </references>
      </pivotArea>
    </chartFormat>
    <chartFormat chart="4" format="14">
      <pivotArea type="data" outline="0" fieldPosition="0">
        <references count="2">
          <reference field="4294967294" count="1" selected="0">
            <x v="0"/>
          </reference>
          <reference field="4" count="1" selected="0">
            <x v="2"/>
          </reference>
        </references>
      </pivotArea>
    </chartFormat>
    <chartFormat chart="4" format="15">
      <pivotArea type="data" outline="0" fieldPosition="0">
        <references count="2">
          <reference field="4294967294" count="1" selected="0">
            <x v="0"/>
          </reference>
          <reference field="4" count="1" selected="0">
            <x v="3"/>
          </reference>
        </references>
      </pivotArea>
    </chartFormat>
    <chartFormat chart="4" format="16">
      <pivotArea type="data" outline="0" fieldPosition="0">
        <references count="2">
          <reference field="4294967294" count="1" selected="0">
            <x v="0"/>
          </reference>
          <reference field="4" count="1" selected="0">
            <x v="4"/>
          </reference>
        </references>
      </pivotArea>
    </chartFormat>
    <chartFormat chart="4" format="17">
      <pivotArea type="data" outline="0" fieldPosition="0">
        <references count="2">
          <reference field="4294967294" count="1" selected="0">
            <x v="0"/>
          </reference>
          <reference field="4" count="1" selected="0">
            <x v="5"/>
          </reference>
        </references>
      </pivotArea>
    </chartFormat>
    <chartFormat chart="4" format="18">
      <pivotArea type="data" outline="0" fieldPosition="0">
        <references count="2">
          <reference field="4294967294" count="1" selected="0">
            <x v="0"/>
          </reference>
          <reference field="4" count="1" selected="0">
            <x v="6"/>
          </reference>
        </references>
      </pivotArea>
    </chartFormat>
    <chartFormat chart="4" format="19">
      <pivotArea type="data" outline="0" fieldPosition="0">
        <references count="2">
          <reference field="4294967294" count="1" selected="0">
            <x v="0"/>
          </reference>
          <reference field="4" count="1" selected="0">
            <x v="7"/>
          </reference>
        </references>
      </pivotArea>
    </chartFormat>
    <chartFormat chart="4" format="20">
      <pivotArea type="data" outline="0" fieldPosition="0">
        <references count="2">
          <reference field="4294967294" count="1" selected="0">
            <x v="0"/>
          </reference>
          <reference field="4" count="1" selected="0">
            <x v="8"/>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4"/>
          </reference>
        </references>
      </pivotArea>
    </chartFormat>
    <chartFormat chart="2" format="6">
      <pivotArea type="data" outline="0" fieldPosition="0">
        <references count="2">
          <reference field="4294967294" count="1" selected="0">
            <x v="0"/>
          </reference>
          <reference field="4" count="1" selected="0">
            <x v="5"/>
          </reference>
        </references>
      </pivotArea>
    </chartFormat>
    <chartFormat chart="2" format="7">
      <pivotArea type="data" outline="0" fieldPosition="0">
        <references count="2">
          <reference field="4294967294" count="1" selected="0">
            <x v="0"/>
          </reference>
          <reference field="4" count="1" selected="0">
            <x v="6"/>
          </reference>
        </references>
      </pivotArea>
    </chartFormat>
    <chartFormat chart="2" format="8">
      <pivotArea type="data" outline="0" fieldPosition="0">
        <references count="2">
          <reference field="4294967294" count="1" selected="0">
            <x v="0"/>
          </reference>
          <reference field="4" count="1" selected="0">
            <x v="7"/>
          </reference>
        </references>
      </pivotArea>
    </chartFormat>
    <chartFormat chart="2" format="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8:L1129" firstHeaderRow="1" firstDataRow="1" firstDataCol="1"/>
  <pivotFields count="20">
    <pivotField showAll="0"/>
    <pivotField showAll="0"/>
    <pivotField showAll="0"/>
    <pivotField axis="axisRow" showAll="0">
      <items count="1121">
        <item x="831"/>
        <item x="955"/>
        <item x="110"/>
        <item x="365"/>
        <item x="564"/>
        <item x="407"/>
        <item x="1112"/>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x="65"/>
        <item t="default"/>
      </items>
    </pivotField>
    <pivotField showAll="0"/>
    <pivotField showAll="0"/>
    <pivotField showAll="0"/>
    <pivotField showAll="0"/>
    <pivotField showAll="0"/>
    <pivotField showAll="0"/>
    <pivotField numFmtId="9" showAll="0"/>
    <pivotField showAll="0"/>
    <pivotField dataField="1" showAll="0"/>
    <pivotField numFmtId="164" showAll="0"/>
    <pivotField showAll="0"/>
    <pivotField showAll="0"/>
    <pivotField showAll="0"/>
    <pivotField numFmtId="165" showAll="0"/>
    <pivotField showAll="0"/>
    <pivotField showAll="0"/>
  </pivotFields>
  <rowFields count="1">
    <field x="3"/>
  </rowFields>
  <rowItems count="1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t="grand">
      <x/>
    </i>
  </rowItems>
  <colItems count="1">
    <i/>
  </colItems>
  <dataFields count="1">
    <dataField name="Average of rating" fld="12"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U11:V21" firstHeaderRow="1" firstDataRow="1" firstDataCol="1"/>
  <pivotFields count="2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dataField="1" numFmtId="9" showAll="0"/>
    <pivotField showAll="0"/>
    <pivotField showAll="0"/>
    <pivotField numFmtId="164" showAll="0"/>
    <pivotField showAll="0"/>
    <pivotField showAll="0"/>
    <pivotField showAll="0"/>
    <pivotField numFmtId="165" showAll="0"/>
    <pivotField showAll="0"/>
    <pivotField showAll="0"/>
  </pivotFields>
  <rowFields count="1">
    <field x="4"/>
  </rowFields>
  <rowItems count="10">
    <i>
      <x/>
    </i>
    <i>
      <x v="1"/>
    </i>
    <i>
      <x v="2"/>
    </i>
    <i>
      <x v="3"/>
    </i>
    <i>
      <x v="4"/>
    </i>
    <i>
      <x v="5"/>
    </i>
    <i>
      <x v="6"/>
    </i>
    <i>
      <x v="7"/>
    </i>
    <i>
      <x v="8"/>
    </i>
    <i t="grand">
      <x/>
    </i>
  </rowItems>
  <colItems count="1">
    <i/>
  </colItems>
  <dataFields count="1">
    <dataField name="Max of discount_percentage" fld="10" subtotal="max" baseField="4" baseItem="0" numFmtId="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G15:AH19" firstHeaderRow="1" firstDataRow="1" firstDataCol="1"/>
  <pivotFields count="20">
    <pivotField showAll="0"/>
    <pivotField showAll="0"/>
    <pivotField dataField="1" showAll="0"/>
    <pivotField showAll="0"/>
    <pivotField showAll="0"/>
    <pivotField showAll="0"/>
    <pivotField showAll="0"/>
    <pivotField showAll="0"/>
    <pivotField showAll="0"/>
    <pivotField showAll="0"/>
    <pivotField numFmtId="9" showAll="0"/>
    <pivotField showAll="0"/>
    <pivotField showAll="0"/>
    <pivotField numFmtId="164" showAll="0"/>
    <pivotField showAll="0"/>
    <pivotField showAll="0"/>
    <pivotField axis="axisRow" showAll="0">
      <items count="4">
        <item x="1"/>
        <item x="2"/>
        <item x="0"/>
        <item t="default"/>
      </items>
    </pivotField>
    <pivotField numFmtId="165" showAll="0"/>
    <pivotField showAll="0"/>
    <pivotField showAll="0"/>
  </pivotFields>
  <rowFields count="1">
    <field x="16"/>
  </rowFields>
  <rowItems count="4">
    <i>
      <x/>
    </i>
    <i>
      <x v="1"/>
    </i>
    <i>
      <x v="2"/>
    </i>
    <i t="grand">
      <x/>
    </i>
  </rowItems>
  <colItems count="1">
    <i/>
  </colItems>
  <dataFields count="1">
    <dataField name="Count of PRODUCT NAME" fld="2" subtotal="count" baseField="0" baseItem="0"/>
  </dataFields>
  <chartFormats count="8">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6" count="1" selected="0">
            <x v="0"/>
          </reference>
        </references>
      </pivotArea>
    </chartFormat>
    <chartFormat chart="4" format="7">
      <pivotArea type="data" outline="0" fieldPosition="0">
        <references count="2">
          <reference field="4294967294" count="1" selected="0">
            <x v="0"/>
          </reference>
          <reference field="16" count="1" selected="0">
            <x v="1"/>
          </reference>
        </references>
      </pivotArea>
    </chartFormat>
    <chartFormat chart="4" format="8">
      <pivotArea type="data" outline="0" fieldPosition="0">
        <references count="2">
          <reference field="4294967294" count="1" selected="0">
            <x v="0"/>
          </reference>
          <reference field="16" count="1" selected="0">
            <x v="2"/>
          </reference>
        </references>
      </pivotArea>
    </chartFormat>
    <chartFormat chart="2" format="1">
      <pivotArea type="data" outline="0" fieldPosition="0">
        <references count="2">
          <reference field="4294967294" count="1" selected="0">
            <x v="0"/>
          </reference>
          <reference field="16" count="1" selected="0">
            <x v="0"/>
          </reference>
        </references>
      </pivotArea>
    </chartFormat>
    <chartFormat chart="2" format="2">
      <pivotArea type="data" outline="0" fieldPosition="0">
        <references count="2">
          <reference field="4294967294" count="1" selected="0">
            <x v="0"/>
          </reference>
          <reference field="16" count="1" selected="0">
            <x v="1"/>
          </reference>
        </references>
      </pivotArea>
    </chartFormat>
    <chartFormat chart="2" format="3">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D14:AE24" firstHeaderRow="1" firstDataRow="1" firstDataCol="1"/>
  <pivotFields count="2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numFmtId="9" showAll="0"/>
    <pivotField showAll="0"/>
    <pivotField showAll="0"/>
    <pivotField numFmtId="164" showAll="0"/>
    <pivotField showAll="0"/>
    <pivotField dataField="1" showAll="0"/>
    <pivotField showAll="0"/>
    <pivotField numFmtId="165"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TOTAL POTENTIAL REVENUE" fld="15" baseField="0" baseItem="0"/>
  </dataField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3" firstHeaderRow="1" firstDataRow="1" firstDataCol="1"/>
  <pivotFields count="2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dataField="1" numFmtId="9" showAll="0"/>
    <pivotField showAll="0"/>
    <pivotField showAll="0"/>
    <pivotField numFmtId="164" showAll="0"/>
    <pivotField showAll="0"/>
    <pivotField showAll="0"/>
    <pivotField showAll="0"/>
    <pivotField numFmtId="165"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OF DISCOUNT PERCENTAGE" fld="10" subtotal="average" baseField="4" baseItem="0" numFmtId="9"/>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A12:AB36" firstHeaderRow="1" firstDataRow="1" firstDataCol="1"/>
  <pivotFields count="20">
    <pivotField showAll="0"/>
    <pivotField showAll="0"/>
    <pivotField dataField="1" showAll="0"/>
    <pivotField showAll="0"/>
    <pivotField showAll="0"/>
    <pivotField showAll="0"/>
    <pivotField showAll="0"/>
    <pivotField showAll="0"/>
    <pivotField showAll="0"/>
    <pivotField showAll="0"/>
    <pivotField numFmtId="9" showAll="0"/>
    <pivotField showAll="0"/>
    <pivotField axis="axisRow" showAll="0">
      <items count="24">
        <item x="22"/>
        <item x="21"/>
        <item x="18"/>
        <item x="17"/>
        <item x="19"/>
        <item x="14"/>
        <item x="8"/>
        <item x="10"/>
        <item x="12"/>
        <item x="9"/>
        <item x="7"/>
        <item x="11"/>
        <item x="2"/>
        <item x="1"/>
        <item x="3"/>
        <item x="0"/>
        <item x="4"/>
        <item x="5"/>
        <item x="6"/>
        <item x="13"/>
        <item x="16"/>
        <item x="20"/>
        <item x="15"/>
        <item t="default"/>
      </items>
    </pivotField>
    <pivotField numFmtId="164" showAll="0"/>
    <pivotField showAll="0"/>
    <pivotField showAll="0"/>
    <pivotField showAll="0"/>
    <pivotField numFmtId="165" showAll="0"/>
    <pivotField showAll="0"/>
    <pivotField showAll="0"/>
  </pivotFields>
  <rowFields count="1">
    <field x="1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PRODUCT NAME" fld="2"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Q16:AR1137" firstHeaderRow="1" firstDataRow="1" firstDataCol="1"/>
  <pivotFields count="20">
    <pivotField showAll="0"/>
    <pivotField showAll="0"/>
    <pivotField showAll="0"/>
    <pivotField axis="axisRow" showAll="0">
      <items count="1121">
        <item x="831"/>
        <item x="955"/>
        <item x="110"/>
        <item x="365"/>
        <item x="564"/>
        <item x="407"/>
        <item x="1112"/>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x="65"/>
        <item t="default"/>
      </items>
    </pivotField>
    <pivotField showAll="0"/>
    <pivotField showAll="0"/>
    <pivotField showAll="0"/>
    <pivotField showAll="0"/>
    <pivotField showAll="0"/>
    <pivotField showAll="0"/>
    <pivotField numFmtId="9" showAll="0"/>
    <pivotField showAll="0"/>
    <pivotField showAll="0"/>
    <pivotField numFmtId="164" showAll="0"/>
    <pivotField showAll="0"/>
    <pivotField showAll="0"/>
    <pivotField showAll="0"/>
    <pivotField numFmtId="165" showAll="0"/>
    <pivotField showAll="0"/>
    <pivotField dataField="1" showAll="0"/>
  </pivotFields>
  <rowFields count="1">
    <field x="3"/>
  </rowFields>
  <rowItems count="1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t="grand">
      <x/>
    </i>
  </rowItems>
  <colItems count="1">
    <i/>
  </colItems>
  <dataFields count="1">
    <dataField name="Sum of WEIGHTED SCORE" fld="19"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N16:AO1067" firstHeaderRow="1" firstDataRow="1" firstDataCol="1"/>
  <pivotFields count="20">
    <pivotField showAll="0"/>
    <pivotField showAll="0"/>
    <pivotField showAll="0"/>
    <pivotField showAll="0"/>
    <pivotField showAll="0"/>
    <pivotField showAll="0"/>
    <pivotField showAll="0"/>
    <pivotField showAll="0"/>
    <pivotField showAll="0"/>
    <pivotField showAll="0"/>
    <pivotField numFmtId="9" showAll="0"/>
    <pivotField showAll="0"/>
    <pivotField showAll="0"/>
    <pivotField axis="axisRow" numFmtId="164" showAll="0">
      <items count="1051">
        <item x="210"/>
        <item x="1017"/>
        <item x="803"/>
        <item x="133"/>
        <item x="853"/>
        <item x="222"/>
        <item x="1004"/>
        <item x="886"/>
        <item x="119"/>
        <item x="964"/>
        <item x="395"/>
        <item x="1003"/>
        <item x="891"/>
        <item x="637"/>
        <item x="205"/>
        <item x="121"/>
        <item x="224"/>
        <item x="157"/>
        <item x="927"/>
        <item x="944"/>
        <item x="67"/>
        <item x="95"/>
        <item x="378"/>
        <item x="223"/>
        <item x="920"/>
        <item x="218"/>
        <item x="910"/>
        <item x="206"/>
        <item x="937"/>
        <item x="951"/>
        <item x="125"/>
        <item x="144"/>
        <item x="984"/>
        <item x="153"/>
        <item x="812"/>
        <item x="215"/>
        <item x="689"/>
        <item x="724"/>
        <item x="942"/>
        <item x="104"/>
        <item x="198"/>
        <item x="226"/>
        <item x="1025"/>
        <item x="616"/>
        <item x="844"/>
        <item x="892"/>
        <item x="195"/>
        <item x="364"/>
        <item x="229"/>
        <item x="999"/>
        <item x="162"/>
        <item x="821"/>
        <item x="213"/>
        <item x="371"/>
        <item x="211"/>
        <item x="851"/>
        <item x="377"/>
        <item x="71"/>
        <item x="230"/>
        <item x="93"/>
        <item x="246"/>
        <item x="236"/>
        <item x="59"/>
        <item x="237"/>
        <item x="326"/>
        <item x="1042"/>
        <item x="225"/>
        <item x="995"/>
        <item x="1006"/>
        <item x="241"/>
        <item x="25"/>
        <item x="189"/>
        <item x="158"/>
        <item x="238"/>
        <item x="991"/>
        <item x="433"/>
        <item x="60"/>
        <item x="117"/>
        <item x="221"/>
        <item x="196"/>
        <item x="239"/>
        <item x="850"/>
        <item x="356"/>
        <item x="562"/>
        <item x="181"/>
        <item x="392"/>
        <item x="170"/>
        <item x="940"/>
        <item x="956"/>
        <item x="122"/>
        <item x="576"/>
        <item x="784"/>
        <item x="234"/>
        <item x="393"/>
        <item x="201"/>
        <item x="101"/>
        <item x="109"/>
        <item x="903"/>
        <item x="806"/>
        <item x="186"/>
        <item x="985"/>
        <item x="247"/>
        <item x="996"/>
        <item x="386"/>
        <item x="856"/>
        <item x="135"/>
        <item x="46"/>
        <item x="934"/>
        <item x="188"/>
        <item x="1020"/>
        <item x="976"/>
        <item x="1012"/>
        <item x="156"/>
        <item x="128"/>
        <item x="140"/>
        <item x="612"/>
        <item x="30"/>
        <item x="166"/>
        <item x="663"/>
        <item x="630"/>
        <item x="1036"/>
        <item x="116"/>
        <item x="583"/>
        <item x="232"/>
        <item x="1019"/>
        <item x="65"/>
        <item x="528"/>
        <item x="147"/>
        <item x="743"/>
        <item x="380"/>
        <item x="753"/>
        <item x="701"/>
        <item x="1046"/>
        <item x="73"/>
        <item x="693"/>
        <item x="180"/>
        <item x="653"/>
        <item x="865"/>
        <item x="877"/>
        <item x="55"/>
        <item x="56"/>
        <item x="974"/>
        <item x="35"/>
        <item x="950"/>
        <item x="390"/>
        <item x="178"/>
        <item x="179"/>
        <item x="849"/>
        <item x="171"/>
        <item x="670"/>
        <item x="142"/>
        <item x="143"/>
        <item x="41"/>
        <item x="89"/>
        <item x="202"/>
        <item x="209"/>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207"/>
        <item x="388"/>
        <item x="975"/>
        <item x="357"/>
        <item x="85"/>
        <item x="399"/>
        <item x="957"/>
        <item x="837"/>
        <item x="146"/>
        <item x="17"/>
        <item x="661"/>
        <item x="358"/>
        <item x="235"/>
        <item x="150"/>
        <item x="200"/>
        <item x="791"/>
        <item x="68"/>
        <item x="542"/>
        <item x="172"/>
        <item x="114"/>
        <item x="980"/>
        <item x="161"/>
        <item x="977"/>
        <item x="987"/>
        <item x="29"/>
        <item x="792"/>
        <item x="534"/>
        <item x="993"/>
        <item x="212"/>
        <item x="988"/>
        <item x="836"/>
        <item x="1008"/>
        <item x="686"/>
        <item x="216"/>
        <item x="588"/>
        <item x="866"/>
        <item x="88"/>
        <item x="79"/>
        <item x="828"/>
        <item x="917"/>
        <item x="782"/>
        <item x="31"/>
        <item x="76"/>
        <item x="526"/>
        <item x="704"/>
        <item x="77"/>
        <item x="1039"/>
        <item x="885"/>
        <item x="92"/>
        <item x="167"/>
        <item x="783"/>
        <item x="560"/>
        <item x="898"/>
        <item x="127"/>
        <item x="591"/>
        <item x="184"/>
        <item x="164"/>
        <item x="863"/>
        <item x="97"/>
        <item x="100"/>
        <item x="666"/>
        <item x="811"/>
        <item x="890"/>
        <item x="52"/>
        <item x="306"/>
        <item x="185"/>
        <item x="928"/>
        <item x="694"/>
        <item x="106"/>
        <item x="112"/>
        <item x="963"/>
        <item x="297"/>
        <item x="946"/>
        <item x="64"/>
        <item x="243"/>
        <item x="751"/>
        <item x="966"/>
        <item x="363"/>
        <item x="897"/>
        <item x="168"/>
        <item x="228"/>
        <item x="401"/>
        <item x="564"/>
        <item x="527"/>
        <item x="754"/>
        <item x="217"/>
        <item x="845"/>
        <item x="880"/>
        <item x="82"/>
        <item x="422"/>
        <item x="129"/>
        <item x="373"/>
        <item x="870"/>
        <item x="208"/>
        <item x="881"/>
        <item x="613"/>
        <item x="735"/>
        <item x="718"/>
        <item x="930"/>
        <item x="281"/>
        <item x="550"/>
        <item x="220"/>
        <item x="829"/>
        <item x="90"/>
        <item x="938"/>
        <item x="948"/>
        <item x="818"/>
        <item x="893"/>
        <item x="823"/>
        <item x="319"/>
        <item x="472"/>
        <item x="62"/>
        <item x="300"/>
        <item x="191"/>
        <item x="385"/>
        <item x="955"/>
        <item x="913"/>
        <item x="638"/>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692"/>
        <item x="1038"/>
        <item x="972"/>
        <item x="990"/>
        <item x="729"/>
        <item x="1048"/>
        <item x="342"/>
        <item x="387"/>
        <item x="741"/>
        <item x="148"/>
        <item x="800"/>
        <item x="971"/>
        <item x="626"/>
        <item x="362"/>
        <item x="641"/>
        <item x="842"/>
        <item x="609"/>
        <item x="705"/>
        <item x="748"/>
        <item x="611"/>
        <item x="730"/>
        <item x="87"/>
        <item x="725"/>
        <item x="983"/>
        <item x="764"/>
        <item x="679"/>
        <item x="656"/>
        <item x="149"/>
        <item x="333"/>
        <item x="132"/>
        <item x="108"/>
        <item x="57"/>
        <item x="795"/>
        <item x="923"/>
        <item x="732"/>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347"/>
        <item x="536"/>
        <item x="667"/>
        <item x="152"/>
        <item x="810"/>
        <item x="330"/>
        <item x="895"/>
        <item x="103"/>
        <item x="204"/>
        <item x="721"/>
        <item x="835"/>
        <item x="436"/>
        <item x="291"/>
        <item x="459"/>
        <item x="615"/>
        <item x="530"/>
        <item x="733"/>
        <item x="352"/>
        <item x="517"/>
        <item x="245"/>
        <item x="1021"/>
        <item x="699"/>
        <item x="794"/>
        <item x="969"/>
        <item x="123"/>
        <item x="759"/>
        <item x="1043"/>
        <item x="86"/>
        <item x="662"/>
        <item x="311"/>
        <item x="747"/>
        <item x="967"/>
        <item x="107"/>
        <item x="676"/>
        <item x="847"/>
        <item x="1032"/>
        <item x="545"/>
        <item x="978"/>
        <item x="908"/>
        <item x="953"/>
        <item x="902"/>
        <item x="1009"/>
        <item x="989"/>
        <item x="45"/>
        <item x="485"/>
        <item x="899"/>
        <item x="633"/>
        <item x="80"/>
        <item x="688"/>
        <item x="943"/>
        <item x="707"/>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651"/>
        <item x="959"/>
        <item x="187"/>
        <item x="504"/>
        <item x="727"/>
        <item x="307"/>
        <item x="973"/>
        <item x="1035"/>
        <item x="111"/>
        <item x="329"/>
        <item x="700"/>
        <item x="734"/>
        <item x="658"/>
        <item x="124"/>
        <item x="595"/>
        <item x="203"/>
        <item x="868"/>
        <item x="778"/>
        <item x="561"/>
        <item x="383"/>
        <item x="772"/>
        <item x="515"/>
        <item x="81"/>
        <item x="130"/>
        <item x="74"/>
        <item x="365"/>
        <item x="604"/>
        <item x="137"/>
        <item x="590"/>
        <item x="16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254"/>
        <item x="2"/>
        <item x="817"/>
        <item x="843"/>
        <item x="979"/>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935"/>
        <item x="798"/>
        <item x="39"/>
        <item x="538"/>
        <item x="628"/>
        <item x="72"/>
        <item x="664"/>
        <item x="602"/>
        <item x="384"/>
        <item x="925"/>
        <item x="992"/>
        <item x="833"/>
        <item x="652"/>
        <item x="120"/>
        <item x="659"/>
        <item x="70"/>
        <item x="622"/>
        <item x="257"/>
        <item x="657"/>
        <item x="682"/>
        <item x="660"/>
        <item x="712"/>
        <item x="710"/>
        <item x="372"/>
        <item x="859"/>
        <item x="139"/>
        <item x="18"/>
        <item x="643"/>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t="default"/>
      </items>
    </pivotField>
    <pivotField showAll="0"/>
    <pivotField showAll="0"/>
    <pivotField showAll="0"/>
    <pivotField numFmtId="165" showAll="0"/>
    <pivotField dataField="1" showAll="0"/>
    <pivotField showAll="0"/>
  </pivotFields>
  <rowFields count="1">
    <field x="13"/>
  </rowFields>
  <rowItems count="10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t="grand">
      <x/>
    </i>
  </rowItems>
  <colItems count="1">
    <i/>
  </colItems>
  <dataFields count="1">
    <dataField name="Sum of CALCULATED FIELD" fld="18" baseField="0" baseItem="0"/>
  </dataFields>
  <chartFormats count="3">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10:S1131" firstHeaderRow="1" firstDataRow="1" firstDataCol="1"/>
  <pivotFields count="20">
    <pivotField showAll="0"/>
    <pivotField showAll="0"/>
    <pivotField showAll="0"/>
    <pivotField axis="axisRow" showAll="0">
      <items count="1121">
        <item x="831"/>
        <item x="955"/>
        <item x="110"/>
        <item x="365"/>
        <item x="564"/>
        <item x="407"/>
        <item x="1112"/>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x="65"/>
        <item t="default"/>
      </items>
    </pivotField>
    <pivotField showAll="0"/>
    <pivotField showAll="0"/>
    <pivotField showAll="0"/>
    <pivotField showAll="0"/>
    <pivotField showAll="0"/>
    <pivotField showAll="0"/>
    <pivotField numFmtId="9" showAll="0"/>
    <pivotField showAll="0"/>
    <pivotField showAll="0"/>
    <pivotField dataField="1" numFmtId="164" showAll="0"/>
    <pivotField showAll="0"/>
    <pivotField showAll="0"/>
    <pivotField showAll="0"/>
    <pivotField numFmtId="165" showAll="0"/>
    <pivotField showAll="0"/>
    <pivotField showAll="0"/>
  </pivotFields>
  <rowFields count="1">
    <field x="3"/>
  </rowFields>
  <rowItems count="1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t="grand">
      <x/>
    </i>
  </rowItems>
  <colItems count="1">
    <i/>
  </colItems>
  <dataFields count="1">
    <dataField name="Sum of rating_count" fld="13" baseField="4" baseItem="0"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12:Y22" firstHeaderRow="1" firstDataRow="1" firstDataCol="1"/>
  <pivotFields count="2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numFmtId="9" showAll="0"/>
    <pivotField showAll="0"/>
    <pivotField showAll="0"/>
    <pivotField numFmtId="164" showAll="0"/>
    <pivotField dataField="1" showAll="0"/>
    <pivotField showAll="0"/>
    <pivotField showAll="0"/>
    <pivotField numFmtId="165"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DISCOUNT ≥50%"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J15:AK39" firstHeaderRow="1" firstDataRow="1" firstDataCol="1"/>
  <pivotFields count="20">
    <pivotField showAll="0"/>
    <pivotField showAll="0"/>
    <pivotField showAll="0"/>
    <pivotField showAll="0"/>
    <pivotField showAll="0"/>
    <pivotField showAll="0"/>
    <pivotField showAll="0"/>
    <pivotField showAll="0"/>
    <pivotField showAll="0"/>
    <pivotField showAll="0"/>
    <pivotField numFmtId="9" showAll="0"/>
    <pivotField showAll="0"/>
    <pivotField axis="axisRow" dataField="1" showAll="0">
      <items count="24">
        <item x="22"/>
        <item x="21"/>
        <item x="18"/>
        <item x="17"/>
        <item x="19"/>
        <item x="14"/>
        <item x="8"/>
        <item x="10"/>
        <item x="12"/>
        <item x="9"/>
        <item x="7"/>
        <item x="11"/>
        <item x="2"/>
        <item x="1"/>
        <item x="3"/>
        <item x="0"/>
        <item x="4"/>
        <item x="5"/>
        <item x="6"/>
        <item x="13"/>
        <item x="16"/>
        <item x="20"/>
        <item x="15"/>
        <item t="default"/>
      </items>
    </pivotField>
    <pivotField numFmtId="164" showAll="0"/>
    <pivotField showAll="0"/>
    <pivotField showAll="0"/>
    <pivotField showAll="0"/>
    <pivotField numFmtId="165" showAll="0"/>
    <pivotField showAll="0"/>
    <pivotField showAll="0"/>
  </pivotFields>
  <rowFields count="1">
    <field x="1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rating" fld="12" subtotal="average" baseField="12"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T1352" totalsRowShown="0">
  <autoFilter ref="A1:T1352"/>
  <tableColumns count="20">
    <tableColumn id="1" name="product_id"/>
    <tableColumn id="2" name="product_name"/>
    <tableColumn id="10" name="PRODUCT NAME" dataDxfId="12">
      <calculatedColumnFormula>TRIM(LEFT(B2,FIND(" ",B2,FIND(" ",B2,FIND(" ",B2)+1)+1)))</calculatedColumnFormula>
    </tableColumn>
    <tableColumn id="11" name="PRODUCT NAME NEW" dataDxfId="11">
      <calculatedColumnFormula>PROPER(Table1[[#This Row],[PRODUCT NAME]])</calculatedColumnFormula>
    </tableColumn>
    <tableColumn id="3" name="category"/>
    <tableColumn id="17" name="Column1"/>
    <tableColumn id="15" name="Column2"/>
    <tableColumn id="13" name="Column3"/>
    <tableColumn id="4" name="discounted_price" dataDxfId="10"/>
    <tableColumn id="5" name="actual_price" dataDxfId="9"/>
    <tableColumn id="6" name="discount_percentage" dataDxfId="8"/>
    <tableColumn id="23" name="Discount Range Bucket" dataDxfId="7">
      <calculatedColumnFormula>IF(K2&gt;=50%,"50% or more","50%")</calculatedColumnFormula>
    </tableColumn>
    <tableColumn id="7" name="rating"/>
    <tableColumn id="8" name="rating_count" dataDxfId="6" dataCellStyle="Comma"/>
    <tableColumn id="9" name="DISCOUNT ≥50%" dataDxfId="5">
      <calculatedColumnFormula>IF(K2&gt;=0.5,1,0)</calculatedColumnFormula>
    </tableColumn>
    <tableColumn id="16" name="TOTAL POTENTIAL REVENUE" dataDxfId="4">
      <calculatedColumnFormula>(J2)*(N2)</calculatedColumnFormula>
    </tableColumn>
    <tableColumn id="14" name="PRICE RANGE BUCKETS" dataDxfId="3">
      <calculatedColumnFormula>IF(J2&lt;200,"&lt;₹ 200",IF(J2&lt;=500, "₹ 200 -₹ 500","&gt;₹  500"))</calculatedColumnFormula>
    </tableColumn>
    <tableColumn id="18" name="AVERAGE DISCOUNT % " dataDxfId="2">
      <calculatedColumnFormula>Table1[actual_price]-Table1[discounted_price]/Table1[[#This Row],[actual_price]]*100</calculatedColumnFormula>
    </tableColumn>
    <tableColumn id="19" name="CALCULATED FIELD" dataDxfId="1">
      <calculatedColumnFormula>IF(Table1[[#This Row],[rating_count]]&lt;1000,1,0)</calculatedColumnFormula>
    </tableColumn>
    <tableColumn id="12" name="WEIGHTED SCORE" dataDxfId="0">
      <calculatedColumnFormula>Table1[[#This Row],[rating]]*Table1[[#This Row],[rating_count]]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37"/>
  <sheetViews>
    <sheetView tabSelected="1" zoomScaleNormal="100" workbookViewId="0"/>
  </sheetViews>
  <sheetFormatPr defaultRowHeight="15.5"/>
  <cols>
    <col min="1" max="1" width="21.23046875" bestFit="1" customWidth="1"/>
    <col min="2" max="2" width="32.61328125" bestFit="1" customWidth="1"/>
    <col min="5" max="5" width="21.23046875" bestFit="1" customWidth="1"/>
    <col min="6" max="7" width="26.3828125" bestFit="1" customWidth="1"/>
    <col min="8" max="8" width="21.23046875" bestFit="1" customWidth="1"/>
    <col min="9" max="9" width="17.23046875" bestFit="1" customWidth="1"/>
    <col min="10" max="10" width="9.15234375" customWidth="1"/>
    <col min="11" max="11" width="32.765625" bestFit="1" customWidth="1"/>
    <col min="12" max="12" width="14.4609375" bestFit="1" customWidth="1"/>
    <col min="13" max="13" width="12.765625" bestFit="1" customWidth="1"/>
    <col min="14" max="14" width="21.23046875" bestFit="1" customWidth="1"/>
    <col min="15" max="15" width="20" bestFit="1" customWidth="1"/>
    <col min="16" max="16" width="24" bestFit="1" customWidth="1"/>
    <col min="18" max="18" width="32.765625" bestFit="1" customWidth="1"/>
    <col min="19" max="19" width="17.23046875" bestFit="1" customWidth="1"/>
    <col min="21" max="21" width="21.23046875" customWidth="1"/>
    <col min="22" max="22" width="23.84375" bestFit="1" customWidth="1"/>
    <col min="24" max="24" width="21.23046875" bestFit="1" customWidth="1"/>
    <col min="25" max="26" width="21" bestFit="1" customWidth="1"/>
    <col min="27" max="27" width="12" bestFit="1" customWidth="1"/>
    <col min="28" max="28" width="22" bestFit="1" customWidth="1"/>
    <col min="30" max="30" width="21.23046875" bestFit="1" customWidth="1"/>
    <col min="31" max="32" width="30.23046875" bestFit="1" customWidth="1"/>
    <col min="33" max="33" width="12" bestFit="1" customWidth="1"/>
    <col min="34" max="35" width="22" bestFit="1" customWidth="1"/>
    <col min="36" max="36" width="12" bestFit="1" customWidth="1"/>
    <col min="37" max="37" width="14.4609375" bestFit="1" customWidth="1"/>
    <col min="38" max="38" width="12.765625" bestFit="1" customWidth="1"/>
    <col min="40" max="40" width="12" bestFit="1" customWidth="1"/>
    <col min="41" max="41" width="23.23046875" bestFit="1" customWidth="1"/>
    <col min="42" max="42" width="17.23046875" bestFit="1" customWidth="1"/>
    <col min="43" max="43" width="32.765625" bestFit="1" customWidth="1"/>
    <col min="44" max="44" width="22.3828125" bestFit="1" customWidth="1"/>
  </cols>
  <sheetData>
    <row r="1" spans="1:44">
      <c r="A1" t="s">
        <v>4061</v>
      </c>
    </row>
    <row r="2" spans="1:44">
      <c r="B2" s="13"/>
    </row>
    <row r="3" spans="1:44">
      <c r="A3" s="5" t="s">
        <v>2904</v>
      </c>
      <c r="B3" t="s">
        <v>4047</v>
      </c>
    </row>
    <row r="4" spans="1:44">
      <c r="A4" s="6" t="s">
        <v>2881</v>
      </c>
      <c r="B4" s="1">
        <v>0.42</v>
      </c>
      <c r="E4" t="s">
        <v>4060</v>
      </c>
    </row>
    <row r="5" spans="1:44">
      <c r="A5" s="6" t="s">
        <v>2700</v>
      </c>
      <c r="B5" s="1">
        <v>0.54024282560706416</v>
      </c>
      <c r="H5" t="s">
        <v>4059</v>
      </c>
    </row>
    <row r="6" spans="1:44">
      <c r="A6" s="6" t="s">
        <v>2705</v>
      </c>
      <c r="B6" s="1">
        <v>0.50828897338403023</v>
      </c>
      <c r="E6" s="5" t="s">
        <v>2904</v>
      </c>
      <c r="F6" t="s">
        <v>2906</v>
      </c>
      <c r="K6" t="s">
        <v>4058</v>
      </c>
    </row>
    <row r="7" spans="1:44">
      <c r="A7" s="6" t="s">
        <v>2895</v>
      </c>
      <c r="B7" s="1">
        <v>0.53</v>
      </c>
      <c r="E7" s="6" t="s">
        <v>2881</v>
      </c>
      <c r="F7" s="11">
        <v>1</v>
      </c>
      <c r="H7" s="5" t="s">
        <v>2904</v>
      </c>
      <c r="I7" t="s">
        <v>2907</v>
      </c>
      <c r="O7" t="s">
        <v>4057</v>
      </c>
    </row>
    <row r="8" spans="1:44">
      <c r="A8" s="6" t="s">
        <v>2760</v>
      </c>
      <c r="B8" s="1">
        <v>0.39661676646706578</v>
      </c>
      <c r="E8" s="6" t="s">
        <v>2700</v>
      </c>
      <c r="F8" s="11">
        <v>453</v>
      </c>
      <c r="H8" s="6" t="s">
        <v>2881</v>
      </c>
      <c r="I8" s="7">
        <v>1118</v>
      </c>
      <c r="K8" s="5" t="s">
        <v>2904</v>
      </c>
      <c r="L8" t="s">
        <v>4028</v>
      </c>
      <c r="R8" t="s">
        <v>4056</v>
      </c>
    </row>
    <row r="9" spans="1:44">
      <c r="A9" s="6" t="s">
        <v>2807</v>
      </c>
      <c r="B9" s="1">
        <v>0.57499999999999996</v>
      </c>
      <c r="E9" s="6" t="s">
        <v>2705</v>
      </c>
      <c r="F9" s="11">
        <v>526</v>
      </c>
      <c r="H9" s="6" t="s">
        <v>2700</v>
      </c>
      <c r="I9" s="7">
        <v>7728689</v>
      </c>
      <c r="K9" s="6" t="s">
        <v>3178</v>
      </c>
      <c r="L9" s="11">
        <v>4.2</v>
      </c>
      <c r="N9" s="5" t="s">
        <v>2904</v>
      </c>
      <c r="O9" t="s">
        <v>4029</v>
      </c>
      <c r="P9" t="s">
        <v>4030</v>
      </c>
      <c r="U9" t="s">
        <v>4052</v>
      </c>
    </row>
    <row r="10" spans="1:44">
      <c r="A10" s="6" t="s">
        <v>2754</v>
      </c>
      <c r="B10" s="1">
        <v>0.45999999999999996</v>
      </c>
      <c r="E10" s="6" t="s">
        <v>2895</v>
      </c>
      <c r="F10" s="11">
        <v>1</v>
      </c>
      <c r="H10" s="6" t="s">
        <v>2705</v>
      </c>
      <c r="I10" s="7">
        <v>15778848</v>
      </c>
      <c r="K10" s="6" t="s">
        <v>3847</v>
      </c>
      <c r="L10" s="11">
        <v>3.8</v>
      </c>
      <c r="N10" s="6" t="s">
        <v>2881</v>
      </c>
      <c r="O10" s="11">
        <v>499</v>
      </c>
      <c r="P10" s="11">
        <v>2339</v>
      </c>
      <c r="R10" s="5" t="s">
        <v>2904</v>
      </c>
      <c r="S10" t="s">
        <v>2907</v>
      </c>
      <c r="X10" t="s">
        <v>4051</v>
      </c>
      <c r="AB10" t="s">
        <v>4053</v>
      </c>
      <c r="AE10" t="s">
        <v>4054</v>
      </c>
    </row>
    <row r="11" spans="1:44">
      <c r="A11" s="6" t="s">
        <v>2757</v>
      </c>
      <c r="B11" s="1">
        <v>0.12354838709677421</v>
      </c>
      <c r="E11" s="6" t="s">
        <v>2760</v>
      </c>
      <c r="F11" s="11">
        <v>334</v>
      </c>
      <c r="H11" s="6" t="s">
        <v>2895</v>
      </c>
      <c r="I11" s="7">
        <v>3663</v>
      </c>
      <c r="K11" s="6" t="s">
        <v>3593</v>
      </c>
      <c r="L11" s="11">
        <v>4.5999999999999996</v>
      </c>
      <c r="N11" s="6" t="s">
        <v>2700</v>
      </c>
      <c r="O11" s="11">
        <v>2978.5400883002212</v>
      </c>
      <c r="P11" s="11">
        <v>842.65037527593813</v>
      </c>
      <c r="R11" s="6" t="s">
        <v>3178</v>
      </c>
      <c r="S11" s="7">
        <v>6398</v>
      </c>
      <c r="U11" s="5" t="s">
        <v>2904</v>
      </c>
      <c r="V11" t="s">
        <v>4031</v>
      </c>
    </row>
    <row r="12" spans="1:44">
      <c r="A12" s="6" t="s">
        <v>2826</v>
      </c>
      <c r="B12" s="1">
        <v>0</v>
      </c>
      <c r="E12" s="6" t="s">
        <v>2807</v>
      </c>
      <c r="F12" s="11">
        <v>2</v>
      </c>
      <c r="H12" s="6" t="s">
        <v>2760</v>
      </c>
      <c r="I12" s="7">
        <v>2729922</v>
      </c>
      <c r="K12" s="6" t="s">
        <v>3594</v>
      </c>
      <c r="L12" s="11">
        <v>4.3</v>
      </c>
      <c r="N12" s="6" t="s">
        <v>2705</v>
      </c>
      <c r="O12" s="11">
        <v>8933.0132319391632</v>
      </c>
      <c r="P12" s="11">
        <v>5965.88783269962</v>
      </c>
      <c r="R12" s="6" t="s">
        <v>3847</v>
      </c>
      <c r="S12" s="7">
        <v>2206</v>
      </c>
      <c r="U12" s="6" t="s">
        <v>2881</v>
      </c>
      <c r="V12" s="1">
        <v>0.42</v>
      </c>
      <c r="X12" s="5" t="s">
        <v>2904</v>
      </c>
      <c r="Y12" t="s">
        <v>4038</v>
      </c>
      <c r="AA12" s="5" t="s">
        <v>2904</v>
      </c>
      <c r="AB12" t="s">
        <v>4042</v>
      </c>
    </row>
    <row r="13" spans="1:44">
      <c r="A13" s="6" t="s">
        <v>2905</v>
      </c>
      <c r="B13" s="1">
        <v>0.48216876387860819</v>
      </c>
      <c r="E13" s="6" t="s">
        <v>2754</v>
      </c>
      <c r="F13" s="11">
        <v>2</v>
      </c>
      <c r="H13" s="6" t="s">
        <v>2807</v>
      </c>
      <c r="I13" s="7">
        <v>8566</v>
      </c>
      <c r="K13" s="6" t="s">
        <v>3348</v>
      </c>
      <c r="L13" s="11">
        <v>4.3</v>
      </c>
      <c r="N13" s="6" t="s">
        <v>2895</v>
      </c>
      <c r="O13" s="11">
        <v>599</v>
      </c>
      <c r="P13" s="11">
        <v>899</v>
      </c>
      <c r="R13" s="6" t="s">
        <v>3593</v>
      </c>
      <c r="S13" s="7">
        <v>3664</v>
      </c>
      <c r="U13" s="6" t="s">
        <v>2700</v>
      </c>
      <c r="V13" s="1">
        <v>0.94</v>
      </c>
      <c r="X13" s="6" t="s">
        <v>2881</v>
      </c>
      <c r="Y13" s="11">
        <v>0</v>
      </c>
      <c r="AA13" s="6">
        <v>2</v>
      </c>
      <c r="AB13" s="11">
        <v>1</v>
      </c>
      <c r="AH13" t="s">
        <v>4050</v>
      </c>
      <c r="AK13" t="s">
        <v>4049</v>
      </c>
      <c r="AN13" t="s">
        <v>4048</v>
      </c>
    </row>
    <row r="14" spans="1:44">
      <c r="E14" s="6" t="s">
        <v>2757</v>
      </c>
      <c r="F14" s="11">
        <v>31</v>
      </c>
      <c r="H14" s="6" t="s">
        <v>2754</v>
      </c>
      <c r="I14" s="7">
        <v>88882</v>
      </c>
      <c r="K14" s="6" t="s">
        <v>3045</v>
      </c>
      <c r="L14" s="11">
        <v>4.4000000000000004</v>
      </c>
      <c r="N14" s="6" t="s">
        <v>2760</v>
      </c>
      <c r="O14" s="11">
        <v>4633.2215568862275</v>
      </c>
      <c r="P14" s="11">
        <v>2318.9512574850301</v>
      </c>
      <c r="R14" s="6" t="s">
        <v>3594</v>
      </c>
      <c r="S14" s="7">
        <v>1193</v>
      </c>
      <c r="U14" s="6" t="s">
        <v>2705</v>
      </c>
      <c r="V14" s="1">
        <v>0.91</v>
      </c>
      <c r="X14" s="6" t="s">
        <v>2700</v>
      </c>
      <c r="Y14" s="11">
        <v>303</v>
      </c>
      <c r="AA14" s="6">
        <v>2.2999999999999998</v>
      </c>
      <c r="AB14" s="11">
        <v>1</v>
      </c>
      <c r="AD14" s="5" t="s">
        <v>2904</v>
      </c>
      <c r="AE14" t="s">
        <v>4043</v>
      </c>
      <c r="AQ14" t="s">
        <v>4055</v>
      </c>
    </row>
    <row r="15" spans="1:44">
      <c r="E15" s="6" t="s">
        <v>2826</v>
      </c>
      <c r="F15" s="11">
        <v>1</v>
      </c>
      <c r="H15" s="6" t="s">
        <v>2757</v>
      </c>
      <c r="I15" s="7">
        <v>149675</v>
      </c>
      <c r="K15" s="6" t="s">
        <v>3848</v>
      </c>
      <c r="L15" s="11">
        <v>4.2</v>
      </c>
      <c r="N15" s="6" t="s">
        <v>2807</v>
      </c>
      <c r="O15" s="11">
        <v>2897</v>
      </c>
      <c r="P15" s="11">
        <v>337</v>
      </c>
      <c r="R15" s="6" t="s">
        <v>3348</v>
      </c>
      <c r="S15" s="7">
        <v>15790</v>
      </c>
      <c r="U15" s="6" t="s">
        <v>2895</v>
      </c>
      <c r="V15" s="1">
        <v>0.53</v>
      </c>
      <c r="X15" s="6" t="s">
        <v>2705</v>
      </c>
      <c r="Y15" s="11">
        <v>296</v>
      </c>
      <c r="AA15" s="6">
        <v>2.8</v>
      </c>
      <c r="AB15" s="11">
        <v>2</v>
      </c>
      <c r="AD15" s="6" t="s">
        <v>2881</v>
      </c>
      <c r="AE15" s="11">
        <v>557882</v>
      </c>
      <c r="AG15" s="5" t="s">
        <v>2904</v>
      </c>
      <c r="AH15" t="s">
        <v>4042</v>
      </c>
      <c r="AJ15" s="5" t="s">
        <v>2904</v>
      </c>
      <c r="AK15" t="s">
        <v>4028</v>
      </c>
    </row>
    <row r="16" spans="1:44">
      <c r="E16" s="6" t="s">
        <v>2905</v>
      </c>
      <c r="F16" s="11">
        <v>1351</v>
      </c>
      <c r="H16" s="6" t="s">
        <v>2826</v>
      </c>
      <c r="I16" s="7">
        <v>15867</v>
      </c>
      <c r="K16" s="6" t="s">
        <v>3595</v>
      </c>
      <c r="L16" s="11">
        <v>3</v>
      </c>
      <c r="N16" s="6" t="s">
        <v>2754</v>
      </c>
      <c r="O16" s="11">
        <v>2349</v>
      </c>
      <c r="P16" s="11">
        <v>638</v>
      </c>
      <c r="R16" s="6" t="s">
        <v>3045</v>
      </c>
      <c r="S16" s="7">
        <v>768</v>
      </c>
      <c r="U16" s="6" t="s">
        <v>2760</v>
      </c>
      <c r="V16" s="1">
        <v>0.9</v>
      </c>
      <c r="X16" s="6" t="s">
        <v>2895</v>
      </c>
      <c r="Y16" s="11">
        <v>1</v>
      </c>
      <c r="AA16" s="6">
        <v>3</v>
      </c>
      <c r="AB16" s="11">
        <v>4</v>
      </c>
      <c r="AD16" s="6" t="s">
        <v>2700</v>
      </c>
      <c r="AE16" s="11">
        <v>20146130792.860001</v>
      </c>
      <c r="AG16" s="6" t="s">
        <v>4039</v>
      </c>
      <c r="AH16" s="11">
        <v>151</v>
      </c>
      <c r="AJ16" s="6">
        <v>2</v>
      </c>
      <c r="AK16" s="11">
        <v>2</v>
      </c>
      <c r="AN16" s="5" t="s">
        <v>2904</v>
      </c>
      <c r="AO16" t="s">
        <v>4044</v>
      </c>
      <c r="AQ16" s="5" t="s">
        <v>2904</v>
      </c>
      <c r="AR16" t="s">
        <v>4046</v>
      </c>
    </row>
    <row r="17" spans="8:44">
      <c r="H17" s="6" t="s">
        <v>2905</v>
      </c>
      <c r="I17" s="7">
        <v>26505230</v>
      </c>
      <c r="K17" s="6" t="s">
        <v>3596</v>
      </c>
      <c r="L17" s="11">
        <v>3.3</v>
      </c>
      <c r="N17" s="6" t="s">
        <v>2757</v>
      </c>
      <c r="O17" s="11">
        <v>2675.1290322580644</v>
      </c>
      <c r="P17" s="11">
        <v>301.58064516129031</v>
      </c>
      <c r="R17" s="6" t="s">
        <v>3848</v>
      </c>
      <c r="S17" s="7">
        <v>1899</v>
      </c>
      <c r="U17" s="6" t="s">
        <v>2807</v>
      </c>
      <c r="V17" s="1">
        <v>0.57999999999999996</v>
      </c>
      <c r="X17" s="6" t="s">
        <v>2760</v>
      </c>
      <c r="Y17" s="11">
        <v>107</v>
      </c>
      <c r="AA17" s="6">
        <v>3.1</v>
      </c>
      <c r="AB17" s="11">
        <v>3</v>
      </c>
      <c r="AD17" s="6" t="s">
        <v>2705</v>
      </c>
      <c r="AE17" s="11">
        <v>105620600324.84</v>
      </c>
      <c r="AG17" s="6" t="s">
        <v>4040</v>
      </c>
      <c r="AH17" s="11">
        <v>34</v>
      </c>
      <c r="AJ17" s="6">
        <v>2.2999999999999998</v>
      </c>
      <c r="AK17" s="11">
        <v>2.2999999999999998</v>
      </c>
      <c r="AN17" s="12">
        <v>0</v>
      </c>
      <c r="AO17" s="11">
        <v>2</v>
      </c>
      <c r="AQ17" s="6" t="s">
        <v>3178</v>
      </c>
      <c r="AR17" s="11">
        <v>26871.600000000002</v>
      </c>
    </row>
    <row r="18" spans="8:44">
      <c r="K18" s="6" t="s">
        <v>3597</v>
      </c>
      <c r="L18" s="11">
        <v>3.85</v>
      </c>
      <c r="N18" s="6" t="s">
        <v>2826</v>
      </c>
      <c r="O18" s="11">
        <v>13999</v>
      </c>
      <c r="P18" s="11">
        <v>150</v>
      </c>
      <c r="R18" s="6" t="s">
        <v>3595</v>
      </c>
      <c r="S18" s="7">
        <v>103</v>
      </c>
      <c r="U18" s="6" t="s">
        <v>2754</v>
      </c>
      <c r="V18" s="1">
        <v>0.6</v>
      </c>
      <c r="X18" s="6" t="s">
        <v>2807</v>
      </c>
      <c r="Y18" s="11">
        <v>2</v>
      </c>
      <c r="AA18" s="6">
        <v>3.2</v>
      </c>
      <c r="AB18" s="11">
        <v>1</v>
      </c>
      <c r="AD18" s="6" t="s">
        <v>2895</v>
      </c>
      <c r="AE18" s="11">
        <v>2194137</v>
      </c>
      <c r="AG18" s="6" t="s">
        <v>4041</v>
      </c>
      <c r="AH18" s="11">
        <v>1166</v>
      </c>
      <c r="AJ18" s="6">
        <v>2.8</v>
      </c>
      <c r="AK18" s="11">
        <v>2.8</v>
      </c>
      <c r="AN18" s="12">
        <v>2</v>
      </c>
      <c r="AO18" s="11">
        <v>1</v>
      </c>
      <c r="AQ18" s="6" t="s">
        <v>3847</v>
      </c>
      <c r="AR18" s="11">
        <v>8382.7999999999993</v>
      </c>
    </row>
    <row r="19" spans="8:44">
      <c r="K19" s="6" t="s">
        <v>3598</v>
      </c>
      <c r="L19" s="11">
        <v>4.2</v>
      </c>
      <c r="N19" s="6" t="s">
        <v>2905</v>
      </c>
      <c r="O19" s="11">
        <v>5702.4852849740937</v>
      </c>
      <c r="P19" s="11">
        <v>3189.4850777202073</v>
      </c>
      <c r="R19" s="6" t="s">
        <v>3596</v>
      </c>
      <c r="S19" s="7">
        <v>576</v>
      </c>
      <c r="U19" s="6" t="s">
        <v>2757</v>
      </c>
      <c r="V19" s="1">
        <v>0.75</v>
      </c>
      <c r="X19" s="6" t="s">
        <v>2754</v>
      </c>
      <c r="Y19" s="11">
        <v>1</v>
      </c>
      <c r="AA19" s="6">
        <v>3.3</v>
      </c>
      <c r="AB19" s="11">
        <v>15</v>
      </c>
      <c r="AD19" s="6" t="s">
        <v>2760</v>
      </c>
      <c r="AE19" s="11">
        <v>11145867145</v>
      </c>
      <c r="AG19" s="6" t="s">
        <v>2905</v>
      </c>
      <c r="AH19" s="11">
        <v>1351</v>
      </c>
      <c r="AJ19" s="6">
        <v>3</v>
      </c>
      <c r="AK19" s="11">
        <v>3</v>
      </c>
      <c r="AN19" s="12">
        <v>4</v>
      </c>
      <c r="AO19" s="11">
        <v>2</v>
      </c>
      <c r="AQ19" s="6" t="s">
        <v>3593</v>
      </c>
      <c r="AR19" s="11">
        <v>16854.399999999998</v>
      </c>
    </row>
    <row r="20" spans="8:44">
      <c r="K20" s="6" t="s">
        <v>3599</v>
      </c>
      <c r="L20" s="11">
        <v>3.5</v>
      </c>
      <c r="R20" s="6" t="s">
        <v>3597</v>
      </c>
      <c r="S20" s="7">
        <v>1082</v>
      </c>
      <c r="U20" s="6" t="s">
        <v>2826</v>
      </c>
      <c r="V20" s="1">
        <v>0</v>
      </c>
      <c r="X20" s="6" t="s">
        <v>2757</v>
      </c>
      <c r="Y20" s="11">
        <v>2</v>
      </c>
      <c r="AA20" s="6">
        <v>3.4</v>
      </c>
      <c r="AB20" s="11">
        <v>9</v>
      </c>
      <c r="AD20" s="6" t="s">
        <v>2807</v>
      </c>
      <c r="AE20" s="11">
        <v>27886110</v>
      </c>
      <c r="AJ20" s="6">
        <v>3.1</v>
      </c>
      <c r="AK20" s="11">
        <v>3.1</v>
      </c>
      <c r="AN20" s="12">
        <v>5</v>
      </c>
      <c r="AO20" s="11">
        <v>1</v>
      </c>
      <c r="AQ20" s="6" t="s">
        <v>3594</v>
      </c>
      <c r="AR20" s="11">
        <v>5129.8999999999996</v>
      </c>
    </row>
    <row r="21" spans="8:44">
      <c r="K21" s="6" t="s">
        <v>3600</v>
      </c>
      <c r="L21" s="11">
        <v>3.7</v>
      </c>
      <c r="R21" s="6" t="s">
        <v>3598</v>
      </c>
      <c r="S21" s="7">
        <v>284</v>
      </c>
      <c r="U21" s="6" t="s">
        <v>2905</v>
      </c>
      <c r="V21" s="1">
        <v>0.94</v>
      </c>
      <c r="X21" s="6" t="s">
        <v>2826</v>
      </c>
      <c r="Y21" s="11">
        <v>0</v>
      </c>
      <c r="AA21" s="6">
        <v>3.5</v>
      </c>
      <c r="AB21" s="11">
        <v>21</v>
      </c>
      <c r="AD21" s="6" t="s">
        <v>2754</v>
      </c>
      <c r="AE21" s="11">
        <v>119158718</v>
      </c>
      <c r="AJ21" s="6">
        <v>3.2</v>
      </c>
      <c r="AK21" s="11">
        <v>3.2</v>
      </c>
      <c r="AN21" s="12">
        <v>6</v>
      </c>
      <c r="AO21" s="11">
        <v>1</v>
      </c>
      <c r="AQ21" s="6" t="s">
        <v>3348</v>
      </c>
      <c r="AR21" s="11">
        <v>67897</v>
      </c>
    </row>
    <row r="22" spans="8:44">
      <c r="K22" s="6" t="s">
        <v>3601</v>
      </c>
      <c r="L22" s="11">
        <v>3.3</v>
      </c>
      <c r="R22" s="6" t="s">
        <v>3599</v>
      </c>
      <c r="S22" s="7">
        <v>197</v>
      </c>
      <c r="X22" s="6" t="s">
        <v>2905</v>
      </c>
      <c r="Y22" s="11">
        <v>712</v>
      </c>
      <c r="AA22" s="6">
        <v>3.6</v>
      </c>
      <c r="AB22" s="11">
        <v>27</v>
      </c>
      <c r="AD22" s="6" t="s">
        <v>2757</v>
      </c>
      <c r="AE22" s="11">
        <v>443019032</v>
      </c>
      <c r="AJ22" s="6">
        <v>3.3</v>
      </c>
      <c r="AK22" s="11">
        <v>3.2999999999999989</v>
      </c>
      <c r="AN22" s="12">
        <v>7</v>
      </c>
      <c r="AO22" s="11">
        <v>2</v>
      </c>
      <c r="AQ22" s="6" t="s">
        <v>3045</v>
      </c>
      <c r="AR22" s="11">
        <v>3379.2000000000003</v>
      </c>
    </row>
    <row r="23" spans="8:44">
      <c r="K23" s="6" t="s">
        <v>3602</v>
      </c>
      <c r="L23" s="11">
        <v>3.9</v>
      </c>
      <c r="R23" s="6" t="s">
        <v>3600</v>
      </c>
      <c r="S23" s="7">
        <v>185</v>
      </c>
      <c r="AA23" s="6">
        <v>3.7</v>
      </c>
      <c r="AB23" s="11">
        <v>40</v>
      </c>
      <c r="AD23" s="6" t="s">
        <v>2826</v>
      </c>
      <c r="AE23" s="11">
        <v>222122133</v>
      </c>
      <c r="AJ23" s="6">
        <v>3.4</v>
      </c>
      <c r="AK23" s="11">
        <v>3.3999999999999995</v>
      </c>
      <c r="AN23" s="12">
        <v>9</v>
      </c>
      <c r="AO23" s="11">
        <v>1</v>
      </c>
      <c r="AQ23" s="6" t="s">
        <v>3848</v>
      </c>
      <c r="AR23" s="11">
        <v>7975.8</v>
      </c>
    </row>
    <row r="24" spans="8:44">
      <c r="K24" s="6" t="s">
        <v>3603</v>
      </c>
      <c r="L24" s="11">
        <v>3.4</v>
      </c>
      <c r="R24" s="6" t="s">
        <v>3601</v>
      </c>
      <c r="S24" s="7">
        <v>227</v>
      </c>
      <c r="AA24" s="6">
        <v>3.8</v>
      </c>
      <c r="AB24" s="11">
        <v>79</v>
      </c>
      <c r="AD24" s="6" t="s">
        <v>2905</v>
      </c>
      <c r="AE24" s="11">
        <v>137727536274.70001</v>
      </c>
      <c r="AJ24" s="6">
        <v>3.5</v>
      </c>
      <c r="AK24" s="11">
        <v>3.5</v>
      </c>
      <c r="AN24" s="12">
        <v>11</v>
      </c>
      <c r="AO24" s="11">
        <v>1</v>
      </c>
      <c r="AQ24" s="6" t="s">
        <v>3595</v>
      </c>
      <c r="AR24" s="11">
        <v>309</v>
      </c>
    </row>
    <row r="25" spans="8:44">
      <c r="K25" s="6" t="s">
        <v>3179</v>
      </c>
      <c r="L25" s="11">
        <v>3.9</v>
      </c>
      <c r="R25" s="6" t="s">
        <v>3602</v>
      </c>
      <c r="S25" s="7">
        <v>214</v>
      </c>
      <c r="AA25" s="6">
        <v>3.9</v>
      </c>
      <c r="AB25" s="11">
        <v>110</v>
      </c>
      <c r="AJ25" s="6">
        <v>3.6</v>
      </c>
      <c r="AK25" s="11">
        <v>3.5999999999999983</v>
      </c>
      <c r="AN25" s="12">
        <v>12</v>
      </c>
      <c r="AO25" s="11">
        <v>2</v>
      </c>
      <c r="AQ25" s="6" t="s">
        <v>3596</v>
      </c>
      <c r="AR25" s="11">
        <v>1900.8</v>
      </c>
    </row>
    <row r="26" spans="8:44">
      <c r="K26" s="6" t="s">
        <v>3604</v>
      </c>
      <c r="L26" s="11">
        <v>4.3</v>
      </c>
      <c r="R26" s="6" t="s">
        <v>3603</v>
      </c>
      <c r="S26" s="7">
        <v>431</v>
      </c>
      <c r="AA26" s="6">
        <v>4</v>
      </c>
      <c r="AB26" s="11">
        <v>169</v>
      </c>
      <c r="AJ26" s="6">
        <v>3.7</v>
      </c>
      <c r="AK26" s="11">
        <v>3.7</v>
      </c>
      <c r="AN26" s="12">
        <v>13</v>
      </c>
      <c r="AO26" s="11">
        <v>1</v>
      </c>
      <c r="AQ26" s="6" t="s">
        <v>3597</v>
      </c>
      <c r="AR26" s="11">
        <v>3979.8</v>
      </c>
    </row>
    <row r="27" spans="8:44">
      <c r="K27" s="6" t="s">
        <v>3605</v>
      </c>
      <c r="L27" s="11">
        <v>4.3</v>
      </c>
      <c r="R27" s="6" t="s">
        <v>3179</v>
      </c>
      <c r="S27" s="7">
        <v>5911</v>
      </c>
      <c r="AA27" s="6">
        <v>4.0999999999999996</v>
      </c>
      <c r="AB27" s="11">
        <v>228</v>
      </c>
      <c r="AJ27" s="6">
        <v>3.8</v>
      </c>
      <c r="AK27" s="11">
        <v>3.8000000000000056</v>
      </c>
      <c r="AN27" s="12">
        <v>14</v>
      </c>
      <c r="AO27" s="11">
        <v>1</v>
      </c>
      <c r="AQ27" s="6" t="s">
        <v>3598</v>
      </c>
      <c r="AR27" s="11">
        <v>1192.8</v>
      </c>
    </row>
    <row r="28" spans="8:44">
      <c r="K28" s="6" t="s">
        <v>3606</v>
      </c>
      <c r="L28" s="11">
        <v>4.3</v>
      </c>
      <c r="R28" s="6" t="s">
        <v>3604</v>
      </c>
      <c r="S28" s="7">
        <v>4702</v>
      </c>
      <c r="AA28" s="6">
        <v>4.2</v>
      </c>
      <c r="AB28" s="11">
        <v>212</v>
      </c>
      <c r="AJ28" s="6">
        <v>3.9</v>
      </c>
      <c r="AK28" s="11">
        <v>3.8999999999999932</v>
      </c>
      <c r="AN28" s="12">
        <v>15</v>
      </c>
      <c r="AO28" s="11">
        <v>1</v>
      </c>
      <c r="AQ28" s="6" t="s">
        <v>3599</v>
      </c>
      <c r="AR28" s="11">
        <v>689.5</v>
      </c>
    </row>
    <row r="29" spans="8:44">
      <c r="K29" s="6" t="s">
        <v>3607</v>
      </c>
      <c r="L29" s="11">
        <v>4.3</v>
      </c>
      <c r="R29" s="6" t="s">
        <v>3605</v>
      </c>
      <c r="S29" s="7">
        <v>4703</v>
      </c>
      <c r="AA29" s="6">
        <v>4.3</v>
      </c>
      <c r="AB29" s="11">
        <v>216</v>
      </c>
      <c r="AJ29" s="6">
        <v>4</v>
      </c>
      <c r="AK29" s="11">
        <v>4</v>
      </c>
      <c r="AN29" s="12">
        <v>19</v>
      </c>
      <c r="AO29" s="11">
        <v>1</v>
      </c>
      <c r="AQ29" s="6" t="s">
        <v>3600</v>
      </c>
      <c r="AR29" s="11">
        <v>684.5</v>
      </c>
    </row>
    <row r="30" spans="8:44">
      <c r="K30" s="6" t="s">
        <v>3608</v>
      </c>
      <c r="L30" s="11">
        <v>4.3</v>
      </c>
      <c r="R30" s="6" t="s">
        <v>3606</v>
      </c>
      <c r="S30" s="7">
        <v>4703</v>
      </c>
      <c r="AA30" s="6">
        <v>4.4000000000000004</v>
      </c>
      <c r="AB30" s="11">
        <v>117</v>
      </c>
      <c r="AJ30" s="6">
        <v>4.0999999999999996</v>
      </c>
      <c r="AK30" s="11">
        <v>4.1000000000000156</v>
      </c>
      <c r="AN30" s="12">
        <v>21</v>
      </c>
      <c r="AO30" s="11">
        <v>1</v>
      </c>
      <c r="AQ30" s="6" t="s">
        <v>3601</v>
      </c>
      <c r="AR30" s="11">
        <v>749.09999999999991</v>
      </c>
    </row>
    <row r="31" spans="8:44">
      <c r="K31" s="6" t="s">
        <v>3349</v>
      </c>
      <c r="L31" s="11">
        <v>4.3</v>
      </c>
      <c r="R31" s="6" t="s">
        <v>3607</v>
      </c>
      <c r="S31" s="7">
        <v>6314</v>
      </c>
      <c r="AA31" s="6">
        <v>4.5</v>
      </c>
      <c r="AB31" s="11">
        <v>70</v>
      </c>
      <c r="AJ31" s="6">
        <v>4.2</v>
      </c>
      <c r="AK31" s="11">
        <v>4.2000000000000153</v>
      </c>
      <c r="AN31" s="12">
        <v>23</v>
      </c>
      <c r="AO31" s="11">
        <v>2</v>
      </c>
      <c r="AQ31" s="6" t="s">
        <v>3602</v>
      </c>
      <c r="AR31" s="11">
        <v>834.6</v>
      </c>
    </row>
    <row r="32" spans="8:44">
      <c r="K32" s="6" t="s">
        <v>3849</v>
      </c>
      <c r="L32" s="11">
        <v>4.3</v>
      </c>
      <c r="R32" s="6" t="s">
        <v>3608</v>
      </c>
      <c r="S32" s="7">
        <v>6771</v>
      </c>
      <c r="AA32" s="6">
        <v>4.5999999999999996</v>
      </c>
      <c r="AB32" s="11">
        <v>15</v>
      </c>
      <c r="AJ32" s="6">
        <v>4.3</v>
      </c>
      <c r="AK32" s="11">
        <v>4.2999999999999838</v>
      </c>
      <c r="AN32" s="12">
        <v>24</v>
      </c>
      <c r="AO32" s="11">
        <v>1</v>
      </c>
      <c r="AQ32" s="6" t="s">
        <v>3603</v>
      </c>
      <c r="AR32" s="11">
        <v>1465.3999999999999</v>
      </c>
    </row>
    <row r="33" spans="11:44">
      <c r="K33" s="6" t="s">
        <v>3180</v>
      </c>
      <c r="L33" s="11">
        <v>3.9</v>
      </c>
      <c r="R33" s="6" t="s">
        <v>3349</v>
      </c>
      <c r="S33" s="7">
        <v>55747</v>
      </c>
      <c r="AA33" s="6">
        <v>4.7</v>
      </c>
      <c r="AB33" s="11">
        <v>5</v>
      </c>
      <c r="AJ33" s="6">
        <v>4.4000000000000004</v>
      </c>
      <c r="AK33" s="11">
        <v>4.3999999999999906</v>
      </c>
      <c r="AN33" s="12">
        <v>25</v>
      </c>
      <c r="AO33" s="11">
        <v>2</v>
      </c>
      <c r="AQ33" s="6" t="s">
        <v>3179</v>
      </c>
      <c r="AR33" s="11">
        <v>23052.899999999998</v>
      </c>
    </row>
    <row r="34" spans="11:44">
      <c r="K34" s="6" t="s">
        <v>3181</v>
      </c>
      <c r="L34" s="11">
        <v>4.2</v>
      </c>
      <c r="R34" s="6" t="s">
        <v>3849</v>
      </c>
      <c r="S34" s="7">
        <v>9331</v>
      </c>
      <c r="AA34" s="6">
        <v>4.8</v>
      </c>
      <c r="AB34" s="11">
        <v>3</v>
      </c>
      <c r="AJ34" s="6">
        <v>4.5</v>
      </c>
      <c r="AK34" s="11">
        <v>4.5</v>
      </c>
      <c r="AN34" s="12">
        <v>27</v>
      </c>
      <c r="AO34" s="11">
        <v>1</v>
      </c>
      <c r="AQ34" s="6" t="s">
        <v>3604</v>
      </c>
      <c r="AR34" s="11">
        <v>20218.599999999999</v>
      </c>
    </row>
    <row r="35" spans="11:44">
      <c r="K35" s="6" t="s">
        <v>3850</v>
      </c>
      <c r="L35" s="11">
        <v>4.0999999999999996</v>
      </c>
      <c r="R35" s="6" t="s">
        <v>3180</v>
      </c>
      <c r="S35" s="7">
        <v>326</v>
      </c>
      <c r="AA35" s="6">
        <v>5</v>
      </c>
      <c r="AB35" s="11">
        <v>3</v>
      </c>
      <c r="AJ35" s="6">
        <v>4.5999999999999996</v>
      </c>
      <c r="AK35" s="11">
        <v>4.5999999999999996</v>
      </c>
      <c r="AN35" s="12">
        <v>28</v>
      </c>
      <c r="AO35" s="11">
        <v>1</v>
      </c>
      <c r="AQ35" s="6" t="s">
        <v>3605</v>
      </c>
      <c r="AR35" s="11">
        <v>20222.899999999998</v>
      </c>
    </row>
    <row r="36" spans="11:44">
      <c r="K36" s="6" t="s">
        <v>3851</v>
      </c>
      <c r="L36" s="11">
        <v>4.2</v>
      </c>
      <c r="R36" s="6" t="s">
        <v>3181</v>
      </c>
      <c r="S36" s="7">
        <v>24247</v>
      </c>
      <c r="AA36" s="6" t="s">
        <v>2905</v>
      </c>
      <c r="AB36" s="11">
        <v>1351</v>
      </c>
      <c r="AJ36" s="6">
        <v>4.7</v>
      </c>
      <c r="AK36" s="11">
        <v>4.7</v>
      </c>
      <c r="AN36" s="12">
        <v>29</v>
      </c>
      <c r="AO36" s="11">
        <v>1</v>
      </c>
      <c r="AQ36" s="6" t="s">
        <v>3606</v>
      </c>
      <c r="AR36" s="11">
        <v>20222.899999999998</v>
      </c>
    </row>
    <row r="37" spans="11:44">
      <c r="K37" s="6" t="s">
        <v>3852</v>
      </c>
      <c r="L37" s="11">
        <v>4.0999999999999996</v>
      </c>
      <c r="R37" s="6" t="s">
        <v>3850</v>
      </c>
      <c r="S37" s="7">
        <v>26543</v>
      </c>
      <c r="AJ37" s="6">
        <v>4.8</v>
      </c>
      <c r="AK37" s="11">
        <v>4.8</v>
      </c>
      <c r="AN37" s="12">
        <v>32</v>
      </c>
      <c r="AO37" s="11">
        <v>1</v>
      </c>
      <c r="AQ37" s="6" t="s">
        <v>3607</v>
      </c>
      <c r="AR37" s="11">
        <v>27150.199999999997</v>
      </c>
    </row>
    <row r="38" spans="11:44">
      <c r="K38" s="6" t="s">
        <v>3609</v>
      </c>
      <c r="L38" s="11">
        <v>4</v>
      </c>
      <c r="R38" s="6" t="s">
        <v>3851</v>
      </c>
      <c r="S38" s="7">
        <v>136</v>
      </c>
      <c r="AJ38" s="6">
        <v>5</v>
      </c>
      <c r="AK38" s="11">
        <v>5</v>
      </c>
      <c r="AN38" s="12">
        <v>37</v>
      </c>
      <c r="AO38" s="11">
        <v>3</v>
      </c>
      <c r="AQ38" s="6" t="s">
        <v>3608</v>
      </c>
      <c r="AR38" s="11">
        <v>29115.299999999996</v>
      </c>
    </row>
    <row r="39" spans="11:44">
      <c r="K39" s="6" t="s">
        <v>3350</v>
      </c>
      <c r="L39" s="11">
        <v>4.3</v>
      </c>
      <c r="R39" s="6" t="s">
        <v>3852</v>
      </c>
      <c r="S39" s="7">
        <v>1034</v>
      </c>
      <c r="AJ39" s="6" t="s">
        <v>2905</v>
      </c>
      <c r="AK39" s="11">
        <v>4.1037009622501417</v>
      </c>
      <c r="AN39" s="12">
        <v>38</v>
      </c>
      <c r="AO39" s="11">
        <v>1</v>
      </c>
      <c r="AQ39" s="6" t="s">
        <v>3349</v>
      </c>
      <c r="AR39" s="11">
        <v>239712.09999999998</v>
      </c>
    </row>
    <row r="40" spans="11:44">
      <c r="K40" s="6" t="s">
        <v>3853</v>
      </c>
      <c r="L40" s="11">
        <v>4.3</v>
      </c>
      <c r="R40" s="6" t="s">
        <v>3609</v>
      </c>
      <c r="S40" s="7">
        <v>12796</v>
      </c>
      <c r="AN40" s="12">
        <v>41</v>
      </c>
      <c r="AO40" s="11">
        <v>1</v>
      </c>
      <c r="AQ40" s="6" t="s">
        <v>3849</v>
      </c>
      <c r="AR40" s="11">
        <v>40123.299999999996</v>
      </c>
    </row>
    <row r="41" spans="11:44">
      <c r="K41" s="6" t="s">
        <v>4011</v>
      </c>
      <c r="L41" s="11">
        <v>4.4000000000000004</v>
      </c>
      <c r="R41" s="6" t="s">
        <v>3350</v>
      </c>
      <c r="S41" s="7">
        <v>14184</v>
      </c>
      <c r="AN41" s="12">
        <v>43</v>
      </c>
      <c r="AO41" s="11">
        <v>1</v>
      </c>
      <c r="AQ41" s="6" t="s">
        <v>3180</v>
      </c>
      <c r="AR41" s="11">
        <v>1271.3999999999999</v>
      </c>
    </row>
    <row r="42" spans="11:44">
      <c r="K42" s="6" t="s">
        <v>3854</v>
      </c>
      <c r="L42" s="11">
        <v>4.5999999999999996</v>
      </c>
      <c r="R42" s="6" t="s">
        <v>3853</v>
      </c>
      <c r="S42" s="7">
        <v>2810</v>
      </c>
      <c r="AN42" s="12">
        <v>47</v>
      </c>
      <c r="AO42" s="11">
        <v>1</v>
      </c>
      <c r="AQ42" s="6" t="s">
        <v>3181</v>
      </c>
      <c r="AR42" s="11">
        <v>101837.40000000001</v>
      </c>
    </row>
    <row r="43" spans="11:44">
      <c r="K43" s="6" t="s">
        <v>3855</v>
      </c>
      <c r="L43" s="11">
        <v>4.3</v>
      </c>
      <c r="R43" s="6" t="s">
        <v>4011</v>
      </c>
      <c r="S43" s="7">
        <v>4426</v>
      </c>
      <c r="AN43" s="12">
        <v>49</v>
      </c>
      <c r="AO43" s="11">
        <v>1</v>
      </c>
      <c r="AQ43" s="6" t="s">
        <v>3850</v>
      </c>
      <c r="AR43" s="11">
        <v>108826.29999999999</v>
      </c>
    </row>
    <row r="44" spans="11:44">
      <c r="K44" s="6" t="s">
        <v>3351</v>
      </c>
      <c r="L44" s="11">
        <v>4.3</v>
      </c>
      <c r="R44" s="6" t="s">
        <v>3854</v>
      </c>
      <c r="S44" s="7">
        <v>9</v>
      </c>
      <c r="AN44" s="12">
        <v>51</v>
      </c>
      <c r="AO44" s="11">
        <v>1</v>
      </c>
      <c r="AQ44" s="6" t="s">
        <v>3851</v>
      </c>
      <c r="AR44" s="11">
        <v>571.20000000000005</v>
      </c>
    </row>
    <row r="45" spans="11:44">
      <c r="K45" s="6" t="s">
        <v>3856</v>
      </c>
      <c r="L45" s="11">
        <v>4.4000000000000004</v>
      </c>
      <c r="R45" s="6" t="s">
        <v>3855</v>
      </c>
      <c r="S45" s="7">
        <v>7</v>
      </c>
      <c r="AN45" s="12">
        <v>53</v>
      </c>
      <c r="AO45" s="11">
        <v>1</v>
      </c>
      <c r="AQ45" s="6" t="s">
        <v>3852</v>
      </c>
      <c r="AR45" s="11">
        <v>4239.3999999999996</v>
      </c>
    </row>
    <row r="46" spans="11:44">
      <c r="K46" s="6" t="s">
        <v>3610</v>
      </c>
      <c r="L46" s="11">
        <v>4.3</v>
      </c>
      <c r="R46" s="6" t="s">
        <v>3351</v>
      </c>
      <c r="S46" s="7">
        <v>2806</v>
      </c>
      <c r="AN46" s="12">
        <v>54</v>
      </c>
      <c r="AO46" s="11">
        <v>1</v>
      </c>
      <c r="AQ46" s="6" t="s">
        <v>3609</v>
      </c>
      <c r="AR46" s="11">
        <v>51184</v>
      </c>
    </row>
    <row r="47" spans="11:44">
      <c r="K47" s="6" t="s">
        <v>3857</v>
      </c>
      <c r="L47" s="11">
        <v>3.5</v>
      </c>
      <c r="R47" s="6" t="s">
        <v>3856</v>
      </c>
      <c r="S47" s="7">
        <v>11499</v>
      </c>
      <c r="AN47" s="12">
        <v>57</v>
      </c>
      <c r="AO47" s="11">
        <v>1</v>
      </c>
      <c r="AQ47" s="6" t="s">
        <v>3350</v>
      </c>
      <c r="AR47" s="11">
        <v>60991.199999999997</v>
      </c>
    </row>
    <row r="48" spans="11:44">
      <c r="K48" s="6" t="s">
        <v>3858</v>
      </c>
      <c r="L48" s="11">
        <v>4.3</v>
      </c>
      <c r="R48" s="6" t="s">
        <v>3610</v>
      </c>
      <c r="S48" s="7">
        <v>6183</v>
      </c>
      <c r="AN48" s="12">
        <v>61</v>
      </c>
      <c r="AO48" s="11">
        <v>2</v>
      </c>
      <c r="AQ48" s="6" t="s">
        <v>3853</v>
      </c>
      <c r="AR48" s="11">
        <v>12083</v>
      </c>
    </row>
    <row r="49" spans="11:44">
      <c r="K49" s="6" t="s">
        <v>3859</v>
      </c>
      <c r="L49" s="11">
        <v>4.0999999999999996</v>
      </c>
      <c r="R49" s="6" t="s">
        <v>3857</v>
      </c>
      <c r="S49" s="7">
        <v>185</v>
      </c>
      <c r="AN49" s="12">
        <v>63</v>
      </c>
      <c r="AO49" s="11">
        <v>2</v>
      </c>
      <c r="AQ49" s="6" t="s">
        <v>4011</v>
      </c>
      <c r="AR49" s="11">
        <v>19474.400000000001</v>
      </c>
    </row>
    <row r="50" spans="11:44">
      <c r="K50" s="6" t="s">
        <v>3352</v>
      </c>
      <c r="L50" s="11">
        <v>4.0999999999999996</v>
      </c>
      <c r="R50" s="6" t="s">
        <v>3858</v>
      </c>
      <c r="S50" s="7">
        <v>562</v>
      </c>
      <c r="AN50" s="12">
        <v>64</v>
      </c>
      <c r="AO50" s="11">
        <v>1</v>
      </c>
      <c r="AQ50" s="6" t="s">
        <v>3854</v>
      </c>
      <c r="AR50" s="11">
        <v>41.4</v>
      </c>
    </row>
    <row r="51" spans="11:44">
      <c r="K51" s="6" t="s">
        <v>3611</v>
      </c>
      <c r="L51" s="11">
        <v>4</v>
      </c>
      <c r="R51" s="6" t="s">
        <v>3859</v>
      </c>
      <c r="S51" s="7">
        <v>17325</v>
      </c>
      <c r="AN51" s="12">
        <v>70</v>
      </c>
      <c r="AO51" s="11">
        <v>1</v>
      </c>
      <c r="AQ51" s="6" t="s">
        <v>3855</v>
      </c>
      <c r="AR51" s="11">
        <v>30.099999999999998</v>
      </c>
    </row>
    <row r="52" spans="11:44">
      <c r="K52" s="6" t="s">
        <v>3353</v>
      </c>
      <c r="L52" s="11">
        <v>4.3</v>
      </c>
      <c r="R52" s="6" t="s">
        <v>3352</v>
      </c>
      <c r="S52" s="7">
        <v>602</v>
      </c>
      <c r="AN52" s="12">
        <v>73</v>
      </c>
      <c r="AO52" s="11">
        <v>2</v>
      </c>
      <c r="AQ52" s="6" t="s">
        <v>3351</v>
      </c>
      <c r="AR52" s="11">
        <v>12065.8</v>
      </c>
    </row>
    <row r="53" spans="11:44">
      <c r="K53" s="6" t="s">
        <v>3612</v>
      </c>
      <c r="L53" s="11">
        <v>3.8</v>
      </c>
      <c r="R53" s="6" t="s">
        <v>3611</v>
      </c>
      <c r="S53" s="7">
        <v>171</v>
      </c>
      <c r="AN53" s="12">
        <v>74</v>
      </c>
      <c r="AO53" s="11">
        <v>2</v>
      </c>
      <c r="AQ53" s="6" t="s">
        <v>3856</v>
      </c>
      <c r="AR53" s="11">
        <v>50595.600000000006</v>
      </c>
    </row>
    <row r="54" spans="11:44">
      <c r="K54" s="6" t="s">
        <v>3613</v>
      </c>
      <c r="L54" s="11">
        <v>4.3</v>
      </c>
      <c r="R54" s="6" t="s">
        <v>3353</v>
      </c>
      <c r="S54" s="7">
        <v>79466</v>
      </c>
      <c r="AN54" s="12">
        <v>75</v>
      </c>
      <c r="AO54" s="11">
        <v>1</v>
      </c>
      <c r="AQ54" s="6" t="s">
        <v>3610</v>
      </c>
      <c r="AR54" s="11">
        <v>26586.899999999998</v>
      </c>
    </row>
    <row r="55" spans="11:44">
      <c r="K55" s="6" t="s">
        <v>3614</v>
      </c>
      <c r="L55" s="11">
        <v>4.25</v>
      </c>
      <c r="R55" s="6" t="s">
        <v>3612</v>
      </c>
      <c r="S55" s="7">
        <v>12958</v>
      </c>
      <c r="AN55" s="12">
        <v>79</v>
      </c>
      <c r="AO55" s="11">
        <v>2</v>
      </c>
      <c r="AQ55" s="6" t="s">
        <v>3857</v>
      </c>
      <c r="AR55" s="11">
        <v>647.5</v>
      </c>
    </row>
    <row r="56" spans="11:44">
      <c r="K56" s="6" t="s">
        <v>3615</v>
      </c>
      <c r="L56" s="11">
        <v>3.7</v>
      </c>
      <c r="R56" s="6" t="s">
        <v>3613</v>
      </c>
      <c r="S56" s="7">
        <v>989</v>
      </c>
      <c r="AN56" s="12">
        <v>81</v>
      </c>
      <c r="AO56" s="11">
        <v>1</v>
      </c>
      <c r="AQ56" s="6" t="s">
        <v>3858</v>
      </c>
      <c r="AR56" s="11">
        <v>2416.6</v>
      </c>
    </row>
    <row r="57" spans="11:44">
      <c r="K57" s="6" t="s">
        <v>3616</v>
      </c>
      <c r="L57" s="11">
        <v>3.8</v>
      </c>
      <c r="R57" s="6" t="s">
        <v>3614</v>
      </c>
      <c r="S57" s="7">
        <v>3601</v>
      </c>
      <c r="AN57" s="12">
        <v>85</v>
      </c>
      <c r="AO57" s="11">
        <v>1</v>
      </c>
      <c r="AQ57" s="6" t="s">
        <v>3859</v>
      </c>
      <c r="AR57" s="11">
        <v>71032.5</v>
      </c>
    </row>
    <row r="58" spans="11:44">
      <c r="K58" s="6" t="s">
        <v>3860</v>
      </c>
      <c r="L58" s="11">
        <v>4</v>
      </c>
      <c r="R58" s="6" t="s">
        <v>3615</v>
      </c>
      <c r="S58" s="7">
        <v>3584</v>
      </c>
      <c r="AN58" s="12">
        <v>87</v>
      </c>
      <c r="AO58" s="11">
        <v>2</v>
      </c>
      <c r="AQ58" s="6" t="s">
        <v>3352</v>
      </c>
      <c r="AR58" s="11">
        <v>2468.1999999999998</v>
      </c>
    </row>
    <row r="59" spans="11:44">
      <c r="K59" s="6" t="s">
        <v>3182</v>
      </c>
      <c r="L59" s="11">
        <v>4.2</v>
      </c>
      <c r="R59" s="6" t="s">
        <v>3616</v>
      </c>
      <c r="S59" s="7">
        <v>136</v>
      </c>
      <c r="AN59" s="12">
        <v>91</v>
      </c>
      <c r="AO59" s="11">
        <v>1</v>
      </c>
      <c r="AQ59" s="6" t="s">
        <v>3611</v>
      </c>
      <c r="AR59" s="11">
        <v>684</v>
      </c>
    </row>
    <row r="60" spans="11:44">
      <c r="K60" s="6" t="s">
        <v>3183</v>
      </c>
      <c r="L60" s="11">
        <v>4.0999999999999996</v>
      </c>
      <c r="R60" s="6" t="s">
        <v>3860</v>
      </c>
      <c r="S60" s="7">
        <v>6512</v>
      </c>
      <c r="AN60" s="12">
        <v>93</v>
      </c>
      <c r="AO60" s="11">
        <v>1</v>
      </c>
      <c r="AQ60" s="6" t="s">
        <v>3353</v>
      </c>
      <c r="AR60" s="11">
        <v>343447.69999999995</v>
      </c>
    </row>
    <row r="61" spans="11:44">
      <c r="K61" s="6" t="s">
        <v>3354</v>
      </c>
      <c r="L61" s="11">
        <v>4.3</v>
      </c>
      <c r="R61" s="6" t="s">
        <v>3182</v>
      </c>
      <c r="S61" s="7">
        <v>46647</v>
      </c>
      <c r="AN61" s="12">
        <v>95</v>
      </c>
      <c r="AO61" s="11">
        <v>1</v>
      </c>
      <c r="AQ61" s="6" t="s">
        <v>3612</v>
      </c>
      <c r="AR61" s="11">
        <v>49240.399999999994</v>
      </c>
    </row>
    <row r="62" spans="11:44">
      <c r="K62" s="6" t="s">
        <v>3046</v>
      </c>
      <c r="L62" s="11">
        <v>4.4000000000000004</v>
      </c>
      <c r="R62" s="6" t="s">
        <v>3183</v>
      </c>
      <c r="S62" s="7">
        <v>185</v>
      </c>
      <c r="AN62" s="12">
        <v>97</v>
      </c>
      <c r="AO62" s="11">
        <v>3</v>
      </c>
      <c r="AQ62" s="6" t="s">
        <v>3613</v>
      </c>
      <c r="AR62" s="11">
        <v>4252.7</v>
      </c>
    </row>
    <row r="63" spans="11:44">
      <c r="K63" s="6" t="s">
        <v>2908</v>
      </c>
      <c r="L63" s="11">
        <v>4.0999999999999996</v>
      </c>
      <c r="R63" s="6" t="s">
        <v>3354</v>
      </c>
      <c r="S63" s="7">
        <v>11006</v>
      </c>
      <c r="AN63" s="12">
        <v>103</v>
      </c>
      <c r="AO63" s="11">
        <v>1</v>
      </c>
      <c r="AQ63" s="6" t="s">
        <v>3614</v>
      </c>
      <c r="AR63" s="11">
        <v>15154.3</v>
      </c>
    </row>
    <row r="64" spans="11:44">
      <c r="K64" s="6" t="s">
        <v>3047</v>
      </c>
      <c r="L64" s="11">
        <v>4.4000000000000004</v>
      </c>
      <c r="R64" s="6" t="s">
        <v>3046</v>
      </c>
      <c r="S64" s="7">
        <v>2165</v>
      </c>
      <c r="AN64" s="12">
        <v>104</v>
      </c>
      <c r="AO64" s="11">
        <v>1</v>
      </c>
      <c r="AQ64" s="6" t="s">
        <v>3615</v>
      </c>
      <c r="AR64" s="11">
        <v>13260.800000000001</v>
      </c>
    </row>
    <row r="65" spans="11:44">
      <c r="K65" s="6" t="s">
        <v>3048</v>
      </c>
      <c r="L65" s="11">
        <v>4.3</v>
      </c>
      <c r="R65" s="6" t="s">
        <v>2908</v>
      </c>
      <c r="S65" s="7">
        <v>210</v>
      </c>
      <c r="AN65" s="12">
        <v>106</v>
      </c>
      <c r="AO65" s="11">
        <v>1</v>
      </c>
      <c r="AQ65" s="6" t="s">
        <v>3616</v>
      </c>
      <c r="AR65" s="11">
        <v>516.79999999999995</v>
      </c>
    </row>
    <row r="66" spans="11:44">
      <c r="K66" s="6" t="s">
        <v>2909</v>
      </c>
      <c r="L66" s="11">
        <v>3.8</v>
      </c>
      <c r="R66" s="6" t="s">
        <v>3047</v>
      </c>
      <c r="S66" s="7">
        <v>12091</v>
      </c>
      <c r="AN66" s="12">
        <v>109</v>
      </c>
      <c r="AO66" s="11">
        <v>1</v>
      </c>
      <c r="AQ66" s="6" t="s">
        <v>3860</v>
      </c>
      <c r="AR66" s="11">
        <v>26667.799999999996</v>
      </c>
    </row>
    <row r="67" spans="11:44">
      <c r="K67" s="6" t="s">
        <v>3184</v>
      </c>
      <c r="L67" s="11">
        <v>3.3</v>
      </c>
      <c r="R67" s="6" t="s">
        <v>3048</v>
      </c>
      <c r="S67" s="7">
        <v>4674</v>
      </c>
      <c r="AN67" s="12">
        <v>110</v>
      </c>
      <c r="AO67" s="11">
        <v>1</v>
      </c>
      <c r="AQ67" s="6" t="s">
        <v>3182</v>
      </c>
      <c r="AR67" s="11">
        <v>195917.4</v>
      </c>
    </row>
    <row r="68" spans="11:44">
      <c r="K68" s="6" t="s">
        <v>3185</v>
      </c>
      <c r="L68" s="11">
        <v>4.2</v>
      </c>
      <c r="R68" s="6" t="s">
        <v>2909</v>
      </c>
      <c r="S68" s="7">
        <v>3344</v>
      </c>
      <c r="AN68" s="12">
        <v>111</v>
      </c>
      <c r="AO68" s="11">
        <v>1</v>
      </c>
      <c r="AQ68" s="6" t="s">
        <v>3183</v>
      </c>
      <c r="AR68" s="11">
        <v>758.49999999999989</v>
      </c>
    </row>
    <row r="69" spans="11:44">
      <c r="K69" s="6" t="s">
        <v>3617</v>
      </c>
      <c r="L69" s="11">
        <v>4.4000000000000004</v>
      </c>
      <c r="R69" s="6" t="s">
        <v>3184</v>
      </c>
      <c r="S69" s="7">
        <v>29</v>
      </c>
      <c r="AN69" s="12">
        <v>112</v>
      </c>
      <c r="AO69" s="11">
        <v>1</v>
      </c>
      <c r="AQ69" s="6" t="s">
        <v>3354</v>
      </c>
      <c r="AR69" s="11">
        <v>47325.799999999996</v>
      </c>
    </row>
    <row r="70" spans="11:44">
      <c r="K70" s="6" t="s">
        <v>3049</v>
      </c>
      <c r="L70" s="11">
        <v>4.4000000000000004</v>
      </c>
      <c r="R70" s="6" t="s">
        <v>3185</v>
      </c>
      <c r="S70" s="7">
        <v>3846</v>
      </c>
      <c r="AN70" s="12">
        <v>119</v>
      </c>
      <c r="AO70" s="11">
        <v>2</v>
      </c>
      <c r="AQ70" s="6" t="s">
        <v>3046</v>
      </c>
      <c r="AR70" s="11">
        <v>9526</v>
      </c>
    </row>
    <row r="71" spans="11:44">
      <c r="K71" s="6" t="s">
        <v>3050</v>
      </c>
      <c r="L71" s="11">
        <v>4.0999999999999996</v>
      </c>
      <c r="R71" s="6" t="s">
        <v>3617</v>
      </c>
      <c r="S71" s="7">
        <v>18872</v>
      </c>
      <c r="AN71" s="12">
        <v>121</v>
      </c>
      <c r="AO71" s="11">
        <v>1</v>
      </c>
      <c r="AQ71" s="6" t="s">
        <v>2908</v>
      </c>
      <c r="AR71" s="11">
        <v>860.99999999999989</v>
      </c>
    </row>
    <row r="72" spans="11:44">
      <c r="K72" s="6" t="s">
        <v>3051</v>
      </c>
      <c r="L72" s="11">
        <v>4</v>
      </c>
      <c r="R72" s="6" t="s">
        <v>3049</v>
      </c>
      <c r="S72" s="7">
        <v>853946</v>
      </c>
      <c r="AN72" s="12">
        <v>124</v>
      </c>
      <c r="AO72" s="11">
        <v>2</v>
      </c>
      <c r="AQ72" s="6" t="s">
        <v>3047</v>
      </c>
      <c r="AR72" s="11">
        <v>53200.4</v>
      </c>
    </row>
    <row r="73" spans="11:44">
      <c r="K73" s="6" t="s">
        <v>2910</v>
      </c>
      <c r="L73" s="11">
        <v>4.3</v>
      </c>
      <c r="R73" s="6" t="s">
        <v>3050</v>
      </c>
      <c r="S73" s="7">
        <v>5999</v>
      </c>
      <c r="AN73" s="12">
        <v>125</v>
      </c>
      <c r="AO73" s="11">
        <v>1</v>
      </c>
      <c r="AQ73" s="6" t="s">
        <v>3048</v>
      </c>
      <c r="AR73" s="11">
        <v>20098.2</v>
      </c>
    </row>
    <row r="74" spans="11:44">
      <c r="K74" s="6" t="s">
        <v>3355</v>
      </c>
      <c r="L74" s="11">
        <v>4.22</v>
      </c>
      <c r="R74" s="6" t="s">
        <v>3051</v>
      </c>
      <c r="S74" s="7">
        <v>33584</v>
      </c>
      <c r="AN74" s="12">
        <v>127</v>
      </c>
      <c r="AO74" s="11">
        <v>2</v>
      </c>
      <c r="AQ74" s="6" t="s">
        <v>2909</v>
      </c>
      <c r="AR74" s="11">
        <v>12707.199999999999</v>
      </c>
    </row>
    <row r="75" spans="11:44">
      <c r="K75" s="6" t="s">
        <v>2911</v>
      </c>
      <c r="L75" s="11">
        <v>4.2</v>
      </c>
      <c r="R75" s="6" t="s">
        <v>2910</v>
      </c>
      <c r="S75" s="7">
        <v>6547</v>
      </c>
      <c r="AN75" s="12">
        <v>129</v>
      </c>
      <c r="AO75" s="11">
        <v>1</v>
      </c>
      <c r="AQ75" s="6" t="s">
        <v>3184</v>
      </c>
      <c r="AR75" s="11">
        <v>95.699999999999989</v>
      </c>
    </row>
    <row r="76" spans="11:44">
      <c r="K76" s="6" t="s">
        <v>2912</v>
      </c>
      <c r="L76" s="11">
        <v>3.7499999999999996</v>
      </c>
      <c r="R76" s="6" t="s">
        <v>3355</v>
      </c>
      <c r="S76" s="7">
        <v>252904</v>
      </c>
      <c r="AN76" s="12">
        <v>132</v>
      </c>
      <c r="AO76" s="11">
        <v>2</v>
      </c>
      <c r="AQ76" s="6" t="s">
        <v>3185</v>
      </c>
      <c r="AR76" s="11">
        <v>16153.2</v>
      </c>
    </row>
    <row r="77" spans="11:44">
      <c r="K77" s="6" t="s">
        <v>3618</v>
      </c>
      <c r="L77" s="11">
        <v>4.4000000000000004</v>
      </c>
      <c r="R77" s="6" t="s">
        <v>2911</v>
      </c>
      <c r="S77" s="7">
        <v>156638</v>
      </c>
      <c r="AN77" s="12">
        <v>136</v>
      </c>
      <c r="AO77" s="11">
        <v>2</v>
      </c>
      <c r="AQ77" s="6" t="s">
        <v>3617</v>
      </c>
      <c r="AR77" s="11">
        <v>83036.800000000003</v>
      </c>
    </row>
    <row r="78" spans="11:44">
      <c r="K78" s="6" t="s">
        <v>3619</v>
      </c>
      <c r="L78" s="11">
        <v>4.5</v>
      </c>
      <c r="R78" s="6" t="s">
        <v>2912</v>
      </c>
      <c r="S78" s="7">
        <v>39195</v>
      </c>
      <c r="AN78" s="12">
        <v>143</v>
      </c>
      <c r="AO78" s="11">
        <v>1</v>
      </c>
      <c r="AQ78" s="6" t="s">
        <v>3049</v>
      </c>
      <c r="AR78" s="11">
        <v>3757362.4000000004</v>
      </c>
    </row>
    <row r="79" spans="11:44">
      <c r="K79" s="6" t="s">
        <v>3620</v>
      </c>
      <c r="L79" s="11">
        <v>3.9</v>
      </c>
      <c r="R79" s="6" t="s">
        <v>3618</v>
      </c>
      <c r="S79" s="7">
        <v>8714</v>
      </c>
      <c r="AN79" s="12">
        <v>149</v>
      </c>
      <c r="AO79" s="11">
        <v>2</v>
      </c>
      <c r="AQ79" s="6" t="s">
        <v>3050</v>
      </c>
      <c r="AR79" s="11">
        <v>24595.899999999998</v>
      </c>
    </row>
    <row r="80" spans="11:44">
      <c r="K80" s="6" t="s">
        <v>3621</v>
      </c>
      <c r="L80" s="11">
        <v>4.3</v>
      </c>
      <c r="R80" s="6" t="s">
        <v>3619</v>
      </c>
      <c r="S80" s="7">
        <v>1029</v>
      </c>
      <c r="AN80" s="12">
        <v>151</v>
      </c>
      <c r="AO80" s="11">
        <v>1</v>
      </c>
      <c r="AQ80" s="6" t="s">
        <v>3051</v>
      </c>
      <c r="AR80" s="11">
        <v>134336</v>
      </c>
    </row>
    <row r="81" spans="11:44">
      <c r="K81" s="6" t="s">
        <v>3622</v>
      </c>
      <c r="L81" s="11">
        <v>4.4000000000000004</v>
      </c>
      <c r="R81" s="6" t="s">
        <v>3620</v>
      </c>
      <c r="S81" s="7">
        <v>3518</v>
      </c>
      <c r="AN81" s="12">
        <v>154</v>
      </c>
      <c r="AO81" s="11">
        <v>2</v>
      </c>
      <c r="AQ81" s="6" t="s">
        <v>2910</v>
      </c>
      <c r="AR81" s="11">
        <v>28152.1</v>
      </c>
    </row>
    <row r="82" spans="11:44">
      <c r="K82" s="6" t="s">
        <v>3356</v>
      </c>
      <c r="L82" s="11">
        <v>4.4000000000000004</v>
      </c>
      <c r="R82" s="6" t="s">
        <v>3621</v>
      </c>
      <c r="S82" s="7">
        <v>12835</v>
      </c>
      <c r="AN82" s="12">
        <v>157</v>
      </c>
      <c r="AO82" s="11">
        <v>1</v>
      </c>
      <c r="AQ82" s="6" t="s">
        <v>3355</v>
      </c>
      <c r="AR82" s="11">
        <v>1047411.4999999999</v>
      </c>
    </row>
    <row r="83" spans="11:44">
      <c r="K83" s="6" t="s">
        <v>3623</v>
      </c>
      <c r="L83" s="11">
        <v>4.0999999999999996</v>
      </c>
      <c r="R83" s="6" t="s">
        <v>3622</v>
      </c>
      <c r="S83" s="7">
        <v>69538</v>
      </c>
      <c r="AN83" s="12">
        <v>163</v>
      </c>
      <c r="AO83" s="11">
        <v>1</v>
      </c>
      <c r="AQ83" s="6" t="s">
        <v>2911</v>
      </c>
      <c r="AR83" s="11">
        <v>657879.6</v>
      </c>
    </row>
    <row r="84" spans="11:44">
      <c r="K84" s="6" t="s">
        <v>3861</v>
      </c>
      <c r="L84" s="11">
        <v>4.4000000000000004</v>
      </c>
      <c r="R84" s="6" t="s">
        <v>3356</v>
      </c>
      <c r="S84" s="7">
        <v>25177</v>
      </c>
      <c r="AN84" s="12">
        <v>166</v>
      </c>
      <c r="AO84" s="11">
        <v>1</v>
      </c>
      <c r="AQ84" s="6" t="s">
        <v>2912</v>
      </c>
      <c r="AR84" s="11">
        <v>160684.19999999998</v>
      </c>
    </row>
    <row r="85" spans="11:44">
      <c r="K85" s="6" t="s">
        <v>3624</v>
      </c>
      <c r="L85" s="11">
        <v>4</v>
      </c>
      <c r="R85" s="6" t="s">
        <v>3623</v>
      </c>
      <c r="S85" s="7">
        <v>28638</v>
      </c>
      <c r="AN85" s="12">
        <v>170</v>
      </c>
      <c r="AO85" s="11">
        <v>1</v>
      </c>
      <c r="AQ85" s="6" t="s">
        <v>3618</v>
      </c>
      <c r="AR85" s="11">
        <v>38341.600000000006</v>
      </c>
    </row>
    <row r="86" spans="11:44">
      <c r="K86" s="6" t="s">
        <v>3357</v>
      </c>
      <c r="L86" s="11">
        <v>4.3</v>
      </c>
      <c r="R86" s="6" t="s">
        <v>3861</v>
      </c>
      <c r="S86" s="7">
        <v>2116</v>
      </c>
      <c r="AN86" s="12">
        <v>171</v>
      </c>
      <c r="AO86" s="11">
        <v>1</v>
      </c>
      <c r="AQ86" s="6" t="s">
        <v>3619</v>
      </c>
      <c r="AR86" s="11">
        <v>4630.5</v>
      </c>
    </row>
    <row r="87" spans="11:44">
      <c r="K87" s="6" t="s">
        <v>3625</v>
      </c>
      <c r="L87" s="11">
        <v>4.4000000000000004</v>
      </c>
      <c r="R87" s="6" t="s">
        <v>3624</v>
      </c>
      <c r="S87" s="7">
        <v>3565</v>
      </c>
      <c r="AN87" s="12">
        <v>184</v>
      </c>
      <c r="AO87" s="11">
        <v>4</v>
      </c>
      <c r="AQ87" s="6" t="s">
        <v>3620</v>
      </c>
      <c r="AR87" s="11">
        <v>13720.199999999999</v>
      </c>
    </row>
    <row r="88" spans="11:44">
      <c r="K88" s="6" t="s">
        <v>3862</v>
      </c>
      <c r="L88" s="11">
        <v>4</v>
      </c>
      <c r="R88" s="6" t="s">
        <v>3357</v>
      </c>
      <c r="S88" s="7">
        <v>10902</v>
      </c>
      <c r="AN88" s="12">
        <v>185</v>
      </c>
      <c r="AO88" s="11">
        <v>3</v>
      </c>
      <c r="AQ88" s="6" t="s">
        <v>3621</v>
      </c>
      <c r="AR88" s="11">
        <v>55190.5</v>
      </c>
    </row>
    <row r="89" spans="11:44">
      <c r="K89" s="6" t="s">
        <v>3626</v>
      </c>
      <c r="L89" s="11">
        <v>4.4000000000000004</v>
      </c>
      <c r="R89" s="6" t="s">
        <v>3625</v>
      </c>
      <c r="S89" s="7">
        <v>426973</v>
      </c>
      <c r="AN89" s="12">
        <v>197</v>
      </c>
      <c r="AO89" s="11">
        <v>2</v>
      </c>
      <c r="AQ89" s="6" t="s">
        <v>3622</v>
      </c>
      <c r="AR89" s="11">
        <v>305967.2</v>
      </c>
    </row>
    <row r="90" spans="11:44">
      <c r="K90" s="6" t="s">
        <v>3863</v>
      </c>
      <c r="L90" s="11">
        <v>4</v>
      </c>
      <c r="R90" s="6" t="s">
        <v>3862</v>
      </c>
      <c r="S90" s="7">
        <v>11206</v>
      </c>
      <c r="AN90" s="12">
        <v>200</v>
      </c>
      <c r="AO90" s="11">
        <v>1</v>
      </c>
      <c r="AQ90" s="6" t="s">
        <v>3356</v>
      </c>
      <c r="AR90" s="11">
        <v>110778.8</v>
      </c>
    </row>
    <row r="91" spans="11:44">
      <c r="K91" s="6" t="s">
        <v>2913</v>
      </c>
      <c r="L91" s="11">
        <v>4.2</v>
      </c>
      <c r="R91" s="6" t="s">
        <v>3626</v>
      </c>
      <c r="S91" s="7">
        <v>35877</v>
      </c>
      <c r="AN91" s="12">
        <v>203</v>
      </c>
      <c r="AO91" s="11">
        <v>1</v>
      </c>
      <c r="AQ91" s="6" t="s">
        <v>3623</v>
      </c>
      <c r="AR91" s="11">
        <v>117415.79999999999</v>
      </c>
    </row>
    <row r="92" spans="11:44">
      <c r="K92" s="6" t="s">
        <v>3358</v>
      </c>
      <c r="L92" s="11">
        <v>4.333333333333333</v>
      </c>
      <c r="R92" s="6" t="s">
        <v>3863</v>
      </c>
      <c r="S92" s="7">
        <v>237</v>
      </c>
      <c r="AN92" s="12">
        <v>206</v>
      </c>
      <c r="AO92" s="11">
        <v>1</v>
      </c>
      <c r="AQ92" s="6" t="s">
        <v>3861</v>
      </c>
      <c r="AR92" s="11">
        <v>9310.4000000000015</v>
      </c>
    </row>
    <row r="93" spans="11:44">
      <c r="K93" s="6" t="s">
        <v>2914</v>
      </c>
      <c r="L93" s="11">
        <v>4.4000000000000004</v>
      </c>
      <c r="R93" s="6" t="s">
        <v>2913</v>
      </c>
      <c r="S93" s="7">
        <v>185190</v>
      </c>
      <c r="AN93" s="12">
        <v>210</v>
      </c>
      <c r="AO93" s="11">
        <v>2</v>
      </c>
      <c r="AQ93" s="6" t="s">
        <v>3624</v>
      </c>
      <c r="AR93" s="11">
        <v>14260</v>
      </c>
    </row>
    <row r="94" spans="11:44">
      <c r="K94" s="6" t="s">
        <v>3359</v>
      </c>
      <c r="L94" s="11">
        <v>4.5</v>
      </c>
      <c r="R94" s="6" t="s">
        <v>3358</v>
      </c>
      <c r="S94" s="7">
        <v>55981</v>
      </c>
      <c r="AN94" s="12">
        <v>211</v>
      </c>
      <c r="AO94" s="11">
        <v>1</v>
      </c>
      <c r="AQ94" s="6" t="s">
        <v>3357</v>
      </c>
      <c r="AR94" s="11">
        <v>46878.6</v>
      </c>
    </row>
    <row r="95" spans="11:44">
      <c r="K95" s="6" t="s">
        <v>3360</v>
      </c>
      <c r="L95" s="11">
        <v>4.4000000000000004</v>
      </c>
      <c r="R95" s="6" t="s">
        <v>2914</v>
      </c>
      <c r="S95" s="7">
        <v>13552</v>
      </c>
      <c r="AN95" s="12">
        <v>214</v>
      </c>
      <c r="AO95" s="11">
        <v>1</v>
      </c>
      <c r="AQ95" s="6" t="s">
        <v>3625</v>
      </c>
      <c r="AR95" s="11">
        <v>1878681.2000000002</v>
      </c>
    </row>
    <row r="96" spans="11:44">
      <c r="K96" s="6" t="s">
        <v>3361</v>
      </c>
      <c r="L96" s="11">
        <v>4.166666666666667</v>
      </c>
      <c r="R96" s="6" t="s">
        <v>3359</v>
      </c>
      <c r="S96" s="7">
        <v>257640</v>
      </c>
      <c r="AN96" s="12">
        <v>224</v>
      </c>
      <c r="AO96" s="11">
        <v>1</v>
      </c>
      <c r="AQ96" s="6" t="s">
        <v>3862</v>
      </c>
      <c r="AR96" s="11">
        <v>44824</v>
      </c>
    </row>
    <row r="97" spans="11:44">
      <c r="K97" s="6" t="s">
        <v>3362</v>
      </c>
      <c r="L97" s="11">
        <v>4</v>
      </c>
      <c r="R97" s="6" t="s">
        <v>3360</v>
      </c>
      <c r="S97" s="7">
        <v>27104</v>
      </c>
      <c r="AN97" s="12">
        <v>227</v>
      </c>
      <c r="AO97" s="11">
        <v>2</v>
      </c>
      <c r="AQ97" s="6" t="s">
        <v>3626</v>
      </c>
      <c r="AR97" s="11">
        <v>157858.80000000002</v>
      </c>
    </row>
    <row r="98" spans="11:44">
      <c r="K98" s="6" t="s">
        <v>3363</v>
      </c>
      <c r="L98" s="11">
        <v>4.0999999999999996</v>
      </c>
      <c r="R98" s="6" t="s">
        <v>3361</v>
      </c>
      <c r="S98" s="7">
        <v>74388</v>
      </c>
      <c r="AN98" s="12">
        <v>237</v>
      </c>
      <c r="AO98" s="11">
        <v>1</v>
      </c>
      <c r="AQ98" s="6" t="s">
        <v>3863</v>
      </c>
      <c r="AR98" s="11">
        <v>948</v>
      </c>
    </row>
    <row r="99" spans="11:44">
      <c r="K99" s="6" t="s">
        <v>3627</v>
      </c>
      <c r="L99" s="11">
        <v>4.0999999999999996</v>
      </c>
      <c r="R99" s="6" t="s">
        <v>3362</v>
      </c>
      <c r="S99" s="7">
        <v>34021</v>
      </c>
      <c r="AN99" s="12">
        <v>240</v>
      </c>
      <c r="AO99" s="11">
        <v>1</v>
      </c>
      <c r="AQ99" s="6" t="s">
        <v>2913</v>
      </c>
      <c r="AR99" s="11">
        <v>777798</v>
      </c>
    </row>
    <row r="100" spans="11:44">
      <c r="K100" s="6" t="s">
        <v>3628</v>
      </c>
      <c r="L100" s="11">
        <v>3</v>
      </c>
      <c r="R100" s="6" t="s">
        <v>3363</v>
      </c>
      <c r="S100" s="7">
        <v>602</v>
      </c>
      <c r="AN100" s="12">
        <v>241</v>
      </c>
      <c r="AO100" s="11">
        <v>1</v>
      </c>
      <c r="AQ100" s="6" t="s">
        <v>3358</v>
      </c>
      <c r="AR100" s="11">
        <v>237586.6</v>
      </c>
    </row>
    <row r="101" spans="11:44">
      <c r="K101" s="6" t="s">
        <v>2915</v>
      </c>
      <c r="L101" s="11">
        <v>4</v>
      </c>
      <c r="R101" s="6" t="s">
        <v>3627</v>
      </c>
      <c r="S101" s="7">
        <v>22318</v>
      </c>
      <c r="AN101" s="12">
        <v>242</v>
      </c>
      <c r="AO101" s="11">
        <v>1</v>
      </c>
      <c r="AQ101" s="6" t="s">
        <v>2914</v>
      </c>
      <c r="AR101" s="11">
        <v>59628.800000000003</v>
      </c>
    </row>
    <row r="102" spans="11:44">
      <c r="K102" s="6" t="s">
        <v>3364</v>
      </c>
      <c r="L102" s="11">
        <v>3.9</v>
      </c>
      <c r="R102" s="6" t="s">
        <v>3628</v>
      </c>
      <c r="S102" s="7">
        <v>681</v>
      </c>
      <c r="AN102" s="12">
        <v>245</v>
      </c>
      <c r="AO102" s="11">
        <v>2</v>
      </c>
      <c r="AQ102" s="6" t="s">
        <v>3359</v>
      </c>
      <c r="AR102" s="11">
        <v>1159380</v>
      </c>
    </row>
    <row r="103" spans="11:44">
      <c r="K103" s="6" t="s">
        <v>2916</v>
      </c>
      <c r="L103" s="11">
        <v>4.2</v>
      </c>
      <c r="R103" s="6" t="s">
        <v>2915</v>
      </c>
      <c r="S103" s="7">
        <v>6203</v>
      </c>
      <c r="AN103" s="12">
        <v>246</v>
      </c>
      <c r="AO103" s="11">
        <v>1</v>
      </c>
      <c r="AQ103" s="6" t="s">
        <v>3360</v>
      </c>
      <c r="AR103" s="11">
        <v>119257.60000000001</v>
      </c>
    </row>
    <row r="104" spans="11:44">
      <c r="K104" s="6" t="s">
        <v>3052</v>
      </c>
      <c r="L104" s="11">
        <v>4.3</v>
      </c>
      <c r="R104" s="6" t="s">
        <v>3364</v>
      </c>
      <c r="S104" s="7">
        <v>57</v>
      </c>
      <c r="AN104" s="12">
        <v>250</v>
      </c>
      <c r="AO104" s="11">
        <v>1</v>
      </c>
      <c r="AQ104" s="6" t="s">
        <v>3361</v>
      </c>
      <c r="AR104" s="11">
        <v>310940</v>
      </c>
    </row>
    <row r="105" spans="11:44">
      <c r="K105" s="6" t="s">
        <v>2917</v>
      </c>
      <c r="L105" s="11">
        <v>4</v>
      </c>
      <c r="R105" s="6" t="s">
        <v>2916</v>
      </c>
      <c r="S105" s="7">
        <v>919</v>
      </c>
      <c r="AN105" s="12">
        <v>252</v>
      </c>
      <c r="AO105" s="11">
        <v>1</v>
      </c>
      <c r="AQ105" s="6" t="s">
        <v>3362</v>
      </c>
      <c r="AR105" s="11">
        <v>136084</v>
      </c>
    </row>
    <row r="106" spans="11:44">
      <c r="K106" s="6" t="s">
        <v>2918</v>
      </c>
      <c r="L106" s="11">
        <v>4.0999999999999996</v>
      </c>
      <c r="R106" s="6" t="s">
        <v>3052</v>
      </c>
      <c r="S106" s="7">
        <v>17415</v>
      </c>
      <c r="AN106" s="12">
        <v>254</v>
      </c>
      <c r="AO106" s="11">
        <v>1</v>
      </c>
      <c r="AQ106" s="6" t="s">
        <v>3363</v>
      </c>
      <c r="AR106" s="11">
        <v>2468.1999999999998</v>
      </c>
    </row>
    <row r="107" spans="11:44">
      <c r="K107" s="6" t="s">
        <v>2919</v>
      </c>
      <c r="L107" s="11">
        <v>4</v>
      </c>
      <c r="R107" s="6" t="s">
        <v>2917</v>
      </c>
      <c r="S107" s="7">
        <v>2766</v>
      </c>
      <c r="AN107" s="12">
        <v>255</v>
      </c>
      <c r="AO107" s="11">
        <v>1</v>
      </c>
      <c r="AQ107" s="6" t="s">
        <v>3627</v>
      </c>
      <c r="AR107" s="11">
        <v>91503.799999999988</v>
      </c>
    </row>
    <row r="108" spans="11:44">
      <c r="K108" s="6" t="s">
        <v>3864</v>
      </c>
      <c r="L108" s="11">
        <v>3.6</v>
      </c>
      <c r="R108" s="6" t="s">
        <v>2918</v>
      </c>
      <c r="S108" s="7">
        <v>314</v>
      </c>
      <c r="AN108" s="12">
        <v>257</v>
      </c>
      <c r="AO108" s="11">
        <v>1</v>
      </c>
      <c r="AQ108" s="6" t="s">
        <v>3628</v>
      </c>
      <c r="AR108" s="11">
        <v>2043</v>
      </c>
    </row>
    <row r="109" spans="11:44">
      <c r="K109" s="6" t="s">
        <v>2920</v>
      </c>
      <c r="L109" s="11">
        <v>4</v>
      </c>
      <c r="R109" s="6" t="s">
        <v>2919</v>
      </c>
      <c r="S109" s="7">
        <v>131982</v>
      </c>
      <c r="AN109" s="12">
        <v>265</v>
      </c>
      <c r="AO109" s="11">
        <v>1</v>
      </c>
      <c r="AQ109" s="6" t="s">
        <v>2915</v>
      </c>
      <c r="AR109" s="11">
        <v>24812</v>
      </c>
    </row>
    <row r="110" spans="11:44">
      <c r="K110" s="6" t="s">
        <v>2921</v>
      </c>
      <c r="L110" s="11">
        <v>4.05</v>
      </c>
      <c r="R110" s="6" t="s">
        <v>3864</v>
      </c>
      <c r="S110" s="7">
        <v>11456</v>
      </c>
      <c r="AN110" s="12">
        <v>276</v>
      </c>
      <c r="AO110" s="11">
        <v>1</v>
      </c>
      <c r="AQ110" s="6" t="s">
        <v>3364</v>
      </c>
      <c r="AR110" s="11">
        <v>222.29999999999998</v>
      </c>
    </row>
    <row r="111" spans="11:44">
      <c r="K111" s="6" t="s">
        <v>2922</v>
      </c>
      <c r="L111" s="11">
        <v>4.3</v>
      </c>
      <c r="R111" s="6" t="s">
        <v>2920</v>
      </c>
      <c r="S111" s="7">
        <v>3231</v>
      </c>
      <c r="AN111" s="12">
        <v>282</v>
      </c>
      <c r="AO111" s="11">
        <v>2</v>
      </c>
      <c r="AQ111" s="6" t="s">
        <v>2916</v>
      </c>
      <c r="AR111" s="11">
        <v>3859.8</v>
      </c>
    </row>
    <row r="112" spans="11:44">
      <c r="K112" s="6" t="s">
        <v>3365</v>
      </c>
      <c r="L112" s="11">
        <v>3.3</v>
      </c>
      <c r="R112" s="6" t="s">
        <v>2921</v>
      </c>
      <c r="S112" s="7">
        <v>28666</v>
      </c>
      <c r="AN112" s="12">
        <v>284</v>
      </c>
      <c r="AO112" s="11">
        <v>4</v>
      </c>
      <c r="AQ112" s="6" t="s">
        <v>3052</v>
      </c>
      <c r="AR112" s="11">
        <v>74884.5</v>
      </c>
    </row>
    <row r="113" spans="11:44">
      <c r="K113" s="6" t="s">
        <v>3865</v>
      </c>
      <c r="L113" s="11">
        <v>4.3</v>
      </c>
      <c r="R113" s="6" t="s">
        <v>2922</v>
      </c>
      <c r="S113" s="7">
        <v>82356</v>
      </c>
      <c r="AN113" s="12">
        <v>285</v>
      </c>
      <c r="AO113" s="11">
        <v>1</v>
      </c>
      <c r="AQ113" s="6" t="s">
        <v>2917</v>
      </c>
      <c r="AR113" s="11">
        <v>11064</v>
      </c>
    </row>
    <row r="114" spans="11:44">
      <c r="K114" s="6" t="s">
        <v>3629</v>
      </c>
      <c r="L114" s="11">
        <v>4.5</v>
      </c>
      <c r="R114" s="6" t="s">
        <v>3365</v>
      </c>
      <c r="S114" s="7">
        <v>2804</v>
      </c>
      <c r="AN114" s="12">
        <v>290</v>
      </c>
      <c r="AO114" s="11">
        <v>1</v>
      </c>
      <c r="AQ114" s="6" t="s">
        <v>2918</v>
      </c>
      <c r="AR114" s="11">
        <v>1287.3999999999999</v>
      </c>
    </row>
    <row r="115" spans="11:44">
      <c r="K115" s="6" t="s">
        <v>2923</v>
      </c>
      <c r="L115" s="11">
        <v>4</v>
      </c>
      <c r="R115" s="6" t="s">
        <v>3865</v>
      </c>
      <c r="S115" s="7">
        <v>7681</v>
      </c>
      <c r="AN115" s="12">
        <v>291</v>
      </c>
      <c r="AO115" s="11">
        <v>1</v>
      </c>
      <c r="AQ115" s="6" t="s">
        <v>2919</v>
      </c>
      <c r="AR115" s="11">
        <v>527928</v>
      </c>
    </row>
    <row r="116" spans="11:44">
      <c r="K116" s="6" t="s">
        <v>3866</v>
      </c>
      <c r="L116" s="11">
        <v>4.3</v>
      </c>
      <c r="R116" s="6" t="s">
        <v>3629</v>
      </c>
      <c r="S116" s="7">
        <v>4875</v>
      </c>
      <c r="AN116" s="12">
        <v>295</v>
      </c>
      <c r="AO116" s="11">
        <v>1</v>
      </c>
      <c r="AQ116" s="6" t="s">
        <v>3864</v>
      </c>
      <c r="AR116" s="11">
        <v>41241.599999999999</v>
      </c>
    </row>
    <row r="117" spans="11:44">
      <c r="K117" s="6" t="s">
        <v>3186</v>
      </c>
      <c r="L117" s="11">
        <v>4.3</v>
      </c>
      <c r="R117" s="6" t="s">
        <v>2923</v>
      </c>
      <c r="S117" s="7">
        <v>7113</v>
      </c>
      <c r="AN117" s="12">
        <v>296</v>
      </c>
      <c r="AO117" s="11">
        <v>1</v>
      </c>
      <c r="AQ117" s="6" t="s">
        <v>2920</v>
      </c>
      <c r="AR117" s="11">
        <v>12924</v>
      </c>
    </row>
    <row r="118" spans="11:44">
      <c r="K118" s="6" t="s">
        <v>3867</v>
      </c>
      <c r="L118" s="11">
        <v>3.7</v>
      </c>
      <c r="R118" s="6" t="s">
        <v>3866</v>
      </c>
      <c r="S118" s="7">
        <v>7223</v>
      </c>
      <c r="AN118" s="12">
        <v>301</v>
      </c>
      <c r="AO118" s="11">
        <v>1</v>
      </c>
      <c r="AQ118" s="6" t="s">
        <v>2921</v>
      </c>
      <c r="AR118" s="11">
        <v>114347.29999999999</v>
      </c>
    </row>
    <row r="119" spans="11:44">
      <c r="K119" s="6" t="s">
        <v>3187</v>
      </c>
      <c r="L119" s="11">
        <v>4.0999999999999996</v>
      </c>
      <c r="R119" s="6" t="s">
        <v>3186</v>
      </c>
      <c r="S119" s="7">
        <v>9650</v>
      </c>
      <c r="AN119" s="12">
        <v>303</v>
      </c>
      <c r="AO119" s="11">
        <v>1</v>
      </c>
      <c r="AQ119" s="6" t="s">
        <v>2922</v>
      </c>
      <c r="AR119" s="11">
        <v>354130.8</v>
      </c>
    </row>
    <row r="120" spans="11:44">
      <c r="K120" s="6" t="s">
        <v>3366</v>
      </c>
      <c r="L120" s="11">
        <v>3.3</v>
      </c>
      <c r="R120" s="6" t="s">
        <v>3867</v>
      </c>
      <c r="S120" s="7">
        <v>53</v>
      </c>
      <c r="AN120" s="12">
        <v>305</v>
      </c>
      <c r="AO120" s="11">
        <v>2</v>
      </c>
      <c r="AQ120" s="6" t="s">
        <v>3365</v>
      </c>
      <c r="AR120" s="11">
        <v>9253.1999999999989</v>
      </c>
    </row>
    <row r="121" spans="11:44">
      <c r="K121" s="6" t="s">
        <v>3053</v>
      </c>
      <c r="L121" s="11">
        <v>3.75</v>
      </c>
      <c r="R121" s="6" t="s">
        <v>3187</v>
      </c>
      <c r="S121" s="7">
        <v>1051</v>
      </c>
      <c r="AN121" s="12">
        <v>311</v>
      </c>
      <c r="AO121" s="11">
        <v>1</v>
      </c>
      <c r="AQ121" s="6" t="s">
        <v>3865</v>
      </c>
      <c r="AR121" s="11">
        <v>33028.299999999996</v>
      </c>
    </row>
    <row r="122" spans="11:44">
      <c r="K122" s="6" t="s">
        <v>3868</v>
      </c>
      <c r="L122" s="11">
        <v>4.0999999999999996</v>
      </c>
      <c r="R122" s="6" t="s">
        <v>3366</v>
      </c>
      <c r="S122" s="7">
        <v>5692</v>
      </c>
      <c r="AN122" s="12">
        <v>313</v>
      </c>
      <c r="AO122" s="11">
        <v>2</v>
      </c>
      <c r="AQ122" s="6" t="s">
        <v>3629</v>
      </c>
      <c r="AR122" s="11">
        <v>21937.5</v>
      </c>
    </row>
    <row r="123" spans="11:44">
      <c r="K123" s="6" t="s">
        <v>3869</v>
      </c>
      <c r="L123" s="11">
        <v>4</v>
      </c>
      <c r="R123" s="6" t="s">
        <v>3053</v>
      </c>
      <c r="S123" s="7">
        <v>1133</v>
      </c>
      <c r="AN123" s="12">
        <v>314</v>
      </c>
      <c r="AO123" s="11">
        <v>3</v>
      </c>
      <c r="AQ123" s="6" t="s">
        <v>2923</v>
      </c>
      <c r="AR123" s="11">
        <v>28452</v>
      </c>
    </row>
    <row r="124" spans="11:44">
      <c r="K124" s="6" t="s">
        <v>3870</v>
      </c>
      <c r="L124" s="11">
        <v>4</v>
      </c>
      <c r="R124" s="6" t="s">
        <v>3868</v>
      </c>
      <c r="S124" s="7">
        <v>14120</v>
      </c>
      <c r="AN124" s="12">
        <v>322</v>
      </c>
      <c r="AO124" s="11">
        <v>1</v>
      </c>
      <c r="AQ124" s="6" t="s">
        <v>3866</v>
      </c>
      <c r="AR124" s="11">
        <v>31058.899999999998</v>
      </c>
    </row>
    <row r="125" spans="11:44">
      <c r="K125" s="6" t="s">
        <v>3871</v>
      </c>
      <c r="L125" s="11">
        <v>4</v>
      </c>
      <c r="R125" s="6" t="s">
        <v>3869</v>
      </c>
      <c r="S125" s="7">
        <v>2961</v>
      </c>
      <c r="AN125" s="12">
        <v>323</v>
      </c>
      <c r="AO125" s="11">
        <v>2</v>
      </c>
      <c r="AQ125" s="6" t="s">
        <v>3186</v>
      </c>
      <c r="AR125" s="11">
        <v>41495</v>
      </c>
    </row>
    <row r="126" spans="11:44">
      <c r="K126" s="6" t="s">
        <v>2924</v>
      </c>
      <c r="L126" s="11">
        <v>4.4000000000000004</v>
      </c>
      <c r="R126" s="6" t="s">
        <v>3870</v>
      </c>
      <c r="S126" s="7">
        <v>43</v>
      </c>
      <c r="AN126" s="12">
        <v>326</v>
      </c>
      <c r="AO126" s="11">
        <v>1</v>
      </c>
      <c r="AQ126" s="6" t="s">
        <v>3867</v>
      </c>
      <c r="AR126" s="11">
        <v>196.10000000000002</v>
      </c>
    </row>
    <row r="127" spans="11:44">
      <c r="K127" s="6" t="s">
        <v>3872</v>
      </c>
      <c r="L127" s="11">
        <v>4.0999999999999996</v>
      </c>
      <c r="R127" s="6" t="s">
        <v>3871</v>
      </c>
      <c r="S127" s="7">
        <v>2446</v>
      </c>
      <c r="AN127" s="12">
        <v>328</v>
      </c>
      <c r="AO127" s="11">
        <v>1</v>
      </c>
      <c r="AQ127" s="6" t="s">
        <v>3187</v>
      </c>
      <c r="AR127" s="11">
        <v>4309.0999999999995</v>
      </c>
    </row>
    <row r="128" spans="11:44">
      <c r="K128" s="6" t="s">
        <v>3367</v>
      </c>
      <c r="L128" s="11">
        <v>3.8</v>
      </c>
      <c r="R128" s="6" t="s">
        <v>2924</v>
      </c>
      <c r="S128" s="7">
        <v>3482</v>
      </c>
      <c r="AN128" s="12">
        <v>330</v>
      </c>
      <c r="AO128" s="11">
        <v>1</v>
      </c>
      <c r="AQ128" s="6" t="s">
        <v>3366</v>
      </c>
      <c r="AR128" s="11">
        <v>18783.599999999999</v>
      </c>
    </row>
    <row r="129" spans="11:44">
      <c r="K129" s="6" t="s">
        <v>3368</v>
      </c>
      <c r="L129" s="11">
        <v>4.3</v>
      </c>
      <c r="R129" s="6" t="s">
        <v>3872</v>
      </c>
      <c r="S129" s="7">
        <v>19998</v>
      </c>
      <c r="AN129" s="12">
        <v>339</v>
      </c>
      <c r="AO129" s="11">
        <v>1</v>
      </c>
      <c r="AQ129" s="6" t="s">
        <v>3053</v>
      </c>
      <c r="AR129" s="11">
        <v>4234.6000000000004</v>
      </c>
    </row>
    <row r="130" spans="11:44">
      <c r="K130" s="6" t="s">
        <v>3369</v>
      </c>
      <c r="L130" s="11">
        <v>4.3</v>
      </c>
      <c r="R130" s="6" t="s">
        <v>3367</v>
      </c>
      <c r="S130" s="7">
        <v>1765</v>
      </c>
      <c r="AN130" s="12">
        <v>343</v>
      </c>
      <c r="AO130" s="11">
        <v>1</v>
      </c>
      <c r="AQ130" s="6" t="s">
        <v>3868</v>
      </c>
      <c r="AR130" s="11">
        <v>57891.999999999993</v>
      </c>
    </row>
    <row r="131" spans="11:44">
      <c r="K131" s="6" t="s">
        <v>3188</v>
      </c>
      <c r="L131" s="11">
        <v>3.8</v>
      </c>
      <c r="R131" s="6" t="s">
        <v>3368</v>
      </c>
      <c r="S131" s="7">
        <v>9701</v>
      </c>
      <c r="AN131" s="12">
        <v>350</v>
      </c>
      <c r="AO131" s="11">
        <v>1</v>
      </c>
      <c r="AQ131" s="6" t="s">
        <v>3869</v>
      </c>
      <c r="AR131" s="11">
        <v>11844</v>
      </c>
    </row>
    <row r="132" spans="11:44">
      <c r="K132" s="6" t="s">
        <v>3873</v>
      </c>
      <c r="L132" s="11">
        <v>4.0999999999999996</v>
      </c>
      <c r="R132" s="6" t="s">
        <v>3369</v>
      </c>
      <c r="S132" s="7">
        <v>13944</v>
      </c>
      <c r="AN132" s="12">
        <v>352</v>
      </c>
      <c r="AO132" s="11">
        <v>1</v>
      </c>
      <c r="AQ132" s="6" t="s">
        <v>3870</v>
      </c>
      <c r="AR132" s="11">
        <v>172</v>
      </c>
    </row>
    <row r="133" spans="11:44">
      <c r="K133" s="6" t="s">
        <v>2925</v>
      </c>
      <c r="L133" s="11">
        <v>4.5</v>
      </c>
      <c r="R133" s="6" t="s">
        <v>3188</v>
      </c>
      <c r="S133" s="7">
        <v>9791</v>
      </c>
      <c r="AN133" s="12">
        <v>355</v>
      </c>
      <c r="AO133" s="11">
        <v>2</v>
      </c>
      <c r="AQ133" s="6" t="s">
        <v>3871</v>
      </c>
      <c r="AR133" s="11">
        <v>9784</v>
      </c>
    </row>
    <row r="134" spans="11:44">
      <c r="K134" s="6" t="s">
        <v>3189</v>
      </c>
      <c r="L134" s="11">
        <v>4.0999999999999996</v>
      </c>
      <c r="R134" s="6" t="s">
        <v>3873</v>
      </c>
      <c r="S134" s="7">
        <v>1106</v>
      </c>
      <c r="AN134" s="12">
        <v>356</v>
      </c>
      <c r="AO134" s="11">
        <v>2</v>
      </c>
      <c r="AQ134" s="6" t="s">
        <v>2924</v>
      </c>
      <c r="AR134" s="11">
        <v>15320.800000000001</v>
      </c>
    </row>
    <row r="135" spans="11:44">
      <c r="K135" s="6" t="s">
        <v>3370</v>
      </c>
      <c r="L135" s="11">
        <v>3.8</v>
      </c>
      <c r="R135" s="6" t="s">
        <v>2925</v>
      </c>
      <c r="S135" s="7">
        <v>22420</v>
      </c>
      <c r="AN135" s="12">
        <v>357</v>
      </c>
      <c r="AO135" s="11">
        <v>1</v>
      </c>
      <c r="AQ135" s="6" t="s">
        <v>3872</v>
      </c>
      <c r="AR135" s="11">
        <v>81991.799999999988</v>
      </c>
    </row>
    <row r="136" spans="11:44">
      <c r="K136" s="6" t="s">
        <v>3874</v>
      </c>
      <c r="L136" s="11">
        <v>4</v>
      </c>
      <c r="R136" s="6" t="s">
        <v>3189</v>
      </c>
      <c r="S136" s="7">
        <v>7229</v>
      </c>
      <c r="AN136" s="12">
        <v>362</v>
      </c>
      <c r="AO136" s="11">
        <v>1</v>
      </c>
      <c r="AQ136" s="6" t="s">
        <v>3367</v>
      </c>
      <c r="AR136" s="11">
        <v>6630.4</v>
      </c>
    </row>
    <row r="137" spans="11:44">
      <c r="K137" s="6" t="s">
        <v>3371</v>
      </c>
      <c r="L137" s="11">
        <v>4</v>
      </c>
      <c r="R137" s="6" t="s">
        <v>3370</v>
      </c>
      <c r="S137" s="7">
        <v>2043</v>
      </c>
      <c r="AN137" s="12">
        <v>386</v>
      </c>
      <c r="AO137" s="11">
        <v>1</v>
      </c>
      <c r="AQ137" s="6" t="s">
        <v>3368</v>
      </c>
      <c r="AR137" s="11">
        <v>41714.299999999996</v>
      </c>
    </row>
    <row r="138" spans="11:44">
      <c r="K138" s="6" t="s">
        <v>3054</v>
      </c>
      <c r="L138" s="11">
        <v>4.2</v>
      </c>
      <c r="R138" s="6" t="s">
        <v>3874</v>
      </c>
      <c r="S138" s="7">
        <v>5160</v>
      </c>
      <c r="AN138" s="12">
        <v>387</v>
      </c>
      <c r="AO138" s="11">
        <v>1</v>
      </c>
      <c r="AQ138" s="6" t="s">
        <v>3369</v>
      </c>
      <c r="AR138" s="11">
        <v>59959.199999999997</v>
      </c>
    </row>
    <row r="139" spans="11:44">
      <c r="K139" s="6" t="s">
        <v>2926</v>
      </c>
      <c r="L139" s="11">
        <v>4.3249999999999993</v>
      </c>
      <c r="R139" s="6" t="s">
        <v>3371</v>
      </c>
      <c r="S139" s="7">
        <v>7732</v>
      </c>
      <c r="AN139" s="12">
        <v>388</v>
      </c>
      <c r="AO139" s="11">
        <v>1</v>
      </c>
      <c r="AQ139" s="6" t="s">
        <v>3188</v>
      </c>
      <c r="AR139" s="11">
        <v>37205.799999999996</v>
      </c>
    </row>
    <row r="140" spans="11:44">
      <c r="K140" s="6" t="s">
        <v>3372</v>
      </c>
      <c r="L140" s="11">
        <v>4.3</v>
      </c>
      <c r="R140" s="6" t="s">
        <v>3054</v>
      </c>
      <c r="S140" s="7">
        <v>45237</v>
      </c>
      <c r="AN140" s="12">
        <v>390</v>
      </c>
      <c r="AO140" s="11">
        <v>1</v>
      </c>
      <c r="AQ140" s="6" t="s">
        <v>3873</v>
      </c>
      <c r="AR140" s="11">
        <v>4534.5999999999995</v>
      </c>
    </row>
    <row r="141" spans="11:44">
      <c r="K141" s="6" t="s">
        <v>3875</v>
      </c>
      <c r="L141" s="11">
        <v>3.9</v>
      </c>
      <c r="R141" s="6" t="s">
        <v>2926</v>
      </c>
      <c r="S141" s="7">
        <v>181584</v>
      </c>
      <c r="AN141" s="12">
        <v>397</v>
      </c>
      <c r="AO141" s="11">
        <v>1</v>
      </c>
      <c r="AQ141" s="6" t="s">
        <v>2925</v>
      </c>
      <c r="AR141" s="11">
        <v>100890</v>
      </c>
    </row>
    <row r="142" spans="11:44">
      <c r="K142" s="6" t="s">
        <v>2927</v>
      </c>
      <c r="L142" s="11">
        <v>4.2</v>
      </c>
      <c r="R142" s="6" t="s">
        <v>3372</v>
      </c>
      <c r="S142" s="7">
        <v>2515</v>
      </c>
      <c r="AN142" s="12">
        <v>398</v>
      </c>
      <c r="AO142" s="11">
        <v>1</v>
      </c>
      <c r="AQ142" s="6" t="s">
        <v>3189</v>
      </c>
      <c r="AR142" s="11">
        <v>29638.899999999998</v>
      </c>
    </row>
    <row r="143" spans="11:44">
      <c r="K143" s="6" t="s">
        <v>3190</v>
      </c>
      <c r="L143" s="11">
        <v>4</v>
      </c>
      <c r="R143" s="6" t="s">
        <v>3875</v>
      </c>
      <c r="S143" s="7">
        <v>4584</v>
      </c>
      <c r="AN143" s="12">
        <v>401</v>
      </c>
      <c r="AO143" s="11">
        <v>1</v>
      </c>
      <c r="AQ143" s="6" t="s">
        <v>3370</v>
      </c>
      <c r="AR143" s="11">
        <v>7763.4</v>
      </c>
    </row>
    <row r="144" spans="11:44">
      <c r="K144" s="6" t="s">
        <v>3876</v>
      </c>
      <c r="L144" s="11">
        <v>4.8</v>
      </c>
      <c r="R144" s="6" t="s">
        <v>2927</v>
      </c>
      <c r="S144" s="7">
        <v>4149</v>
      </c>
      <c r="AN144" s="12">
        <v>407</v>
      </c>
      <c r="AO144" s="11">
        <v>1</v>
      </c>
      <c r="AQ144" s="6" t="s">
        <v>3874</v>
      </c>
      <c r="AR144" s="11">
        <v>20640</v>
      </c>
    </row>
    <row r="145" spans="11:44">
      <c r="K145" s="6" t="s">
        <v>3630</v>
      </c>
      <c r="L145" s="11">
        <v>3.9</v>
      </c>
      <c r="R145" s="6" t="s">
        <v>3190</v>
      </c>
      <c r="S145" s="7">
        <v>119</v>
      </c>
      <c r="AN145" s="12">
        <v>408</v>
      </c>
      <c r="AO145" s="11">
        <v>1</v>
      </c>
      <c r="AQ145" s="6" t="s">
        <v>3371</v>
      </c>
      <c r="AR145" s="11">
        <v>30928</v>
      </c>
    </row>
    <row r="146" spans="11:44">
      <c r="K146" s="6" t="s">
        <v>2928</v>
      </c>
      <c r="L146" s="11">
        <v>4.3</v>
      </c>
      <c r="R146" s="6" t="s">
        <v>3876</v>
      </c>
      <c r="S146" s="7">
        <v>3964</v>
      </c>
      <c r="AN146" s="12">
        <v>412</v>
      </c>
      <c r="AO146" s="11">
        <v>1</v>
      </c>
      <c r="AQ146" s="6" t="s">
        <v>3054</v>
      </c>
      <c r="AR146" s="11">
        <v>189995.4</v>
      </c>
    </row>
    <row r="147" spans="11:44">
      <c r="K147" s="6" t="s">
        <v>2929</v>
      </c>
      <c r="L147" s="11">
        <v>4.0999999999999996</v>
      </c>
      <c r="R147" s="6" t="s">
        <v>3630</v>
      </c>
      <c r="S147" s="7">
        <v>13049</v>
      </c>
      <c r="AN147" s="12">
        <v>418</v>
      </c>
      <c r="AO147" s="11">
        <v>1</v>
      </c>
      <c r="AQ147" s="6" t="s">
        <v>2926</v>
      </c>
      <c r="AR147" s="11">
        <v>749878.79999999993</v>
      </c>
    </row>
    <row r="148" spans="11:44">
      <c r="K148" s="6" t="s">
        <v>3191</v>
      </c>
      <c r="L148" s="11">
        <v>3.8</v>
      </c>
      <c r="R148" s="6" t="s">
        <v>2928</v>
      </c>
      <c r="S148" s="7">
        <v>7064</v>
      </c>
      <c r="AN148" s="12">
        <v>419</v>
      </c>
      <c r="AO148" s="11">
        <v>1</v>
      </c>
      <c r="AQ148" s="6" t="s">
        <v>3372</v>
      </c>
      <c r="AR148" s="11">
        <v>10814.5</v>
      </c>
    </row>
    <row r="149" spans="11:44">
      <c r="K149" s="6" t="s">
        <v>3631</v>
      </c>
      <c r="L149" s="11">
        <v>4.2</v>
      </c>
      <c r="R149" s="6" t="s">
        <v>2929</v>
      </c>
      <c r="S149" s="7">
        <v>2740</v>
      </c>
      <c r="AN149" s="12">
        <v>422</v>
      </c>
      <c r="AO149" s="11">
        <v>1</v>
      </c>
      <c r="AQ149" s="6" t="s">
        <v>3875</v>
      </c>
      <c r="AR149" s="11">
        <v>17877.599999999999</v>
      </c>
    </row>
    <row r="150" spans="11:44">
      <c r="K150" s="6" t="s">
        <v>2930</v>
      </c>
      <c r="L150" s="11">
        <v>4.4000000000000004</v>
      </c>
      <c r="R150" s="6" t="s">
        <v>3191</v>
      </c>
      <c r="S150" s="7">
        <v>2466</v>
      </c>
      <c r="AN150" s="12">
        <v>425</v>
      </c>
      <c r="AO150" s="11">
        <v>2</v>
      </c>
      <c r="AQ150" s="6" t="s">
        <v>2927</v>
      </c>
      <c r="AR150" s="11">
        <v>17425.8</v>
      </c>
    </row>
    <row r="151" spans="11:44">
      <c r="K151" s="6" t="s">
        <v>3333</v>
      </c>
      <c r="L151" s="11">
        <v>4.5</v>
      </c>
      <c r="R151" s="6" t="s">
        <v>3631</v>
      </c>
      <c r="S151" s="7">
        <v>76042</v>
      </c>
      <c r="AN151" s="12">
        <v>427</v>
      </c>
      <c r="AO151" s="11">
        <v>1</v>
      </c>
      <c r="AQ151" s="6" t="s">
        <v>3190</v>
      </c>
      <c r="AR151" s="11">
        <v>476</v>
      </c>
    </row>
    <row r="152" spans="11:44">
      <c r="K152" s="6" t="s">
        <v>3373</v>
      </c>
      <c r="L152" s="11">
        <v>4.5</v>
      </c>
      <c r="R152" s="6" t="s">
        <v>2930</v>
      </c>
      <c r="S152" s="7">
        <v>18538</v>
      </c>
      <c r="AN152" s="12">
        <v>431</v>
      </c>
      <c r="AO152" s="11">
        <v>1</v>
      </c>
      <c r="AQ152" s="6" t="s">
        <v>3876</v>
      </c>
      <c r="AR152" s="11">
        <v>19027.2</v>
      </c>
    </row>
    <row r="153" spans="11:44">
      <c r="K153" s="6" t="s">
        <v>3055</v>
      </c>
      <c r="L153" s="11">
        <v>4.4000000000000004</v>
      </c>
      <c r="R153" s="6" t="s">
        <v>3333</v>
      </c>
      <c r="S153" s="7">
        <v>4428</v>
      </c>
      <c r="AN153" s="12">
        <v>434</v>
      </c>
      <c r="AO153" s="11">
        <v>1</v>
      </c>
      <c r="AQ153" s="6" t="s">
        <v>3630</v>
      </c>
      <c r="AR153" s="11">
        <v>50891.1</v>
      </c>
    </row>
    <row r="154" spans="11:44">
      <c r="K154" s="6" t="s">
        <v>3632</v>
      </c>
      <c r="L154" s="11">
        <v>4.0999999999999996</v>
      </c>
      <c r="R154" s="6" t="s">
        <v>3373</v>
      </c>
      <c r="S154" s="7">
        <v>1051</v>
      </c>
      <c r="AN154" s="12">
        <v>441</v>
      </c>
      <c r="AO154" s="11">
        <v>2</v>
      </c>
      <c r="AQ154" s="6" t="s">
        <v>2928</v>
      </c>
      <c r="AR154" s="11">
        <v>30375.199999999997</v>
      </c>
    </row>
    <row r="155" spans="11:44">
      <c r="K155" s="6" t="s">
        <v>3192</v>
      </c>
      <c r="L155" s="11">
        <v>3.8</v>
      </c>
      <c r="R155" s="6" t="s">
        <v>3055</v>
      </c>
      <c r="S155" s="7">
        <v>390</v>
      </c>
      <c r="AN155" s="12">
        <v>444</v>
      </c>
      <c r="AO155" s="11">
        <v>1</v>
      </c>
      <c r="AQ155" s="6" t="s">
        <v>2929</v>
      </c>
      <c r="AR155" s="11">
        <v>11233.999999999998</v>
      </c>
    </row>
    <row r="156" spans="11:44">
      <c r="K156" s="6" t="s">
        <v>3193</v>
      </c>
      <c r="L156" s="11">
        <v>4.0999999999999996</v>
      </c>
      <c r="R156" s="6" t="s">
        <v>3632</v>
      </c>
      <c r="S156" s="7">
        <v>3606</v>
      </c>
      <c r="AN156" s="12">
        <v>450</v>
      </c>
      <c r="AO156" s="11">
        <v>2</v>
      </c>
      <c r="AQ156" s="6" t="s">
        <v>3191</v>
      </c>
      <c r="AR156" s="11">
        <v>9370.7999999999993</v>
      </c>
    </row>
    <row r="157" spans="11:44">
      <c r="K157" s="6" t="s">
        <v>3633</v>
      </c>
      <c r="L157" s="11">
        <v>4.2</v>
      </c>
      <c r="R157" s="6" t="s">
        <v>3192</v>
      </c>
      <c r="S157" s="7">
        <v>3842</v>
      </c>
      <c r="AN157" s="12">
        <v>457</v>
      </c>
      <c r="AO157" s="11">
        <v>1</v>
      </c>
      <c r="AQ157" s="6" t="s">
        <v>3631</v>
      </c>
      <c r="AR157" s="11">
        <v>319376.40000000002</v>
      </c>
    </row>
    <row r="158" spans="11:44">
      <c r="K158" s="6" t="s">
        <v>3634</v>
      </c>
      <c r="L158" s="11">
        <v>4.4000000000000004</v>
      </c>
      <c r="R158" s="6" t="s">
        <v>3193</v>
      </c>
      <c r="S158" s="7">
        <v>10907</v>
      </c>
      <c r="AN158" s="12">
        <v>461</v>
      </c>
      <c r="AO158" s="11">
        <v>1</v>
      </c>
      <c r="AQ158" s="6" t="s">
        <v>2930</v>
      </c>
      <c r="AR158" s="11">
        <v>81567.200000000012</v>
      </c>
    </row>
    <row r="159" spans="11:44">
      <c r="K159" s="6" t="s">
        <v>3374</v>
      </c>
      <c r="L159" s="11">
        <v>4.4000000000000004</v>
      </c>
      <c r="R159" s="6" t="s">
        <v>3633</v>
      </c>
      <c r="S159" s="7">
        <v>60046</v>
      </c>
      <c r="AN159" s="12">
        <v>462</v>
      </c>
      <c r="AO159" s="11">
        <v>2</v>
      </c>
      <c r="AQ159" s="6" t="s">
        <v>3333</v>
      </c>
      <c r="AR159" s="11">
        <v>19926</v>
      </c>
    </row>
    <row r="160" spans="11:44">
      <c r="K160" s="6" t="s">
        <v>3375</v>
      </c>
      <c r="L160" s="11">
        <v>4.3</v>
      </c>
      <c r="R160" s="6" t="s">
        <v>3634</v>
      </c>
      <c r="S160" s="7">
        <v>44054</v>
      </c>
      <c r="AN160" s="12">
        <v>463</v>
      </c>
      <c r="AO160" s="11">
        <v>1</v>
      </c>
      <c r="AQ160" s="6" t="s">
        <v>3373</v>
      </c>
      <c r="AR160" s="11">
        <v>4729.5</v>
      </c>
    </row>
    <row r="161" spans="11:44">
      <c r="K161" s="6" t="s">
        <v>3376</v>
      </c>
      <c r="L161" s="11">
        <v>4.3</v>
      </c>
      <c r="R161" s="6" t="s">
        <v>3374</v>
      </c>
      <c r="S161" s="7">
        <v>57582</v>
      </c>
      <c r="AN161" s="12">
        <v>465</v>
      </c>
      <c r="AO161" s="11">
        <v>1</v>
      </c>
      <c r="AQ161" s="6" t="s">
        <v>3055</v>
      </c>
      <c r="AR161" s="11">
        <v>1716.0000000000002</v>
      </c>
    </row>
    <row r="162" spans="11:44">
      <c r="K162" s="6" t="s">
        <v>3635</v>
      </c>
      <c r="L162" s="11">
        <v>4.3</v>
      </c>
      <c r="R162" s="6" t="s">
        <v>3375</v>
      </c>
      <c r="S162" s="7">
        <v>20850</v>
      </c>
      <c r="AN162" s="12">
        <v>466</v>
      </c>
      <c r="AO162" s="11">
        <v>1</v>
      </c>
      <c r="AQ162" s="6" t="s">
        <v>3632</v>
      </c>
      <c r="AR162" s="11">
        <v>14784.599999999999</v>
      </c>
    </row>
    <row r="163" spans="11:44">
      <c r="K163" s="6" t="s">
        <v>3636</v>
      </c>
      <c r="L163" s="11">
        <v>3.8</v>
      </c>
      <c r="R163" s="6" t="s">
        <v>3376</v>
      </c>
      <c r="S163" s="7">
        <v>20052</v>
      </c>
      <c r="AN163" s="12">
        <v>474</v>
      </c>
      <c r="AO163" s="11">
        <v>1</v>
      </c>
      <c r="AQ163" s="6" t="s">
        <v>3192</v>
      </c>
      <c r="AR163" s="11">
        <v>14599.599999999999</v>
      </c>
    </row>
    <row r="164" spans="11:44">
      <c r="K164" s="6" t="s">
        <v>3377</v>
      </c>
      <c r="L164" s="11">
        <v>4.2</v>
      </c>
      <c r="R164" s="6" t="s">
        <v>3635</v>
      </c>
      <c r="S164" s="7">
        <v>1376</v>
      </c>
      <c r="AN164" s="12">
        <v>478</v>
      </c>
      <c r="AO164" s="11">
        <v>1</v>
      </c>
      <c r="AQ164" s="6" t="s">
        <v>3193</v>
      </c>
      <c r="AR164" s="11">
        <v>44718.7</v>
      </c>
    </row>
    <row r="165" spans="11:44">
      <c r="K165" s="6" t="s">
        <v>3637</v>
      </c>
      <c r="L165" s="11">
        <v>4.0999999999999996</v>
      </c>
      <c r="R165" s="6" t="s">
        <v>3636</v>
      </c>
      <c r="S165" s="7">
        <v>3390</v>
      </c>
      <c r="AN165" s="12">
        <v>479</v>
      </c>
      <c r="AO165" s="11">
        <v>1</v>
      </c>
      <c r="AQ165" s="6" t="s">
        <v>3633</v>
      </c>
      <c r="AR165" s="11">
        <v>252193.2</v>
      </c>
    </row>
    <row r="166" spans="11:44">
      <c r="K166" s="6" t="s">
        <v>3638</v>
      </c>
      <c r="L166" s="11">
        <v>4.2333333333333334</v>
      </c>
      <c r="R166" s="6" t="s">
        <v>3377</v>
      </c>
      <c r="S166" s="7">
        <v>16905</v>
      </c>
      <c r="AN166" s="12">
        <v>485</v>
      </c>
      <c r="AO166" s="11">
        <v>1</v>
      </c>
      <c r="AQ166" s="6" t="s">
        <v>3634</v>
      </c>
      <c r="AR166" s="11">
        <v>193837.6</v>
      </c>
    </row>
    <row r="167" spans="11:44">
      <c r="K167" s="6" t="s">
        <v>3378</v>
      </c>
      <c r="L167" s="11">
        <v>4.5999999999999996</v>
      </c>
      <c r="R167" s="6" t="s">
        <v>3637</v>
      </c>
      <c r="S167" s="7">
        <v>2451</v>
      </c>
      <c r="AN167" s="12">
        <v>490</v>
      </c>
      <c r="AO167" s="11">
        <v>1</v>
      </c>
      <c r="AQ167" s="6" t="s">
        <v>3374</v>
      </c>
      <c r="AR167" s="11">
        <v>253360.80000000002</v>
      </c>
    </row>
    <row r="168" spans="11:44">
      <c r="K168" s="6" t="s">
        <v>3639</v>
      </c>
      <c r="L168" s="11">
        <v>4.0999999999999996</v>
      </c>
      <c r="R168" s="6" t="s">
        <v>3638</v>
      </c>
      <c r="S168" s="7">
        <v>433640</v>
      </c>
      <c r="AN168" s="12">
        <v>491</v>
      </c>
      <c r="AO168" s="11">
        <v>2</v>
      </c>
      <c r="AQ168" s="6" t="s">
        <v>3375</v>
      </c>
      <c r="AR168" s="11">
        <v>89655</v>
      </c>
    </row>
    <row r="169" spans="11:44">
      <c r="K169" s="6" t="s">
        <v>3640</v>
      </c>
      <c r="L169" s="11">
        <v>4.5</v>
      </c>
      <c r="R169" s="6" t="s">
        <v>3378</v>
      </c>
      <c r="S169" s="7">
        <v>33434</v>
      </c>
      <c r="AN169" s="12">
        <v>493</v>
      </c>
      <c r="AO169" s="11">
        <v>1</v>
      </c>
      <c r="AQ169" s="6" t="s">
        <v>3376</v>
      </c>
      <c r="AR169" s="11">
        <v>86223.599999999991</v>
      </c>
    </row>
    <row r="170" spans="11:44">
      <c r="K170" s="6" t="s">
        <v>3379</v>
      </c>
      <c r="L170" s="11">
        <v>4.2</v>
      </c>
      <c r="R170" s="6" t="s">
        <v>3639</v>
      </c>
      <c r="S170" s="7">
        <v>18998</v>
      </c>
      <c r="AN170" s="12">
        <v>505</v>
      </c>
      <c r="AO170" s="11">
        <v>1</v>
      </c>
      <c r="AQ170" s="6" t="s">
        <v>3635</v>
      </c>
      <c r="AR170" s="11">
        <v>5916.8</v>
      </c>
    </row>
    <row r="171" spans="11:44">
      <c r="K171" s="6" t="s">
        <v>3641</v>
      </c>
      <c r="L171" s="11">
        <v>4.25</v>
      </c>
      <c r="R171" s="6" t="s">
        <v>3640</v>
      </c>
      <c r="S171" s="7">
        <v>28978</v>
      </c>
      <c r="AN171" s="12">
        <v>513</v>
      </c>
      <c r="AO171" s="11">
        <v>1</v>
      </c>
      <c r="AQ171" s="6" t="s">
        <v>3636</v>
      </c>
      <c r="AR171" s="11">
        <v>12882</v>
      </c>
    </row>
    <row r="172" spans="11:44">
      <c r="K172" s="6" t="s">
        <v>3877</v>
      </c>
      <c r="L172" s="11">
        <v>4.4000000000000004</v>
      </c>
      <c r="R172" s="6" t="s">
        <v>3379</v>
      </c>
      <c r="S172" s="7">
        <v>2262</v>
      </c>
      <c r="AN172" s="12">
        <v>523</v>
      </c>
      <c r="AO172" s="11">
        <v>1</v>
      </c>
      <c r="AQ172" s="6" t="s">
        <v>3377</v>
      </c>
      <c r="AR172" s="11">
        <v>71001</v>
      </c>
    </row>
    <row r="173" spans="11:44">
      <c r="K173" s="6" t="s">
        <v>3380</v>
      </c>
      <c r="L173" s="11">
        <v>4.2</v>
      </c>
      <c r="R173" s="6" t="s">
        <v>3641</v>
      </c>
      <c r="S173" s="7">
        <v>118034</v>
      </c>
      <c r="AN173" s="12">
        <v>535</v>
      </c>
      <c r="AO173" s="11">
        <v>1</v>
      </c>
      <c r="AQ173" s="6" t="s">
        <v>3637</v>
      </c>
      <c r="AR173" s="11">
        <v>10049.099999999999</v>
      </c>
    </row>
    <row r="174" spans="11:44">
      <c r="K174" s="6" t="s">
        <v>3381</v>
      </c>
      <c r="L174" s="11">
        <v>4.4000000000000004</v>
      </c>
      <c r="R174" s="6" t="s">
        <v>3877</v>
      </c>
      <c r="S174" s="7">
        <v>10170</v>
      </c>
      <c r="AN174" s="12">
        <v>536</v>
      </c>
      <c r="AO174" s="11">
        <v>2</v>
      </c>
      <c r="AQ174" s="6" t="s">
        <v>3638</v>
      </c>
      <c r="AR174" s="11">
        <v>1784977.6999999997</v>
      </c>
    </row>
    <row r="175" spans="11:44">
      <c r="K175" s="6" t="s">
        <v>3642</v>
      </c>
      <c r="L175" s="11">
        <v>3.8</v>
      </c>
      <c r="R175" s="6" t="s">
        <v>3380</v>
      </c>
      <c r="S175" s="7">
        <v>188726</v>
      </c>
      <c r="AN175" s="12">
        <v>538</v>
      </c>
      <c r="AO175" s="11">
        <v>1</v>
      </c>
      <c r="AQ175" s="6" t="s">
        <v>3378</v>
      </c>
      <c r="AR175" s="11">
        <v>153796.4</v>
      </c>
    </row>
    <row r="176" spans="11:44">
      <c r="K176" s="6" t="s">
        <v>3382</v>
      </c>
      <c r="L176" s="11">
        <v>4.3</v>
      </c>
      <c r="R176" s="6" t="s">
        <v>3381</v>
      </c>
      <c r="S176" s="7">
        <v>9275</v>
      </c>
      <c r="AN176" s="12">
        <v>546</v>
      </c>
      <c r="AO176" s="11">
        <v>1</v>
      </c>
      <c r="AQ176" s="6" t="s">
        <v>3639</v>
      </c>
      <c r="AR176" s="11">
        <v>77891.799999999988</v>
      </c>
    </row>
    <row r="177" spans="11:44">
      <c r="K177" s="6" t="s">
        <v>3383</v>
      </c>
      <c r="L177" s="11">
        <v>4.0999999999999996</v>
      </c>
      <c r="R177" s="6" t="s">
        <v>3642</v>
      </c>
      <c r="S177" s="7">
        <v>3145</v>
      </c>
      <c r="AN177" s="12">
        <v>550</v>
      </c>
      <c r="AO177" s="11">
        <v>1</v>
      </c>
      <c r="AQ177" s="6" t="s">
        <v>3640</v>
      </c>
      <c r="AR177" s="11">
        <v>130401</v>
      </c>
    </row>
    <row r="178" spans="11:44">
      <c r="K178" s="6" t="s">
        <v>3384</v>
      </c>
      <c r="L178" s="11">
        <v>3.9</v>
      </c>
      <c r="R178" s="6" t="s">
        <v>3382</v>
      </c>
      <c r="S178" s="7">
        <v>20850</v>
      </c>
      <c r="AN178" s="12">
        <v>557</v>
      </c>
      <c r="AO178" s="11">
        <v>1</v>
      </c>
      <c r="AQ178" s="6" t="s">
        <v>3379</v>
      </c>
      <c r="AR178" s="11">
        <v>9500.4</v>
      </c>
    </row>
    <row r="179" spans="11:44">
      <c r="K179" s="6" t="s">
        <v>3385</v>
      </c>
      <c r="L179" s="11">
        <v>4.0999999999999996</v>
      </c>
      <c r="R179" s="6" t="s">
        <v>3383</v>
      </c>
      <c r="S179" s="7">
        <v>12362</v>
      </c>
      <c r="AN179" s="12">
        <v>561</v>
      </c>
      <c r="AO179" s="11">
        <v>1</v>
      </c>
      <c r="AQ179" s="6" t="s">
        <v>3641</v>
      </c>
      <c r="AR179" s="11">
        <v>504118</v>
      </c>
    </row>
    <row r="180" spans="11:44">
      <c r="K180" s="6" t="s">
        <v>3386</v>
      </c>
      <c r="L180" s="11">
        <v>4.1500000000000004</v>
      </c>
      <c r="R180" s="6" t="s">
        <v>3384</v>
      </c>
      <c r="S180" s="7">
        <v>356</v>
      </c>
      <c r="AN180" s="12">
        <v>562</v>
      </c>
      <c r="AO180" s="11">
        <v>1</v>
      </c>
      <c r="AQ180" s="6" t="s">
        <v>3877</v>
      </c>
      <c r="AR180" s="11">
        <v>44748</v>
      </c>
    </row>
    <row r="181" spans="11:44">
      <c r="K181" s="6" t="s">
        <v>3387</v>
      </c>
      <c r="L181" s="11">
        <v>4</v>
      </c>
      <c r="R181" s="6" t="s">
        <v>3385</v>
      </c>
      <c r="S181" s="7">
        <v>15188</v>
      </c>
      <c r="AN181" s="12">
        <v>567</v>
      </c>
      <c r="AO181" s="11">
        <v>1</v>
      </c>
      <c r="AQ181" s="6" t="s">
        <v>3380</v>
      </c>
      <c r="AR181" s="11">
        <v>792649.20000000007</v>
      </c>
    </row>
    <row r="182" spans="11:44">
      <c r="K182" s="6" t="s">
        <v>3388</v>
      </c>
      <c r="L182" s="11">
        <v>3.8</v>
      </c>
      <c r="R182" s="6" t="s">
        <v>3386</v>
      </c>
      <c r="S182" s="7">
        <v>149161</v>
      </c>
      <c r="AN182" s="12">
        <v>575</v>
      </c>
      <c r="AO182" s="11">
        <v>1</v>
      </c>
      <c r="AQ182" s="6" t="s">
        <v>3381</v>
      </c>
      <c r="AR182" s="11">
        <v>40810</v>
      </c>
    </row>
    <row r="183" spans="11:44">
      <c r="K183" s="6" t="s">
        <v>3643</v>
      </c>
      <c r="L183" s="11">
        <v>4.0999999999999996</v>
      </c>
      <c r="R183" s="6" t="s">
        <v>3387</v>
      </c>
      <c r="S183" s="7">
        <v>7732</v>
      </c>
      <c r="AN183" s="12">
        <v>576</v>
      </c>
      <c r="AO183" s="11">
        <v>2</v>
      </c>
      <c r="AQ183" s="6" t="s">
        <v>3642</v>
      </c>
      <c r="AR183" s="11">
        <v>11951</v>
      </c>
    </row>
    <row r="184" spans="11:44">
      <c r="K184" s="6" t="s">
        <v>3389</v>
      </c>
      <c r="L184" s="11">
        <v>3.9</v>
      </c>
      <c r="R184" s="6" t="s">
        <v>3388</v>
      </c>
      <c r="S184" s="7">
        <v>7354</v>
      </c>
      <c r="AN184" s="12">
        <v>577</v>
      </c>
      <c r="AO184" s="11">
        <v>1</v>
      </c>
      <c r="AQ184" s="6" t="s">
        <v>3382</v>
      </c>
      <c r="AR184" s="11">
        <v>89655</v>
      </c>
    </row>
    <row r="185" spans="11:44">
      <c r="K185" s="6" t="s">
        <v>3644</v>
      </c>
      <c r="L185" s="11">
        <v>3.7</v>
      </c>
      <c r="R185" s="6" t="s">
        <v>3643</v>
      </c>
      <c r="S185" s="7">
        <v>91770</v>
      </c>
      <c r="AN185" s="12">
        <v>578</v>
      </c>
      <c r="AO185" s="11">
        <v>1</v>
      </c>
      <c r="AQ185" s="6" t="s">
        <v>3383</v>
      </c>
      <c r="AR185" s="11">
        <v>50684.2</v>
      </c>
    </row>
    <row r="186" spans="11:44">
      <c r="K186" s="6" t="s">
        <v>4010</v>
      </c>
      <c r="L186" s="11">
        <v>4</v>
      </c>
      <c r="R186" s="6" t="s">
        <v>3389</v>
      </c>
      <c r="S186" s="7">
        <v>24870</v>
      </c>
      <c r="AN186" s="12">
        <v>588</v>
      </c>
      <c r="AO186" s="11">
        <v>1</v>
      </c>
      <c r="AQ186" s="6" t="s">
        <v>3384</v>
      </c>
      <c r="AR186" s="11">
        <v>1388.3999999999999</v>
      </c>
    </row>
    <row r="187" spans="11:44">
      <c r="K187" s="6" t="s">
        <v>3390</v>
      </c>
      <c r="L187" s="11">
        <v>4.2</v>
      </c>
      <c r="R187" s="6" t="s">
        <v>3644</v>
      </c>
      <c r="S187" s="7">
        <v>465</v>
      </c>
      <c r="AN187" s="12">
        <v>590</v>
      </c>
      <c r="AO187" s="11">
        <v>1</v>
      </c>
      <c r="AQ187" s="6" t="s">
        <v>3385</v>
      </c>
      <c r="AR187" s="11">
        <v>62270.799999999996</v>
      </c>
    </row>
    <row r="188" spans="11:44">
      <c r="K188" s="6" t="s">
        <v>3645</v>
      </c>
      <c r="L188" s="11">
        <v>4.3</v>
      </c>
      <c r="R188" s="6" t="s">
        <v>4010</v>
      </c>
      <c r="S188" s="7">
        <v>68664</v>
      </c>
      <c r="AN188" s="12">
        <v>592</v>
      </c>
      <c r="AO188" s="11">
        <v>1</v>
      </c>
      <c r="AQ188" s="6" t="s">
        <v>3386</v>
      </c>
      <c r="AR188" s="11">
        <v>602899</v>
      </c>
    </row>
    <row r="189" spans="11:44">
      <c r="K189" s="6" t="s">
        <v>3646</v>
      </c>
      <c r="L189" s="11">
        <v>3.5</v>
      </c>
      <c r="R189" s="6" t="s">
        <v>3390</v>
      </c>
      <c r="S189" s="7">
        <v>188726</v>
      </c>
      <c r="AN189" s="12">
        <v>594</v>
      </c>
      <c r="AO189" s="11">
        <v>1</v>
      </c>
      <c r="AQ189" s="6" t="s">
        <v>3387</v>
      </c>
      <c r="AR189" s="11">
        <v>30928</v>
      </c>
    </row>
    <row r="190" spans="11:44">
      <c r="K190" s="6" t="s">
        <v>3391</v>
      </c>
      <c r="L190" s="11">
        <v>4.5</v>
      </c>
      <c r="R190" s="6" t="s">
        <v>3645</v>
      </c>
      <c r="S190" s="7">
        <v>63899</v>
      </c>
      <c r="AN190" s="12">
        <v>596</v>
      </c>
      <c r="AO190" s="11">
        <v>1</v>
      </c>
      <c r="AQ190" s="6" t="s">
        <v>3388</v>
      </c>
      <c r="AR190" s="11">
        <v>27945.199999999997</v>
      </c>
    </row>
    <row r="191" spans="11:44">
      <c r="K191" s="6" t="s">
        <v>3392</v>
      </c>
      <c r="L191" s="11">
        <v>4.0999999999999996</v>
      </c>
      <c r="R191" s="6" t="s">
        <v>3646</v>
      </c>
      <c r="S191" s="7">
        <v>1913</v>
      </c>
      <c r="AN191" s="12">
        <v>602</v>
      </c>
      <c r="AO191" s="11">
        <v>3</v>
      </c>
      <c r="AQ191" s="6" t="s">
        <v>3643</v>
      </c>
      <c r="AR191" s="11">
        <v>376256.99999999994</v>
      </c>
    </row>
    <row r="192" spans="11:44">
      <c r="K192" s="6" t="s">
        <v>3393</v>
      </c>
      <c r="L192" s="11">
        <v>4.3</v>
      </c>
      <c r="R192" s="6" t="s">
        <v>3391</v>
      </c>
      <c r="S192" s="7">
        <v>21010</v>
      </c>
      <c r="AN192" s="12">
        <v>604</v>
      </c>
      <c r="AO192" s="11">
        <v>1</v>
      </c>
      <c r="AQ192" s="6" t="s">
        <v>3389</v>
      </c>
      <c r="AR192" s="11">
        <v>96993</v>
      </c>
    </row>
    <row r="193" spans="11:44">
      <c r="K193" s="6" t="s">
        <v>3647</v>
      </c>
      <c r="L193" s="11">
        <v>4.0749999999999993</v>
      </c>
      <c r="R193" s="6" t="s">
        <v>3392</v>
      </c>
      <c r="S193" s="7">
        <v>16605</v>
      </c>
      <c r="AN193" s="12">
        <v>610</v>
      </c>
      <c r="AO193" s="11">
        <v>1</v>
      </c>
      <c r="AQ193" s="6" t="s">
        <v>3644</v>
      </c>
      <c r="AR193" s="11">
        <v>1720.5</v>
      </c>
    </row>
    <row r="194" spans="11:44">
      <c r="K194" s="6" t="s">
        <v>3394</v>
      </c>
      <c r="L194" s="11">
        <v>3.9666666666666668</v>
      </c>
      <c r="R194" s="6" t="s">
        <v>3393</v>
      </c>
      <c r="S194" s="7">
        <v>20850</v>
      </c>
      <c r="AN194" s="12">
        <v>611</v>
      </c>
      <c r="AO194" s="11">
        <v>1</v>
      </c>
      <c r="AQ194" s="6" t="s">
        <v>4010</v>
      </c>
      <c r="AR194" s="11">
        <v>274656</v>
      </c>
    </row>
    <row r="195" spans="11:44">
      <c r="K195" s="6" t="s">
        <v>3648</v>
      </c>
      <c r="L195" s="11">
        <v>4</v>
      </c>
      <c r="R195" s="6" t="s">
        <v>3647</v>
      </c>
      <c r="S195" s="7">
        <v>172602</v>
      </c>
      <c r="AN195" s="12">
        <v>612</v>
      </c>
      <c r="AO195" s="11">
        <v>1</v>
      </c>
      <c r="AQ195" s="6" t="s">
        <v>3390</v>
      </c>
      <c r="AR195" s="11">
        <v>792649.20000000007</v>
      </c>
    </row>
    <row r="196" spans="11:44">
      <c r="K196" s="6" t="s">
        <v>3334</v>
      </c>
      <c r="L196" s="11">
        <v>4.5</v>
      </c>
      <c r="R196" s="6" t="s">
        <v>3394</v>
      </c>
      <c r="S196" s="7">
        <v>38395</v>
      </c>
      <c r="AN196" s="12">
        <v>617</v>
      </c>
      <c r="AO196" s="11">
        <v>1</v>
      </c>
      <c r="AQ196" s="6" t="s">
        <v>3645</v>
      </c>
      <c r="AR196" s="11">
        <v>274765.7</v>
      </c>
    </row>
    <row r="197" spans="11:44">
      <c r="K197" s="6" t="s">
        <v>3194</v>
      </c>
      <c r="L197" s="11">
        <v>4.0999999999999996</v>
      </c>
      <c r="R197" s="6" t="s">
        <v>3648</v>
      </c>
      <c r="S197" s="7">
        <v>37476</v>
      </c>
      <c r="AN197" s="12">
        <v>618</v>
      </c>
      <c r="AO197" s="11">
        <v>1</v>
      </c>
      <c r="AQ197" s="6" t="s">
        <v>3646</v>
      </c>
      <c r="AR197" s="11">
        <v>6695.5</v>
      </c>
    </row>
    <row r="198" spans="11:44">
      <c r="K198" s="6" t="s">
        <v>3195</v>
      </c>
      <c r="L198" s="11">
        <v>3.9</v>
      </c>
      <c r="R198" s="6" t="s">
        <v>3334</v>
      </c>
      <c r="S198" s="7">
        <v>1674</v>
      </c>
      <c r="AN198" s="12">
        <v>621</v>
      </c>
      <c r="AO198" s="11">
        <v>1</v>
      </c>
      <c r="AQ198" s="6" t="s">
        <v>3391</v>
      </c>
      <c r="AR198" s="11">
        <v>94545</v>
      </c>
    </row>
    <row r="199" spans="11:44">
      <c r="K199" s="6" t="s">
        <v>3196</v>
      </c>
      <c r="L199" s="11">
        <v>2.8</v>
      </c>
      <c r="R199" s="6" t="s">
        <v>3194</v>
      </c>
      <c r="S199" s="7">
        <v>1646</v>
      </c>
      <c r="AN199" s="12">
        <v>629</v>
      </c>
      <c r="AO199" s="11">
        <v>1</v>
      </c>
      <c r="AQ199" s="6" t="s">
        <v>3392</v>
      </c>
      <c r="AR199" s="11">
        <v>68080.499999999985</v>
      </c>
    </row>
    <row r="200" spans="11:44">
      <c r="K200" s="6" t="s">
        <v>3197</v>
      </c>
      <c r="L200" s="11">
        <v>3.6</v>
      </c>
      <c r="R200" s="6" t="s">
        <v>3195</v>
      </c>
      <c r="S200" s="7">
        <v>588</v>
      </c>
      <c r="AN200" s="12">
        <v>638</v>
      </c>
      <c r="AO200" s="11">
        <v>2</v>
      </c>
      <c r="AQ200" s="6" t="s">
        <v>3393</v>
      </c>
      <c r="AR200" s="11">
        <v>89655</v>
      </c>
    </row>
    <row r="201" spans="11:44">
      <c r="K201" s="6" t="s">
        <v>3198</v>
      </c>
      <c r="L201" s="11">
        <v>3.7</v>
      </c>
      <c r="R201" s="6" t="s">
        <v>3196</v>
      </c>
      <c r="S201" s="7">
        <v>109</v>
      </c>
      <c r="AN201" s="12">
        <v>644</v>
      </c>
      <c r="AO201" s="11">
        <v>1</v>
      </c>
      <c r="AQ201" s="6" t="s">
        <v>3647</v>
      </c>
      <c r="AR201" s="11">
        <v>691726.39999999991</v>
      </c>
    </row>
    <row r="202" spans="11:44">
      <c r="K202" s="6" t="s">
        <v>2931</v>
      </c>
      <c r="L202" s="11">
        <v>4</v>
      </c>
      <c r="R202" s="6" t="s">
        <v>3197</v>
      </c>
      <c r="S202" s="7">
        <v>1988</v>
      </c>
      <c r="AN202" s="12">
        <v>646</v>
      </c>
      <c r="AO202" s="11">
        <v>1</v>
      </c>
      <c r="AQ202" s="6" t="s">
        <v>3394</v>
      </c>
      <c r="AR202" s="11">
        <v>151400.4</v>
      </c>
    </row>
    <row r="203" spans="11:44">
      <c r="K203" s="6" t="s">
        <v>2932</v>
      </c>
      <c r="L203" s="11">
        <v>3.9333333333333331</v>
      </c>
      <c r="R203" s="6" t="s">
        <v>3198</v>
      </c>
      <c r="S203" s="7">
        <v>74</v>
      </c>
      <c r="AN203" s="12">
        <v>656</v>
      </c>
      <c r="AO203" s="11">
        <v>2</v>
      </c>
      <c r="AQ203" s="6" t="s">
        <v>3648</v>
      </c>
      <c r="AR203" s="11">
        <v>149904</v>
      </c>
    </row>
    <row r="204" spans="11:44">
      <c r="K204" s="6" t="s">
        <v>2933</v>
      </c>
      <c r="L204" s="11">
        <v>4.3</v>
      </c>
      <c r="R204" s="6" t="s">
        <v>2931</v>
      </c>
      <c r="S204" s="7">
        <v>75</v>
      </c>
      <c r="AN204" s="12">
        <v>670</v>
      </c>
      <c r="AO204" s="11">
        <v>1</v>
      </c>
      <c r="AQ204" s="6" t="s">
        <v>3334</v>
      </c>
      <c r="AR204" s="11">
        <v>7533</v>
      </c>
    </row>
    <row r="205" spans="11:44">
      <c r="K205" s="6" t="s">
        <v>3395</v>
      </c>
      <c r="L205" s="11">
        <v>4.5</v>
      </c>
      <c r="R205" s="6" t="s">
        <v>2932</v>
      </c>
      <c r="S205" s="7">
        <v>281324</v>
      </c>
      <c r="AN205" s="12">
        <v>676</v>
      </c>
      <c r="AO205" s="11">
        <v>1</v>
      </c>
      <c r="AQ205" s="6" t="s">
        <v>3194</v>
      </c>
      <c r="AR205" s="11">
        <v>6748.5999999999995</v>
      </c>
    </row>
    <row r="206" spans="11:44">
      <c r="K206" s="6" t="s">
        <v>3396</v>
      </c>
      <c r="L206" s="11">
        <v>4.0999999999999996</v>
      </c>
      <c r="R206" s="6" t="s">
        <v>2933</v>
      </c>
      <c r="S206" s="7">
        <v>20342</v>
      </c>
      <c r="AN206" s="12">
        <v>681</v>
      </c>
      <c r="AO206" s="11">
        <v>1</v>
      </c>
      <c r="AQ206" s="6" t="s">
        <v>3195</v>
      </c>
      <c r="AR206" s="11">
        <v>2293.1999999999998</v>
      </c>
    </row>
    <row r="207" spans="11:44">
      <c r="K207" s="6" t="s">
        <v>2934</v>
      </c>
      <c r="L207" s="11">
        <v>4.4000000000000004</v>
      </c>
      <c r="R207" s="6" t="s">
        <v>3395</v>
      </c>
      <c r="S207" s="7">
        <v>30277</v>
      </c>
      <c r="AN207" s="12">
        <v>687</v>
      </c>
      <c r="AO207" s="11">
        <v>1</v>
      </c>
      <c r="AQ207" s="6" t="s">
        <v>3196</v>
      </c>
      <c r="AR207" s="11">
        <v>305.2</v>
      </c>
    </row>
    <row r="208" spans="11:44">
      <c r="K208" s="6" t="s">
        <v>3056</v>
      </c>
      <c r="L208" s="11">
        <v>4</v>
      </c>
      <c r="R208" s="6" t="s">
        <v>3396</v>
      </c>
      <c r="S208" s="7">
        <v>1597</v>
      </c>
      <c r="AN208" s="12">
        <v>690</v>
      </c>
      <c r="AO208" s="11">
        <v>1</v>
      </c>
      <c r="AQ208" s="6" t="s">
        <v>3197</v>
      </c>
      <c r="AR208" s="11">
        <v>7156.8</v>
      </c>
    </row>
    <row r="209" spans="11:44">
      <c r="K209" s="6" t="s">
        <v>3057</v>
      </c>
      <c r="L209" s="11">
        <v>3.9</v>
      </c>
      <c r="R209" s="6" t="s">
        <v>2934</v>
      </c>
      <c r="S209" s="7">
        <v>18757</v>
      </c>
      <c r="AN209" s="12">
        <v>691</v>
      </c>
      <c r="AO209" s="11">
        <v>1</v>
      </c>
      <c r="AQ209" s="6" t="s">
        <v>3198</v>
      </c>
      <c r="AR209" s="11">
        <v>273.8</v>
      </c>
    </row>
    <row r="210" spans="11:44">
      <c r="K210" s="6" t="s">
        <v>3649</v>
      </c>
      <c r="L210" s="11">
        <v>4.0999999999999996</v>
      </c>
      <c r="R210" s="6" t="s">
        <v>3056</v>
      </c>
      <c r="S210" s="7">
        <v>30254</v>
      </c>
      <c r="AN210" s="12">
        <v>708</v>
      </c>
      <c r="AO210" s="11">
        <v>1</v>
      </c>
      <c r="AQ210" s="6" t="s">
        <v>2931</v>
      </c>
      <c r="AR210" s="11">
        <v>300</v>
      </c>
    </row>
    <row r="211" spans="11:44">
      <c r="K211" s="6" t="s">
        <v>3650</v>
      </c>
      <c r="L211" s="11">
        <v>4.0999999999999996</v>
      </c>
      <c r="R211" s="6" t="s">
        <v>3057</v>
      </c>
      <c r="S211" s="7">
        <v>12452</v>
      </c>
      <c r="AN211" s="12">
        <v>714</v>
      </c>
      <c r="AO211" s="11">
        <v>1</v>
      </c>
      <c r="AQ211" s="6" t="s">
        <v>2932</v>
      </c>
      <c r="AR211" s="11">
        <v>1196479</v>
      </c>
    </row>
    <row r="212" spans="11:44">
      <c r="K212" s="6" t="s">
        <v>3058</v>
      </c>
      <c r="L212" s="11">
        <v>4.4000000000000004</v>
      </c>
      <c r="R212" s="6" t="s">
        <v>3649</v>
      </c>
      <c r="S212" s="7">
        <v>192587</v>
      </c>
      <c r="AN212" s="12">
        <v>743</v>
      </c>
      <c r="AO212" s="11">
        <v>1</v>
      </c>
      <c r="AQ212" s="6" t="s">
        <v>2933</v>
      </c>
      <c r="AR212" s="11">
        <v>87470.599999999991</v>
      </c>
    </row>
    <row r="213" spans="11:44">
      <c r="K213" s="6" t="s">
        <v>3199</v>
      </c>
      <c r="L213" s="11">
        <v>3.8</v>
      </c>
      <c r="R213" s="6" t="s">
        <v>3650</v>
      </c>
      <c r="S213" s="7">
        <v>14560</v>
      </c>
      <c r="AN213" s="12">
        <v>758</v>
      </c>
      <c r="AO213" s="11">
        <v>1</v>
      </c>
      <c r="AQ213" s="6" t="s">
        <v>3395</v>
      </c>
      <c r="AR213" s="11">
        <v>121131</v>
      </c>
    </row>
    <row r="214" spans="11:44">
      <c r="K214" s="6" t="s">
        <v>3200</v>
      </c>
      <c r="L214" s="11">
        <v>4.2</v>
      </c>
      <c r="R214" s="6" t="s">
        <v>3058</v>
      </c>
      <c r="S214" s="7">
        <v>426972</v>
      </c>
      <c r="AN214" s="12">
        <v>766</v>
      </c>
      <c r="AO214" s="11">
        <v>1</v>
      </c>
      <c r="AQ214" s="6" t="s">
        <v>3396</v>
      </c>
      <c r="AR214" s="11">
        <v>6547.7</v>
      </c>
    </row>
    <row r="215" spans="11:44">
      <c r="K215" s="6" t="s">
        <v>3397</v>
      </c>
      <c r="L215" s="11">
        <v>4.0999999999999996</v>
      </c>
      <c r="R215" s="6" t="s">
        <v>3199</v>
      </c>
      <c r="S215" s="7">
        <v>311</v>
      </c>
      <c r="AN215" s="12">
        <v>768</v>
      </c>
      <c r="AO215" s="11">
        <v>1</v>
      </c>
      <c r="AQ215" s="6" t="s">
        <v>2934</v>
      </c>
      <c r="AR215" s="11">
        <v>82530.8</v>
      </c>
    </row>
    <row r="216" spans="11:44">
      <c r="K216" s="6" t="s">
        <v>3201</v>
      </c>
      <c r="L216" s="11">
        <v>3.9</v>
      </c>
      <c r="R216" s="6" t="s">
        <v>3200</v>
      </c>
      <c r="S216" s="7">
        <v>39724</v>
      </c>
      <c r="AN216" s="12">
        <v>780</v>
      </c>
      <c r="AO216" s="11">
        <v>1</v>
      </c>
      <c r="AQ216" s="6" t="s">
        <v>3056</v>
      </c>
      <c r="AR216" s="11">
        <v>121016</v>
      </c>
    </row>
    <row r="217" spans="11:44">
      <c r="K217" s="6" t="s">
        <v>2935</v>
      </c>
      <c r="L217" s="11">
        <v>4.5</v>
      </c>
      <c r="R217" s="6" t="s">
        <v>3397</v>
      </c>
      <c r="S217" s="7">
        <v>5730</v>
      </c>
      <c r="AN217" s="12">
        <v>787</v>
      </c>
      <c r="AO217" s="11">
        <v>1</v>
      </c>
      <c r="AQ217" s="6" t="s">
        <v>3057</v>
      </c>
      <c r="AR217" s="11">
        <v>48562.799999999996</v>
      </c>
    </row>
    <row r="218" spans="11:44">
      <c r="K218" s="6" t="s">
        <v>3651</v>
      </c>
      <c r="L218" s="11">
        <v>3.9</v>
      </c>
      <c r="R218" s="6" t="s">
        <v>3201</v>
      </c>
      <c r="S218" s="7">
        <v>992</v>
      </c>
      <c r="AN218" s="12">
        <v>789</v>
      </c>
      <c r="AO218" s="11">
        <v>1</v>
      </c>
      <c r="AQ218" s="6" t="s">
        <v>3649</v>
      </c>
      <c r="AR218" s="11">
        <v>789606.7</v>
      </c>
    </row>
    <row r="219" spans="11:44">
      <c r="K219" s="6" t="s">
        <v>3398</v>
      </c>
      <c r="L219" s="11">
        <v>4.3</v>
      </c>
      <c r="R219" s="6" t="s">
        <v>2935</v>
      </c>
      <c r="S219" s="7">
        <v>149</v>
      </c>
      <c r="AN219" s="12">
        <v>815</v>
      </c>
      <c r="AO219" s="11">
        <v>3</v>
      </c>
      <c r="AQ219" s="6" t="s">
        <v>3650</v>
      </c>
      <c r="AR219" s="11">
        <v>59695.999999999993</v>
      </c>
    </row>
    <row r="220" spans="11:44">
      <c r="K220" s="6" t="s">
        <v>3202</v>
      </c>
      <c r="L220" s="11">
        <v>4</v>
      </c>
      <c r="R220" s="6" t="s">
        <v>3651</v>
      </c>
      <c r="S220" s="7">
        <v>6491</v>
      </c>
      <c r="AN220" s="12">
        <v>817</v>
      </c>
      <c r="AO220" s="11">
        <v>1</v>
      </c>
      <c r="AQ220" s="6" t="s">
        <v>3058</v>
      </c>
      <c r="AR220" s="11">
        <v>1878676.8</v>
      </c>
    </row>
    <row r="221" spans="11:44">
      <c r="K221" s="6" t="s">
        <v>2936</v>
      </c>
      <c r="L221" s="11">
        <v>4.0999999999999996</v>
      </c>
      <c r="R221" s="6" t="s">
        <v>3398</v>
      </c>
      <c r="S221" s="7">
        <v>14237</v>
      </c>
      <c r="AN221" s="12">
        <v>828</v>
      </c>
      <c r="AO221" s="11">
        <v>1</v>
      </c>
      <c r="AQ221" s="6" t="s">
        <v>3199</v>
      </c>
      <c r="AR221" s="11">
        <v>1181.8</v>
      </c>
    </row>
    <row r="222" spans="11:44">
      <c r="K222" s="6" t="s">
        <v>2937</v>
      </c>
      <c r="L222" s="11">
        <v>3.6</v>
      </c>
      <c r="R222" s="6" t="s">
        <v>3202</v>
      </c>
      <c r="S222" s="7">
        <v>3160</v>
      </c>
      <c r="AN222" s="12">
        <v>838</v>
      </c>
      <c r="AO222" s="11">
        <v>2</v>
      </c>
      <c r="AQ222" s="6" t="s">
        <v>3200</v>
      </c>
      <c r="AR222" s="11">
        <v>166840.80000000002</v>
      </c>
    </row>
    <row r="223" spans="11:44">
      <c r="K223" s="6" t="s">
        <v>3203</v>
      </c>
      <c r="L223" s="11">
        <v>4.2</v>
      </c>
      <c r="R223" s="6" t="s">
        <v>2936</v>
      </c>
      <c r="S223" s="7">
        <v>1092</v>
      </c>
      <c r="AN223" s="12">
        <v>839</v>
      </c>
      <c r="AO223" s="11">
        <v>1</v>
      </c>
      <c r="AQ223" s="6" t="s">
        <v>3397</v>
      </c>
      <c r="AR223" s="11">
        <v>23492.999999999996</v>
      </c>
    </row>
    <row r="224" spans="11:44">
      <c r="K224" s="6" t="s">
        <v>3652</v>
      </c>
      <c r="L224" s="11">
        <v>4.5999999999999996</v>
      </c>
      <c r="R224" s="6" t="s">
        <v>2937</v>
      </c>
      <c r="S224" s="7">
        <v>10134</v>
      </c>
      <c r="AN224" s="12">
        <v>897</v>
      </c>
      <c r="AO224" s="11">
        <v>1</v>
      </c>
      <c r="AQ224" s="6" t="s">
        <v>3201</v>
      </c>
      <c r="AR224" s="11">
        <v>3868.7999999999997</v>
      </c>
    </row>
    <row r="225" spans="11:44">
      <c r="K225" s="6" t="s">
        <v>3653</v>
      </c>
      <c r="L225" s="11">
        <v>4.2</v>
      </c>
      <c r="R225" s="6" t="s">
        <v>3203</v>
      </c>
      <c r="S225" s="7">
        <v>1772</v>
      </c>
      <c r="AN225" s="12">
        <v>900</v>
      </c>
      <c r="AO225" s="11">
        <v>1</v>
      </c>
      <c r="AQ225" s="6" t="s">
        <v>2935</v>
      </c>
      <c r="AR225" s="11">
        <v>670.5</v>
      </c>
    </row>
    <row r="226" spans="11:44">
      <c r="K226" s="6" t="s">
        <v>2938</v>
      </c>
      <c r="L226" s="11">
        <v>4.4000000000000004</v>
      </c>
      <c r="R226" s="6" t="s">
        <v>3652</v>
      </c>
      <c r="S226" s="7">
        <v>245</v>
      </c>
      <c r="AN226" s="12">
        <v>902</v>
      </c>
      <c r="AO226" s="11">
        <v>1</v>
      </c>
      <c r="AQ226" s="6" t="s">
        <v>3651</v>
      </c>
      <c r="AR226" s="11">
        <v>25314.899999999998</v>
      </c>
    </row>
    <row r="227" spans="11:44">
      <c r="K227" s="6" t="s">
        <v>3878</v>
      </c>
      <c r="L227" s="11">
        <v>3.9</v>
      </c>
      <c r="R227" s="6" t="s">
        <v>3653</v>
      </c>
      <c r="S227" s="7">
        <v>4296</v>
      </c>
      <c r="AN227" s="12">
        <v>903</v>
      </c>
      <c r="AO227" s="11">
        <v>1</v>
      </c>
      <c r="AQ227" s="6" t="s">
        <v>3398</v>
      </c>
      <c r="AR227" s="11">
        <v>61219.1</v>
      </c>
    </row>
    <row r="228" spans="11:44">
      <c r="K228" s="6" t="s">
        <v>3059</v>
      </c>
      <c r="L228" s="11">
        <v>4.3</v>
      </c>
      <c r="R228" s="6" t="s">
        <v>2938</v>
      </c>
      <c r="S228" s="7">
        <v>13552</v>
      </c>
      <c r="AN228" s="12">
        <v>910</v>
      </c>
      <c r="AO228" s="11">
        <v>1</v>
      </c>
      <c r="AQ228" s="6" t="s">
        <v>3202</v>
      </c>
      <c r="AR228" s="11">
        <v>12640</v>
      </c>
    </row>
    <row r="229" spans="11:44">
      <c r="K229" s="6" t="s">
        <v>2939</v>
      </c>
      <c r="L229" s="11">
        <v>4.3</v>
      </c>
      <c r="R229" s="6" t="s">
        <v>3878</v>
      </c>
      <c r="S229" s="7">
        <v>8095</v>
      </c>
      <c r="AN229" s="12">
        <v>919</v>
      </c>
      <c r="AO229" s="11">
        <v>1</v>
      </c>
      <c r="AQ229" s="6" t="s">
        <v>2936</v>
      </c>
      <c r="AR229" s="11">
        <v>4477.2</v>
      </c>
    </row>
    <row r="230" spans="11:44">
      <c r="K230" s="6" t="s">
        <v>2940</v>
      </c>
      <c r="L230" s="11">
        <v>4.2</v>
      </c>
      <c r="R230" s="6" t="s">
        <v>3059</v>
      </c>
      <c r="S230" s="7">
        <v>407</v>
      </c>
      <c r="AN230" s="12">
        <v>925</v>
      </c>
      <c r="AO230" s="11">
        <v>1</v>
      </c>
      <c r="AQ230" s="6" t="s">
        <v>2937</v>
      </c>
      <c r="AR230" s="11">
        <v>36482.400000000001</v>
      </c>
    </row>
    <row r="231" spans="11:44">
      <c r="K231" s="6" t="s">
        <v>3060</v>
      </c>
      <c r="L231" s="11">
        <v>3.6</v>
      </c>
      <c r="R231" s="6" t="s">
        <v>2939</v>
      </c>
      <c r="S231" s="7">
        <v>30411</v>
      </c>
      <c r="AN231" s="12">
        <v>928</v>
      </c>
      <c r="AO231" s="11">
        <v>1</v>
      </c>
      <c r="AQ231" s="6" t="s">
        <v>3203</v>
      </c>
      <c r="AR231" s="11">
        <v>7442.4000000000005</v>
      </c>
    </row>
    <row r="232" spans="11:44">
      <c r="K232" s="6" t="s">
        <v>3061</v>
      </c>
      <c r="L232" s="11">
        <v>3.6</v>
      </c>
      <c r="R232" s="6" t="s">
        <v>2940</v>
      </c>
      <c r="S232" s="7">
        <v>23174</v>
      </c>
      <c r="AN232" s="12">
        <v>942</v>
      </c>
      <c r="AO232" s="11">
        <v>1</v>
      </c>
      <c r="AQ232" s="6" t="s">
        <v>3652</v>
      </c>
      <c r="AR232" s="11">
        <v>1127</v>
      </c>
    </row>
    <row r="233" spans="11:44">
      <c r="K233" s="6" t="s">
        <v>3062</v>
      </c>
      <c r="L233" s="11">
        <v>4.2</v>
      </c>
      <c r="R233" s="6" t="s">
        <v>3060</v>
      </c>
      <c r="S233" s="7">
        <v>9169</v>
      </c>
      <c r="AN233" s="12">
        <v>959</v>
      </c>
      <c r="AO233" s="11">
        <v>1</v>
      </c>
      <c r="AQ233" s="6" t="s">
        <v>3653</v>
      </c>
      <c r="AR233" s="11">
        <v>18043.2</v>
      </c>
    </row>
    <row r="234" spans="11:44">
      <c r="K234" s="6" t="s">
        <v>3204</v>
      </c>
      <c r="L234" s="11">
        <v>4</v>
      </c>
      <c r="R234" s="6" t="s">
        <v>3061</v>
      </c>
      <c r="S234" s="7">
        <v>2272</v>
      </c>
      <c r="AN234" s="12">
        <v>974</v>
      </c>
      <c r="AO234" s="11">
        <v>3</v>
      </c>
      <c r="AQ234" s="6" t="s">
        <v>2938</v>
      </c>
      <c r="AR234" s="11">
        <v>59628.800000000003</v>
      </c>
    </row>
    <row r="235" spans="11:44">
      <c r="K235" s="6" t="s">
        <v>3205</v>
      </c>
      <c r="L235" s="11">
        <v>4</v>
      </c>
      <c r="R235" s="6" t="s">
        <v>3062</v>
      </c>
      <c r="S235" s="7">
        <v>6233</v>
      </c>
      <c r="AN235" s="12">
        <v>976</v>
      </c>
      <c r="AO235" s="11">
        <v>1</v>
      </c>
      <c r="AQ235" s="6" t="s">
        <v>3878</v>
      </c>
      <c r="AR235" s="11">
        <v>31570.5</v>
      </c>
    </row>
    <row r="236" spans="11:44">
      <c r="K236" s="6" t="s">
        <v>3879</v>
      </c>
      <c r="L236" s="11">
        <v>4.0999999999999996</v>
      </c>
      <c r="R236" s="6" t="s">
        <v>3204</v>
      </c>
      <c r="S236" s="7">
        <v>3973</v>
      </c>
      <c r="AN236" s="12">
        <v>989</v>
      </c>
      <c r="AO236" s="11">
        <v>1</v>
      </c>
      <c r="AQ236" s="6" t="s">
        <v>3059</v>
      </c>
      <c r="AR236" s="11">
        <v>1750.1</v>
      </c>
    </row>
    <row r="237" spans="11:44">
      <c r="K237" s="6" t="s">
        <v>3206</v>
      </c>
      <c r="L237" s="11">
        <v>4</v>
      </c>
      <c r="R237" s="6" t="s">
        <v>3205</v>
      </c>
      <c r="S237" s="7">
        <v>15382</v>
      </c>
      <c r="AN237" s="12">
        <v>992</v>
      </c>
      <c r="AO237" s="11">
        <v>1</v>
      </c>
      <c r="AQ237" s="6" t="s">
        <v>2939</v>
      </c>
      <c r="AR237" s="11">
        <v>130767.29999999999</v>
      </c>
    </row>
    <row r="238" spans="11:44">
      <c r="K238" s="6" t="s">
        <v>3399</v>
      </c>
      <c r="L238" s="11">
        <v>4.3</v>
      </c>
      <c r="R238" s="6" t="s">
        <v>3879</v>
      </c>
      <c r="S238" s="7">
        <v>3552</v>
      </c>
      <c r="AN238" s="12">
        <v>1001</v>
      </c>
      <c r="AO238" s="11">
        <v>0</v>
      </c>
      <c r="AQ238" s="6" t="s">
        <v>2940</v>
      </c>
      <c r="AR238" s="11">
        <v>97330.8</v>
      </c>
    </row>
    <row r="239" spans="11:44">
      <c r="K239" s="6" t="s">
        <v>3400</v>
      </c>
      <c r="L239" s="11">
        <v>4.5</v>
      </c>
      <c r="R239" s="6" t="s">
        <v>3206</v>
      </c>
      <c r="S239" s="7">
        <v>15034</v>
      </c>
      <c r="AN239" s="12">
        <v>1015</v>
      </c>
      <c r="AO239" s="11">
        <v>0</v>
      </c>
      <c r="AQ239" s="6" t="s">
        <v>3060</v>
      </c>
      <c r="AR239" s="11">
        <v>33008.400000000001</v>
      </c>
    </row>
    <row r="240" spans="11:44">
      <c r="K240" s="6" t="s">
        <v>3401</v>
      </c>
      <c r="L240" s="11">
        <v>3.8</v>
      </c>
      <c r="R240" s="6" t="s">
        <v>3399</v>
      </c>
      <c r="S240" s="7">
        <v>8188</v>
      </c>
      <c r="AN240" s="12">
        <v>1017</v>
      </c>
      <c r="AO240" s="11">
        <v>0</v>
      </c>
      <c r="AQ240" s="6" t="s">
        <v>3061</v>
      </c>
      <c r="AR240" s="11">
        <v>8179.2</v>
      </c>
    </row>
    <row r="241" spans="11:44">
      <c r="K241" s="6" t="s">
        <v>3063</v>
      </c>
      <c r="L241" s="11">
        <v>4.05</v>
      </c>
      <c r="R241" s="6" t="s">
        <v>3400</v>
      </c>
      <c r="S241" s="7">
        <v>4099</v>
      </c>
      <c r="AN241" s="12">
        <v>1021</v>
      </c>
      <c r="AO241" s="11">
        <v>0</v>
      </c>
      <c r="AQ241" s="6" t="s">
        <v>3062</v>
      </c>
      <c r="AR241" s="11">
        <v>26178.600000000002</v>
      </c>
    </row>
    <row r="242" spans="11:44">
      <c r="K242" s="6" t="s">
        <v>3880</v>
      </c>
      <c r="L242" s="11">
        <v>4.2</v>
      </c>
      <c r="R242" s="6" t="s">
        <v>3401</v>
      </c>
      <c r="S242" s="7">
        <v>11213</v>
      </c>
      <c r="AN242" s="12">
        <v>1026</v>
      </c>
      <c r="AO242" s="11">
        <v>0</v>
      </c>
      <c r="AQ242" s="6" t="s">
        <v>3204</v>
      </c>
      <c r="AR242" s="11">
        <v>15892</v>
      </c>
    </row>
    <row r="243" spans="11:44">
      <c r="K243" s="6" t="s">
        <v>3402</v>
      </c>
      <c r="L243" s="11">
        <v>4.5</v>
      </c>
      <c r="R243" s="6" t="s">
        <v>3063</v>
      </c>
      <c r="S243" s="7">
        <v>2397</v>
      </c>
      <c r="AN243" s="12">
        <v>1029</v>
      </c>
      <c r="AO243" s="11">
        <v>0</v>
      </c>
      <c r="AQ243" s="6" t="s">
        <v>3205</v>
      </c>
      <c r="AR243" s="11">
        <v>61528</v>
      </c>
    </row>
    <row r="244" spans="11:44">
      <c r="K244" s="6" t="s">
        <v>3654</v>
      </c>
      <c r="L244" s="11">
        <v>4.2</v>
      </c>
      <c r="R244" s="6" t="s">
        <v>3880</v>
      </c>
      <c r="S244" s="7">
        <v>3065</v>
      </c>
      <c r="AN244" s="12">
        <v>1030</v>
      </c>
      <c r="AO244" s="11">
        <v>0</v>
      </c>
      <c r="AQ244" s="6" t="s">
        <v>3879</v>
      </c>
      <c r="AR244" s="11">
        <v>14563.199999999999</v>
      </c>
    </row>
    <row r="245" spans="11:44">
      <c r="K245" s="6" t="s">
        <v>3655</v>
      </c>
      <c r="L245" s="11">
        <v>3.8</v>
      </c>
      <c r="R245" s="6" t="s">
        <v>3402</v>
      </c>
      <c r="S245" s="7">
        <v>10541</v>
      </c>
      <c r="AN245" s="12">
        <v>1034</v>
      </c>
      <c r="AO245" s="11">
        <v>0</v>
      </c>
      <c r="AQ245" s="6" t="s">
        <v>3206</v>
      </c>
      <c r="AR245" s="11">
        <v>60136</v>
      </c>
    </row>
    <row r="246" spans="11:44">
      <c r="K246" s="6" t="s">
        <v>3403</v>
      </c>
      <c r="L246" s="11">
        <v>4</v>
      </c>
      <c r="R246" s="6" t="s">
        <v>3654</v>
      </c>
      <c r="S246" s="7">
        <v>22638</v>
      </c>
      <c r="AN246" s="12">
        <v>1035</v>
      </c>
      <c r="AO246" s="11">
        <v>0</v>
      </c>
      <c r="AQ246" s="6" t="s">
        <v>3399</v>
      </c>
      <c r="AR246" s="11">
        <v>35208.400000000001</v>
      </c>
    </row>
    <row r="247" spans="11:44">
      <c r="K247" s="6" t="s">
        <v>3404</v>
      </c>
      <c r="L247" s="11">
        <v>3.8</v>
      </c>
      <c r="R247" s="6" t="s">
        <v>3655</v>
      </c>
      <c r="S247" s="7">
        <v>180998</v>
      </c>
      <c r="AN247" s="12">
        <v>1045</v>
      </c>
      <c r="AO247" s="11">
        <v>0</v>
      </c>
      <c r="AQ247" s="6" t="s">
        <v>3400</v>
      </c>
      <c r="AR247" s="11">
        <v>18445.5</v>
      </c>
    </row>
    <row r="248" spans="11:44">
      <c r="K248" s="6" t="s">
        <v>3405</v>
      </c>
      <c r="L248" s="11">
        <v>4.0999999999999996</v>
      </c>
      <c r="R248" s="6" t="s">
        <v>3403</v>
      </c>
      <c r="S248" s="7">
        <v>5057</v>
      </c>
      <c r="AN248" s="12">
        <v>1051</v>
      </c>
      <c r="AO248" s="11">
        <v>0</v>
      </c>
      <c r="AQ248" s="6" t="s">
        <v>3401</v>
      </c>
      <c r="AR248" s="11">
        <v>42609.4</v>
      </c>
    </row>
    <row r="249" spans="11:44">
      <c r="K249" s="6" t="s">
        <v>3207</v>
      </c>
      <c r="L249" s="11">
        <v>3.9</v>
      </c>
      <c r="R249" s="6" t="s">
        <v>3404</v>
      </c>
      <c r="S249" s="7">
        <v>3044</v>
      </c>
      <c r="AN249" s="12">
        <v>1067</v>
      </c>
      <c r="AO249" s="11">
        <v>0</v>
      </c>
      <c r="AQ249" s="6" t="s">
        <v>3063</v>
      </c>
      <c r="AR249" s="11">
        <v>9704.0999999999985</v>
      </c>
    </row>
    <row r="250" spans="11:44">
      <c r="K250" s="6" t="s">
        <v>3208</v>
      </c>
      <c r="L250" s="11">
        <v>4.2</v>
      </c>
      <c r="R250" s="6" t="s">
        <v>3405</v>
      </c>
      <c r="S250" s="7">
        <v>210</v>
      </c>
      <c r="AN250" s="12">
        <v>1074</v>
      </c>
      <c r="AO250" s="11">
        <v>0</v>
      </c>
      <c r="AQ250" s="6" t="s">
        <v>3880</v>
      </c>
      <c r="AR250" s="11">
        <v>12873</v>
      </c>
    </row>
    <row r="251" spans="11:44">
      <c r="K251" s="6" t="s">
        <v>3209</v>
      </c>
      <c r="L251" s="11">
        <v>3.4</v>
      </c>
      <c r="R251" s="6" t="s">
        <v>3207</v>
      </c>
      <c r="S251" s="7">
        <v>578</v>
      </c>
      <c r="AN251" s="12">
        <v>1075</v>
      </c>
      <c r="AO251" s="11">
        <v>0</v>
      </c>
      <c r="AQ251" s="6" t="s">
        <v>3402</v>
      </c>
      <c r="AR251" s="11">
        <v>47434.5</v>
      </c>
    </row>
    <row r="252" spans="11:44">
      <c r="K252" s="6" t="s">
        <v>3335</v>
      </c>
      <c r="L252" s="11">
        <v>4.4000000000000004</v>
      </c>
      <c r="R252" s="6" t="s">
        <v>3208</v>
      </c>
      <c r="S252" s="7">
        <v>1353</v>
      </c>
      <c r="AN252" s="12">
        <v>1079</v>
      </c>
      <c r="AO252" s="11">
        <v>0</v>
      </c>
      <c r="AQ252" s="6" t="s">
        <v>3654</v>
      </c>
      <c r="AR252" s="11">
        <v>95079.6</v>
      </c>
    </row>
    <row r="253" spans="11:44">
      <c r="K253" s="6" t="s">
        <v>3336</v>
      </c>
      <c r="L253" s="11">
        <v>4.2</v>
      </c>
      <c r="R253" s="6" t="s">
        <v>3209</v>
      </c>
      <c r="S253" s="7">
        <v>15</v>
      </c>
      <c r="AN253" s="12">
        <v>1087</v>
      </c>
      <c r="AO253" s="11">
        <v>0</v>
      </c>
      <c r="AQ253" s="6" t="s">
        <v>3655</v>
      </c>
      <c r="AR253" s="11">
        <v>687792.4</v>
      </c>
    </row>
    <row r="254" spans="11:44">
      <c r="K254" s="6" t="s">
        <v>2941</v>
      </c>
      <c r="L254" s="11">
        <v>4.3</v>
      </c>
      <c r="R254" s="6" t="s">
        <v>3335</v>
      </c>
      <c r="S254" s="7">
        <v>12179</v>
      </c>
      <c r="AN254" s="12">
        <v>1092</v>
      </c>
      <c r="AO254" s="11">
        <v>0</v>
      </c>
      <c r="AQ254" s="6" t="s">
        <v>3403</v>
      </c>
      <c r="AR254" s="11">
        <v>20228</v>
      </c>
    </row>
    <row r="255" spans="11:44">
      <c r="K255" s="6" t="s">
        <v>2942</v>
      </c>
      <c r="L255" s="11">
        <v>3.9</v>
      </c>
      <c r="R255" s="6" t="s">
        <v>3336</v>
      </c>
      <c r="S255" s="7">
        <v>2628</v>
      </c>
      <c r="AN255" s="12">
        <v>1097</v>
      </c>
      <c r="AO255" s="11">
        <v>0</v>
      </c>
      <c r="AQ255" s="6" t="s">
        <v>3404</v>
      </c>
      <c r="AR255" s="11">
        <v>11567.199999999999</v>
      </c>
    </row>
    <row r="256" spans="11:44">
      <c r="K256" s="6" t="s">
        <v>3331</v>
      </c>
      <c r="L256" s="11">
        <v>4</v>
      </c>
      <c r="R256" s="6" t="s">
        <v>2941</v>
      </c>
      <c r="S256" s="7">
        <v>12093</v>
      </c>
      <c r="AN256" s="12">
        <v>1106</v>
      </c>
      <c r="AO256" s="11">
        <v>0</v>
      </c>
      <c r="AQ256" s="6" t="s">
        <v>3405</v>
      </c>
      <c r="AR256" s="11">
        <v>860.99999999999989</v>
      </c>
    </row>
    <row r="257" spans="11:44">
      <c r="K257" s="6" t="s">
        <v>3064</v>
      </c>
      <c r="L257" s="11">
        <v>4.1500000000000004</v>
      </c>
      <c r="R257" s="6" t="s">
        <v>2942</v>
      </c>
      <c r="S257" s="7">
        <v>17348</v>
      </c>
      <c r="AN257" s="12">
        <v>1118</v>
      </c>
      <c r="AO257" s="11">
        <v>0</v>
      </c>
      <c r="AQ257" s="6" t="s">
        <v>3207</v>
      </c>
      <c r="AR257" s="11">
        <v>2254.1999999999998</v>
      </c>
    </row>
    <row r="258" spans="11:44">
      <c r="K258" s="6" t="s">
        <v>2943</v>
      </c>
      <c r="L258" s="11">
        <v>4.5999999999999996</v>
      </c>
      <c r="R258" s="6" t="s">
        <v>3331</v>
      </c>
      <c r="S258" s="7">
        <v>2581</v>
      </c>
      <c r="AN258" s="12">
        <v>1121</v>
      </c>
      <c r="AO258" s="11">
        <v>0</v>
      </c>
      <c r="AQ258" s="6" t="s">
        <v>3208</v>
      </c>
      <c r="AR258" s="11">
        <v>5682.6</v>
      </c>
    </row>
    <row r="259" spans="11:44">
      <c r="K259" s="6" t="s">
        <v>2944</v>
      </c>
      <c r="L259" s="11">
        <v>4.3</v>
      </c>
      <c r="R259" s="6" t="s">
        <v>3064</v>
      </c>
      <c r="S259" s="7">
        <v>50566</v>
      </c>
      <c r="AN259" s="12">
        <v>1161</v>
      </c>
      <c r="AO259" s="11">
        <v>0</v>
      </c>
      <c r="AQ259" s="6" t="s">
        <v>3209</v>
      </c>
      <c r="AR259" s="11">
        <v>51</v>
      </c>
    </row>
    <row r="260" spans="11:44">
      <c r="K260" s="6" t="s">
        <v>3065</v>
      </c>
      <c r="L260" s="11">
        <v>4.2</v>
      </c>
      <c r="R260" s="6" t="s">
        <v>2943</v>
      </c>
      <c r="S260" s="7">
        <v>10652</v>
      </c>
      <c r="AN260" s="12">
        <v>1163</v>
      </c>
      <c r="AO260" s="11">
        <v>0</v>
      </c>
      <c r="AQ260" s="6" t="s">
        <v>3335</v>
      </c>
      <c r="AR260" s="11">
        <v>53587.600000000006</v>
      </c>
    </row>
    <row r="261" spans="11:44">
      <c r="K261" s="6" t="s">
        <v>2945</v>
      </c>
      <c r="L261" s="11">
        <v>3.85</v>
      </c>
      <c r="R261" s="6" t="s">
        <v>2944</v>
      </c>
      <c r="S261" s="7">
        <v>1690</v>
      </c>
      <c r="AN261" s="12">
        <v>1173</v>
      </c>
      <c r="AO261" s="11">
        <v>0</v>
      </c>
      <c r="AQ261" s="6" t="s">
        <v>3336</v>
      </c>
      <c r="AR261" s="11">
        <v>11037.6</v>
      </c>
    </row>
    <row r="262" spans="11:44">
      <c r="K262" s="6" t="s">
        <v>3656</v>
      </c>
      <c r="L262" s="11">
        <v>3.9</v>
      </c>
      <c r="R262" s="6" t="s">
        <v>3065</v>
      </c>
      <c r="S262" s="7">
        <v>1949</v>
      </c>
      <c r="AN262" s="12">
        <v>1191</v>
      </c>
      <c r="AO262" s="11">
        <v>0</v>
      </c>
      <c r="AQ262" s="6" t="s">
        <v>2941</v>
      </c>
      <c r="AR262" s="11">
        <v>51999.9</v>
      </c>
    </row>
    <row r="263" spans="11:44">
      <c r="K263" s="6" t="s">
        <v>3210</v>
      </c>
      <c r="L263" s="11">
        <v>3.9</v>
      </c>
      <c r="R263" s="6" t="s">
        <v>2945</v>
      </c>
      <c r="S263" s="7">
        <v>15536</v>
      </c>
      <c r="AN263" s="12">
        <v>1193</v>
      </c>
      <c r="AO263" s="11">
        <v>0</v>
      </c>
      <c r="AQ263" s="6" t="s">
        <v>2942</v>
      </c>
      <c r="AR263" s="11">
        <v>67657.2</v>
      </c>
    </row>
    <row r="264" spans="11:44">
      <c r="K264" s="6" t="s">
        <v>3066</v>
      </c>
      <c r="L264" s="11">
        <v>4</v>
      </c>
      <c r="R264" s="6" t="s">
        <v>3656</v>
      </c>
      <c r="S264" s="7">
        <v>21372</v>
      </c>
      <c r="AN264" s="12">
        <v>1208</v>
      </c>
      <c r="AO264" s="11">
        <v>0</v>
      </c>
      <c r="AQ264" s="6" t="s">
        <v>3331</v>
      </c>
      <c r="AR264" s="11">
        <v>10324</v>
      </c>
    </row>
    <row r="265" spans="11:44">
      <c r="K265" s="6" t="s">
        <v>3067</v>
      </c>
      <c r="L265" s="11">
        <v>4.5</v>
      </c>
      <c r="R265" s="6" t="s">
        <v>3210</v>
      </c>
      <c r="S265" s="7">
        <v>31783</v>
      </c>
      <c r="AN265" s="12">
        <v>1236</v>
      </c>
      <c r="AO265" s="11">
        <v>0</v>
      </c>
      <c r="AQ265" s="6" t="s">
        <v>3064</v>
      </c>
      <c r="AR265" s="11">
        <v>211443.20000000001</v>
      </c>
    </row>
    <row r="266" spans="11:44">
      <c r="K266" s="6" t="s">
        <v>3211</v>
      </c>
      <c r="L266" s="11">
        <v>3.9</v>
      </c>
      <c r="R266" s="6" t="s">
        <v>3066</v>
      </c>
      <c r="S266" s="7">
        <v>839</v>
      </c>
      <c r="AN266" s="12">
        <v>1237</v>
      </c>
      <c r="AO266" s="11">
        <v>0</v>
      </c>
      <c r="AQ266" s="6" t="s">
        <v>2943</v>
      </c>
      <c r="AR266" s="11">
        <v>48999.199999999997</v>
      </c>
    </row>
    <row r="267" spans="11:44">
      <c r="K267" s="6" t="s">
        <v>3406</v>
      </c>
      <c r="L267" s="11">
        <v>4.2</v>
      </c>
      <c r="R267" s="6" t="s">
        <v>3067</v>
      </c>
      <c r="S267" s="7">
        <v>505</v>
      </c>
      <c r="AN267" s="12">
        <v>1240</v>
      </c>
      <c r="AO267" s="11">
        <v>0</v>
      </c>
      <c r="AQ267" s="6" t="s">
        <v>2944</v>
      </c>
      <c r="AR267" s="11">
        <v>7267</v>
      </c>
    </row>
    <row r="268" spans="11:44">
      <c r="K268" s="6" t="s">
        <v>3212</v>
      </c>
      <c r="L268" s="11">
        <v>4.2</v>
      </c>
      <c r="R268" s="6" t="s">
        <v>3211</v>
      </c>
      <c r="S268" s="7">
        <v>25340</v>
      </c>
      <c r="AN268" s="12">
        <v>1259</v>
      </c>
      <c r="AO268" s="11">
        <v>0</v>
      </c>
      <c r="AQ268" s="6" t="s">
        <v>3065</v>
      </c>
      <c r="AR268" s="11">
        <v>8185.8</v>
      </c>
    </row>
    <row r="269" spans="11:44">
      <c r="K269" s="6" t="s">
        <v>2946</v>
      </c>
      <c r="L269" s="11">
        <v>3.9</v>
      </c>
      <c r="R269" s="6" t="s">
        <v>3406</v>
      </c>
      <c r="S269" s="7">
        <v>1528</v>
      </c>
      <c r="AN269" s="12">
        <v>1269</v>
      </c>
      <c r="AO269" s="11">
        <v>0</v>
      </c>
      <c r="AQ269" s="6" t="s">
        <v>2945</v>
      </c>
      <c r="AR269" s="11">
        <v>54544.7</v>
      </c>
    </row>
    <row r="270" spans="11:44">
      <c r="K270" s="6" t="s">
        <v>3346</v>
      </c>
      <c r="L270" s="11">
        <v>4.3</v>
      </c>
      <c r="R270" s="6" t="s">
        <v>3212</v>
      </c>
      <c r="S270" s="7">
        <v>23316</v>
      </c>
      <c r="AN270" s="12">
        <v>1271</v>
      </c>
      <c r="AO270" s="11">
        <v>0</v>
      </c>
      <c r="AQ270" s="6" t="s">
        <v>3656</v>
      </c>
      <c r="AR270" s="11">
        <v>83350.8</v>
      </c>
    </row>
    <row r="271" spans="11:44">
      <c r="K271" s="6" t="s">
        <v>3657</v>
      </c>
      <c r="L271" s="11">
        <v>4.0999999999999996</v>
      </c>
      <c r="R271" s="6" t="s">
        <v>2946</v>
      </c>
      <c r="S271" s="7">
        <v>295</v>
      </c>
      <c r="AN271" s="12">
        <v>1282</v>
      </c>
      <c r="AO271" s="11">
        <v>0</v>
      </c>
      <c r="AQ271" s="6" t="s">
        <v>3210</v>
      </c>
      <c r="AR271" s="11">
        <v>123953.7</v>
      </c>
    </row>
    <row r="272" spans="11:44">
      <c r="K272" s="6" t="s">
        <v>3213</v>
      </c>
      <c r="L272" s="11">
        <v>4.5</v>
      </c>
      <c r="R272" s="6" t="s">
        <v>3346</v>
      </c>
      <c r="S272" s="7">
        <v>15867</v>
      </c>
      <c r="AN272" s="12">
        <v>1296</v>
      </c>
      <c r="AO272" s="11">
        <v>0</v>
      </c>
      <c r="AQ272" s="6" t="s">
        <v>3066</v>
      </c>
      <c r="AR272" s="11">
        <v>3356</v>
      </c>
    </row>
    <row r="273" spans="11:44">
      <c r="K273" s="6" t="s">
        <v>3068</v>
      </c>
      <c r="L273" s="11">
        <v>4.5</v>
      </c>
      <c r="R273" s="6" t="s">
        <v>3657</v>
      </c>
      <c r="S273" s="7">
        <v>2581</v>
      </c>
      <c r="AN273" s="12">
        <v>1313</v>
      </c>
      <c r="AO273" s="11">
        <v>0</v>
      </c>
      <c r="AQ273" s="6" t="s">
        <v>3067</v>
      </c>
      <c r="AR273" s="11">
        <v>2272.5</v>
      </c>
    </row>
    <row r="274" spans="11:44">
      <c r="K274" s="6" t="s">
        <v>3214</v>
      </c>
      <c r="L274" s="11">
        <v>4.0999999999999996</v>
      </c>
      <c r="R274" s="6" t="s">
        <v>3213</v>
      </c>
      <c r="S274" s="7">
        <v>19</v>
      </c>
      <c r="AN274" s="12">
        <v>1315</v>
      </c>
      <c r="AO274" s="11">
        <v>0</v>
      </c>
      <c r="AQ274" s="6" t="s">
        <v>3211</v>
      </c>
      <c r="AR274" s="11">
        <v>98826</v>
      </c>
    </row>
    <row r="275" spans="11:44">
      <c r="K275" s="6" t="s">
        <v>2947</v>
      </c>
      <c r="L275" s="11">
        <v>4.0999999999999996</v>
      </c>
      <c r="R275" s="6" t="s">
        <v>3068</v>
      </c>
      <c r="S275" s="7">
        <v>20668</v>
      </c>
      <c r="AN275" s="12">
        <v>1335</v>
      </c>
      <c r="AO275" s="11">
        <v>0</v>
      </c>
      <c r="AQ275" s="6" t="s">
        <v>3406</v>
      </c>
      <c r="AR275" s="11">
        <v>6417.6</v>
      </c>
    </row>
    <row r="276" spans="11:44">
      <c r="K276" s="6" t="s">
        <v>3215</v>
      </c>
      <c r="L276" s="11">
        <v>3.6</v>
      </c>
      <c r="R276" s="6" t="s">
        <v>3214</v>
      </c>
      <c r="S276" s="7">
        <v>25</v>
      </c>
      <c r="AN276" s="12">
        <v>1353</v>
      </c>
      <c r="AO276" s="11">
        <v>0</v>
      </c>
      <c r="AQ276" s="6" t="s">
        <v>3212</v>
      </c>
      <c r="AR276" s="11">
        <v>97927.2</v>
      </c>
    </row>
    <row r="277" spans="11:44">
      <c r="K277" s="6" t="s">
        <v>3216</v>
      </c>
      <c r="L277" s="11">
        <v>4.3</v>
      </c>
      <c r="R277" s="6" t="s">
        <v>2947</v>
      </c>
      <c r="S277" s="7">
        <v>2535</v>
      </c>
      <c r="AN277" s="12">
        <v>1367</v>
      </c>
      <c r="AO277" s="11">
        <v>0</v>
      </c>
      <c r="AQ277" s="6" t="s">
        <v>2946</v>
      </c>
      <c r="AR277" s="11">
        <v>1150.5</v>
      </c>
    </row>
    <row r="278" spans="11:44">
      <c r="K278" s="6" t="s">
        <v>3881</v>
      </c>
      <c r="L278" s="11">
        <v>4.0999999999999996</v>
      </c>
      <c r="R278" s="6" t="s">
        <v>3215</v>
      </c>
      <c r="S278" s="7">
        <v>91</v>
      </c>
      <c r="AN278" s="12">
        <v>1376</v>
      </c>
      <c r="AO278" s="11">
        <v>0</v>
      </c>
      <c r="AQ278" s="6" t="s">
        <v>3346</v>
      </c>
      <c r="AR278" s="11">
        <v>68228.099999999991</v>
      </c>
    </row>
    <row r="279" spans="11:44">
      <c r="K279" s="6" t="s">
        <v>3882</v>
      </c>
      <c r="L279" s="11">
        <v>3.9</v>
      </c>
      <c r="R279" s="6" t="s">
        <v>3216</v>
      </c>
      <c r="S279" s="7">
        <v>4049</v>
      </c>
      <c r="AN279" s="12">
        <v>1383</v>
      </c>
      <c r="AO279" s="11">
        <v>0</v>
      </c>
      <c r="AQ279" s="6" t="s">
        <v>3657</v>
      </c>
      <c r="AR279" s="11">
        <v>10582.099999999999</v>
      </c>
    </row>
    <row r="280" spans="11:44">
      <c r="K280" s="6" t="s">
        <v>3337</v>
      </c>
      <c r="L280" s="11">
        <v>4.2</v>
      </c>
      <c r="R280" s="6" t="s">
        <v>3881</v>
      </c>
      <c r="S280" s="7">
        <v>3578</v>
      </c>
      <c r="AN280" s="12">
        <v>1393</v>
      </c>
      <c r="AO280" s="11">
        <v>0</v>
      </c>
      <c r="AQ280" s="6" t="s">
        <v>3213</v>
      </c>
      <c r="AR280" s="11">
        <v>85.5</v>
      </c>
    </row>
    <row r="281" spans="11:44">
      <c r="K281" s="6" t="s">
        <v>2948</v>
      </c>
      <c r="L281" s="11">
        <v>4.2</v>
      </c>
      <c r="R281" s="6" t="s">
        <v>3882</v>
      </c>
      <c r="S281" s="7">
        <v>463</v>
      </c>
      <c r="AN281" s="12">
        <v>1396</v>
      </c>
      <c r="AO281" s="11">
        <v>0</v>
      </c>
      <c r="AQ281" s="6" t="s">
        <v>3068</v>
      </c>
      <c r="AR281" s="11">
        <v>93006</v>
      </c>
    </row>
    <row r="282" spans="11:44">
      <c r="K282" s="6" t="s">
        <v>3217</v>
      </c>
      <c r="L282" s="11">
        <v>4.4000000000000004</v>
      </c>
      <c r="R282" s="6" t="s">
        <v>3337</v>
      </c>
      <c r="S282" s="7">
        <v>1926</v>
      </c>
      <c r="AN282" s="12">
        <v>1404</v>
      </c>
      <c r="AO282" s="11">
        <v>0</v>
      </c>
      <c r="AQ282" s="6" t="s">
        <v>3214</v>
      </c>
      <c r="AR282" s="11">
        <v>102.49999999999999</v>
      </c>
    </row>
    <row r="283" spans="11:44">
      <c r="K283" s="6" t="s">
        <v>3883</v>
      </c>
      <c r="L283" s="11">
        <v>3.3</v>
      </c>
      <c r="R283" s="6" t="s">
        <v>2948</v>
      </c>
      <c r="S283" s="7">
        <v>16182</v>
      </c>
      <c r="AN283" s="12">
        <v>1423</v>
      </c>
      <c r="AO283" s="11">
        <v>0</v>
      </c>
      <c r="AQ283" s="6" t="s">
        <v>2947</v>
      </c>
      <c r="AR283" s="11">
        <v>10393.5</v>
      </c>
    </row>
    <row r="284" spans="11:44">
      <c r="K284" s="6" t="s">
        <v>3884</v>
      </c>
      <c r="L284" s="11">
        <v>4.0999999999999996</v>
      </c>
      <c r="R284" s="6" t="s">
        <v>3217</v>
      </c>
      <c r="S284" s="7">
        <v>290</v>
      </c>
      <c r="AN284" s="12">
        <v>1454</v>
      </c>
      <c r="AO284" s="11">
        <v>0</v>
      </c>
      <c r="AQ284" s="6" t="s">
        <v>3215</v>
      </c>
      <c r="AR284" s="11">
        <v>327.60000000000002</v>
      </c>
    </row>
    <row r="285" spans="11:44">
      <c r="K285" s="6" t="s">
        <v>3218</v>
      </c>
      <c r="L285" s="11">
        <v>4.0999999999999996</v>
      </c>
      <c r="R285" s="6" t="s">
        <v>3883</v>
      </c>
      <c r="S285" s="7">
        <v>8427</v>
      </c>
      <c r="AN285" s="12">
        <v>1462</v>
      </c>
      <c r="AO285" s="11">
        <v>0</v>
      </c>
      <c r="AQ285" s="6" t="s">
        <v>3216</v>
      </c>
      <c r="AR285" s="11">
        <v>17410.7</v>
      </c>
    </row>
    <row r="286" spans="11:44">
      <c r="K286" s="6" t="s">
        <v>3219</v>
      </c>
      <c r="L286" s="11">
        <v>4.3</v>
      </c>
      <c r="R286" s="6" t="s">
        <v>3884</v>
      </c>
      <c r="S286" s="7">
        <v>14947</v>
      </c>
      <c r="AN286" s="12">
        <v>1470</v>
      </c>
      <c r="AO286" s="11">
        <v>0</v>
      </c>
      <c r="AQ286" s="6" t="s">
        <v>3881</v>
      </c>
      <c r="AR286" s="11">
        <v>14669.8</v>
      </c>
    </row>
    <row r="287" spans="11:44">
      <c r="K287" s="6" t="s">
        <v>3407</v>
      </c>
      <c r="L287" s="11">
        <v>4.3</v>
      </c>
      <c r="R287" s="6" t="s">
        <v>3218</v>
      </c>
      <c r="S287" s="7">
        <v>14391</v>
      </c>
      <c r="AN287" s="12">
        <v>1475</v>
      </c>
      <c r="AO287" s="11">
        <v>0</v>
      </c>
      <c r="AQ287" s="6" t="s">
        <v>3882</v>
      </c>
      <c r="AR287" s="11">
        <v>1805.7</v>
      </c>
    </row>
    <row r="288" spans="11:44">
      <c r="K288" s="6" t="s">
        <v>3408</v>
      </c>
      <c r="L288" s="11">
        <v>4.5</v>
      </c>
      <c r="R288" s="6" t="s">
        <v>3219</v>
      </c>
      <c r="S288" s="7">
        <v>2026</v>
      </c>
      <c r="AN288" s="12">
        <v>1498</v>
      </c>
      <c r="AO288" s="11">
        <v>0</v>
      </c>
      <c r="AQ288" s="6" t="s">
        <v>3337</v>
      </c>
      <c r="AR288" s="11">
        <v>8089.2000000000007</v>
      </c>
    </row>
    <row r="289" spans="11:44">
      <c r="K289" s="6" t="s">
        <v>3658</v>
      </c>
      <c r="L289" s="11">
        <v>3.8</v>
      </c>
      <c r="R289" s="6" t="s">
        <v>3407</v>
      </c>
      <c r="S289" s="7">
        <v>766</v>
      </c>
      <c r="AN289" s="12">
        <v>1508</v>
      </c>
      <c r="AO289" s="11">
        <v>0</v>
      </c>
      <c r="AQ289" s="6" t="s">
        <v>2948</v>
      </c>
      <c r="AR289" s="11">
        <v>67964.400000000009</v>
      </c>
    </row>
    <row r="290" spans="11:44">
      <c r="K290" s="6" t="s">
        <v>4012</v>
      </c>
      <c r="L290" s="11">
        <v>4.0999999999999996</v>
      </c>
      <c r="R290" s="6" t="s">
        <v>3408</v>
      </c>
      <c r="S290" s="7">
        <v>54405</v>
      </c>
      <c r="AN290" s="12">
        <v>1510</v>
      </c>
      <c r="AO290" s="11">
        <v>0</v>
      </c>
      <c r="AQ290" s="6" t="s">
        <v>3217</v>
      </c>
      <c r="AR290" s="11">
        <v>1276</v>
      </c>
    </row>
    <row r="291" spans="11:44">
      <c r="K291" s="6" t="s">
        <v>3069</v>
      </c>
      <c r="L291" s="11">
        <v>3.8</v>
      </c>
      <c r="R291" s="6" t="s">
        <v>3658</v>
      </c>
      <c r="S291" s="7">
        <v>10751</v>
      </c>
      <c r="AN291" s="12">
        <v>1526</v>
      </c>
      <c r="AO291" s="11">
        <v>0</v>
      </c>
      <c r="AQ291" s="6" t="s">
        <v>3883</v>
      </c>
      <c r="AR291" s="11">
        <v>27809.1</v>
      </c>
    </row>
    <row r="292" spans="11:44">
      <c r="K292" s="6" t="s">
        <v>3885</v>
      </c>
      <c r="L292" s="11">
        <v>3.95</v>
      </c>
      <c r="R292" s="6" t="s">
        <v>4012</v>
      </c>
      <c r="S292" s="7">
        <v>9344</v>
      </c>
      <c r="AN292" s="12">
        <v>1528</v>
      </c>
      <c r="AO292" s="11">
        <v>0</v>
      </c>
      <c r="AQ292" s="6" t="s">
        <v>3884</v>
      </c>
      <c r="AR292" s="11">
        <v>61282.7</v>
      </c>
    </row>
    <row r="293" spans="11:44">
      <c r="K293" s="6" t="s">
        <v>3659</v>
      </c>
      <c r="L293" s="11">
        <v>4</v>
      </c>
      <c r="R293" s="6" t="s">
        <v>3069</v>
      </c>
      <c r="S293" s="7">
        <v>928</v>
      </c>
      <c r="AN293" s="12">
        <v>1540</v>
      </c>
      <c r="AO293" s="11">
        <v>0</v>
      </c>
      <c r="AQ293" s="6" t="s">
        <v>3218</v>
      </c>
      <c r="AR293" s="11">
        <v>59003.099999999991</v>
      </c>
    </row>
    <row r="294" spans="11:44">
      <c r="K294" s="6" t="s">
        <v>2949</v>
      </c>
      <c r="L294" s="11">
        <v>4.2</v>
      </c>
      <c r="R294" s="6" t="s">
        <v>3885</v>
      </c>
      <c r="S294" s="7">
        <v>16143</v>
      </c>
      <c r="AN294" s="12">
        <v>1552</v>
      </c>
      <c r="AO294" s="11">
        <v>0</v>
      </c>
      <c r="AQ294" s="6" t="s">
        <v>3219</v>
      </c>
      <c r="AR294" s="11">
        <v>8711.7999999999993</v>
      </c>
    </row>
    <row r="295" spans="11:44">
      <c r="K295" s="6" t="s">
        <v>3070</v>
      </c>
      <c r="L295" s="11">
        <v>4.25</v>
      </c>
      <c r="R295" s="6" t="s">
        <v>3659</v>
      </c>
      <c r="S295" s="7">
        <v>897</v>
      </c>
      <c r="AN295" s="12">
        <v>1555</v>
      </c>
      <c r="AO295" s="11">
        <v>0</v>
      </c>
      <c r="AQ295" s="6" t="s">
        <v>3407</v>
      </c>
      <c r="AR295" s="11">
        <v>3293.7999999999997</v>
      </c>
    </row>
    <row r="296" spans="11:44">
      <c r="K296" s="6" t="s">
        <v>3660</v>
      </c>
      <c r="L296" s="11">
        <v>4.3</v>
      </c>
      <c r="R296" s="6" t="s">
        <v>2949</v>
      </c>
      <c r="S296" s="7">
        <v>25488</v>
      </c>
      <c r="AN296" s="12">
        <v>1558</v>
      </c>
      <c r="AO296" s="11">
        <v>0</v>
      </c>
      <c r="AQ296" s="6" t="s">
        <v>3408</v>
      </c>
      <c r="AR296" s="11">
        <v>244822.5</v>
      </c>
    </row>
    <row r="297" spans="11:44">
      <c r="K297" s="6" t="s">
        <v>3661</v>
      </c>
      <c r="L297" s="11">
        <v>4.4000000000000004</v>
      </c>
      <c r="R297" s="6" t="s">
        <v>3070</v>
      </c>
      <c r="S297" s="7">
        <v>4658</v>
      </c>
      <c r="AN297" s="12">
        <v>1559</v>
      </c>
      <c r="AO297" s="11">
        <v>0</v>
      </c>
      <c r="AQ297" s="6" t="s">
        <v>3658</v>
      </c>
      <c r="AR297" s="11">
        <v>40853.799999999996</v>
      </c>
    </row>
    <row r="298" spans="11:44">
      <c r="K298" s="6" t="s">
        <v>3662</v>
      </c>
      <c r="L298" s="11">
        <v>4.2</v>
      </c>
      <c r="R298" s="6" t="s">
        <v>3660</v>
      </c>
      <c r="S298" s="7">
        <v>17161</v>
      </c>
      <c r="AN298" s="12">
        <v>1588</v>
      </c>
      <c r="AO298" s="11">
        <v>0</v>
      </c>
      <c r="AQ298" s="6" t="s">
        <v>4012</v>
      </c>
      <c r="AR298" s="11">
        <v>38310.399999999994</v>
      </c>
    </row>
    <row r="299" spans="11:44">
      <c r="K299" s="6" t="s">
        <v>3663</v>
      </c>
      <c r="L299" s="11">
        <v>4.0999999999999996</v>
      </c>
      <c r="R299" s="6" t="s">
        <v>3661</v>
      </c>
      <c r="S299" s="7">
        <v>14</v>
      </c>
      <c r="AN299" s="12">
        <v>1597</v>
      </c>
      <c r="AO299" s="11">
        <v>0</v>
      </c>
      <c r="AQ299" s="6" t="s">
        <v>3069</v>
      </c>
      <c r="AR299" s="11">
        <v>3526.3999999999996</v>
      </c>
    </row>
    <row r="300" spans="11:44">
      <c r="K300" s="6" t="s">
        <v>3220</v>
      </c>
      <c r="L300" s="11">
        <v>3.8</v>
      </c>
      <c r="R300" s="6" t="s">
        <v>3662</v>
      </c>
      <c r="S300" s="7">
        <v>4971</v>
      </c>
      <c r="AN300" s="12">
        <v>1611</v>
      </c>
      <c r="AO300" s="11">
        <v>0</v>
      </c>
      <c r="AQ300" s="6" t="s">
        <v>3885</v>
      </c>
      <c r="AR300" s="11">
        <v>61097.600000000006</v>
      </c>
    </row>
    <row r="301" spans="11:44">
      <c r="K301" s="6" t="s">
        <v>3409</v>
      </c>
      <c r="L301" s="11">
        <v>4.2</v>
      </c>
      <c r="R301" s="6" t="s">
        <v>3663</v>
      </c>
      <c r="S301" s="7">
        <v>107151</v>
      </c>
      <c r="AN301" s="12">
        <v>1641</v>
      </c>
      <c r="AO301" s="11">
        <v>0</v>
      </c>
      <c r="AQ301" s="6" t="s">
        <v>3659</v>
      </c>
      <c r="AR301" s="11">
        <v>3588</v>
      </c>
    </row>
    <row r="302" spans="11:44">
      <c r="K302" s="6" t="s">
        <v>3410</v>
      </c>
      <c r="L302" s="11">
        <v>4.5</v>
      </c>
      <c r="R302" s="6" t="s">
        <v>3220</v>
      </c>
      <c r="S302" s="7">
        <v>49</v>
      </c>
      <c r="AN302" s="12">
        <v>1646</v>
      </c>
      <c r="AO302" s="11">
        <v>0</v>
      </c>
      <c r="AQ302" s="6" t="s">
        <v>2949</v>
      </c>
      <c r="AR302" s="11">
        <v>107049.60000000001</v>
      </c>
    </row>
    <row r="303" spans="11:44">
      <c r="K303" s="6" t="s">
        <v>3664</v>
      </c>
      <c r="L303" s="11">
        <v>4.3</v>
      </c>
      <c r="R303" s="6" t="s">
        <v>3409</v>
      </c>
      <c r="S303" s="7">
        <v>49551</v>
      </c>
      <c r="AN303" s="12">
        <v>1657</v>
      </c>
      <c r="AO303" s="11">
        <v>0</v>
      </c>
      <c r="AQ303" s="6" t="s">
        <v>3070</v>
      </c>
      <c r="AR303" s="11">
        <v>19978.099999999999</v>
      </c>
    </row>
    <row r="304" spans="11:44">
      <c r="K304" s="6" t="s">
        <v>3665</v>
      </c>
      <c r="L304" s="11">
        <v>4.0999999999999996</v>
      </c>
      <c r="R304" s="6" t="s">
        <v>3410</v>
      </c>
      <c r="S304" s="7">
        <v>107686</v>
      </c>
      <c r="AN304" s="12">
        <v>1660</v>
      </c>
      <c r="AO304" s="11">
        <v>0</v>
      </c>
      <c r="AQ304" s="6" t="s">
        <v>3660</v>
      </c>
      <c r="AR304" s="11">
        <v>73792.3</v>
      </c>
    </row>
    <row r="305" spans="11:44">
      <c r="K305" s="6" t="s">
        <v>3666</v>
      </c>
      <c r="L305" s="11">
        <v>4.0999999999999996</v>
      </c>
      <c r="R305" s="6" t="s">
        <v>3664</v>
      </c>
      <c r="S305" s="7">
        <v>11976</v>
      </c>
      <c r="AN305" s="12">
        <v>1662</v>
      </c>
      <c r="AO305" s="11">
        <v>0</v>
      </c>
      <c r="AQ305" s="6" t="s">
        <v>3661</v>
      </c>
      <c r="AR305" s="11">
        <v>61.600000000000009</v>
      </c>
    </row>
    <row r="306" spans="11:44">
      <c r="K306" s="6" t="s">
        <v>3667</v>
      </c>
      <c r="L306" s="11">
        <v>4.4000000000000004</v>
      </c>
      <c r="R306" s="6" t="s">
        <v>3665</v>
      </c>
      <c r="S306" s="7">
        <v>10689</v>
      </c>
      <c r="AN306" s="12">
        <v>1667</v>
      </c>
      <c r="AO306" s="11">
        <v>0</v>
      </c>
      <c r="AQ306" s="6" t="s">
        <v>3662</v>
      </c>
      <c r="AR306" s="11">
        <v>20878.2</v>
      </c>
    </row>
    <row r="307" spans="11:44">
      <c r="K307" s="6" t="s">
        <v>3411</v>
      </c>
      <c r="L307" s="11">
        <v>4.0999999999999996</v>
      </c>
      <c r="R307" s="6" t="s">
        <v>3666</v>
      </c>
      <c r="S307" s="7">
        <v>30469</v>
      </c>
      <c r="AN307" s="12">
        <v>1674</v>
      </c>
      <c r="AO307" s="11">
        <v>0</v>
      </c>
      <c r="AQ307" s="6" t="s">
        <v>3663</v>
      </c>
      <c r="AR307" s="11">
        <v>439319.1</v>
      </c>
    </row>
    <row r="308" spans="11:44">
      <c r="K308" s="6" t="s">
        <v>3221</v>
      </c>
      <c r="L308" s="11">
        <v>4</v>
      </c>
      <c r="R308" s="6" t="s">
        <v>3667</v>
      </c>
      <c r="S308" s="7">
        <v>69585</v>
      </c>
      <c r="AN308" s="12">
        <v>1679</v>
      </c>
      <c r="AO308" s="11">
        <v>0</v>
      </c>
      <c r="AQ308" s="6" t="s">
        <v>3220</v>
      </c>
      <c r="AR308" s="11">
        <v>186.2</v>
      </c>
    </row>
    <row r="309" spans="11:44">
      <c r="K309" s="6" t="s">
        <v>2950</v>
      </c>
      <c r="L309" s="11">
        <v>3.9</v>
      </c>
      <c r="R309" s="6" t="s">
        <v>3411</v>
      </c>
      <c r="S309" s="7">
        <v>8131</v>
      </c>
      <c r="AN309" s="12">
        <v>1680</v>
      </c>
      <c r="AO309" s="11">
        <v>0</v>
      </c>
      <c r="AQ309" s="6" t="s">
        <v>3409</v>
      </c>
      <c r="AR309" s="11">
        <v>208114.2</v>
      </c>
    </row>
    <row r="310" spans="11:44">
      <c r="K310" s="6" t="s">
        <v>2951</v>
      </c>
      <c r="L310" s="11">
        <v>4.3</v>
      </c>
      <c r="R310" s="6" t="s">
        <v>3221</v>
      </c>
      <c r="S310" s="7">
        <v>20869</v>
      </c>
      <c r="AN310" s="12">
        <v>1690</v>
      </c>
      <c r="AO310" s="11">
        <v>0</v>
      </c>
      <c r="AQ310" s="6" t="s">
        <v>3410</v>
      </c>
      <c r="AR310" s="11">
        <v>484587</v>
      </c>
    </row>
    <row r="311" spans="11:44">
      <c r="K311" s="6" t="s">
        <v>3412</v>
      </c>
      <c r="L311" s="11">
        <v>4.4000000000000004</v>
      </c>
      <c r="R311" s="6" t="s">
        <v>2950</v>
      </c>
      <c r="S311" s="7">
        <v>7928</v>
      </c>
      <c r="AN311" s="12">
        <v>1712</v>
      </c>
      <c r="AO311" s="11">
        <v>0</v>
      </c>
      <c r="AQ311" s="6" t="s">
        <v>3664</v>
      </c>
      <c r="AR311" s="11">
        <v>51496.799999999996</v>
      </c>
    </row>
    <row r="312" spans="11:44">
      <c r="K312" s="6" t="s">
        <v>3413</v>
      </c>
      <c r="L312" s="11">
        <v>4.3</v>
      </c>
      <c r="R312" s="6" t="s">
        <v>2951</v>
      </c>
      <c r="S312" s="7">
        <v>95116</v>
      </c>
      <c r="AN312" s="12">
        <v>1716</v>
      </c>
      <c r="AO312" s="11">
        <v>0</v>
      </c>
      <c r="AQ312" s="6" t="s">
        <v>3665</v>
      </c>
      <c r="AR312" s="11">
        <v>43824.899999999994</v>
      </c>
    </row>
    <row r="313" spans="11:44">
      <c r="K313" s="6" t="s">
        <v>3414</v>
      </c>
      <c r="L313" s="11">
        <v>4.0999999999999996</v>
      </c>
      <c r="R313" s="6" t="s">
        <v>3412</v>
      </c>
      <c r="S313" s="7">
        <v>6301</v>
      </c>
      <c r="AN313" s="12">
        <v>1717</v>
      </c>
      <c r="AO313" s="11">
        <v>0</v>
      </c>
      <c r="AQ313" s="6" t="s">
        <v>3666</v>
      </c>
      <c r="AR313" s="11">
        <v>124922.9</v>
      </c>
    </row>
    <row r="314" spans="11:44">
      <c r="K314" s="6" t="s">
        <v>3668</v>
      </c>
      <c r="L314" s="11">
        <v>3.8</v>
      </c>
      <c r="R314" s="6" t="s">
        <v>3413</v>
      </c>
      <c r="S314" s="7">
        <v>17394</v>
      </c>
      <c r="AN314" s="12">
        <v>1728</v>
      </c>
      <c r="AO314" s="11">
        <v>0</v>
      </c>
      <c r="AQ314" s="6" t="s">
        <v>3667</v>
      </c>
      <c r="AR314" s="11">
        <v>306174</v>
      </c>
    </row>
    <row r="315" spans="11:44">
      <c r="K315" s="6" t="s">
        <v>3415</v>
      </c>
      <c r="L315" s="11">
        <v>4.0999999999999996</v>
      </c>
      <c r="R315" s="6" t="s">
        <v>3414</v>
      </c>
      <c r="S315" s="7">
        <v>491</v>
      </c>
      <c r="AN315" s="12">
        <v>1729</v>
      </c>
      <c r="AO315" s="11">
        <v>0</v>
      </c>
      <c r="AQ315" s="6" t="s">
        <v>3411</v>
      </c>
      <c r="AR315" s="11">
        <v>33337.1</v>
      </c>
    </row>
    <row r="316" spans="11:44">
      <c r="K316" s="6" t="s">
        <v>2952</v>
      </c>
      <c r="L316" s="11">
        <v>4.2</v>
      </c>
      <c r="R316" s="6" t="s">
        <v>3668</v>
      </c>
      <c r="S316" s="7">
        <v>103052</v>
      </c>
      <c r="AN316" s="12">
        <v>1765</v>
      </c>
      <c r="AO316" s="11">
        <v>0</v>
      </c>
      <c r="AQ316" s="6" t="s">
        <v>3221</v>
      </c>
      <c r="AR316" s="11">
        <v>83476</v>
      </c>
    </row>
    <row r="317" spans="11:44">
      <c r="K317" s="6" t="s">
        <v>2953</v>
      </c>
      <c r="L317" s="11">
        <v>4.2</v>
      </c>
      <c r="R317" s="6" t="s">
        <v>3415</v>
      </c>
      <c r="S317" s="7">
        <v>77913</v>
      </c>
      <c r="AN317" s="12">
        <v>1771</v>
      </c>
      <c r="AO317" s="11">
        <v>0</v>
      </c>
      <c r="AQ317" s="6" t="s">
        <v>2950</v>
      </c>
      <c r="AR317" s="11">
        <v>30919.200000000001</v>
      </c>
    </row>
    <row r="318" spans="11:44">
      <c r="K318" s="6" t="s">
        <v>2954</v>
      </c>
      <c r="L318" s="11">
        <v>4.0333333333333332</v>
      </c>
      <c r="R318" s="6" t="s">
        <v>2952</v>
      </c>
      <c r="S318" s="7">
        <v>462</v>
      </c>
      <c r="AN318" s="12">
        <v>1772</v>
      </c>
      <c r="AO318" s="11">
        <v>0</v>
      </c>
      <c r="AQ318" s="6" t="s">
        <v>2951</v>
      </c>
      <c r="AR318" s="11">
        <v>408998.8</v>
      </c>
    </row>
    <row r="319" spans="11:44">
      <c r="K319" s="6" t="s">
        <v>3416</v>
      </c>
      <c r="L319" s="11">
        <v>4.4000000000000004</v>
      </c>
      <c r="R319" s="6" t="s">
        <v>2953</v>
      </c>
      <c r="S319" s="7">
        <v>387</v>
      </c>
      <c r="AN319" s="12">
        <v>1777</v>
      </c>
      <c r="AO319" s="11">
        <v>0</v>
      </c>
      <c r="AQ319" s="6" t="s">
        <v>3412</v>
      </c>
      <c r="AR319" s="11">
        <v>27724.400000000001</v>
      </c>
    </row>
    <row r="320" spans="11:44">
      <c r="K320" s="6" t="s">
        <v>3417</v>
      </c>
      <c r="L320" s="11">
        <v>4.5</v>
      </c>
      <c r="R320" s="6" t="s">
        <v>2954</v>
      </c>
      <c r="S320" s="7">
        <v>40936</v>
      </c>
      <c r="AN320" s="12">
        <v>1779</v>
      </c>
      <c r="AO320" s="11">
        <v>0</v>
      </c>
      <c r="AQ320" s="6" t="s">
        <v>3413</v>
      </c>
      <c r="AR320" s="11">
        <v>74794.2</v>
      </c>
    </row>
    <row r="321" spans="11:44">
      <c r="K321" s="6" t="s">
        <v>3071</v>
      </c>
      <c r="L321" s="11">
        <v>4.2</v>
      </c>
      <c r="R321" s="6" t="s">
        <v>3416</v>
      </c>
      <c r="S321" s="7">
        <v>184</v>
      </c>
      <c r="AN321" s="12">
        <v>1780</v>
      </c>
      <c r="AO321" s="11">
        <v>0</v>
      </c>
      <c r="AQ321" s="6" t="s">
        <v>3414</v>
      </c>
      <c r="AR321" s="11">
        <v>2013.1</v>
      </c>
    </row>
    <row r="322" spans="11:44">
      <c r="K322" s="6" t="s">
        <v>3669</v>
      </c>
      <c r="L322" s="11">
        <v>4.3</v>
      </c>
      <c r="R322" s="6" t="s">
        <v>3417</v>
      </c>
      <c r="S322" s="7">
        <v>815</v>
      </c>
      <c r="AN322" s="12">
        <v>1786</v>
      </c>
      <c r="AO322" s="11">
        <v>0</v>
      </c>
      <c r="AQ322" s="6" t="s">
        <v>3668</v>
      </c>
      <c r="AR322" s="11">
        <v>391597.6</v>
      </c>
    </row>
    <row r="323" spans="11:44">
      <c r="K323" s="6" t="s">
        <v>3222</v>
      </c>
      <c r="L323" s="11">
        <v>4.4000000000000004</v>
      </c>
      <c r="R323" s="6" t="s">
        <v>3071</v>
      </c>
      <c r="S323" s="7">
        <v>24432</v>
      </c>
      <c r="AN323" s="12">
        <v>1796</v>
      </c>
      <c r="AO323" s="11">
        <v>0</v>
      </c>
      <c r="AQ323" s="6" t="s">
        <v>3415</v>
      </c>
      <c r="AR323" s="11">
        <v>331224.3</v>
      </c>
    </row>
    <row r="324" spans="11:44">
      <c r="K324" s="6" t="s">
        <v>3223</v>
      </c>
      <c r="L324" s="11">
        <v>4.2</v>
      </c>
      <c r="R324" s="6" t="s">
        <v>3669</v>
      </c>
      <c r="S324" s="7">
        <v>1801</v>
      </c>
      <c r="AN324" s="12">
        <v>1801</v>
      </c>
      <c r="AO324" s="11">
        <v>0</v>
      </c>
      <c r="AQ324" s="6" t="s">
        <v>2952</v>
      </c>
      <c r="AR324" s="11">
        <v>1940.4</v>
      </c>
    </row>
    <row r="325" spans="11:44">
      <c r="K325" s="6" t="s">
        <v>3670</v>
      </c>
      <c r="L325" s="11">
        <v>3.8</v>
      </c>
      <c r="R325" s="6" t="s">
        <v>3222</v>
      </c>
      <c r="S325" s="7">
        <v>5298</v>
      </c>
      <c r="AN325" s="12">
        <v>1802</v>
      </c>
      <c r="AO325" s="11">
        <v>0</v>
      </c>
      <c r="AQ325" s="6" t="s">
        <v>2953</v>
      </c>
      <c r="AR325" s="11">
        <v>1625.4</v>
      </c>
    </row>
    <row r="326" spans="11:44">
      <c r="K326" s="6" t="s">
        <v>3418</v>
      </c>
      <c r="L326" s="11">
        <v>4.2</v>
      </c>
      <c r="R326" s="6" t="s">
        <v>3223</v>
      </c>
      <c r="S326" s="7">
        <v>561</v>
      </c>
      <c r="AN326" s="12">
        <v>1811</v>
      </c>
      <c r="AO326" s="11">
        <v>0</v>
      </c>
      <c r="AQ326" s="6" t="s">
        <v>2954</v>
      </c>
      <c r="AR326" s="11">
        <v>164059.6</v>
      </c>
    </row>
    <row r="327" spans="11:44">
      <c r="K327" s="6" t="s">
        <v>3886</v>
      </c>
      <c r="L327" s="11">
        <v>3.6</v>
      </c>
      <c r="R327" s="6" t="s">
        <v>3670</v>
      </c>
      <c r="S327" s="7">
        <v>16841</v>
      </c>
      <c r="AN327" s="12">
        <v>1880</v>
      </c>
      <c r="AO327" s="11">
        <v>0</v>
      </c>
      <c r="AQ327" s="6" t="s">
        <v>3416</v>
      </c>
      <c r="AR327" s="11">
        <v>809.6</v>
      </c>
    </row>
    <row r="328" spans="11:44">
      <c r="K328" s="6" t="s">
        <v>3671</v>
      </c>
      <c r="L328" s="11">
        <v>3.9</v>
      </c>
      <c r="R328" s="6" t="s">
        <v>3418</v>
      </c>
      <c r="S328" s="7">
        <v>2014</v>
      </c>
      <c r="AN328" s="12">
        <v>1889</v>
      </c>
      <c r="AO328" s="11">
        <v>0</v>
      </c>
      <c r="AQ328" s="6" t="s">
        <v>3417</v>
      </c>
      <c r="AR328" s="11">
        <v>3667.5</v>
      </c>
    </row>
    <row r="329" spans="11:44">
      <c r="K329" s="6" t="s">
        <v>3072</v>
      </c>
      <c r="L329" s="11">
        <v>3.7999999999999994</v>
      </c>
      <c r="R329" s="6" t="s">
        <v>3886</v>
      </c>
      <c r="S329" s="7">
        <v>4881</v>
      </c>
      <c r="AN329" s="12">
        <v>1899</v>
      </c>
      <c r="AO329" s="11">
        <v>0</v>
      </c>
      <c r="AQ329" s="6" t="s">
        <v>3071</v>
      </c>
      <c r="AR329" s="11">
        <v>102614.40000000001</v>
      </c>
    </row>
    <row r="330" spans="11:44">
      <c r="K330" s="6" t="s">
        <v>3073</v>
      </c>
      <c r="L330" s="11">
        <v>4.0999999999999996</v>
      </c>
      <c r="R330" s="6" t="s">
        <v>3671</v>
      </c>
      <c r="S330" s="7">
        <v>10480</v>
      </c>
      <c r="AN330" s="12">
        <v>1902</v>
      </c>
      <c r="AO330" s="11">
        <v>0</v>
      </c>
      <c r="AQ330" s="6" t="s">
        <v>3669</v>
      </c>
      <c r="AR330" s="11">
        <v>7744.2999999999993</v>
      </c>
    </row>
    <row r="331" spans="11:44">
      <c r="K331" s="6" t="s">
        <v>3672</v>
      </c>
      <c r="L331" s="11">
        <v>4.7</v>
      </c>
      <c r="R331" s="6" t="s">
        <v>3072</v>
      </c>
      <c r="S331" s="7">
        <v>1130</v>
      </c>
      <c r="AN331" s="12">
        <v>1913</v>
      </c>
      <c r="AO331" s="11">
        <v>0</v>
      </c>
      <c r="AQ331" s="6" t="s">
        <v>3222</v>
      </c>
      <c r="AR331" s="11">
        <v>23311.200000000001</v>
      </c>
    </row>
    <row r="332" spans="11:44">
      <c r="K332" s="6" t="s">
        <v>3673</v>
      </c>
      <c r="L332" s="11">
        <v>3.9</v>
      </c>
      <c r="R332" s="6" t="s">
        <v>3073</v>
      </c>
      <c r="S332" s="7">
        <v>10229</v>
      </c>
      <c r="AN332" s="12">
        <v>1926</v>
      </c>
      <c r="AO332" s="11">
        <v>0</v>
      </c>
      <c r="AQ332" s="6" t="s">
        <v>3223</v>
      </c>
      <c r="AR332" s="11">
        <v>2356.2000000000003</v>
      </c>
    </row>
    <row r="333" spans="11:44">
      <c r="K333" s="6" t="s">
        <v>2955</v>
      </c>
      <c r="L333" s="11">
        <v>4</v>
      </c>
      <c r="R333" s="6" t="s">
        <v>3672</v>
      </c>
      <c r="S333" s="7">
        <v>7779</v>
      </c>
      <c r="AN333" s="12">
        <v>1933</v>
      </c>
      <c r="AO333" s="11">
        <v>0</v>
      </c>
      <c r="AQ333" s="6" t="s">
        <v>3670</v>
      </c>
      <c r="AR333" s="11">
        <v>63995.799999999996</v>
      </c>
    </row>
    <row r="334" spans="11:44">
      <c r="K334" s="6" t="s">
        <v>3224</v>
      </c>
      <c r="L334" s="11">
        <v>3.9</v>
      </c>
      <c r="R334" s="6" t="s">
        <v>3673</v>
      </c>
      <c r="S334" s="7">
        <v>46399</v>
      </c>
      <c r="AN334" s="12">
        <v>1934</v>
      </c>
      <c r="AO334" s="11">
        <v>0</v>
      </c>
      <c r="AQ334" s="6" t="s">
        <v>3418</v>
      </c>
      <c r="AR334" s="11">
        <v>8458.8000000000011</v>
      </c>
    </row>
    <row r="335" spans="11:44">
      <c r="K335" s="6" t="s">
        <v>3674</v>
      </c>
      <c r="L335" s="11">
        <v>4.4000000000000004</v>
      </c>
      <c r="R335" s="6" t="s">
        <v>2955</v>
      </c>
      <c r="S335" s="7">
        <v>43994</v>
      </c>
      <c r="AN335" s="12">
        <v>1949</v>
      </c>
      <c r="AO335" s="11">
        <v>0</v>
      </c>
      <c r="AQ335" s="6" t="s">
        <v>3886</v>
      </c>
      <c r="AR335" s="11">
        <v>17571.600000000002</v>
      </c>
    </row>
    <row r="336" spans="11:44">
      <c r="K336" s="6" t="s">
        <v>3887</v>
      </c>
      <c r="L336" s="11">
        <v>3.9</v>
      </c>
      <c r="R336" s="6" t="s">
        <v>3224</v>
      </c>
      <c r="S336" s="7">
        <v>313</v>
      </c>
      <c r="AN336" s="12">
        <v>1951</v>
      </c>
      <c r="AO336" s="11">
        <v>0</v>
      </c>
      <c r="AQ336" s="6" t="s">
        <v>3671</v>
      </c>
      <c r="AR336" s="11">
        <v>40872</v>
      </c>
    </row>
    <row r="337" spans="11:44">
      <c r="K337" s="6" t="s">
        <v>4013</v>
      </c>
      <c r="L337" s="11">
        <v>4.3</v>
      </c>
      <c r="R337" s="6" t="s">
        <v>3674</v>
      </c>
      <c r="S337" s="7">
        <v>67260</v>
      </c>
      <c r="AN337" s="12">
        <v>1954</v>
      </c>
      <c r="AO337" s="11">
        <v>0</v>
      </c>
      <c r="AQ337" s="6" t="s">
        <v>3072</v>
      </c>
      <c r="AR337" s="11">
        <v>4244.6000000000004</v>
      </c>
    </row>
    <row r="338" spans="11:44">
      <c r="K338" s="6" t="s">
        <v>4014</v>
      </c>
      <c r="L338" s="11">
        <v>4.3</v>
      </c>
      <c r="R338" s="6" t="s">
        <v>3887</v>
      </c>
      <c r="S338" s="7">
        <v>17424</v>
      </c>
      <c r="AN338" s="12">
        <v>1964</v>
      </c>
      <c r="AO338" s="11">
        <v>0</v>
      </c>
      <c r="AQ338" s="6" t="s">
        <v>3073</v>
      </c>
      <c r="AR338" s="11">
        <v>41938.899999999994</v>
      </c>
    </row>
    <row r="339" spans="11:44">
      <c r="K339" s="6" t="s">
        <v>3888</v>
      </c>
      <c r="L339" s="11">
        <v>4.3</v>
      </c>
      <c r="R339" s="6" t="s">
        <v>4013</v>
      </c>
      <c r="S339" s="7">
        <v>5719</v>
      </c>
      <c r="AN339" s="12">
        <v>1977</v>
      </c>
      <c r="AO339" s="11">
        <v>0</v>
      </c>
      <c r="AQ339" s="6" t="s">
        <v>3672</v>
      </c>
      <c r="AR339" s="11">
        <v>36561.300000000003</v>
      </c>
    </row>
    <row r="340" spans="11:44">
      <c r="K340" s="6" t="s">
        <v>3074</v>
      </c>
      <c r="L340" s="11">
        <v>4.0999999999999996</v>
      </c>
      <c r="R340" s="6" t="s">
        <v>4014</v>
      </c>
      <c r="S340" s="7">
        <v>3095</v>
      </c>
      <c r="AN340" s="12">
        <v>1986</v>
      </c>
      <c r="AO340" s="11">
        <v>0</v>
      </c>
      <c r="AQ340" s="6" t="s">
        <v>3673</v>
      </c>
      <c r="AR340" s="11">
        <v>180956.1</v>
      </c>
    </row>
    <row r="341" spans="11:44">
      <c r="K341" s="6" t="s">
        <v>3889</v>
      </c>
      <c r="L341" s="11">
        <v>4.4000000000000004</v>
      </c>
      <c r="R341" s="6" t="s">
        <v>3888</v>
      </c>
      <c r="S341" s="7">
        <v>1017</v>
      </c>
      <c r="AN341" s="12">
        <v>1988</v>
      </c>
      <c r="AO341" s="11">
        <v>0</v>
      </c>
      <c r="AQ341" s="6" t="s">
        <v>2955</v>
      </c>
      <c r="AR341" s="11">
        <v>175976</v>
      </c>
    </row>
    <row r="342" spans="11:44">
      <c r="K342" s="6" t="s">
        <v>3675</v>
      </c>
      <c r="L342" s="11">
        <v>3.9</v>
      </c>
      <c r="R342" s="6" t="s">
        <v>3074</v>
      </c>
      <c r="S342" s="7">
        <v>5179</v>
      </c>
      <c r="AN342" s="12">
        <v>1996</v>
      </c>
      <c r="AO342" s="11">
        <v>0</v>
      </c>
      <c r="AQ342" s="6" t="s">
        <v>3224</v>
      </c>
      <c r="AR342" s="11">
        <v>1220.7</v>
      </c>
    </row>
    <row r="343" spans="11:44">
      <c r="K343" s="6" t="s">
        <v>3225</v>
      </c>
      <c r="L343" s="11">
        <v>3.7</v>
      </c>
      <c r="R343" s="6" t="s">
        <v>3889</v>
      </c>
      <c r="S343" s="7">
        <v>6027</v>
      </c>
      <c r="AN343" s="12">
        <v>2014</v>
      </c>
      <c r="AO343" s="11">
        <v>0</v>
      </c>
      <c r="AQ343" s="6" t="s">
        <v>3674</v>
      </c>
      <c r="AR343" s="11">
        <v>295944</v>
      </c>
    </row>
    <row r="344" spans="11:44">
      <c r="K344" s="6" t="s">
        <v>4015</v>
      </c>
      <c r="L344" s="11">
        <v>4.4000000000000004</v>
      </c>
      <c r="R344" s="6" t="s">
        <v>3675</v>
      </c>
      <c r="S344" s="7">
        <v>3517</v>
      </c>
      <c r="AN344" s="12">
        <v>2026</v>
      </c>
      <c r="AO344" s="11">
        <v>0</v>
      </c>
      <c r="AQ344" s="6" t="s">
        <v>3887</v>
      </c>
      <c r="AR344" s="11">
        <v>67953.599999999991</v>
      </c>
    </row>
    <row r="345" spans="11:44">
      <c r="K345" s="6" t="s">
        <v>3419</v>
      </c>
      <c r="L345" s="11">
        <v>4.4000000000000004</v>
      </c>
      <c r="R345" s="6" t="s">
        <v>3225</v>
      </c>
      <c r="S345" s="7">
        <v>6</v>
      </c>
      <c r="AN345" s="12">
        <v>2031</v>
      </c>
      <c r="AO345" s="11">
        <v>0</v>
      </c>
      <c r="AQ345" s="6" t="s">
        <v>4013</v>
      </c>
      <c r="AR345" s="11">
        <v>24591.7</v>
      </c>
    </row>
    <row r="346" spans="11:44">
      <c r="K346" s="6" t="s">
        <v>3226</v>
      </c>
      <c r="L346" s="11">
        <v>4.0999999999999996</v>
      </c>
      <c r="R346" s="6" t="s">
        <v>4015</v>
      </c>
      <c r="S346" s="7">
        <v>7429</v>
      </c>
      <c r="AN346" s="12">
        <v>2043</v>
      </c>
      <c r="AO346" s="11">
        <v>0</v>
      </c>
      <c r="AQ346" s="6" t="s">
        <v>4014</v>
      </c>
      <c r="AR346" s="11">
        <v>13308.5</v>
      </c>
    </row>
    <row r="347" spans="11:44">
      <c r="K347" s="6" t="s">
        <v>3227</v>
      </c>
      <c r="L347" s="11">
        <v>4.3</v>
      </c>
      <c r="R347" s="6" t="s">
        <v>3419</v>
      </c>
      <c r="S347" s="7">
        <v>19763</v>
      </c>
      <c r="AN347" s="12">
        <v>2102</v>
      </c>
      <c r="AO347" s="11">
        <v>0</v>
      </c>
      <c r="AQ347" s="6" t="s">
        <v>3888</v>
      </c>
      <c r="AR347" s="11">
        <v>4373.0999999999995</v>
      </c>
    </row>
    <row r="348" spans="11:44">
      <c r="K348" s="6" t="s">
        <v>3890</v>
      </c>
      <c r="L348" s="11">
        <v>4</v>
      </c>
      <c r="R348" s="6" t="s">
        <v>3226</v>
      </c>
      <c r="S348" s="7">
        <v>8866</v>
      </c>
      <c r="AN348" s="12">
        <v>2111</v>
      </c>
      <c r="AO348" s="11">
        <v>0</v>
      </c>
      <c r="AQ348" s="6" t="s">
        <v>3074</v>
      </c>
      <c r="AR348" s="11">
        <v>21233.899999999998</v>
      </c>
    </row>
    <row r="349" spans="11:44">
      <c r="K349" s="6" t="s">
        <v>3228</v>
      </c>
      <c r="L349" s="11">
        <v>4.2</v>
      </c>
      <c r="R349" s="6" t="s">
        <v>3227</v>
      </c>
      <c r="S349" s="7">
        <v>13251</v>
      </c>
      <c r="AN349" s="12">
        <v>2112</v>
      </c>
      <c r="AO349" s="11">
        <v>0</v>
      </c>
      <c r="AQ349" s="6" t="s">
        <v>3889</v>
      </c>
      <c r="AR349" s="11">
        <v>26518.800000000003</v>
      </c>
    </row>
    <row r="350" spans="11:44">
      <c r="K350" s="6" t="s">
        <v>3229</v>
      </c>
      <c r="L350" s="11">
        <v>4.2</v>
      </c>
      <c r="R350" s="6" t="s">
        <v>3890</v>
      </c>
      <c r="S350" s="7">
        <v>97</v>
      </c>
      <c r="AN350" s="12">
        <v>2116</v>
      </c>
      <c r="AO350" s="11">
        <v>0</v>
      </c>
      <c r="AQ350" s="6" t="s">
        <v>3675</v>
      </c>
      <c r="AR350" s="11">
        <v>13716.3</v>
      </c>
    </row>
    <row r="351" spans="11:44">
      <c r="K351" s="6" t="s">
        <v>3230</v>
      </c>
      <c r="L351" s="11">
        <v>4.5</v>
      </c>
      <c r="R351" s="6" t="s">
        <v>3228</v>
      </c>
      <c r="S351" s="7">
        <v>611</v>
      </c>
      <c r="AN351" s="12">
        <v>2117</v>
      </c>
      <c r="AO351" s="11">
        <v>0</v>
      </c>
      <c r="AQ351" s="6" t="s">
        <v>3225</v>
      </c>
      <c r="AR351" s="11">
        <v>22.200000000000003</v>
      </c>
    </row>
    <row r="352" spans="11:44">
      <c r="K352" s="6" t="s">
        <v>3231</v>
      </c>
      <c r="L352" s="11">
        <v>3.8</v>
      </c>
      <c r="R352" s="6" t="s">
        <v>3229</v>
      </c>
      <c r="S352" s="7">
        <v>900</v>
      </c>
      <c r="AN352" s="12">
        <v>2125</v>
      </c>
      <c r="AO352" s="11">
        <v>0</v>
      </c>
      <c r="AQ352" s="6" t="s">
        <v>4015</v>
      </c>
      <c r="AR352" s="11">
        <v>32687.600000000002</v>
      </c>
    </row>
    <row r="353" spans="11:44">
      <c r="K353" s="6" t="s">
        <v>3075</v>
      </c>
      <c r="L353" s="11">
        <v>3.9</v>
      </c>
      <c r="R353" s="6" t="s">
        <v>3230</v>
      </c>
      <c r="S353" s="7">
        <v>9427</v>
      </c>
      <c r="AN353" s="12">
        <v>2138</v>
      </c>
      <c r="AO353" s="11">
        <v>0</v>
      </c>
      <c r="AQ353" s="6" t="s">
        <v>3419</v>
      </c>
      <c r="AR353" s="11">
        <v>86957.200000000012</v>
      </c>
    </row>
    <row r="354" spans="11:44">
      <c r="K354" s="6" t="s">
        <v>2956</v>
      </c>
      <c r="L354" s="11">
        <v>4.4000000000000004</v>
      </c>
      <c r="R354" s="6" t="s">
        <v>3231</v>
      </c>
      <c r="S354" s="7">
        <v>44050</v>
      </c>
      <c r="AN354" s="12">
        <v>2147</v>
      </c>
      <c r="AO354" s="11">
        <v>0</v>
      </c>
      <c r="AQ354" s="6" t="s">
        <v>3226</v>
      </c>
      <c r="AR354" s="11">
        <v>36350.6</v>
      </c>
    </row>
    <row r="355" spans="11:44">
      <c r="K355" s="6" t="s">
        <v>3420</v>
      </c>
      <c r="L355" s="11">
        <v>4</v>
      </c>
      <c r="R355" s="6" t="s">
        <v>3075</v>
      </c>
      <c r="S355" s="7">
        <v>92995</v>
      </c>
      <c r="AN355" s="12">
        <v>2162</v>
      </c>
      <c r="AO355" s="11">
        <v>0</v>
      </c>
      <c r="AQ355" s="6" t="s">
        <v>3227</v>
      </c>
      <c r="AR355" s="11">
        <v>56979.299999999996</v>
      </c>
    </row>
    <row r="356" spans="11:44">
      <c r="K356" s="6" t="s">
        <v>3076</v>
      </c>
      <c r="L356" s="11">
        <v>4.2</v>
      </c>
      <c r="R356" s="6" t="s">
        <v>2956</v>
      </c>
      <c r="S356" s="7">
        <v>8614</v>
      </c>
      <c r="AN356" s="12">
        <v>2165</v>
      </c>
      <c r="AO356" s="11">
        <v>0</v>
      </c>
      <c r="AQ356" s="6" t="s">
        <v>3890</v>
      </c>
      <c r="AR356" s="11">
        <v>388</v>
      </c>
    </row>
    <row r="357" spans="11:44">
      <c r="K357" s="6" t="s">
        <v>3891</v>
      </c>
      <c r="L357" s="11">
        <v>4</v>
      </c>
      <c r="R357" s="6" t="s">
        <v>3420</v>
      </c>
      <c r="S357" s="7">
        <v>151</v>
      </c>
      <c r="AN357" s="12">
        <v>2180</v>
      </c>
      <c r="AO357" s="11">
        <v>0</v>
      </c>
      <c r="AQ357" s="6" t="s">
        <v>3228</v>
      </c>
      <c r="AR357" s="11">
        <v>2566.2000000000003</v>
      </c>
    </row>
    <row r="358" spans="11:44">
      <c r="K358" s="6" t="s">
        <v>3421</v>
      </c>
      <c r="L358" s="11">
        <v>4.4000000000000004</v>
      </c>
      <c r="R358" s="6" t="s">
        <v>3076</v>
      </c>
      <c r="S358" s="7">
        <v>6676</v>
      </c>
      <c r="AN358" s="12">
        <v>2198</v>
      </c>
      <c r="AO358" s="11">
        <v>0</v>
      </c>
      <c r="AQ358" s="6" t="s">
        <v>3229</v>
      </c>
      <c r="AR358" s="11">
        <v>3780</v>
      </c>
    </row>
    <row r="359" spans="11:44">
      <c r="K359" s="6" t="s">
        <v>3892</v>
      </c>
      <c r="L359" s="11">
        <v>4.4000000000000004</v>
      </c>
      <c r="R359" s="6" t="s">
        <v>3891</v>
      </c>
      <c r="S359" s="7">
        <v>14368</v>
      </c>
      <c r="AN359" s="12">
        <v>2201</v>
      </c>
      <c r="AO359" s="11">
        <v>0</v>
      </c>
      <c r="AQ359" s="6" t="s">
        <v>3230</v>
      </c>
      <c r="AR359" s="11">
        <v>42421.5</v>
      </c>
    </row>
    <row r="360" spans="11:44">
      <c r="K360" s="6" t="s">
        <v>3077</v>
      </c>
      <c r="L360" s="11">
        <v>4.3</v>
      </c>
      <c r="R360" s="6" t="s">
        <v>3421</v>
      </c>
      <c r="S360" s="7">
        <v>9940</v>
      </c>
      <c r="AN360" s="12">
        <v>2206</v>
      </c>
      <c r="AO360" s="11">
        <v>0</v>
      </c>
      <c r="AQ360" s="6" t="s">
        <v>3231</v>
      </c>
      <c r="AR360" s="11">
        <v>167390</v>
      </c>
    </row>
    <row r="361" spans="11:44">
      <c r="K361" s="6" t="s">
        <v>3422</v>
      </c>
      <c r="L361" s="11">
        <v>4.2666666666666666</v>
      </c>
      <c r="R361" s="6" t="s">
        <v>3892</v>
      </c>
      <c r="S361" s="7">
        <v>2981</v>
      </c>
      <c r="AN361" s="12">
        <v>2249</v>
      </c>
      <c r="AO361" s="11">
        <v>0</v>
      </c>
      <c r="AQ361" s="6" t="s">
        <v>3075</v>
      </c>
      <c r="AR361" s="11">
        <v>362680.5</v>
      </c>
    </row>
    <row r="362" spans="11:44">
      <c r="K362" s="6" t="s">
        <v>3078</v>
      </c>
      <c r="L362" s="11">
        <v>4.0666666666666664</v>
      </c>
      <c r="R362" s="6" t="s">
        <v>3077</v>
      </c>
      <c r="S362" s="7">
        <v>140036</v>
      </c>
      <c r="AN362" s="12">
        <v>2262</v>
      </c>
      <c r="AO362" s="11">
        <v>0</v>
      </c>
      <c r="AQ362" s="6" t="s">
        <v>2956</v>
      </c>
      <c r="AR362" s="11">
        <v>37901.600000000006</v>
      </c>
    </row>
    <row r="363" spans="11:44">
      <c r="K363" s="6" t="s">
        <v>2957</v>
      </c>
      <c r="L363" s="11">
        <v>4.1400000000000006</v>
      </c>
      <c r="R363" s="6" t="s">
        <v>3422</v>
      </c>
      <c r="S363" s="7">
        <v>66186</v>
      </c>
      <c r="AN363" s="12">
        <v>2263</v>
      </c>
      <c r="AO363" s="11">
        <v>0</v>
      </c>
      <c r="AQ363" s="6" t="s">
        <v>3420</v>
      </c>
      <c r="AR363" s="11">
        <v>604</v>
      </c>
    </row>
    <row r="364" spans="11:44">
      <c r="K364" s="6" t="s">
        <v>3079</v>
      </c>
      <c r="L364" s="11">
        <v>4.0999999999999996</v>
      </c>
      <c r="R364" s="6" t="s">
        <v>3078</v>
      </c>
      <c r="S364" s="7">
        <v>141607</v>
      </c>
      <c r="AN364" s="12">
        <v>2272</v>
      </c>
      <c r="AO364" s="11">
        <v>0</v>
      </c>
      <c r="AQ364" s="6" t="s">
        <v>3076</v>
      </c>
      <c r="AR364" s="11">
        <v>28039.200000000001</v>
      </c>
    </row>
    <row r="365" spans="11:44">
      <c r="K365" s="6" t="s">
        <v>3080</v>
      </c>
      <c r="L365" s="11">
        <v>4.333333333333333</v>
      </c>
      <c r="R365" s="6" t="s">
        <v>2957</v>
      </c>
      <c r="S365" s="7">
        <v>399640</v>
      </c>
      <c r="AN365" s="12">
        <v>2284</v>
      </c>
      <c r="AO365" s="11">
        <v>0</v>
      </c>
      <c r="AQ365" s="6" t="s">
        <v>3891</v>
      </c>
      <c r="AR365" s="11">
        <v>57472</v>
      </c>
    </row>
    <row r="366" spans="11:44">
      <c r="K366" s="6" t="s">
        <v>3081</v>
      </c>
      <c r="L366" s="11">
        <v>3.9</v>
      </c>
      <c r="R366" s="6" t="s">
        <v>3079</v>
      </c>
      <c r="S366" s="7">
        <v>42139</v>
      </c>
      <c r="AN366" s="12">
        <v>2288</v>
      </c>
      <c r="AO366" s="11">
        <v>0</v>
      </c>
      <c r="AQ366" s="6" t="s">
        <v>3421</v>
      </c>
      <c r="AR366" s="11">
        <v>43736</v>
      </c>
    </row>
    <row r="367" spans="11:44">
      <c r="K367" s="6" t="s">
        <v>3082</v>
      </c>
      <c r="L367" s="11">
        <v>3.6</v>
      </c>
      <c r="R367" s="6" t="s">
        <v>3080</v>
      </c>
      <c r="S367" s="7">
        <v>31727</v>
      </c>
      <c r="AN367" s="12">
        <v>2299</v>
      </c>
      <c r="AO367" s="11">
        <v>0</v>
      </c>
      <c r="AQ367" s="6" t="s">
        <v>3892</v>
      </c>
      <c r="AR367" s="11">
        <v>13116.400000000001</v>
      </c>
    </row>
    <row r="368" spans="11:44">
      <c r="K368" s="6" t="s">
        <v>3083</v>
      </c>
      <c r="L368" s="11">
        <v>3.9</v>
      </c>
      <c r="R368" s="6" t="s">
        <v>3081</v>
      </c>
      <c r="S368" s="7">
        <v>21796</v>
      </c>
      <c r="AN368" s="12">
        <v>2300</v>
      </c>
      <c r="AO368" s="11">
        <v>0</v>
      </c>
      <c r="AQ368" s="6" t="s">
        <v>3077</v>
      </c>
      <c r="AR368" s="11">
        <v>602154.79999999993</v>
      </c>
    </row>
    <row r="369" spans="11:44">
      <c r="K369" s="6" t="s">
        <v>3084</v>
      </c>
      <c r="L369" s="11">
        <v>4.4000000000000004</v>
      </c>
      <c r="R369" s="6" t="s">
        <v>3082</v>
      </c>
      <c r="S369" s="7">
        <v>25910</v>
      </c>
      <c r="AN369" s="12">
        <v>2301</v>
      </c>
      <c r="AO369" s="11">
        <v>0</v>
      </c>
      <c r="AQ369" s="6" t="s">
        <v>3422</v>
      </c>
      <c r="AR369" s="11">
        <v>279016.40000000002</v>
      </c>
    </row>
    <row r="370" spans="11:44">
      <c r="K370" s="6" t="s">
        <v>3423</v>
      </c>
      <c r="L370" s="11">
        <v>4</v>
      </c>
      <c r="R370" s="6" t="s">
        <v>3083</v>
      </c>
      <c r="S370" s="7">
        <v>6491</v>
      </c>
      <c r="AN370" s="12">
        <v>2311</v>
      </c>
      <c r="AO370" s="11">
        <v>0</v>
      </c>
      <c r="AQ370" s="6" t="s">
        <v>3078</v>
      </c>
      <c r="AR370" s="11">
        <v>578493.09999999986</v>
      </c>
    </row>
    <row r="371" spans="11:44">
      <c r="K371" s="6" t="s">
        <v>3424</v>
      </c>
      <c r="L371" s="11">
        <v>4</v>
      </c>
      <c r="R371" s="6" t="s">
        <v>3084</v>
      </c>
      <c r="S371" s="7">
        <v>14223</v>
      </c>
      <c r="AN371" s="12">
        <v>2351</v>
      </c>
      <c r="AO371" s="11">
        <v>0</v>
      </c>
      <c r="AQ371" s="6" t="s">
        <v>2957</v>
      </c>
      <c r="AR371" s="11">
        <v>1638305.7999999998</v>
      </c>
    </row>
    <row r="372" spans="11:44">
      <c r="K372" s="6" t="s">
        <v>3425</v>
      </c>
      <c r="L372" s="11">
        <v>4</v>
      </c>
      <c r="R372" s="6" t="s">
        <v>3423</v>
      </c>
      <c r="S372" s="7">
        <v>9378</v>
      </c>
      <c r="AN372" s="12">
        <v>2352</v>
      </c>
      <c r="AO372" s="11">
        <v>0</v>
      </c>
      <c r="AQ372" s="6" t="s">
        <v>3079</v>
      </c>
      <c r="AR372" s="11">
        <v>172769.9</v>
      </c>
    </row>
    <row r="373" spans="11:44">
      <c r="K373" s="6" t="s">
        <v>3085</v>
      </c>
      <c r="L373" s="11">
        <v>4.3</v>
      </c>
      <c r="R373" s="6" t="s">
        <v>3424</v>
      </c>
      <c r="S373" s="7">
        <v>18756</v>
      </c>
      <c r="AN373" s="12">
        <v>2375</v>
      </c>
      <c r="AO373" s="11">
        <v>0</v>
      </c>
      <c r="AQ373" s="6" t="s">
        <v>3080</v>
      </c>
      <c r="AR373" s="11">
        <v>136594.09999999998</v>
      </c>
    </row>
    <row r="374" spans="11:44">
      <c r="K374" s="6" t="s">
        <v>2958</v>
      </c>
      <c r="L374" s="11">
        <v>4.2</v>
      </c>
      <c r="R374" s="6" t="s">
        <v>3425</v>
      </c>
      <c r="S374" s="7">
        <v>9378</v>
      </c>
      <c r="AN374" s="12">
        <v>2399</v>
      </c>
      <c r="AO374" s="11">
        <v>0</v>
      </c>
      <c r="AQ374" s="6" t="s">
        <v>3081</v>
      </c>
      <c r="AR374" s="11">
        <v>85004.4</v>
      </c>
    </row>
    <row r="375" spans="11:44">
      <c r="K375" s="6" t="s">
        <v>2959</v>
      </c>
      <c r="L375" s="11">
        <v>4</v>
      </c>
      <c r="R375" s="6" t="s">
        <v>3085</v>
      </c>
      <c r="S375" s="7">
        <v>9499</v>
      </c>
      <c r="AN375" s="12">
        <v>2446</v>
      </c>
      <c r="AO375" s="11">
        <v>0</v>
      </c>
      <c r="AQ375" s="6" t="s">
        <v>3082</v>
      </c>
      <c r="AR375" s="11">
        <v>93276</v>
      </c>
    </row>
    <row r="376" spans="11:44">
      <c r="K376" s="6" t="s">
        <v>3426</v>
      </c>
      <c r="L376" s="11">
        <v>4.3</v>
      </c>
      <c r="R376" s="6" t="s">
        <v>2958</v>
      </c>
      <c r="S376" s="7">
        <v>24885</v>
      </c>
      <c r="AN376" s="12">
        <v>2449</v>
      </c>
      <c r="AO376" s="11">
        <v>0</v>
      </c>
      <c r="AQ376" s="6" t="s">
        <v>3083</v>
      </c>
      <c r="AR376" s="11">
        <v>25314.899999999998</v>
      </c>
    </row>
    <row r="377" spans="11:44">
      <c r="K377" s="6" t="s">
        <v>3427</v>
      </c>
      <c r="L377" s="11">
        <v>4.0999999999999996</v>
      </c>
      <c r="R377" s="6" t="s">
        <v>2959</v>
      </c>
      <c r="S377" s="7">
        <v>9378</v>
      </c>
      <c r="AN377" s="12">
        <v>2450</v>
      </c>
      <c r="AO377" s="11">
        <v>0</v>
      </c>
      <c r="AQ377" s="6" t="s">
        <v>3084</v>
      </c>
      <c r="AR377" s="11">
        <v>61166.5</v>
      </c>
    </row>
    <row r="378" spans="11:44">
      <c r="K378" s="6" t="s">
        <v>3086</v>
      </c>
      <c r="L378" s="11">
        <v>4.3</v>
      </c>
      <c r="R378" s="6" t="s">
        <v>3426</v>
      </c>
      <c r="S378" s="7">
        <v>8188</v>
      </c>
      <c r="AN378" s="12">
        <v>2451</v>
      </c>
      <c r="AO378" s="11">
        <v>0</v>
      </c>
      <c r="AQ378" s="6" t="s">
        <v>3423</v>
      </c>
      <c r="AR378" s="11">
        <v>37512</v>
      </c>
    </row>
    <row r="379" spans="11:44">
      <c r="K379" s="6" t="s">
        <v>3893</v>
      </c>
      <c r="L379" s="11">
        <v>4.0999999999999996</v>
      </c>
      <c r="R379" s="6" t="s">
        <v>3427</v>
      </c>
      <c r="S379" s="7">
        <v>8131</v>
      </c>
      <c r="AN379" s="12">
        <v>2453</v>
      </c>
      <c r="AO379" s="11">
        <v>0</v>
      </c>
      <c r="AQ379" s="6" t="s">
        <v>3424</v>
      </c>
      <c r="AR379" s="11">
        <v>75024</v>
      </c>
    </row>
    <row r="380" spans="11:44">
      <c r="K380" s="6" t="s">
        <v>3232</v>
      </c>
      <c r="L380" s="11">
        <v>3.5</v>
      </c>
      <c r="R380" s="6" t="s">
        <v>3086</v>
      </c>
      <c r="S380" s="7">
        <v>140035</v>
      </c>
      <c r="AN380" s="12">
        <v>2466</v>
      </c>
      <c r="AO380" s="11">
        <v>0</v>
      </c>
      <c r="AQ380" s="6" t="s">
        <v>3425</v>
      </c>
      <c r="AR380" s="11">
        <v>37512</v>
      </c>
    </row>
    <row r="381" spans="11:44">
      <c r="K381" s="6" t="s">
        <v>3428</v>
      </c>
      <c r="L381" s="11">
        <v>3.4</v>
      </c>
      <c r="R381" s="6" t="s">
        <v>3893</v>
      </c>
      <c r="S381" s="7">
        <v>203</v>
      </c>
      <c r="AN381" s="12">
        <v>2492</v>
      </c>
      <c r="AO381" s="11">
        <v>0</v>
      </c>
      <c r="AQ381" s="6" t="s">
        <v>3085</v>
      </c>
      <c r="AR381" s="11">
        <v>40845.699999999997</v>
      </c>
    </row>
    <row r="382" spans="11:44">
      <c r="K382" s="6" t="s">
        <v>2960</v>
      </c>
      <c r="L382" s="11">
        <v>3.7</v>
      </c>
      <c r="R382" s="6" t="s">
        <v>3232</v>
      </c>
      <c r="S382" s="7">
        <v>132</v>
      </c>
      <c r="AN382" s="12">
        <v>2493</v>
      </c>
      <c r="AO382" s="11">
        <v>0</v>
      </c>
      <c r="AQ382" s="6" t="s">
        <v>2958</v>
      </c>
      <c r="AR382" s="11">
        <v>103217.4</v>
      </c>
    </row>
    <row r="383" spans="11:44">
      <c r="K383" s="6" t="s">
        <v>4016</v>
      </c>
      <c r="L383" s="11">
        <v>4.0999999999999996</v>
      </c>
      <c r="R383" s="6" t="s">
        <v>3428</v>
      </c>
      <c r="S383" s="7">
        <v>4642</v>
      </c>
      <c r="AN383" s="12">
        <v>2515</v>
      </c>
      <c r="AO383" s="11">
        <v>0</v>
      </c>
      <c r="AQ383" s="6" t="s">
        <v>2959</v>
      </c>
      <c r="AR383" s="11">
        <v>37512</v>
      </c>
    </row>
    <row r="384" spans="11:44">
      <c r="K384" s="6" t="s">
        <v>3429</v>
      </c>
      <c r="L384" s="11">
        <v>4.3</v>
      </c>
      <c r="R384" s="6" t="s">
        <v>2960</v>
      </c>
      <c r="S384" s="7">
        <v>1097</v>
      </c>
      <c r="AN384" s="12">
        <v>2523</v>
      </c>
      <c r="AO384" s="11">
        <v>0</v>
      </c>
      <c r="AQ384" s="6" t="s">
        <v>3426</v>
      </c>
      <c r="AR384" s="11">
        <v>35208.400000000001</v>
      </c>
    </row>
    <row r="385" spans="11:44">
      <c r="K385" s="6" t="s">
        <v>3338</v>
      </c>
      <c r="L385" s="11">
        <v>4.3</v>
      </c>
      <c r="R385" s="6" t="s">
        <v>4016</v>
      </c>
      <c r="S385" s="7">
        <v>6199</v>
      </c>
      <c r="AN385" s="12">
        <v>2535</v>
      </c>
      <c r="AO385" s="11">
        <v>0</v>
      </c>
      <c r="AQ385" s="6" t="s">
        <v>3427</v>
      </c>
      <c r="AR385" s="11">
        <v>33337.1</v>
      </c>
    </row>
    <row r="386" spans="11:44">
      <c r="K386" s="6" t="s">
        <v>3087</v>
      </c>
      <c r="L386" s="11">
        <v>3.9</v>
      </c>
      <c r="R386" s="6" t="s">
        <v>3429</v>
      </c>
      <c r="S386" s="7">
        <v>10833</v>
      </c>
      <c r="AN386" s="12">
        <v>2581</v>
      </c>
      <c r="AO386" s="11">
        <v>0</v>
      </c>
      <c r="AQ386" s="6" t="s">
        <v>3086</v>
      </c>
      <c r="AR386" s="11">
        <v>602150.5</v>
      </c>
    </row>
    <row r="387" spans="11:44">
      <c r="K387" s="6" t="s">
        <v>2961</v>
      </c>
      <c r="L387" s="11">
        <v>4.3</v>
      </c>
      <c r="R387" s="6" t="s">
        <v>3338</v>
      </c>
      <c r="S387" s="7">
        <v>3061</v>
      </c>
      <c r="AN387" s="12">
        <v>2585</v>
      </c>
      <c r="AO387" s="11">
        <v>0</v>
      </c>
      <c r="AQ387" s="6" t="s">
        <v>3893</v>
      </c>
      <c r="AR387" s="11">
        <v>832.3</v>
      </c>
    </row>
    <row r="388" spans="11:44">
      <c r="K388" s="6" t="s">
        <v>2962</v>
      </c>
      <c r="L388" s="11">
        <v>4.3499999999999996</v>
      </c>
      <c r="R388" s="6" t="s">
        <v>3087</v>
      </c>
      <c r="S388" s="7">
        <v>64705</v>
      </c>
      <c r="AN388" s="12">
        <v>2593</v>
      </c>
      <c r="AO388" s="11">
        <v>0</v>
      </c>
      <c r="AQ388" s="6" t="s">
        <v>3232</v>
      </c>
      <c r="AR388" s="11">
        <v>462</v>
      </c>
    </row>
    <row r="389" spans="11:44">
      <c r="K389" s="6" t="s">
        <v>3088</v>
      </c>
      <c r="L389" s="11">
        <v>4.0999999999999996</v>
      </c>
      <c r="R389" s="6" t="s">
        <v>2961</v>
      </c>
      <c r="S389" s="7">
        <v>54315</v>
      </c>
      <c r="AN389" s="12">
        <v>2602</v>
      </c>
      <c r="AO389" s="11">
        <v>0</v>
      </c>
      <c r="AQ389" s="6" t="s">
        <v>3428</v>
      </c>
      <c r="AR389" s="11">
        <v>15782.8</v>
      </c>
    </row>
    <row r="390" spans="11:44">
      <c r="K390" s="6" t="s">
        <v>3430</v>
      </c>
      <c r="L390" s="11">
        <v>4</v>
      </c>
      <c r="R390" s="6" t="s">
        <v>2962</v>
      </c>
      <c r="S390" s="7">
        <v>28161</v>
      </c>
      <c r="AN390" s="12">
        <v>2623</v>
      </c>
      <c r="AO390" s="11">
        <v>0</v>
      </c>
      <c r="AQ390" s="6" t="s">
        <v>2960</v>
      </c>
      <c r="AR390" s="11">
        <v>4058.9</v>
      </c>
    </row>
    <row r="391" spans="11:44">
      <c r="K391" s="6" t="s">
        <v>3233</v>
      </c>
      <c r="L391" s="11">
        <v>4.4000000000000004</v>
      </c>
      <c r="R391" s="6" t="s">
        <v>3088</v>
      </c>
      <c r="S391" s="7">
        <v>53648</v>
      </c>
      <c r="AN391" s="12">
        <v>2628</v>
      </c>
      <c r="AO391" s="11">
        <v>0</v>
      </c>
      <c r="AQ391" s="6" t="s">
        <v>4016</v>
      </c>
      <c r="AR391" s="11">
        <v>25415.899999999998</v>
      </c>
    </row>
    <row r="392" spans="11:44">
      <c r="K392" s="6" t="s">
        <v>3089</v>
      </c>
      <c r="L392" s="11">
        <v>4.0999999999999996</v>
      </c>
      <c r="R392" s="6" t="s">
        <v>3430</v>
      </c>
      <c r="S392" s="7">
        <v>9377</v>
      </c>
      <c r="AN392" s="12">
        <v>2640</v>
      </c>
      <c r="AO392" s="11">
        <v>0</v>
      </c>
      <c r="AQ392" s="6" t="s">
        <v>3429</v>
      </c>
      <c r="AR392" s="11">
        <v>46581.9</v>
      </c>
    </row>
    <row r="393" spans="11:44">
      <c r="K393" s="6" t="s">
        <v>3431</v>
      </c>
      <c r="L393" s="11">
        <v>4.3</v>
      </c>
      <c r="R393" s="6" t="s">
        <v>3233</v>
      </c>
      <c r="S393" s="7">
        <v>7203</v>
      </c>
      <c r="AN393" s="12">
        <v>2646</v>
      </c>
      <c r="AO393" s="11">
        <v>0</v>
      </c>
      <c r="AQ393" s="6" t="s">
        <v>3338</v>
      </c>
      <c r="AR393" s="11">
        <v>13162.3</v>
      </c>
    </row>
    <row r="394" spans="11:44">
      <c r="K394" s="6" t="s">
        <v>3432</v>
      </c>
      <c r="L394" s="11">
        <v>3.6</v>
      </c>
      <c r="R394" s="6" t="s">
        <v>3089</v>
      </c>
      <c r="S394" s="7">
        <v>18678</v>
      </c>
      <c r="AN394" s="12">
        <v>2651</v>
      </c>
      <c r="AO394" s="11">
        <v>0</v>
      </c>
      <c r="AQ394" s="6" t="s">
        <v>3087</v>
      </c>
      <c r="AR394" s="11">
        <v>252349.5</v>
      </c>
    </row>
    <row r="395" spans="11:44">
      <c r="K395" s="6" t="s">
        <v>3090</v>
      </c>
      <c r="L395" s="11">
        <v>4.3</v>
      </c>
      <c r="R395" s="6" t="s">
        <v>3431</v>
      </c>
      <c r="S395" s="7">
        <v>24791</v>
      </c>
      <c r="AN395" s="12">
        <v>2685</v>
      </c>
      <c r="AO395" s="11">
        <v>0</v>
      </c>
      <c r="AQ395" s="6" t="s">
        <v>2961</v>
      </c>
      <c r="AR395" s="11">
        <v>233554.5</v>
      </c>
    </row>
    <row r="396" spans="11:44">
      <c r="K396" s="6" t="s">
        <v>3894</v>
      </c>
      <c r="L396" s="11">
        <v>4</v>
      </c>
      <c r="R396" s="6" t="s">
        <v>3432</v>
      </c>
      <c r="S396" s="7">
        <v>10134</v>
      </c>
      <c r="AN396" s="12">
        <v>2727</v>
      </c>
      <c r="AO396" s="11">
        <v>0</v>
      </c>
      <c r="AQ396" s="6" t="s">
        <v>2962</v>
      </c>
      <c r="AR396" s="11">
        <v>124163.4</v>
      </c>
    </row>
    <row r="397" spans="11:44">
      <c r="K397" s="6" t="s">
        <v>3091</v>
      </c>
      <c r="L397" s="11">
        <v>4.3</v>
      </c>
      <c r="R397" s="6" t="s">
        <v>3090</v>
      </c>
      <c r="S397" s="7">
        <v>16299</v>
      </c>
      <c r="AN397" s="12">
        <v>2732</v>
      </c>
      <c r="AO397" s="11">
        <v>0</v>
      </c>
      <c r="AQ397" s="6" t="s">
        <v>3088</v>
      </c>
      <c r="AR397" s="11">
        <v>219956.8</v>
      </c>
    </row>
    <row r="398" spans="11:44">
      <c r="K398" s="6" t="s">
        <v>3092</v>
      </c>
      <c r="L398" s="11">
        <v>3.8</v>
      </c>
      <c r="R398" s="6" t="s">
        <v>3894</v>
      </c>
      <c r="S398" s="7">
        <v>4867</v>
      </c>
      <c r="AN398" s="12">
        <v>2737</v>
      </c>
      <c r="AO398" s="11">
        <v>0</v>
      </c>
      <c r="AQ398" s="6" t="s">
        <v>3430</v>
      </c>
      <c r="AR398" s="11">
        <v>37508</v>
      </c>
    </row>
    <row r="399" spans="11:44">
      <c r="K399" s="6" t="s">
        <v>3234</v>
      </c>
      <c r="L399" s="11">
        <v>4.5999999999999996</v>
      </c>
      <c r="R399" s="6" t="s">
        <v>3091</v>
      </c>
      <c r="S399" s="7">
        <v>485</v>
      </c>
      <c r="AN399" s="12">
        <v>2740</v>
      </c>
      <c r="AO399" s="11">
        <v>0</v>
      </c>
      <c r="AQ399" s="6" t="s">
        <v>3233</v>
      </c>
      <c r="AR399" s="11">
        <v>31693.200000000004</v>
      </c>
    </row>
    <row r="400" spans="11:44">
      <c r="K400" s="6" t="s">
        <v>3235</v>
      </c>
      <c r="L400" s="11">
        <v>3.8</v>
      </c>
      <c r="R400" s="6" t="s">
        <v>3092</v>
      </c>
      <c r="S400" s="7">
        <v>17831</v>
      </c>
      <c r="AN400" s="12">
        <v>2766</v>
      </c>
      <c r="AO400" s="11">
        <v>0</v>
      </c>
      <c r="AQ400" s="6" t="s">
        <v>3089</v>
      </c>
      <c r="AR400" s="11">
        <v>76579.799999999988</v>
      </c>
    </row>
    <row r="401" spans="11:44">
      <c r="K401" s="6" t="s">
        <v>3895</v>
      </c>
      <c r="L401" s="11">
        <v>4.3000000000000007</v>
      </c>
      <c r="R401" s="6" t="s">
        <v>3234</v>
      </c>
      <c r="S401" s="7">
        <v>79</v>
      </c>
      <c r="AN401" s="12">
        <v>2781</v>
      </c>
      <c r="AO401" s="11">
        <v>0</v>
      </c>
      <c r="AQ401" s="6" t="s">
        <v>3431</v>
      </c>
      <c r="AR401" s="11">
        <v>106601.29999999999</v>
      </c>
    </row>
    <row r="402" spans="11:44">
      <c r="K402" s="6" t="s">
        <v>2963</v>
      </c>
      <c r="L402" s="11">
        <v>4</v>
      </c>
      <c r="R402" s="6" t="s">
        <v>3235</v>
      </c>
      <c r="S402" s="7">
        <v>1393</v>
      </c>
      <c r="AN402" s="12">
        <v>2804</v>
      </c>
      <c r="AO402" s="11">
        <v>0</v>
      </c>
      <c r="AQ402" s="6" t="s">
        <v>3432</v>
      </c>
      <c r="AR402" s="11">
        <v>36482.400000000001</v>
      </c>
    </row>
    <row r="403" spans="11:44">
      <c r="K403" s="6" t="s">
        <v>3236</v>
      </c>
      <c r="L403" s="11">
        <v>4.0999999999999996</v>
      </c>
      <c r="R403" s="6" t="s">
        <v>3895</v>
      </c>
      <c r="S403" s="7">
        <v>7283</v>
      </c>
      <c r="AN403" s="12">
        <v>2806</v>
      </c>
      <c r="AO403" s="11">
        <v>0</v>
      </c>
      <c r="AQ403" s="6" t="s">
        <v>3090</v>
      </c>
      <c r="AR403" s="11">
        <v>70085.7</v>
      </c>
    </row>
    <row r="404" spans="11:44">
      <c r="K404" s="6" t="s">
        <v>3339</v>
      </c>
      <c r="L404" s="11">
        <v>4.3</v>
      </c>
      <c r="R404" s="6" t="s">
        <v>2963</v>
      </c>
      <c r="S404" s="7">
        <v>3025</v>
      </c>
      <c r="AN404" s="12">
        <v>2809</v>
      </c>
      <c r="AO404" s="11">
        <v>0</v>
      </c>
      <c r="AQ404" s="6" t="s">
        <v>3894</v>
      </c>
      <c r="AR404" s="11">
        <v>19468</v>
      </c>
    </row>
    <row r="405" spans="11:44">
      <c r="K405" s="6" t="s">
        <v>3896</v>
      </c>
      <c r="L405" s="11">
        <v>4.0999999999999996</v>
      </c>
      <c r="R405" s="6" t="s">
        <v>3236</v>
      </c>
      <c r="S405" s="7">
        <v>1017</v>
      </c>
      <c r="AN405" s="12">
        <v>2810</v>
      </c>
      <c r="AO405" s="11">
        <v>0</v>
      </c>
      <c r="AQ405" s="6" t="s">
        <v>3091</v>
      </c>
      <c r="AR405" s="11">
        <v>2085.5</v>
      </c>
    </row>
    <row r="406" spans="11:44">
      <c r="K406" s="6" t="s">
        <v>3897</v>
      </c>
      <c r="L406" s="11">
        <v>4.0999999999999996</v>
      </c>
      <c r="R406" s="6" t="s">
        <v>3339</v>
      </c>
      <c r="S406" s="7">
        <v>3530</v>
      </c>
      <c r="AN406" s="12">
        <v>2832</v>
      </c>
      <c r="AO406" s="11">
        <v>0</v>
      </c>
      <c r="AQ406" s="6" t="s">
        <v>3092</v>
      </c>
      <c r="AR406" s="11">
        <v>67757.8</v>
      </c>
    </row>
    <row r="407" spans="11:44">
      <c r="K407" s="6" t="s">
        <v>3237</v>
      </c>
      <c r="L407" s="11">
        <v>3.9</v>
      </c>
      <c r="R407" s="6" t="s">
        <v>3896</v>
      </c>
      <c r="S407" s="7">
        <v>4370</v>
      </c>
      <c r="AN407" s="12">
        <v>2866</v>
      </c>
      <c r="AO407" s="11">
        <v>0</v>
      </c>
      <c r="AQ407" s="6" t="s">
        <v>3234</v>
      </c>
      <c r="AR407" s="11">
        <v>363.4</v>
      </c>
    </row>
    <row r="408" spans="11:44">
      <c r="K408" s="6" t="s">
        <v>3238</v>
      </c>
      <c r="L408" s="11">
        <v>4</v>
      </c>
      <c r="R408" s="6" t="s">
        <v>3897</v>
      </c>
      <c r="S408" s="7">
        <v>322</v>
      </c>
      <c r="AN408" s="12">
        <v>2868</v>
      </c>
      <c r="AO408" s="11">
        <v>0</v>
      </c>
      <c r="AQ408" s="6" t="s">
        <v>3235</v>
      </c>
      <c r="AR408" s="11">
        <v>5293.4</v>
      </c>
    </row>
    <row r="409" spans="11:44">
      <c r="K409" s="6" t="s">
        <v>3239</v>
      </c>
      <c r="L409" s="11">
        <v>4</v>
      </c>
      <c r="R409" s="6" t="s">
        <v>3237</v>
      </c>
      <c r="S409" s="7">
        <v>9019</v>
      </c>
      <c r="AN409" s="12">
        <v>2877</v>
      </c>
      <c r="AO409" s="11">
        <v>0</v>
      </c>
      <c r="AQ409" s="6" t="s">
        <v>3895</v>
      </c>
      <c r="AR409" s="11">
        <v>31297.200000000001</v>
      </c>
    </row>
    <row r="410" spans="11:44">
      <c r="K410" s="6" t="s">
        <v>3433</v>
      </c>
      <c r="L410" s="11">
        <v>4.2</v>
      </c>
      <c r="R410" s="6" t="s">
        <v>3238</v>
      </c>
      <c r="S410" s="7">
        <v>15646</v>
      </c>
      <c r="AN410" s="12">
        <v>2886</v>
      </c>
      <c r="AO410" s="11">
        <v>0</v>
      </c>
      <c r="AQ410" s="6" t="s">
        <v>2963</v>
      </c>
      <c r="AR410" s="11">
        <v>12100</v>
      </c>
    </row>
    <row r="411" spans="11:44">
      <c r="K411" s="6" t="s">
        <v>3240</v>
      </c>
      <c r="L411" s="11">
        <v>4.0999999999999996</v>
      </c>
      <c r="R411" s="6" t="s">
        <v>3239</v>
      </c>
      <c r="S411" s="7">
        <v>743</v>
      </c>
      <c r="AN411" s="12">
        <v>2891</v>
      </c>
      <c r="AO411" s="11">
        <v>0</v>
      </c>
      <c r="AQ411" s="6" t="s">
        <v>3236</v>
      </c>
      <c r="AR411" s="11">
        <v>4169.7</v>
      </c>
    </row>
    <row r="412" spans="11:44">
      <c r="K412" s="6" t="s">
        <v>3241</v>
      </c>
      <c r="L412" s="11">
        <v>4.0999999999999996</v>
      </c>
      <c r="R412" s="6" t="s">
        <v>3433</v>
      </c>
      <c r="S412" s="7">
        <v>29746</v>
      </c>
      <c r="AN412" s="12">
        <v>2905</v>
      </c>
      <c r="AO412" s="11">
        <v>0</v>
      </c>
      <c r="AQ412" s="6" t="s">
        <v>3339</v>
      </c>
      <c r="AR412" s="11">
        <v>15179</v>
      </c>
    </row>
    <row r="413" spans="11:44">
      <c r="K413" s="6" t="s">
        <v>2964</v>
      </c>
      <c r="L413" s="11">
        <v>4.1500000000000004</v>
      </c>
      <c r="R413" s="6" t="s">
        <v>3240</v>
      </c>
      <c r="S413" s="7">
        <v>8090</v>
      </c>
      <c r="AN413" s="12">
        <v>2908</v>
      </c>
      <c r="AO413" s="11">
        <v>0</v>
      </c>
      <c r="AQ413" s="6" t="s">
        <v>3896</v>
      </c>
      <c r="AR413" s="11">
        <v>17917</v>
      </c>
    </row>
    <row r="414" spans="11:44">
      <c r="K414" s="6" t="s">
        <v>3898</v>
      </c>
      <c r="L414" s="11">
        <v>4.2</v>
      </c>
      <c r="R414" s="6" t="s">
        <v>3241</v>
      </c>
      <c r="S414" s="7">
        <v>3688</v>
      </c>
      <c r="AN414" s="12">
        <v>2951</v>
      </c>
      <c r="AO414" s="11">
        <v>0</v>
      </c>
      <c r="AQ414" s="6" t="s">
        <v>3897</v>
      </c>
      <c r="AR414" s="11">
        <v>1320.1999999999998</v>
      </c>
    </row>
    <row r="415" spans="11:44">
      <c r="K415" s="6" t="s">
        <v>3242</v>
      </c>
      <c r="L415" s="11">
        <v>4.25</v>
      </c>
      <c r="R415" s="6" t="s">
        <v>2964</v>
      </c>
      <c r="S415" s="7">
        <v>2384</v>
      </c>
      <c r="AN415" s="12">
        <v>2957</v>
      </c>
      <c r="AO415" s="11">
        <v>0</v>
      </c>
      <c r="AQ415" s="6" t="s">
        <v>3237</v>
      </c>
      <c r="AR415" s="11">
        <v>35174.1</v>
      </c>
    </row>
    <row r="416" spans="11:44">
      <c r="K416" s="6" t="s">
        <v>3243</v>
      </c>
      <c r="L416" s="11">
        <v>3.9</v>
      </c>
      <c r="R416" s="6" t="s">
        <v>3898</v>
      </c>
      <c r="S416" s="7">
        <v>19621</v>
      </c>
      <c r="AN416" s="12">
        <v>2960</v>
      </c>
      <c r="AO416" s="11">
        <v>0</v>
      </c>
      <c r="AQ416" s="6" t="s">
        <v>3238</v>
      </c>
      <c r="AR416" s="11">
        <v>62584</v>
      </c>
    </row>
    <row r="417" spans="11:44">
      <c r="K417" s="6" t="s">
        <v>3434</v>
      </c>
      <c r="L417" s="11">
        <v>4.5</v>
      </c>
      <c r="R417" s="6" t="s">
        <v>3242</v>
      </c>
      <c r="S417" s="7">
        <v>2846</v>
      </c>
      <c r="AN417" s="12">
        <v>2961</v>
      </c>
      <c r="AO417" s="11">
        <v>0</v>
      </c>
      <c r="AQ417" s="6" t="s">
        <v>3239</v>
      </c>
      <c r="AR417" s="11">
        <v>2972</v>
      </c>
    </row>
    <row r="418" spans="11:44">
      <c r="K418" s="6" t="s">
        <v>3435</v>
      </c>
      <c r="L418" s="11">
        <v>4.4000000000000004</v>
      </c>
      <c r="R418" s="6" t="s">
        <v>3243</v>
      </c>
      <c r="S418" s="7">
        <v>2832</v>
      </c>
      <c r="AN418" s="12">
        <v>2981</v>
      </c>
      <c r="AO418" s="11">
        <v>0</v>
      </c>
      <c r="AQ418" s="6" t="s">
        <v>3433</v>
      </c>
      <c r="AR418" s="11">
        <v>124933.20000000001</v>
      </c>
    </row>
    <row r="419" spans="11:44">
      <c r="K419" s="6" t="s">
        <v>3899</v>
      </c>
      <c r="L419" s="11">
        <v>4.3</v>
      </c>
      <c r="R419" s="6" t="s">
        <v>3434</v>
      </c>
      <c r="S419" s="7">
        <v>2453</v>
      </c>
      <c r="AN419" s="12">
        <v>3022</v>
      </c>
      <c r="AO419" s="11">
        <v>0</v>
      </c>
      <c r="AQ419" s="6" t="s">
        <v>3240</v>
      </c>
      <c r="AR419" s="11">
        <v>33169</v>
      </c>
    </row>
    <row r="420" spans="11:44">
      <c r="K420" s="6" t="s">
        <v>3436</v>
      </c>
      <c r="L420" s="11">
        <v>4.5999999999999996</v>
      </c>
      <c r="R420" s="6" t="s">
        <v>3435</v>
      </c>
      <c r="S420" s="7">
        <v>1667</v>
      </c>
      <c r="AN420" s="12">
        <v>3025</v>
      </c>
      <c r="AO420" s="11">
        <v>0</v>
      </c>
      <c r="AQ420" s="6" t="s">
        <v>3241</v>
      </c>
      <c r="AR420" s="11">
        <v>15120.8</v>
      </c>
    </row>
    <row r="421" spans="11:44">
      <c r="K421" s="6" t="s">
        <v>3244</v>
      </c>
      <c r="L421" s="11">
        <v>4.2</v>
      </c>
      <c r="R421" s="6" t="s">
        <v>3899</v>
      </c>
      <c r="S421" s="7">
        <v>1404</v>
      </c>
      <c r="AN421" s="12">
        <v>3029</v>
      </c>
      <c r="AO421" s="11">
        <v>0</v>
      </c>
      <c r="AQ421" s="6" t="s">
        <v>2964</v>
      </c>
      <c r="AR421" s="11">
        <v>9840</v>
      </c>
    </row>
    <row r="422" spans="11:44">
      <c r="K422" s="6" t="s">
        <v>3245</v>
      </c>
      <c r="L422" s="11">
        <v>4</v>
      </c>
      <c r="R422" s="6" t="s">
        <v>3436</v>
      </c>
      <c r="S422" s="7">
        <v>2886</v>
      </c>
      <c r="AN422" s="12">
        <v>3036</v>
      </c>
      <c r="AO422" s="11">
        <v>0</v>
      </c>
      <c r="AQ422" s="6" t="s">
        <v>3898</v>
      </c>
      <c r="AR422" s="11">
        <v>82408.2</v>
      </c>
    </row>
    <row r="423" spans="11:44">
      <c r="K423" s="6" t="s">
        <v>3437</v>
      </c>
      <c r="L423" s="11">
        <v>4</v>
      </c>
      <c r="R423" s="6" t="s">
        <v>3244</v>
      </c>
      <c r="S423" s="7">
        <v>40106</v>
      </c>
      <c r="AN423" s="12">
        <v>3044</v>
      </c>
      <c r="AO423" s="11">
        <v>0</v>
      </c>
      <c r="AQ423" s="6" t="s">
        <v>3242</v>
      </c>
      <c r="AR423" s="11">
        <v>11829.099999999999</v>
      </c>
    </row>
    <row r="424" spans="11:44">
      <c r="K424" s="6" t="s">
        <v>3246</v>
      </c>
      <c r="L424" s="11">
        <v>4.0999999999999996</v>
      </c>
      <c r="R424" s="6" t="s">
        <v>3245</v>
      </c>
      <c r="S424" s="7">
        <v>97</v>
      </c>
      <c r="AN424" s="12">
        <v>3049</v>
      </c>
      <c r="AO424" s="11">
        <v>0</v>
      </c>
      <c r="AQ424" s="6" t="s">
        <v>3243</v>
      </c>
      <c r="AR424" s="11">
        <v>11044.8</v>
      </c>
    </row>
    <row r="425" spans="11:44">
      <c r="K425" s="6" t="s">
        <v>3247</v>
      </c>
      <c r="L425" s="11">
        <v>4.8</v>
      </c>
      <c r="R425" s="6" t="s">
        <v>3437</v>
      </c>
      <c r="S425" s="7">
        <v>2905</v>
      </c>
      <c r="AN425" s="12">
        <v>3061</v>
      </c>
      <c r="AO425" s="11">
        <v>0</v>
      </c>
      <c r="AQ425" s="6" t="s">
        <v>3434</v>
      </c>
      <c r="AR425" s="11">
        <v>11038.5</v>
      </c>
    </row>
    <row r="426" spans="11:44">
      <c r="K426" s="6" t="s">
        <v>3676</v>
      </c>
      <c r="L426" s="11">
        <v>4.0999999999999996</v>
      </c>
      <c r="R426" s="6" t="s">
        <v>3246</v>
      </c>
      <c r="S426" s="7">
        <v>4859</v>
      </c>
      <c r="AN426" s="12">
        <v>3065</v>
      </c>
      <c r="AO426" s="11">
        <v>0</v>
      </c>
      <c r="AQ426" s="6" t="s">
        <v>3435</v>
      </c>
      <c r="AR426" s="11">
        <v>7334.8</v>
      </c>
    </row>
    <row r="427" spans="11:44">
      <c r="K427" s="6" t="s">
        <v>3677</v>
      </c>
      <c r="L427" s="11">
        <v>4.0999999999999996</v>
      </c>
      <c r="R427" s="6" t="s">
        <v>3247</v>
      </c>
      <c r="S427" s="7">
        <v>53803</v>
      </c>
      <c r="AN427" s="12">
        <v>3066</v>
      </c>
      <c r="AO427" s="11">
        <v>0</v>
      </c>
      <c r="AQ427" s="6" t="s">
        <v>3899</v>
      </c>
      <c r="AR427" s="11">
        <v>6037.2</v>
      </c>
    </row>
    <row r="428" spans="11:44">
      <c r="K428" s="6" t="s">
        <v>3248</v>
      </c>
      <c r="L428" s="11">
        <v>4.0999999999999996</v>
      </c>
      <c r="R428" s="6" t="s">
        <v>3676</v>
      </c>
      <c r="S428" s="7">
        <v>1259</v>
      </c>
      <c r="AN428" s="12">
        <v>3075</v>
      </c>
      <c r="AO428" s="11">
        <v>0</v>
      </c>
      <c r="AQ428" s="6" t="s">
        <v>3436</v>
      </c>
      <c r="AR428" s="11">
        <v>13275.599999999999</v>
      </c>
    </row>
    <row r="429" spans="11:44">
      <c r="K429" s="6" t="s">
        <v>3900</v>
      </c>
      <c r="L429" s="11">
        <v>3.8</v>
      </c>
      <c r="R429" s="6" t="s">
        <v>3677</v>
      </c>
      <c r="S429" s="7">
        <v>1555</v>
      </c>
      <c r="AN429" s="12">
        <v>3095</v>
      </c>
      <c r="AO429" s="11">
        <v>0</v>
      </c>
      <c r="AQ429" s="6" t="s">
        <v>3244</v>
      </c>
      <c r="AR429" s="11">
        <v>168445.2</v>
      </c>
    </row>
    <row r="430" spans="11:44">
      <c r="K430" s="6" t="s">
        <v>3901</v>
      </c>
      <c r="L430" s="11">
        <v>3.8</v>
      </c>
      <c r="R430" s="6" t="s">
        <v>3248</v>
      </c>
      <c r="S430" s="7">
        <v>257</v>
      </c>
      <c r="AN430" s="12">
        <v>3096</v>
      </c>
      <c r="AO430" s="11">
        <v>0</v>
      </c>
      <c r="AQ430" s="6" t="s">
        <v>3245</v>
      </c>
      <c r="AR430" s="11">
        <v>388</v>
      </c>
    </row>
    <row r="431" spans="11:44">
      <c r="K431" s="6" t="s">
        <v>3678</v>
      </c>
      <c r="L431" s="11">
        <v>4.3</v>
      </c>
      <c r="R431" s="6" t="s">
        <v>3900</v>
      </c>
      <c r="S431" s="7">
        <v>4</v>
      </c>
      <c r="AN431" s="12">
        <v>3145</v>
      </c>
      <c r="AO431" s="11">
        <v>0</v>
      </c>
      <c r="AQ431" s="6" t="s">
        <v>3437</v>
      </c>
      <c r="AR431" s="11">
        <v>11620</v>
      </c>
    </row>
    <row r="432" spans="11:44">
      <c r="K432" s="6" t="s">
        <v>3438</v>
      </c>
      <c r="L432" s="11">
        <v>4</v>
      </c>
      <c r="R432" s="6" t="s">
        <v>3901</v>
      </c>
      <c r="S432" s="7">
        <v>4353</v>
      </c>
      <c r="AN432" s="12">
        <v>3156</v>
      </c>
      <c r="AO432" s="11">
        <v>0</v>
      </c>
      <c r="AQ432" s="6" t="s">
        <v>3246</v>
      </c>
      <c r="AR432" s="11">
        <v>19921.899999999998</v>
      </c>
    </row>
    <row r="433" spans="11:44">
      <c r="K433" s="6" t="s">
        <v>3439</v>
      </c>
      <c r="L433" s="11">
        <v>4</v>
      </c>
      <c r="R433" s="6" t="s">
        <v>3678</v>
      </c>
      <c r="S433" s="7">
        <v>27139</v>
      </c>
      <c r="AN433" s="12">
        <v>3160</v>
      </c>
      <c r="AO433" s="11">
        <v>0</v>
      </c>
      <c r="AQ433" s="6" t="s">
        <v>3247</v>
      </c>
      <c r="AR433" s="11">
        <v>258254.4</v>
      </c>
    </row>
    <row r="434" spans="11:44">
      <c r="K434" s="6" t="s">
        <v>3440</v>
      </c>
      <c r="L434" s="11">
        <v>4.4000000000000004</v>
      </c>
      <c r="R434" s="6" t="s">
        <v>3438</v>
      </c>
      <c r="S434" s="7">
        <v>43994</v>
      </c>
      <c r="AN434" s="12">
        <v>3182</v>
      </c>
      <c r="AO434" s="11">
        <v>0</v>
      </c>
      <c r="AQ434" s="6" t="s">
        <v>3676</v>
      </c>
      <c r="AR434" s="11">
        <v>5161.8999999999996</v>
      </c>
    </row>
    <row r="435" spans="11:44">
      <c r="K435" s="6" t="s">
        <v>3679</v>
      </c>
      <c r="L435" s="11">
        <v>4.0999999999999996</v>
      </c>
      <c r="R435" s="6" t="s">
        <v>3439</v>
      </c>
      <c r="S435" s="7">
        <v>7352</v>
      </c>
      <c r="AN435" s="12">
        <v>3197</v>
      </c>
      <c r="AO435" s="11">
        <v>0</v>
      </c>
      <c r="AQ435" s="6" t="s">
        <v>3677</v>
      </c>
      <c r="AR435" s="11">
        <v>6375.4999999999991</v>
      </c>
    </row>
    <row r="436" spans="11:44">
      <c r="K436" s="6" t="s">
        <v>3680</v>
      </c>
      <c r="L436" s="11">
        <v>4.0999999999999996</v>
      </c>
      <c r="R436" s="6" t="s">
        <v>3440</v>
      </c>
      <c r="S436" s="7">
        <v>13544</v>
      </c>
      <c r="AN436" s="12">
        <v>3201</v>
      </c>
      <c r="AO436" s="11">
        <v>0</v>
      </c>
      <c r="AQ436" s="6" t="s">
        <v>3248</v>
      </c>
      <c r="AR436" s="11">
        <v>1053.6999999999998</v>
      </c>
    </row>
    <row r="437" spans="11:44">
      <c r="K437" s="6" t="s">
        <v>3681</v>
      </c>
      <c r="L437" s="11">
        <v>4.3</v>
      </c>
      <c r="R437" s="6" t="s">
        <v>3679</v>
      </c>
      <c r="S437" s="7">
        <v>109864</v>
      </c>
      <c r="AN437" s="12">
        <v>3219</v>
      </c>
      <c r="AO437" s="11">
        <v>0</v>
      </c>
      <c r="AQ437" s="6" t="s">
        <v>3900</v>
      </c>
      <c r="AR437" s="11">
        <v>15.2</v>
      </c>
    </row>
    <row r="438" spans="11:44">
      <c r="K438" s="6" t="s">
        <v>3682</v>
      </c>
      <c r="L438" s="11">
        <v>3.7</v>
      </c>
      <c r="R438" s="6" t="s">
        <v>3680</v>
      </c>
      <c r="S438" s="7">
        <v>141841</v>
      </c>
      <c r="AN438" s="12">
        <v>3231</v>
      </c>
      <c r="AO438" s="11">
        <v>0</v>
      </c>
      <c r="AQ438" s="6" t="s">
        <v>3901</v>
      </c>
      <c r="AR438" s="11">
        <v>16541.399999999998</v>
      </c>
    </row>
    <row r="439" spans="11:44">
      <c r="K439" s="6" t="s">
        <v>3441</v>
      </c>
      <c r="L439" s="11">
        <v>4.4000000000000004</v>
      </c>
      <c r="R439" s="6" t="s">
        <v>3681</v>
      </c>
      <c r="S439" s="7">
        <v>15032</v>
      </c>
      <c r="AN439" s="12">
        <v>3233</v>
      </c>
      <c r="AO439" s="11">
        <v>0</v>
      </c>
      <c r="AQ439" s="6" t="s">
        <v>3678</v>
      </c>
      <c r="AR439" s="11">
        <v>116697.7</v>
      </c>
    </row>
    <row r="440" spans="11:44">
      <c r="K440" s="6" t="s">
        <v>3442</v>
      </c>
      <c r="L440" s="11">
        <v>4</v>
      </c>
      <c r="R440" s="6" t="s">
        <v>3682</v>
      </c>
      <c r="S440" s="7">
        <v>676</v>
      </c>
      <c r="AN440" s="12">
        <v>3234</v>
      </c>
      <c r="AO440" s="11">
        <v>0</v>
      </c>
      <c r="AQ440" s="6" t="s">
        <v>3438</v>
      </c>
      <c r="AR440" s="11">
        <v>175976</v>
      </c>
    </row>
    <row r="441" spans="11:44">
      <c r="K441" s="6" t="s">
        <v>3902</v>
      </c>
      <c r="L441" s="11">
        <v>4.5</v>
      </c>
      <c r="R441" s="6" t="s">
        <v>3441</v>
      </c>
      <c r="S441" s="7">
        <v>24780</v>
      </c>
      <c r="AN441" s="12">
        <v>3242</v>
      </c>
      <c r="AO441" s="11">
        <v>0</v>
      </c>
      <c r="AQ441" s="6" t="s">
        <v>3439</v>
      </c>
      <c r="AR441" s="11">
        <v>29408</v>
      </c>
    </row>
    <row r="442" spans="11:44">
      <c r="K442" s="6" t="s">
        <v>3443</v>
      </c>
      <c r="L442" s="11">
        <v>4</v>
      </c>
      <c r="R442" s="6" t="s">
        <v>3442</v>
      </c>
      <c r="S442" s="7">
        <v>1208</v>
      </c>
      <c r="AN442" s="12">
        <v>3295</v>
      </c>
      <c r="AO442" s="11">
        <v>0</v>
      </c>
      <c r="AQ442" s="6" t="s">
        <v>3440</v>
      </c>
      <c r="AR442" s="11">
        <v>59593.600000000006</v>
      </c>
    </row>
    <row r="443" spans="11:44">
      <c r="K443" s="6" t="s">
        <v>3683</v>
      </c>
      <c r="L443" s="11">
        <v>4</v>
      </c>
      <c r="R443" s="6" t="s">
        <v>3902</v>
      </c>
      <c r="S443" s="7">
        <v>5882</v>
      </c>
      <c r="AN443" s="12">
        <v>3300</v>
      </c>
      <c r="AO443" s="11">
        <v>0</v>
      </c>
      <c r="AQ443" s="6" t="s">
        <v>3679</v>
      </c>
      <c r="AR443" s="11">
        <v>450442.39999999997</v>
      </c>
    </row>
    <row r="444" spans="11:44">
      <c r="K444" s="6" t="s">
        <v>3444</v>
      </c>
      <c r="L444" s="11">
        <v>3.9</v>
      </c>
      <c r="R444" s="6" t="s">
        <v>3443</v>
      </c>
      <c r="S444" s="7">
        <v>7601</v>
      </c>
      <c r="AN444" s="12">
        <v>3344</v>
      </c>
      <c r="AO444" s="11">
        <v>0</v>
      </c>
      <c r="AQ444" s="6" t="s">
        <v>3680</v>
      </c>
      <c r="AR444" s="11">
        <v>581548.1</v>
      </c>
    </row>
    <row r="445" spans="11:44">
      <c r="K445" s="6" t="s">
        <v>3445</v>
      </c>
      <c r="L445" s="11">
        <v>4</v>
      </c>
      <c r="R445" s="6" t="s">
        <v>3683</v>
      </c>
      <c r="S445" s="7">
        <v>13797</v>
      </c>
      <c r="AN445" s="12">
        <v>3366</v>
      </c>
      <c r="AO445" s="11">
        <v>0</v>
      </c>
      <c r="AQ445" s="6" t="s">
        <v>3681</v>
      </c>
      <c r="AR445" s="11">
        <v>64637.599999999999</v>
      </c>
    </row>
    <row r="446" spans="11:44">
      <c r="K446" s="6" t="s">
        <v>3684</v>
      </c>
      <c r="L446" s="11">
        <v>4.0999999999999996</v>
      </c>
      <c r="R446" s="6" t="s">
        <v>3444</v>
      </c>
      <c r="S446" s="7">
        <v>817</v>
      </c>
      <c r="AN446" s="12">
        <v>3369</v>
      </c>
      <c r="AO446" s="11">
        <v>0</v>
      </c>
      <c r="AQ446" s="6" t="s">
        <v>3682</v>
      </c>
      <c r="AR446" s="11">
        <v>2501.2000000000003</v>
      </c>
    </row>
    <row r="447" spans="11:44">
      <c r="K447" s="6" t="s">
        <v>3446</v>
      </c>
      <c r="L447" s="11">
        <v>4.3</v>
      </c>
      <c r="R447" s="6" t="s">
        <v>3445</v>
      </c>
      <c r="S447" s="7">
        <v>1423</v>
      </c>
      <c r="AN447" s="12">
        <v>3382</v>
      </c>
      <c r="AO447" s="11">
        <v>0</v>
      </c>
      <c r="AQ447" s="6" t="s">
        <v>3441</v>
      </c>
      <c r="AR447" s="11">
        <v>109032.00000000001</v>
      </c>
    </row>
    <row r="448" spans="11:44">
      <c r="K448" s="6" t="s">
        <v>2965</v>
      </c>
      <c r="L448" s="11">
        <v>4.5</v>
      </c>
      <c r="R448" s="6" t="s">
        <v>3684</v>
      </c>
      <c r="S448" s="7">
        <v>363711</v>
      </c>
      <c r="AN448" s="12">
        <v>3390</v>
      </c>
      <c r="AO448" s="11">
        <v>0</v>
      </c>
      <c r="AQ448" s="6" t="s">
        <v>3442</v>
      </c>
      <c r="AR448" s="11">
        <v>4832</v>
      </c>
    </row>
    <row r="449" spans="11:44">
      <c r="K449" s="6" t="s">
        <v>3685</v>
      </c>
      <c r="L449" s="11">
        <v>4.5999999999999996</v>
      </c>
      <c r="R449" s="6" t="s">
        <v>3446</v>
      </c>
      <c r="S449" s="7">
        <v>27223</v>
      </c>
      <c r="AN449" s="12">
        <v>3441</v>
      </c>
      <c r="AO449" s="11">
        <v>0</v>
      </c>
      <c r="AQ449" s="6" t="s">
        <v>3902</v>
      </c>
      <c r="AR449" s="11">
        <v>26469</v>
      </c>
    </row>
    <row r="450" spans="11:44">
      <c r="K450" s="6" t="s">
        <v>3447</v>
      </c>
      <c r="L450" s="11">
        <v>4.3</v>
      </c>
      <c r="R450" s="6" t="s">
        <v>2965</v>
      </c>
      <c r="S450" s="7">
        <v>50273</v>
      </c>
      <c r="AN450" s="12">
        <v>3454</v>
      </c>
      <c r="AO450" s="11">
        <v>0</v>
      </c>
      <c r="AQ450" s="6" t="s">
        <v>3443</v>
      </c>
      <c r="AR450" s="11">
        <v>30404</v>
      </c>
    </row>
    <row r="451" spans="11:44">
      <c r="K451" s="6" t="s">
        <v>3448</v>
      </c>
      <c r="L451" s="11">
        <v>4.3</v>
      </c>
      <c r="R451" s="6" t="s">
        <v>3685</v>
      </c>
      <c r="S451" s="7">
        <v>245</v>
      </c>
      <c r="AN451" s="12">
        <v>3482</v>
      </c>
      <c r="AO451" s="11">
        <v>0</v>
      </c>
      <c r="AQ451" s="6" t="s">
        <v>3683</v>
      </c>
      <c r="AR451" s="11">
        <v>55188</v>
      </c>
    </row>
    <row r="452" spans="11:44">
      <c r="K452" s="6" t="s">
        <v>3903</v>
      </c>
      <c r="L452" s="11">
        <v>4.0999999999999996</v>
      </c>
      <c r="R452" s="6" t="s">
        <v>3447</v>
      </c>
      <c r="S452" s="7">
        <v>28829</v>
      </c>
      <c r="AN452" s="12">
        <v>3492</v>
      </c>
      <c r="AO452" s="11">
        <v>0</v>
      </c>
      <c r="AQ452" s="6" t="s">
        <v>3444</v>
      </c>
      <c r="AR452" s="11">
        <v>3186.2999999999997</v>
      </c>
    </row>
    <row r="453" spans="11:44">
      <c r="K453" s="6" t="s">
        <v>3449</v>
      </c>
      <c r="L453" s="11">
        <v>4.166666666666667</v>
      </c>
      <c r="R453" s="6" t="s">
        <v>3448</v>
      </c>
      <c r="S453" s="7">
        <v>31534</v>
      </c>
      <c r="AN453" s="12">
        <v>3517</v>
      </c>
      <c r="AO453" s="11">
        <v>0</v>
      </c>
      <c r="AQ453" s="6" t="s">
        <v>3445</v>
      </c>
      <c r="AR453" s="11">
        <v>5692</v>
      </c>
    </row>
    <row r="454" spans="11:44">
      <c r="K454" s="6" t="s">
        <v>3686</v>
      </c>
      <c r="L454" s="11">
        <v>4.4000000000000004</v>
      </c>
      <c r="R454" s="6" t="s">
        <v>3903</v>
      </c>
      <c r="S454" s="7">
        <v>1996</v>
      </c>
      <c r="AN454" s="12">
        <v>3518</v>
      </c>
      <c r="AO454" s="11">
        <v>0</v>
      </c>
      <c r="AQ454" s="6" t="s">
        <v>3684</v>
      </c>
      <c r="AR454" s="11">
        <v>1491215.0999999999</v>
      </c>
    </row>
    <row r="455" spans="11:44">
      <c r="K455" s="6" t="s">
        <v>3904</v>
      </c>
      <c r="L455" s="11">
        <v>4.0999999999999996</v>
      </c>
      <c r="R455" s="6" t="s">
        <v>3449</v>
      </c>
      <c r="S455" s="7">
        <v>120140</v>
      </c>
      <c r="AN455" s="12">
        <v>3527</v>
      </c>
      <c r="AO455" s="11">
        <v>0</v>
      </c>
      <c r="AQ455" s="6" t="s">
        <v>3446</v>
      </c>
      <c r="AR455" s="11">
        <v>117058.9</v>
      </c>
    </row>
    <row r="456" spans="11:44">
      <c r="K456" s="6" t="s">
        <v>3905</v>
      </c>
      <c r="L456" s="11">
        <v>2</v>
      </c>
      <c r="R456" s="6" t="s">
        <v>3686</v>
      </c>
      <c r="S456" s="7">
        <v>15137</v>
      </c>
      <c r="AN456" s="12">
        <v>3530</v>
      </c>
      <c r="AO456" s="11">
        <v>0</v>
      </c>
      <c r="AQ456" s="6" t="s">
        <v>2965</v>
      </c>
      <c r="AR456" s="11">
        <v>226228.5</v>
      </c>
    </row>
    <row r="457" spans="11:44">
      <c r="K457" s="6" t="s">
        <v>3906</v>
      </c>
      <c r="L457" s="11">
        <v>4.5999999999999996</v>
      </c>
      <c r="R457" s="6" t="s">
        <v>3904</v>
      </c>
      <c r="S457" s="7">
        <v>444</v>
      </c>
      <c r="AN457" s="12">
        <v>3543</v>
      </c>
      <c r="AO457" s="11">
        <v>0</v>
      </c>
      <c r="AQ457" s="6" t="s">
        <v>3685</v>
      </c>
      <c r="AR457" s="11">
        <v>1127</v>
      </c>
    </row>
    <row r="458" spans="11:44">
      <c r="K458" s="6" t="s">
        <v>3907</v>
      </c>
      <c r="L458" s="11">
        <v>3.6</v>
      </c>
      <c r="R458" s="6" t="s">
        <v>3905</v>
      </c>
      <c r="S458" s="7">
        <v>2</v>
      </c>
      <c r="AN458" s="12">
        <v>3552</v>
      </c>
      <c r="AO458" s="11">
        <v>0</v>
      </c>
      <c r="AQ458" s="6" t="s">
        <v>3447</v>
      </c>
      <c r="AR458" s="11">
        <v>123964.7</v>
      </c>
    </row>
    <row r="459" spans="11:44">
      <c r="K459" s="6" t="s">
        <v>3908</v>
      </c>
      <c r="L459" s="11">
        <v>3.8</v>
      </c>
      <c r="R459" s="6" t="s">
        <v>3906</v>
      </c>
      <c r="S459" s="7">
        <v>124</v>
      </c>
      <c r="AN459" s="12">
        <v>3565</v>
      </c>
      <c r="AO459" s="11">
        <v>0</v>
      </c>
      <c r="AQ459" s="6" t="s">
        <v>3448</v>
      </c>
      <c r="AR459" s="11">
        <v>135596.19999999998</v>
      </c>
    </row>
    <row r="460" spans="11:44">
      <c r="K460" s="6" t="s">
        <v>3909</v>
      </c>
      <c r="L460" s="11">
        <v>4</v>
      </c>
      <c r="R460" s="6" t="s">
        <v>3907</v>
      </c>
      <c r="S460" s="7">
        <v>291</v>
      </c>
      <c r="AN460" s="12">
        <v>3578</v>
      </c>
      <c r="AO460" s="11">
        <v>0</v>
      </c>
      <c r="AQ460" s="6" t="s">
        <v>3903</v>
      </c>
      <c r="AR460" s="11">
        <v>8183.5999999999995</v>
      </c>
    </row>
    <row r="461" spans="11:44">
      <c r="K461" s="6" t="s">
        <v>3910</v>
      </c>
      <c r="L461" s="11">
        <v>3.9</v>
      </c>
      <c r="R461" s="6" t="s">
        <v>3908</v>
      </c>
      <c r="S461" s="7">
        <v>397</v>
      </c>
      <c r="AN461" s="12">
        <v>3584</v>
      </c>
      <c r="AO461" s="11">
        <v>0</v>
      </c>
      <c r="AQ461" s="6" t="s">
        <v>3449</v>
      </c>
      <c r="AR461" s="11">
        <v>507386.30000000005</v>
      </c>
    </row>
    <row r="462" spans="11:44">
      <c r="K462" s="6" t="s">
        <v>3687</v>
      </c>
      <c r="L462" s="11">
        <v>4.2</v>
      </c>
      <c r="R462" s="6" t="s">
        <v>3909</v>
      </c>
      <c r="S462" s="7">
        <v>1498</v>
      </c>
      <c r="AN462" s="12">
        <v>3587</v>
      </c>
      <c r="AO462" s="11">
        <v>0</v>
      </c>
      <c r="AQ462" s="6" t="s">
        <v>3686</v>
      </c>
      <c r="AR462" s="11">
        <v>66602.8</v>
      </c>
    </row>
    <row r="463" spans="11:44">
      <c r="K463" s="6" t="s">
        <v>2966</v>
      </c>
      <c r="L463" s="11">
        <v>3.9</v>
      </c>
      <c r="R463" s="6" t="s">
        <v>3910</v>
      </c>
      <c r="S463" s="7">
        <v>18497</v>
      </c>
      <c r="AN463" s="12">
        <v>3606</v>
      </c>
      <c r="AO463" s="11">
        <v>0</v>
      </c>
      <c r="AQ463" s="6" t="s">
        <v>3904</v>
      </c>
      <c r="AR463" s="11">
        <v>1820.3999999999999</v>
      </c>
    </row>
    <row r="464" spans="11:44">
      <c r="K464" s="6" t="s">
        <v>3450</v>
      </c>
      <c r="L464" s="11">
        <v>4.3</v>
      </c>
      <c r="R464" s="6" t="s">
        <v>3687</v>
      </c>
      <c r="S464" s="7">
        <v>1269</v>
      </c>
      <c r="AN464" s="12">
        <v>3626</v>
      </c>
      <c r="AO464" s="11">
        <v>0</v>
      </c>
      <c r="AQ464" s="6" t="s">
        <v>3905</v>
      </c>
      <c r="AR464" s="11">
        <v>4</v>
      </c>
    </row>
    <row r="465" spans="11:44">
      <c r="K465" s="6" t="s">
        <v>3249</v>
      </c>
      <c r="L465" s="11">
        <v>4.2</v>
      </c>
      <c r="R465" s="6" t="s">
        <v>2966</v>
      </c>
      <c r="S465" s="7">
        <v>1462</v>
      </c>
      <c r="AN465" s="12">
        <v>3652</v>
      </c>
      <c r="AO465" s="11">
        <v>0</v>
      </c>
      <c r="AQ465" s="6" t="s">
        <v>3906</v>
      </c>
      <c r="AR465" s="11">
        <v>570.4</v>
      </c>
    </row>
    <row r="466" spans="11:44">
      <c r="K466" s="6" t="s">
        <v>3911</v>
      </c>
      <c r="L466" s="11">
        <v>4.2</v>
      </c>
      <c r="R466" s="6" t="s">
        <v>3450</v>
      </c>
      <c r="S466" s="7">
        <v>408</v>
      </c>
      <c r="AN466" s="12">
        <v>3663</v>
      </c>
      <c r="AO466" s="11">
        <v>0</v>
      </c>
      <c r="AQ466" s="6" t="s">
        <v>3907</v>
      </c>
      <c r="AR466" s="11">
        <v>1047.6000000000001</v>
      </c>
    </row>
    <row r="467" spans="11:44">
      <c r="K467" s="6" t="s">
        <v>2967</v>
      </c>
      <c r="L467" s="11">
        <v>4.0999999999999996</v>
      </c>
      <c r="R467" s="6" t="s">
        <v>3249</v>
      </c>
      <c r="S467" s="7">
        <v>11199</v>
      </c>
      <c r="AN467" s="12">
        <v>3664</v>
      </c>
      <c r="AO467" s="11">
        <v>0</v>
      </c>
      <c r="AQ467" s="6" t="s">
        <v>3908</v>
      </c>
      <c r="AR467" s="11">
        <v>1508.6</v>
      </c>
    </row>
    <row r="468" spans="11:44">
      <c r="K468" s="6" t="s">
        <v>3912</v>
      </c>
      <c r="L468" s="11">
        <v>4.0999999999999996</v>
      </c>
      <c r="R468" s="6" t="s">
        <v>3911</v>
      </c>
      <c r="S468" s="7">
        <v>386</v>
      </c>
      <c r="AN468" s="12">
        <v>3686</v>
      </c>
      <c r="AO468" s="11">
        <v>0</v>
      </c>
      <c r="AQ468" s="6" t="s">
        <v>3909</v>
      </c>
      <c r="AR468" s="11">
        <v>5992</v>
      </c>
    </row>
    <row r="469" spans="11:44">
      <c r="K469" s="6" t="s">
        <v>3913</v>
      </c>
      <c r="L469" s="11">
        <v>4.0999999999999996</v>
      </c>
      <c r="R469" s="6" t="s">
        <v>2967</v>
      </c>
      <c r="S469" s="7">
        <v>21</v>
      </c>
      <c r="AN469" s="12">
        <v>3688</v>
      </c>
      <c r="AO469" s="11">
        <v>0</v>
      </c>
      <c r="AQ469" s="6" t="s">
        <v>3910</v>
      </c>
      <c r="AR469" s="11">
        <v>72138.3</v>
      </c>
    </row>
    <row r="470" spans="11:44">
      <c r="K470" s="6" t="s">
        <v>3250</v>
      </c>
      <c r="L470" s="11">
        <v>4</v>
      </c>
      <c r="R470" s="6" t="s">
        <v>3912</v>
      </c>
      <c r="S470" s="7">
        <v>1045</v>
      </c>
      <c r="AN470" s="12">
        <v>3740</v>
      </c>
      <c r="AO470" s="11">
        <v>0</v>
      </c>
      <c r="AQ470" s="6" t="s">
        <v>3687</v>
      </c>
      <c r="AR470" s="11">
        <v>5329.8</v>
      </c>
    </row>
    <row r="471" spans="11:44">
      <c r="K471" s="6" t="s">
        <v>3451</v>
      </c>
      <c r="L471" s="11">
        <v>4</v>
      </c>
      <c r="R471" s="6" t="s">
        <v>3913</v>
      </c>
      <c r="S471" s="7">
        <v>13165</v>
      </c>
      <c r="AN471" s="12">
        <v>3785</v>
      </c>
      <c r="AO471" s="11">
        <v>0</v>
      </c>
      <c r="AQ471" s="6" t="s">
        <v>2966</v>
      </c>
      <c r="AR471" s="11">
        <v>5701.8</v>
      </c>
    </row>
    <row r="472" spans="11:44">
      <c r="K472" s="6" t="s">
        <v>3914</v>
      </c>
      <c r="L472" s="11">
        <v>4.0999999999999996</v>
      </c>
      <c r="R472" s="6" t="s">
        <v>3250</v>
      </c>
      <c r="S472" s="7">
        <v>3242</v>
      </c>
      <c r="AN472" s="12">
        <v>3815</v>
      </c>
      <c r="AO472" s="11">
        <v>0</v>
      </c>
      <c r="AQ472" s="6" t="s">
        <v>3450</v>
      </c>
      <c r="AR472" s="11">
        <v>1754.3999999999999</v>
      </c>
    </row>
    <row r="473" spans="11:44">
      <c r="K473" s="6" t="s">
        <v>3251</v>
      </c>
      <c r="L473" s="11">
        <v>4.4000000000000004</v>
      </c>
      <c r="R473" s="6" t="s">
        <v>3451</v>
      </c>
      <c r="S473" s="7">
        <v>11637</v>
      </c>
      <c r="AN473" s="12">
        <v>3837</v>
      </c>
      <c r="AO473" s="11">
        <v>0</v>
      </c>
      <c r="AQ473" s="6" t="s">
        <v>3249</v>
      </c>
      <c r="AR473" s="11">
        <v>47035.8</v>
      </c>
    </row>
    <row r="474" spans="11:44">
      <c r="K474" s="6" t="s">
        <v>3915</v>
      </c>
      <c r="L474" s="11">
        <v>4</v>
      </c>
      <c r="R474" s="6" t="s">
        <v>3914</v>
      </c>
      <c r="S474" s="7">
        <v>37126</v>
      </c>
      <c r="AN474" s="12">
        <v>3842</v>
      </c>
      <c r="AO474" s="11">
        <v>0</v>
      </c>
      <c r="AQ474" s="6" t="s">
        <v>3911</v>
      </c>
      <c r="AR474" s="11">
        <v>1621.2</v>
      </c>
    </row>
    <row r="475" spans="11:44">
      <c r="K475" s="6" t="s">
        <v>3916</v>
      </c>
      <c r="L475" s="11">
        <v>4.2</v>
      </c>
      <c r="R475" s="6" t="s">
        <v>3251</v>
      </c>
      <c r="S475" s="7">
        <v>646</v>
      </c>
      <c r="AN475" s="12">
        <v>3846</v>
      </c>
      <c r="AO475" s="11">
        <v>0</v>
      </c>
      <c r="AQ475" s="6" t="s">
        <v>2967</v>
      </c>
      <c r="AR475" s="11">
        <v>86.1</v>
      </c>
    </row>
    <row r="476" spans="11:44">
      <c r="K476" s="6" t="s">
        <v>3252</v>
      </c>
      <c r="L476" s="11">
        <v>3.8</v>
      </c>
      <c r="R476" s="6" t="s">
        <v>3915</v>
      </c>
      <c r="S476" s="7">
        <v>10234</v>
      </c>
      <c r="AN476" s="12">
        <v>3964</v>
      </c>
      <c r="AO476" s="11">
        <v>0</v>
      </c>
      <c r="AQ476" s="6" t="s">
        <v>3912</v>
      </c>
      <c r="AR476" s="11">
        <v>4284.5</v>
      </c>
    </row>
    <row r="477" spans="11:44">
      <c r="K477" s="6" t="s">
        <v>3917</v>
      </c>
      <c r="L477" s="11">
        <v>3.3</v>
      </c>
      <c r="R477" s="6" t="s">
        <v>3916</v>
      </c>
      <c r="S477" s="7">
        <v>9772</v>
      </c>
      <c r="AN477" s="12">
        <v>3973</v>
      </c>
      <c r="AO477" s="11">
        <v>0</v>
      </c>
      <c r="AQ477" s="6" t="s">
        <v>3913</v>
      </c>
      <c r="AR477" s="11">
        <v>53976.499999999993</v>
      </c>
    </row>
    <row r="478" spans="11:44">
      <c r="K478" s="6" t="s">
        <v>3452</v>
      </c>
      <c r="L478" s="11">
        <v>4.25</v>
      </c>
      <c r="R478" s="6" t="s">
        <v>3252</v>
      </c>
      <c r="S478" s="7">
        <v>305</v>
      </c>
      <c r="AN478" s="12">
        <v>4003</v>
      </c>
      <c r="AO478" s="11">
        <v>0</v>
      </c>
      <c r="AQ478" s="6" t="s">
        <v>3250</v>
      </c>
      <c r="AR478" s="11">
        <v>12968</v>
      </c>
    </row>
    <row r="479" spans="11:44">
      <c r="K479" s="6" t="s">
        <v>3453</v>
      </c>
      <c r="L479" s="11">
        <v>4.3</v>
      </c>
      <c r="R479" s="6" t="s">
        <v>3917</v>
      </c>
      <c r="S479" s="7">
        <v>478</v>
      </c>
      <c r="AN479" s="12">
        <v>4018</v>
      </c>
      <c r="AO479" s="11">
        <v>0</v>
      </c>
      <c r="AQ479" s="6" t="s">
        <v>3451</v>
      </c>
      <c r="AR479" s="11">
        <v>46548</v>
      </c>
    </row>
    <row r="480" spans="11:44">
      <c r="K480" s="6" t="s">
        <v>3918</v>
      </c>
      <c r="L480" s="11">
        <v>3.8</v>
      </c>
      <c r="R480" s="6" t="s">
        <v>3452</v>
      </c>
      <c r="S480" s="7">
        <v>3373</v>
      </c>
      <c r="AN480" s="12">
        <v>4049</v>
      </c>
      <c r="AO480" s="11">
        <v>0</v>
      </c>
      <c r="AQ480" s="6" t="s">
        <v>3914</v>
      </c>
      <c r="AR480" s="11">
        <v>152216.59999999998</v>
      </c>
    </row>
    <row r="481" spans="11:44">
      <c r="K481" s="6" t="s">
        <v>3454</v>
      </c>
      <c r="L481" s="11">
        <v>4</v>
      </c>
      <c r="R481" s="6" t="s">
        <v>3453</v>
      </c>
      <c r="S481" s="7">
        <v>11330</v>
      </c>
      <c r="AN481" s="12">
        <v>4099</v>
      </c>
      <c r="AO481" s="11">
        <v>0</v>
      </c>
      <c r="AQ481" s="6" t="s">
        <v>3251</v>
      </c>
      <c r="AR481" s="11">
        <v>2842.4</v>
      </c>
    </row>
    <row r="482" spans="11:44">
      <c r="K482" s="6" t="s">
        <v>3919</v>
      </c>
      <c r="L482" s="11">
        <v>4.2</v>
      </c>
      <c r="R482" s="6" t="s">
        <v>3918</v>
      </c>
      <c r="S482" s="7">
        <v>7988</v>
      </c>
      <c r="AN482" s="12">
        <v>4145</v>
      </c>
      <c r="AO482" s="11">
        <v>0</v>
      </c>
      <c r="AQ482" s="6" t="s">
        <v>3915</v>
      </c>
      <c r="AR482" s="11">
        <v>40936</v>
      </c>
    </row>
    <row r="483" spans="11:44">
      <c r="K483" s="6" t="s">
        <v>3688</v>
      </c>
      <c r="L483" s="11">
        <v>3.9499999999999997</v>
      </c>
      <c r="R483" s="6" t="s">
        <v>3454</v>
      </c>
      <c r="S483" s="7">
        <v>20457</v>
      </c>
      <c r="AN483" s="12">
        <v>4149</v>
      </c>
      <c r="AO483" s="11">
        <v>0</v>
      </c>
      <c r="AQ483" s="6" t="s">
        <v>3916</v>
      </c>
      <c r="AR483" s="11">
        <v>41042.400000000001</v>
      </c>
    </row>
    <row r="484" spans="11:44">
      <c r="K484" s="6" t="s">
        <v>3920</v>
      </c>
      <c r="L484" s="11">
        <v>3.7</v>
      </c>
      <c r="R484" s="6" t="s">
        <v>3919</v>
      </c>
      <c r="S484" s="7">
        <v>5178</v>
      </c>
      <c r="AN484" s="12">
        <v>4157</v>
      </c>
      <c r="AO484" s="11">
        <v>0</v>
      </c>
      <c r="AQ484" s="6" t="s">
        <v>3252</v>
      </c>
      <c r="AR484" s="11">
        <v>1159</v>
      </c>
    </row>
    <row r="485" spans="11:44">
      <c r="K485" s="6" t="s">
        <v>3253</v>
      </c>
      <c r="L485" s="11">
        <v>4</v>
      </c>
      <c r="R485" s="6" t="s">
        <v>3688</v>
      </c>
      <c r="S485" s="7">
        <v>79294</v>
      </c>
      <c r="AN485" s="12">
        <v>4199</v>
      </c>
      <c r="AO485" s="11">
        <v>0</v>
      </c>
      <c r="AQ485" s="6" t="s">
        <v>3917</v>
      </c>
      <c r="AR485" s="11">
        <v>1577.3999999999999</v>
      </c>
    </row>
    <row r="486" spans="11:44">
      <c r="K486" s="6" t="s">
        <v>2968</v>
      </c>
      <c r="L486" s="11">
        <v>4.0999999999999996</v>
      </c>
      <c r="R486" s="6" t="s">
        <v>3920</v>
      </c>
      <c r="S486" s="7">
        <v>2031</v>
      </c>
      <c r="AN486" s="12">
        <v>4219</v>
      </c>
      <c r="AO486" s="11">
        <v>0</v>
      </c>
      <c r="AQ486" s="6" t="s">
        <v>3452</v>
      </c>
      <c r="AR486" s="11">
        <v>14127.5</v>
      </c>
    </row>
    <row r="487" spans="11:44">
      <c r="K487" s="6" t="s">
        <v>3921</v>
      </c>
      <c r="L487" s="11">
        <v>3.9</v>
      </c>
      <c r="R487" s="6" t="s">
        <v>3253</v>
      </c>
      <c r="S487" s="7">
        <v>4978</v>
      </c>
      <c r="AN487" s="12">
        <v>4238</v>
      </c>
      <c r="AO487" s="11">
        <v>0</v>
      </c>
      <c r="AQ487" s="6" t="s">
        <v>3453</v>
      </c>
      <c r="AR487" s="11">
        <v>48719</v>
      </c>
    </row>
    <row r="488" spans="11:44">
      <c r="K488" s="6" t="s">
        <v>3254</v>
      </c>
      <c r="L488" s="11">
        <v>4.4000000000000004</v>
      </c>
      <c r="R488" s="6" t="s">
        <v>2968</v>
      </c>
      <c r="S488" s="7">
        <v>10443</v>
      </c>
      <c r="AN488" s="12">
        <v>4244</v>
      </c>
      <c r="AO488" s="11">
        <v>0</v>
      </c>
      <c r="AQ488" s="6" t="s">
        <v>3918</v>
      </c>
      <c r="AR488" s="11">
        <v>30354.399999999998</v>
      </c>
    </row>
    <row r="489" spans="11:44">
      <c r="K489" s="6" t="s">
        <v>3922</v>
      </c>
      <c r="L489" s="11">
        <v>4.0999999999999996</v>
      </c>
      <c r="R489" s="6" t="s">
        <v>3921</v>
      </c>
      <c r="S489" s="7">
        <v>942</v>
      </c>
      <c r="AN489" s="12">
        <v>4296</v>
      </c>
      <c r="AO489" s="11">
        <v>0</v>
      </c>
      <c r="AQ489" s="6" t="s">
        <v>3454</v>
      </c>
      <c r="AR489" s="11">
        <v>81828</v>
      </c>
    </row>
    <row r="490" spans="11:44">
      <c r="K490" s="6" t="s">
        <v>3689</v>
      </c>
      <c r="L490" s="11">
        <v>4</v>
      </c>
      <c r="R490" s="6" t="s">
        <v>3254</v>
      </c>
      <c r="S490" s="7">
        <v>11148</v>
      </c>
      <c r="AN490" s="12">
        <v>4308</v>
      </c>
      <c r="AO490" s="11">
        <v>0</v>
      </c>
      <c r="AQ490" s="6" t="s">
        <v>3919</v>
      </c>
      <c r="AR490" s="11">
        <v>21747.600000000002</v>
      </c>
    </row>
    <row r="491" spans="11:44">
      <c r="K491" s="6" t="s">
        <v>3690</v>
      </c>
      <c r="L491" s="11">
        <v>4.2</v>
      </c>
      <c r="R491" s="6" t="s">
        <v>3922</v>
      </c>
      <c r="S491" s="7">
        <v>557</v>
      </c>
      <c r="AN491" s="12">
        <v>4353</v>
      </c>
      <c r="AO491" s="11">
        <v>0</v>
      </c>
      <c r="AQ491" s="6" t="s">
        <v>3688</v>
      </c>
      <c r="AR491" s="11">
        <v>308895.8</v>
      </c>
    </row>
    <row r="492" spans="11:44">
      <c r="K492" s="6" t="s">
        <v>3691</v>
      </c>
      <c r="L492" s="11">
        <v>4</v>
      </c>
      <c r="R492" s="6" t="s">
        <v>3689</v>
      </c>
      <c r="S492" s="7">
        <v>9378</v>
      </c>
      <c r="AN492" s="12">
        <v>4370</v>
      </c>
      <c r="AO492" s="11">
        <v>0</v>
      </c>
      <c r="AQ492" s="6" t="s">
        <v>3920</v>
      </c>
      <c r="AR492" s="11">
        <v>7514.7000000000007</v>
      </c>
    </row>
    <row r="493" spans="11:44">
      <c r="K493" s="6" t="s">
        <v>3692</v>
      </c>
      <c r="L493" s="11">
        <v>4.1333333333333329</v>
      </c>
      <c r="R493" s="6" t="s">
        <v>3690</v>
      </c>
      <c r="S493" s="7">
        <v>1949</v>
      </c>
      <c r="AN493" s="12">
        <v>4383</v>
      </c>
      <c r="AO493" s="11">
        <v>0</v>
      </c>
      <c r="AQ493" s="6" t="s">
        <v>3253</v>
      </c>
      <c r="AR493" s="11">
        <v>19912</v>
      </c>
    </row>
    <row r="494" spans="11:44">
      <c r="K494" s="6" t="s">
        <v>3693</v>
      </c>
      <c r="L494" s="11">
        <v>3.9749999999999996</v>
      </c>
      <c r="R494" s="6" t="s">
        <v>3691</v>
      </c>
      <c r="S494" s="7">
        <v>37817</v>
      </c>
      <c r="AN494" s="12">
        <v>4390</v>
      </c>
      <c r="AO494" s="11">
        <v>0</v>
      </c>
      <c r="AQ494" s="6" t="s">
        <v>2968</v>
      </c>
      <c r="AR494" s="11">
        <v>42816.299999999996</v>
      </c>
    </row>
    <row r="495" spans="11:44">
      <c r="K495" s="6" t="s">
        <v>3694</v>
      </c>
      <c r="L495" s="11">
        <v>4.0999999999999996</v>
      </c>
      <c r="R495" s="6" t="s">
        <v>3692</v>
      </c>
      <c r="S495" s="7">
        <v>42379</v>
      </c>
      <c r="AN495" s="12">
        <v>4401</v>
      </c>
      <c r="AO495" s="11">
        <v>0</v>
      </c>
      <c r="AQ495" s="6" t="s">
        <v>3921</v>
      </c>
      <c r="AR495" s="11">
        <v>3673.7999999999997</v>
      </c>
    </row>
    <row r="496" spans="11:44">
      <c r="K496" s="6" t="s">
        <v>3695</v>
      </c>
      <c r="L496" s="11">
        <v>3.9666666666666663</v>
      </c>
      <c r="R496" s="6" t="s">
        <v>3693</v>
      </c>
      <c r="S496" s="7">
        <v>11557</v>
      </c>
      <c r="AN496" s="12">
        <v>4415</v>
      </c>
      <c r="AO496" s="11">
        <v>0</v>
      </c>
      <c r="AQ496" s="6" t="s">
        <v>3254</v>
      </c>
      <c r="AR496" s="11">
        <v>49051.200000000004</v>
      </c>
    </row>
    <row r="497" spans="11:44">
      <c r="K497" s="6" t="s">
        <v>3696</v>
      </c>
      <c r="L497" s="11">
        <v>3.5</v>
      </c>
      <c r="R497" s="6" t="s">
        <v>3694</v>
      </c>
      <c r="S497" s="7">
        <v>24177</v>
      </c>
      <c r="AN497" s="12">
        <v>4426</v>
      </c>
      <c r="AO497" s="11">
        <v>0</v>
      </c>
      <c r="AQ497" s="6" t="s">
        <v>3922</v>
      </c>
      <c r="AR497" s="11">
        <v>2283.6999999999998</v>
      </c>
    </row>
    <row r="498" spans="11:44">
      <c r="K498" s="6" t="s">
        <v>3093</v>
      </c>
      <c r="L498" s="11">
        <v>4</v>
      </c>
      <c r="R498" s="6" t="s">
        <v>3695</v>
      </c>
      <c r="S498" s="7">
        <v>240053</v>
      </c>
      <c r="AN498" s="12">
        <v>4428</v>
      </c>
      <c r="AO498" s="11">
        <v>0</v>
      </c>
      <c r="AQ498" s="6" t="s">
        <v>3689</v>
      </c>
      <c r="AR498" s="11">
        <v>37512</v>
      </c>
    </row>
    <row r="499" spans="11:44">
      <c r="K499" s="6" t="s">
        <v>3455</v>
      </c>
      <c r="L499" s="11">
        <v>4.5</v>
      </c>
      <c r="R499" s="6" t="s">
        <v>3696</v>
      </c>
      <c r="S499" s="7">
        <v>621</v>
      </c>
      <c r="AN499" s="12">
        <v>4541</v>
      </c>
      <c r="AO499" s="11">
        <v>0</v>
      </c>
      <c r="AQ499" s="6" t="s">
        <v>3690</v>
      </c>
      <c r="AR499" s="11">
        <v>8185.8</v>
      </c>
    </row>
    <row r="500" spans="11:44">
      <c r="K500" s="6" t="s">
        <v>3697</v>
      </c>
      <c r="L500" s="11">
        <v>4.1500000000000004</v>
      </c>
      <c r="R500" s="6" t="s">
        <v>3093</v>
      </c>
      <c r="S500" s="7">
        <v>1588</v>
      </c>
      <c r="AN500" s="12">
        <v>4567</v>
      </c>
      <c r="AO500" s="11">
        <v>0</v>
      </c>
      <c r="AQ500" s="6" t="s">
        <v>3691</v>
      </c>
      <c r="AR500" s="11">
        <v>151268</v>
      </c>
    </row>
    <row r="501" spans="11:44">
      <c r="K501" s="6" t="s">
        <v>3456</v>
      </c>
      <c r="L501" s="11">
        <v>3.5</v>
      </c>
      <c r="R501" s="6" t="s">
        <v>3455</v>
      </c>
      <c r="S501" s="7">
        <v>26194</v>
      </c>
      <c r="AN501" s="12">
        <v>4570</v>
      </c>
      <c r="AO501" s="11">
        <v>0</v>
      </c>
      <c r="AQ501" s="6" t="s">
        <v>3692</v>
      </c>
      <c r="AR501" s="11">
        <v>171974.30000000002</v>
      </c>
    </row>
    <row r="502" spans="11:44">
      <c r="K502" s="6" t="s">
        <v>3698</v>
      </c>
      <c r="L502" s="11">
        <v>4.2</v>
      </c>
      <c r="R502" s="6" t="s">
        <v>3697</v>
      </c>
      <c r="S502" s="7">
        <v>197559</v>
      </c>
      <c r="AN502" s="12">
        <v>4580</v>
      </c>
      <c r="AO502" s="11">
        <v>0</v>
      </c>
      <c r="AQ502" s="6" t="s">
        <v>3693</v>
      </c>
      <c r="AR502" s="11">
        <v>45520.800000000003</v>
      </c>
    </row>
    <row r="503" spans="11:44">
      <c r="K503" s="6" t="s">
        <v>3699</v>
      </c>
      <c r="L503" s="11">
        <v>4.0999999999999996</v>
      </c>
      <c r="R503" s="6" t="s">
        <v>3456</v>
      </c>
      <c r="S503" s="7">
        <v>15233</v>
      </c>
      <c r="AN503" s="12">
        <v>4584</v>
      </c>
      <c r="AO503" s="11">
        <v>0</v>
      </c>
      <c r="AQ503" s="6" t="s">
        <v>3694</v>
      </c>
      <c r="AR503" s="11">
        <v>99125.699999999983</v>
      </c>
    </row>
    <row r="504" spans="11:44">
      <c r="K504" s="6" t="s">
        <v>3457</v>
      </c>
      <c r="L504" s="11">
        <v>4.0999999999999996</v>
      </c>
      <c r="R504" s="6" t="s">
        <v>3698</v>
      </c>
      <c r="S504" s="7">
        <v>27790</v>
      </c>
      <c r="AN504" s="12">
        <v>4598</v>
      </c>
      <c r="AO504" s="11">
        <v>0</v>
      </c>
      <c r="AQ504" s="6" t="s">
        <v>3695</v>
      </c>
      <c r="AR504" s="11">
        <v>976159.49999999988</v>
      </c>
    </row>
    <row r="505" spans="11:44">
      <c r="K505" s="6" t="s">
        <v>3458</v>
      </c>
      <c r="L505" s="11">
        <v>4.4000000000000004</v>
      </c>
      <c r="R505" s="6" t="s">
        <v>3699</v>
      </c>
      <c r="S505" s="7">
        <v>48448</v>
      </c>
      <c r="AN505" s="12">
        <v>4642</v>
      </c>
      <c r="AO505" s="11">
        <v>0</v>
      </c>
      <c r="AQ505" s="6" t="s">
        <v>3696</v>
      </c>
      <c r="AR505" s="11">
        <v>2173.5</v>
      </c>
    </row>
    <row r="506" spans="11:44">
      <c r="K506" s="6" t="s">
        <v>3923</v>
      </c>
      <c r="L506" s="11">
        <v>4.4000000000000004</v>
      </c>
      <c r="R506" s="6" t="s">
        <v>3457</v>
      </c>
      <c r="S506" s="7">
        <v>11716</v>
      </c>
      <c r="AN506" s="12">
        <v>4664</v>
      </c>
      <c r="AO506" s="11">
        <v>0</v>
      </c>
      <c r="AQ506" s="6" t="s">
        <v>3093</v>
      </c>
      <c r="AR506" s="11">
        <v>6352</v>
      </c>
    </row>
    <row r="507" spans="11:44">
      <c r="K507" s="6" t="s">
        <v>3924</v>
      </c>
      <c r="L507" s="11">
        <v>4</v>
      </c>
      <c r="R507" s="6" t="s">
        <v>3458</v>
      </c>
      <c r="S507" s="7">
        <v>18139</v>
      </c>
      <c r="AN507" s="12">
        <v>4674</v>
      </c>
      <c r="AO507" s="11">
        <v>0</v>
      </c>
      <c r="AQ507" s="6" t="s">
        <v>3455</v>
      </c>
      <c r="AR507" s="11">
        <v>117873</v>
      </c>
    </row>
    <row r="508" spans="11:44">
      <c r="K508" s="6" t="s">
        <v>3094</v>
      </c>
      <c r="L508" s="11">
        <v>3.9</v>
      </c>
      <c r="R508" s="6" t="s">
        <v>3923</v>
      </c>
      <c r="S508" s="7">
        <v>638</v>
      </c>
      <c r="AN508" s="12">
        <v>4702</v>
      </c>
      <c r="AO508" s="11">
        <v>0</v>
      </c>
      <c r="AQ508" s="6" t="s">
        <v>3697</v>
      </c>
      <c r="AR508" s="11">
        <v>810488.79999999993</v>
      </c>
    </row>
    <row r="509" spans="11:44">
      <c r="K509" s="6" t="s">
        <v>3700</v>
      </c>
      <c r="L509" s="11">
        <v>3.8499999999999996</v>
      </c>
      <c r="R509" s="6" t="s">
        <v>3924</v>
      </c>
      <c r="S509" s="7">
        <v>1765</v>
      </c>
      <c r="AN509" s="12">
        <v>4703</v>
      </c>
      <c r="AO509" s="11">
        <v>0</v>
      </c>
      <c r="AQ509" s="6" t="s">
        <v>3456</v>
      </c>
      <c r="AR509" s="11">
        <v>53315.5</v>
      </c>
    </row>
    <row r="510" spans="11:44">
      <c r="K510" s="6" t="s">
        <v>3925</v>
      </c>
      <c r="L510" s="11">
        <v>3.8</v>
      </c>
      <c r="R510" s="6" t="s">
        <v>3094</v>
      </c>
      <c r="S510" s="7">
        <v>1779</v>
      </c>
      <c r="AN510" s="12">
        <v>4716</v>
      </c>
      <c r="AO510" s="11">
        <v>0</v>
      </c>
      <c r="AQ510" s="6" t="s">
        <v>3698</v>
      </c>
      <c r="AR510" s="11">
        <v>116718</v>
      </c>
    </row>
    <row r="511" spans="11:44">
      <c r="K511" s="6" t="s">
        <v>3255</v>
      </c>
      <c r="L511" s="11">
        <v>3.7</v>
      </c>
      <c r="R511" s="6" t="s">
        <v>3700</v>
      </c>
      <c r="S511" s="7">
        <v>460</v>
      </c>
      <c r="AN511" s="12">
        <v>4723</v>
      </c>
      <c r="AO511" s="11">
        <v>0</v>
      </c>
      <c r="AQ511" s="6" t="s">
        <v>3699</v>
      </c>
      <c r="AR511" s="11">
        <v>198636.79999999999</v>
      </c>
    </row>
    <row r="512" spans="11:44">
      <c r="K512" s="6" t="s">
        <v>3926</v>
      </c>
      <c r="L512" s="11">
        <v>4.3</v>
      </c>
      <c r="R512" s="6" t="s">
        <v>3925</v>
      </c>
      <c r="S512" s="7">
        <v>687</v>
      </c>
      <c r="AN512" s="12">
        <v>4736</v>
      </c>
      <c r="AO512" s="11">
        <v>0</v>
      </c>
      <c r="AQ512" s="6" t="s">
        <v>3457</v>
      </c>
      <c r="AR512" s="11">
        <v>48035.6</v>
      </c>
    </row>
    <row r="513" spans="11:44">
      <c r="K513" s="6" t="s">
        <v>3927</v>
      </c>
      <c r="L513" s="11">
        <v>4.4000000000000004</v>
      </c>
      <c r="R513" s="6" t="s">
        <v>3255</v>
      </c>
      <c r="S513" s="7">
        <v>1470</v>
      </c>
      <c r="AN513" s="12">
        <v>4740</v>
      </c>
      <c r="AO513" s="11">
        <v>0</v>
      </c>
      <c r="AQ513" s="6" t="s">
        <v>3458</v>
      </c>
      <c r="AR513" s="11">
        <v>79811.600000000006</v>
      </c>
    </row>
    <row r="514" spans="11:44">
      <c r="K514" s="6" t="s">
        <v>3928</v>
      </c>
      <c r="L514" s="11">
        <v>4</v>
      </c>
      <c r="R514" s="6" t="s">
        <v>3926</v>
      </c>
      <c r="S514" s="7">
        <v>356</v>
      </c>
      <c r="AN514" s="12">
        <v>4744</v>
      </c>
      <c r="AO514" s="11">
        <v>0</v>
      </c>
      <c r="AQ514" s="6" t="s">
        <v>3923</v>
      </c>
      <c r="AR514" s="11">
        <v>2807.2000000000003</v>
      </c>
    </row>
    <row r="515" spans="11:44">
      <c r="K515" s="6" t="s">
        <v>3929</v>
      </c>
      <c r="L515" s="11">
        <v>3.6</v>
      </c>
      <c r="R515" s="6" t="s">
        <v>3927</v>
      </c>
      <c r="S515" s="7">
        <v>1771</v>
      </c>
      <c r="AN515" s="12">
        <v>4768</v>
      </c>
      <c r="AO515" s="11">
        <v>0</v>
      </c>
      <c r="AQ515" s="6" t="s">
        <v>3924</v>
      </c>
      <c r="AR515" s="11">
        <v>7060</v>
      </c>
    </row>
    <row r="516" spans="11:44">
      <c r="K516" s="6" t="s">
        <v>3930</v>
      </c>
      <c r="L516" s="11">
        <v>4.4000000000000004</v>
      </c>
      <c r="R516" s="6" t="s">
        <v>3928</v>
      </c>
      <c r="S516" s="7">
        <v>5380</v>
      </c>
      <c r="AN516" s="12">
        <v>4798</v>
      </c>
      <c r="AO516" s="11">
        <v>0</v>
      </c>
      <c r="AQ516" s="6" t="s">
        <v>3094</v>
      </c>
      <c r="AR516" s="11">
        <v>6938.0999999999995</v>
      </c>
    </row>
    <row r="517" spans="11:44">
      <c r="K517" s="6" t="s">
        <v>3459</v>
      </c>
      <c r="L517" s="11">
        <v>4</v>
      </c>
      <c r="R517" s="6" t="s">
        <v>3929</v>
      </c>
      <c r="S517" s="7">
        <v>13300</v>
      </c>
      <c r="AN517" s="12">
        <v>4859</v>
      </c>
      <c r="AO517" s="11">
        <v>0</v>
      </c>
      <c r="AQ517" s="6" t="s">
        <v>3700</v>
      </c>
      <c r="AR517" s="11">
        <v>1783</v>
      </c>
    </row>
    <row r="518" spans="11:44">
      <c r="K518" s="6" t="s">
        <v>3460</v>
      </c>
      <c r="L518" s="11">
        <v>3.6</v>
      </c>
      <c r="R518" s="6" t="s">
        <v>3930</v>
      </c>
      <c r="S518" s="7">
        <v>8948</v>
      </c>
      <c r="AN518" s="12">
        <v>4867</v>
      </c>
      <c r="AO518" s="11">
        <v>0</v>
      </c>
      <c r="AQ518" s="6" t="s">
        <v>3925</v>
      </c>
      <c r="AR518" s="11">
        <v>2610.6</v>
      </c>
    </row>
    <row r="519" spans="11:44">
      <c r="K519" s="6" t="s">
        <v>3931</v>
      </c>
      <c r="L519" s="11">
        <v>3.9</v>
      </c>
      <c r="R519" s="6" t="s">
        <v>3459</v>
      </c>
      <c r="S519" s="7">
        <v>5736</v>
      </c>
      <c r="AN519" s="12">
        <v>4875</v>
      </c>
      <c r="AO519" s="11">
        <v>0</v>
      </c>
      <c r="AQ519" s="6" t="s">
        <v>3255</v>
      </c>
      <c r="AR519" s="11">
        <v>5439</v>
      </c>
    </row>
    <row r="520" spans="11:44">
      <c r="K520" s="6" t="s">
        <v>3932</v>
      </c>
      <c r="L520" s="11">
        <v>4.2</v>
      </c>
      <c r="R520" s="6" t="s">
        <v>3460</v>
      </c>
      <c r="S520" s="7">
        <v>7689</v>
      </c>
      <c r="AN520" s="12">
        <v>4881</v>
      </c>
      <c r="AO520" s="11">
        <v>0</v>
      </c>
      <c r="AQ520" s="6" t="s">
        <v>3926</v>
      </c>
      <c r="AR520" s="11">
        <v>1530.8</v>
      </c>
    </row>
    <row r="521" spans="11:44">
      <c r="K521" s="6" t="s">
        <v>3933</v>
      </c>
      <c r="L521" s="11">
        <v>4.2</v>
      </c>
      <c r="R521" s="6" t="s">
        <v>3931</v>
      </c>
      <c r="S521" s="7">
        <v>32931</v>
      </c>
      <c r="AN521" s="12">
        <v>4927</v>
      </c>
      <c r="AO521" s="11">
        <v>0</v>
      </c>
      <c r="AQ521" s="6" t="s">
        <v>3927</v>
      </c>
      <c r="AR521" s="11">
        <v>7792.4000000000005</v>
      </c>
    </row>
    <row r="522" spans="11:44">
      <c r="K522" s="6" t="s">
        <v>3934</v>
      </c>
      <c r="L522" s="11">
        <v>4.3</v>
      </c>
      <c r="R522" s="6" t="s">
        <v>3932</v>
      </c>
      <c r="S522" s="7">
        <v>17218</v>
      </c>
      <c r="AN522" s="12">
        <v>4951</v>
      </c>
      <c r="AO522" s="11">
        <v>0</v>
      </c>
      <c r="AQ522" s="6" t="s">
        <v>3928</v>
      </c>
      <c r="AR522" s="11">
        <v>21520</v>
      </c>
    </row>
    <row r="523" spans="11:44">
      <c r="K523" s="6" t="s">
        <v>3256</v>
      </c>
      <c r="L523" s="11">
        <v>3.7</v>
      </c>
      <c r="R523" s="6" t="s">
        <v>3933</v>
      </c>
      <c r="S523" s="7">
        <v>1296</v>
      </c>
      <c r="AN523" s="12">
        <v>4959</v>
      </c>
      <c r="AO523" s="11">
        <v>0</v>
      </c>
      <c r="AQ523" s="6" t="s">
        <v>3929</v>
      </c>
      <c r="AR523" s="11">
        <v>47880</v>
      </c>
    </row>
    <row r="524" spans="11:44">
      <c r="K524" s="6" t="s">
        <v>3935</v>
      </c>
      <c r="L524" s="11">
        <v>4</v>
      </c>
      <c r="R524" s="6" t="s">
        <v>3934</v>
      </c>
      <c r="S524" s="7">
        <v>3096</v>
      </c>
      <c r="AN524" s="12">
        <v>4969</v>
      </c>
      <c r="AO524" s="11">
        <v>0</v>
      </c>
      <c r="AQ524" s="6" t="s">
        <v>3930</v>
      </c>
      <c r="AR524" s="11">
        <v>39371.200000000004</v>
      </c>
    </row>
    <row r="525" spans="11:44">
      <c r="K525" s="6" t="s">
        <v>3461</v>
      </c>
      <c r="L525" s="11">
        <v>4.3</v>
      </c>
      <c r="R525" s="6" t="s">
        <v>3256</v>
      </c>
      <c r="S525" s="7">
        <v>11217</v>
      </c>
      <c r="AN525" s="12">
        <v>4971</v>
      </c>
      <c r="AO525" s="11">
        <v>0</v>
      </c>
      <c r="AQ525" s="6" t="s">
        <v>3459</v>
      </c>
      <c r="AR525" s="11">
        <v>22944</v>
      </c>
    </row>
    <row r="526" spans="11:44">
      <c r="K526" s="6" t="s">
        <v>3936</v>
      </c>
      <c r="L526" s="11">
        <v>4</v>
      </c>
      <c r="R526" s="6" t="s">
        <v>3935</v>
      </c>
      <c r="S526" s="7">
        <v>5206</v>
      </c>
      <c r="AN526" s="12">
        <v>4978</v>
      </c>
      <c r="AO526" s="11">
        <v>0</v>
      </c>
      <c r="AQ526" s="6" t="s">
        <v>3460</v>
      </c>
      <c r="AR526" s="11">
        <v>27680.400000000001</v>
      </c>
    </row>
    <row r="527" spans="11:44">
      <c r="K527" s="6" t="s">
        <v>3937</v>
      </c>
      <c r="L527" s="11">
        <v>4.2</v>
      </c>
      <c r="R527" s="6" t="s">
        <v>3461</v>
      </c>
      <c r="S527" s="7">
        <v>1552</v>
      </c>
      <c r="AN527" s="12">
        <v>5036</v>
      </c>
      <c r="AO527" s="11">
        <v>0</v>
      </c>
      <c r="AQ527" s="6" t="s">
        <v>3931</v>
      </c>
      <c r="AR527" s="11">
        <v>128430.9</v>
      </c>
    </row>
    <row r="528" spans="11:44">
      <c r="K528" s="6" t="s">
        <v>2969</v>
      </c>
      <c r="L528" s="11">
        <v>3.5</v>
      </c>
      <c r="R528" s="6" t="s">
        <v>3936</v>
      </c>
      <c r="S528" s="7">
        <v>16020</v>
      </c>
      <c r="AN528" s="12">
        <v>5057</v>
      </c>
      <c r="AO528" s="11">
        <v>0</v>
      </c>
      <c r="AQ528" s="6" t="s">
        <v>3932</v>
      </c>
      <c r="AR528" s="11">
        <v>72315.600000000006</v>
      </c>
    </row>
    <row r="529" spans="11:44">
      <c r="K529" s="6" t="s">
        <v>3701</v>
      </c>
      <c r="L529" s="11">
        <v>4.5999999999999996</v>
      </c>
      <c r="R529" s="6" t="s">
        <v>3937</v>
      </c>
      <c r="S529" s="7">
        <v>4664</v>
      </c>
      <c r="AN529" s="12">
        <v>5059</v>
      </c>
      <c r="AO529" s="11">
        <v>0</v>
      </c>
      <c r="AQ529" s="6" t="s">
        <v>3933</v>
      </c>
      <c r="AR529" s="11">
        <v>5443.2</v>
      </c>
    </row>
    <row r="530" spans="11:44">
      <c r="K530" s="6" t="s">
        <v>3702</v>
      </c>
      <c r="L530" s="11">
        <v>4</v>
      </c>
      <c r="R530" s="6" t="s">
        <v>2969</v>
      </c>
      <c r="S530" s="7">
        <v>1121</v>
      </c>
      <c r="AN530" s="12">
        <v>5072</v>
      </c>
      <c r="AO530" s="11">
        <v>0</v>
      </c>
      <c r="AQ530" s="6" t="s">
        <v>3934</v>
      </c>
      <c r="AR530" s="11">
        <v>13312.8</v>
      </c>
    </row>
    <row r="531" spans="11:44">
      <c r="K531" s="6" t="s">
        <v>3462</v>
      </c>
      <c r="L531" s="11">
        <v>4.3</v>
      </c>
      <c r="R531" s="6" t="s">
        <v>3701</v>
      </c>
      <c r="S531" s="7">
        <v>26603</v>
      </c>
      <c r="AN531" s="12">
        <v>5137</v>
      </c>
      <c r="AO531" s="11">
        <v>0</v>
      </c>
      <c r="AQ531" s="6" t="s">
        <v>3256</v>
      </c>
      <c r="AR531" s="11">
        <v>41502.9</v>
      </c>
    </row>
    <row r="532" spans="11:44">
      <c r="K532" s="6" t="s">
        <v>3257</v>
      </c>
      <c r="L532" s="11">
        <v>3.1</v>
      </c>
      <c r="R532" s="6" t="s">
        <v>3702</v>
      </c>
      <c r="S532" s="7">
        <v>14404</v>
      </c>
      <c r="AN532" s="12">
        <v>5160</v>
      </c>
      <c r="AO532" s="11">
        <v>0</v>
      </c>
      <c r="AQ532" s="6" t="s">
        <v>3935</v>
      </c>
      <c r="AR532" s="11">
        <v>20824</v>
      </c>
    </row>
    <row r="533" spans="11:44">
      <c r="K533" s="6" t="s">
        <v>3095</v>
      </c>
      <c r="L533" s="11">
        <v>4.4000000000000004</v>
      </c>
      <c r="R533" s="6" t="s">
        <v>3462</v>
      </c>
      <c r="S533" s="7">
        <v>7758</v>
      </c>
      <c r="AN533" s="12">
        <v>5176</v>
      </c>
      <c r="AO533" s="11">
        <v>0</v>
      </c>
      <c r="AQ533" s="6" t="s">
        <v>3461</v>
      </c>
      <c r="AR533" s="11">
        <v>6673.5999999999995</v>
      </c>
    </row>
    <row r="534" spans="11:44">
      <c r="K534" s="6" t="s">
        <v>3938</v>
      </c>
      <c r="L534" s="11">
        <v>4.4000000000000004</v>
      </c>
      <c r="R534" s="6" t="s">
        <v>3257</v>
      </c>
      <c r="S534" s="7">
        <v>2449</v>
      </c>
      <c r="AN534" s="12">
        <v>5178</v>
      </c>
      <c r="AO534" s="11">
        <v>0</v>
      </c>
      <c r="AQ534" s="6" t="s">
        <v>3936</v>
      </c>
      <c r="AR534" s="11">
        <v>64080</v>
      </c>
    </row>
    <row r="535" spans="11:44">
      <c r="K535" s="6" t="s">
        <v>3258</v>
      </c>
      <c r="L535" s="11">
        <v>4.0999999999999996</v>
      </c>
      <c r="R535" s="6" t="s">
        <v>3095</v>
      </c>
      <c r="S535" s="7">
        <v>2111</v>
      </c>
      <c r="AN535" s="12">
        <v>5179</v>
      </c>
      <c r="AO535" s="11">
        <v>0</v>
      </c>
      <c r="AQ535" s="6" t="s">
        <v>3937</v>
      </c>
      <c r="AR535" s="11">
        <v>19588.8</v>
      </c>
    </row>
    <row r="536" spans="11:44">
      <c r="K536" s="6" t="s">
        <v>3259</v>
      </c>
      <c r="L536" s="11">
        <v>4.3</v>
      </c>
      <c r="R536" s="6" t="s">
        <v>3938</v>
      </c>
      <c r="S536" s="7">
        <v>2288</v>
      </c>
      <c r="AN536" s="12">
        <v>5195</v>
      </c>
      <c r="AO536" s="11">
        <v>0</v>
      </c>
      <c r="AQ536" s="6" t="s">
        <v>2969</v>
      </c>
      <c r="AR536" s="11">
        <v>3923.5</v>
      </c>
    </row>
    <row r="537" spans="11:44">
      <c r="K537" s="6" t="s">
        <v>3703</v>
      </c>
      <c r="L537" s="11">
        <v>3.8</v>
      </c>
      <c r="R537" s="6" t="s">
        <v>3258</v>
      </c>
      <c r="S537" s="7">
        <v>36017</v>
      </c>
      <c r="AN537" s="12">
        <v>5206</v>
      </c>
      <c r="AO537" s="11">
        <v>0</v>
      </c>
      <c r="AQ537" s="6" t="s">
        <v>3701</v>
      </c>
      <c r="AR537" s="11">
        <v>122373.79999999999</v>
      </c>
    </row>
    <row r="538" spans="11:44">
      <c r="K538" s="6" t="s">
        <v>3939</v>
      </c>
      <c r="L538" s="11">
        <v>4.2</v>
      </c>
      <c r="R538" s="6" t="s">
        <v>3259</v>
      </c>
      <c r="S538" s="7">
        <v>15276</v>
      </c>
      <c r="AN538" s="12">
        <v>5292</v>
      </c>
      <c r="AO538" s="11">
        <v>0</v>
      </c>
      <c r="AQ538" s="6" t="s">
        <v>3702</v>
      </c>
      <c r="AR538" s="11">
        <v>57616</v>
      </c>
    </row>
    <row r="539" spans="11:44">
      <c r="K539" s="6" t="s">
        <v>3940</v>
      </c>
      <c r="L539" s="11">
        <v>3.9</v>
      </c>
      <c r="R539" s="6" t="s">
        <v>3703</v>
      </c>
      <c r="S539" s="7">
        <v>14629</v>
      </c>
      <c r="AN539" s="12">
        <v>5298</v>
      </c>
      <c r="AO539" s="11">
        <v>0</v>
      </c>
      <c r="AQ539" s="6" t="s">
        <v>3462</v>
      </c>
      <c r="AR539" s="11">
        <v>33359.4</v>
      </c>
    </row>
    <row r="540" spans="11:44">
      <c r="K540" s="6" t="s">
        <v>3704</v>
      </c>
      <c r="L540" s="11">
        <v>4.2</v>
      </c>
      <c r="R540" s="6" t="s">
        <v>3939</v>
      </c>
      <c r="S540" s="7">
        <v>11935</v>
      </c>
      <c r="AN540" s="12">
        <v>5355</v>
      </c>
      <c r="AO540" s="11">
        <v>0</v>
      </c>
      <c r="AQ540" s="6" t="s">
        <v>3257</v>
      </c>
      <c r="AR540" s="11">
        <v>7591.9000000000005</v>
      </c>
    </row>
    <row r="541" spans="11:44">
      <c r="K541" s="6" t="s">
        <v>3705</v>
      </c>
      <c r="L541" s="11">
        <v>4.4000000000000004</v>
      </c>
      <c r="R541" s="6" t="s">
        <v>3940</v>
      </c>
      <c r="S541" s="7">
        <v>3815</v>
      </c>
      <c r="AN541" s="12">
        <v>5380</v>
      </c>
      <c r="AO541" s="11">
        <v>0</v>
      </c>
      <c r="AQ541" s="6" t="s">
        <v>3095</v>
      </c>
      <c r="AR541" s="11">
        <v>9288.4000000000015</v>
      </c>
    </row>
    <row r="542" spans="11:44">
      <c r="K542" s="6" t="s">
        <v>3706</v>
      </c>
      <c r="L542" s="11">
        <v>4.0666666666666664</v>
      </c>
      <c r="R542" s="6" t="s">
        <v>3704</v>
      </c>
      <c r="S542" s="7">
        <v>1510</v>
      </c>
      <c r="AN542" s="12">
        <v>5451</v>
      </c>
      <c r="AO542" s="11">
        <v>0</v>
      </c>
      <c r="AQ542" s="6" t="s">
        <v>3938</v>
      </c>
      <c r="AR542" s="11">
        <v>10067.200000000001</v>
      </c>
    </row>
    <row r="543" spans="11:44">
      <c r="K543" s="6" t="s">
        <v>3941</v>
      </c>
      <c r="L543" s="11">
        <v>4.0999999999999996</v>
      </c>
      <c r="R543" s="6" t="s">
        <v>3705</v>
      </c>
      <c r="S543" s="7">
        <v>1712</v>
      </c>
      <c r="AN543" s="12">
        <v>5492</v>
      </c>
      <c r="AO543" s="11">
        <v>0</v>
      </c>
      <c r="AQ543" s="6" t="s">
        <v>3258</v>
      </c>
      <c r="AR543" s="11">
        <v>147669.69999999998</v>
      </c>
    </row>
    <row r="544" spans="11:44">
      <c r="K544" s="6" t="s">
        <v>3707</v>
      </c>
      <c r="L544" s="11">
        <v>3.8</v>
      </c>
      <c r="R544" s="6" t="s">
        <v>3706</v>
      </c>
      <c r="S544" s="7">
        <v>10620</v>
      </c>
      <c r="AN544" s="12">
        <v>5554</v>
      </c>
      <c r="AO544" s="11">
        <v>0</v>
      </c>
      <c r="AQ544" s="6" t="s">
        <v>3259</v>
      </c>
      <c r="AR544" s="11">
        <v>65686.8</v>
      </c>
    </row>
    <row r="545" spans="11:44">
      <c r="K545" s="6" t="s">
        <v>3260</v>
      </c>
      <c r="L545" s="11">
        <v>4.0999999999999996</v>
      </c>
      <c r="R545" s="6" t="s">
        <v>3941</v>
      </c>
      <c r="S545" s="7">
        <v>9275</v>
      </c>
      <c r="AN545" s="12">
        <v>5556</v>
      </c>
      <c r="AO545" s="11">
        <v>0</v>
      </c>
      <c r="AQ545" s="6" t="s">
        <v>3703</v>
      </c>
      <c r="AR545" s="11">
        <v>55590.2</v>
      </c>
    </row>
    <row r="546" spans="11:44">
      <c r="K546" s="6" t="s">
        <v>3261</v>
      </c>
      <c r="L546" s="11">
        <v>3.9</v>
      </c>
      <c r="R546" s="6" t="s">
        <v>3707</v>
      </c>
      <c r="S546" s="7">
        <v>282</v>
      </c>
      <c r="AN546" s="12">
        <v>5626</v>
      </c>
      <c r="AO546" s="11">
        <v>0</v>
      </c>
      <c r="AQ546" s="6" t="s">
        <v>3939</v>
      </c>
      <c r="AR546" s="11">
        <v>50127</v>
      </c>
    </row>
    <row r="547" spans="11:44">
      <c r="K547" s="6" t="s">
        <v>2970</v>
      </c>
      <c r="L547" s="11">
        <v>4.2666666666666666</v>
      </c>
      <c r="R547" s="6" t="s">
        <v>3260</v>
      </c>
      <c r="S547" s="7">
        <v>10308</v>
      </c>
      <c r="AN547" s="12">
        <v>5692</v>
      </c>
      <c r="AO547" s="11">
        <v>0</v>
      </c>
      <c r="AQ547" s="6" t="s">
        <v>3940</v>
      </c>
      <c r="AR547" s="11">
        <v>14878.5</v>
      </c>
    </row>
    <row r="548" spans="11:44">
      <c r="K548" s="6" t="s">
        <v>3096</v>
      </c>
      <c r="L548" s="11">
        <v>4.0999999999999996</v>
      </c>
      <c r="R548" s="6" t="s">
        <v>3261</v>
      </c>
      <c r="S548" s="7">
        <v>13127</v>
      </c>
      <c r="AN548" s="12">
        <v>5719</v>
      </c>
      <c r="AO548" s="11">
        <v>0</v>
      </c>
      <c r="AQ548" s="6" t="s">
        <v>3704</v>
      </c>
      <c r="AR548" s="11">
        <v>6342</v>
      </c>
    </row>
    <row r="549" spans="11:44">
      <c r="K549" s="6" t="s">
        <v>3942</v>
      </c>
      <c r="L549" s="11">
        <v>3.7</v>
      </c>
      <c r="R549" s="6" t="s">
        <v>2970</v>
      </c>
      <c r="S549" s="7">
        <v>22278</v>
      </c>
      <c r="AN549" s="12">
        <v>5730</v>
      </c>
      <c r="AO549" s="11">
        <v>0</v>
      </c>
      <c r="AQ549" s="6" t="s">
        <v>3705</v>
      </c>
      <c r="AR549" s="11">
        <v>7532.8</v>
      </c>
    </row>
    <row r="550" spans="11:44">
      <c r="K550" s="6" t="s">
        <v>3463</v>
      </c>
      <c r="L550" s="11">
        <v>4</v>
      </c>
      <c r="R550" s="6" t="s">
        <v>3096</v>
      </c>
      <c r="S550" s="7">
        <v>56098</v>
      </c>
      <c r="AN550" s="12">
        <v>5736</v>
      </c>
      <c r="AO550" s="11">
        <v>0</v>
      </c>
      <c r="AQ550" s="6" t="s">
        <v>3706</v>
      </c>
      <c r="AR550" s="11">
        <v>43395.200000000004</v>
      </c>
    </row>
    <row r="551" spans="11:44">
      <c r="K551" s="6" t="s">
        <v>3708</v>
      </c>
      <c r="L551" s="11">
        <v>3.9</v>
      </c>
      <c r="R551" s="6" t="s">
        <v>3942</v>
      </c>
      <c r="S551" s="7">
        <v>638</v>
      </c>
      <c r="AN551" s="12">
        <v>5760</v>
      </c>
      <c r="AO551" s="11">
        <v>0</v>
      </c>
      <c r="AQ551" s="6" t="s">
        <v>3941</v>
      </c>
      <c r="AR551" s="11">
        <v>38027.5</v>
      </c>
    </row>
    <row r="552" spans="11:44">
      <c r="K552" s="6" t="s">
        <v>3464</v>
      </c>
      <c r="L552" s="11">
        <v>4</v>
      </c>
      <c r="R552" s="6" t="s">
        <v>3463</v>
      </c>
      <c r="S552" s="7">
        <v>1313</v>
      </c>
      <c r="AN552" s="12">
        <v>5792</v>
      </c>
      <c r="AO552" s="11">
        <v>0</v>
      </c>
      <c r="AQ552" s="6" t="s">
        <v>3707</v>
      </c>
      <c r="AR552" s="11">
        <v>1071.5999999999999</v>
      </c>
    </row>
    <row r="553" spans="11:44">
      <c r="K553" s="6" t="s">
        <v>3465</v>
      </c>
      <c r="L553" s="11">
        <v>4.5</v>
      </c>
      <c r="R553" s="6" t="s">
        <v>3708</v>
      </c>
      <c r="S553" s="7">
        <v>14266</v>
      </c>
      <c r="AN553" s="12">
        <v>5852</v>
      </c>
      <c r="AO553" s="11">
        <v>0</v>
      </c>
      <c r="AQ553" s="6" t="s">
        <v>3260</v>
      </c>
      <c r="AR553" s="11">
        <v>42262.799999999996</v>
      </c>
    </row>
    <row r="554" spans="11:44">
      <c r="K554" s="6" t="s">
        <v>3466</v>
      </c>
      <c r="L554" s="11">
        <v>4.0999999999999996</v>
      </c>
      <c r="R554" s="6" t="s">
        <v>3464</v>
      </c>
      <c r="S554" s="7">
        <v>1313</v>
      </c>
      <c r="AN554" s="12">
        <v>5865</v>
      </c>
      <c r="AO554" s="11">
        <v>0</v>
      </c>
      <c r="AQ554" s="6" t="s">
        <v>3261</v>
      </c>
      <c r="AR554" s="11">
        <v>51195.299999999996</v>
      </c>
    </row>
    <row r="555" spans="11:44">
      <c r="K555" s="6" t="s">
        <v>4017</v>
      </c>
      <c r="L555" s="11">
        <v>4.4000000000000004</v>
      </c>
      <c r="R555" s="6" t="s">
        <v>3465</v>
      </c>
      <c r="S555" s="7">
        <v>127</v>
      </c>
      <c r="AN555" s="12">
        <v>5882</v>
      </c>
      <c r="AO555" s="11">
        <v>0</v>
      </c>
      <c r="AQ555" s="6" t="s">
        <v>2970</v>
      </c>
      <c r="AR555" s="11">
        <v>95156.800000000003</v>
      </c>
    </row>
    <row r="556" spans="11:44">
      <c r="K556" s="6" t="s">
        <v>3097</v>
      </c>
      <c r="L556" s="11">
        <v>4.3</v>
      </c>
      <c r="R556" s="6" t="s">
        <v>3466</v>
      </c>
      <c r="S556" s="7">
        <v>25771</v>
      </c>
      <c r="AN556" s="12">
        <v>5911</v>
      </c>
      <c r="AO556" s="11">
        <v>0</v>
      </c>
      <c r="AQ556" s="6" t="s">
        <v>3096</v>
      </c>
      <c r="AR556" s="11">
        <v>230001.8</v>
      </c>
    </row>
    <row r="557" spans="11:44">
      <c r="K557" s="6" t="s">
        <v>3467</v>
      </c>
      <c r="L557" s="11">
        <v>4.0999999999999996</v>
      </c>
      <c r="R557" s="6" t="s">
        <v>4017</v>
      </c>
      <c r="S557" s="7">
        <v>8053</v>
      </c>
      <c r="AN557" s="12">
        <v>5935</v>
      </c>
      <c r="AO557" s="11">
        <v>0</v>
      </c>
      <c r="AQ557" s="6" t="s">
        <v>3942</v>
      </c>
      <c r="AR557" s="11">
        <v>2360.6</v>
      </c>
    </row>
    <row r="558" spans="11:44">
      <c r="K558" s="6" t="s">
        <v>3468</v>
      </c>
      <c r="L558" s="11">
        <v>4.2</v>
      </c>
      <c r="R558" s="6" t="s">
        <v>3097</v>
      </c>
      <c r="S558" s="7">
        <v>38221</v>
      </c>
      <c r="AN558" s="12">
        <v>5958</v>
      </c>
      <c r="AO558" s="11">
        <v>0</v>
      </c>
      <c r="AQ558" s="6" t="s">
        <v>3463</v>
      </c>
      <c r="AR558" s="11">
        <v>5252</v>
      </c>
    </row>
    <row r="559" spans="11:44">
      <c r="K559" s="6" t="s">
        <v>3469</v>
      </c>
      <c r="L559" s="11">
        <v>4.3</v>
      </c>
      <c r="R559" s="6" t="s">
        <v>3467</v>
      </c>
      <c r="S559" s="7">
        <v>602</v>
      </c>
      <c r="AN559" s="12">
        <v>5985</v>
      </c>
      <c r="AO559" s="11">
        <v>0</v>
      </c>
      <c r="AQ559" s="6" t="s">
        <v>3708</v>
      </c>
      <c r="AR559" s="11">
        <v>55637.4</v>
      </c>
    </row>
    <row r="560" spans="11:44">
      <c r="K560" s="6" t="s">
        <v>3943</v>
      </c>
      <c r="L560" s="11">
        <v>3.9</v>
      </c>
      <c r="R560" s="6" t="s">
        <v>3468</v>
      </c>
      <c r="S560" s="7">
        <v>85</v>
      </c>
      <c r="AN560" s="12">
        <v>5999</v>
      </c>
      <c r="AO560" s="11">
        <v>0</v>
      </c>
      <c r="AQ560" s="6" t="s">
        <v>3464</v>
      </c>
      <c r="AR560" s="11">
        <v>5252</v>
      </c>
    </row>
    <row r="561" spans="11:44">
      <c r="K561" s="6" t="s">
        <v>3098</v>
      </c>
      <c r="L561" s="11">
        <v>4.4000000000000004</v>
      </c>
      <c r="R561" s="6" t="s">
        <v>3469</v>
      </c>
      <c r="S561" s="7">
        <v>9081</v>
      </c>
      <c r="AN561" s="12">
        <v>6027</v>
      </c>
      <c r="AO561" s="11">
        <v>0</v>
      </c>
      <c r="AQ561" s="6" t="s">
        <v>3465</v>
      </c>
      <c r="AR561" s="11">
        <v>571.5</v>
      </c>
    </row>
    <row r="562" spans="11:44">
      <c r="K562" s="6" t="s">
        <v>2971</v>
      </c>
      <c r="L562" s="11">
        <v>3.7</v>
      </c>
      <c r="R562" s="6" t="s">
        <v>3943</v>
      </c>
      <c r="S562" s="7">
        <v>2162</v>
      </c>
      <c r="AN562" s="12">
        <v>6055</v>
      </c>
      <c r="AO562" s="11">
        <v>0</v>
      </c>
      <c r="AQ562" s="6" t="s">
        <v>3466</v>
      </c>
      <c r="AR562" s="11">
        <v>105661.09999999999</v>
      </c>
    </row>
    <row r="563" spans="11:44">
      <c r="K563" s="6" t="s">
        <v>2972</v>
      </c>
      <c r="L563" s="11">
        <v>4.3</v>
      </c>
      <c r="R563" s="6" t="s">
        <v>3098</v>
      </c>
      <c r="S563" s="7">
        <v>67260</v>
      </c>
      <c r="AN563" s="12">
        <v>6088</v>
      </c>
      <c r="AO563" s="11">
        <v>0</v>
      </c>
      <c r="AQ563" s="6" t="s">
        <v>4017</v>
      </c>
      <c r="AR563" s="11">
        <v>35433.200000000004</v>
      </c>
    </row>
    <row r="564" spans="11:44">
      <c r="K564" s="6" t="s">
        <v>3470</v>
      </c>
      <c r="L564" s="11">
        <v>4.4000000000000004</v>
      </c>
      <c r="R564" s="6" t="s">
        <v>2971</v>
      </c>
      <c r="S564" s="7">
        <v>41</v>
      </c>
      <c r="AN564" s="12">
        <v>6129</v>
      </c>
      <c r="AO564" s="11">
        <v>0</v>
      </c>
      <c r="AQ564" s="6" t="s">
        <v>3097</v>
      </c>
      <c r="AR564" s="11">
        <v>164350.29999999999</v>
      </c>
    </row>
    <row r="565" spans="11:44">
      <c r="K565" s="6" t="s">
        <v>3099</v>
      </c>
      <c r="L565" s="11">
        <v>3.7</v>
      </c>
      <c r="R565" s="6" t="s">
        <v>2972</v>
      </c>
      <c r="S565" s="7">
        <v>5556</v>
      </c>
      <c r="AN565" s="12">
        <v>6183</v>
      </c>
      <c r="AO565" s="11">
        <v>0</v>
      </c>
      <c r="AQ565" s="6" t="s">
        <v>3467</v>
      </c>
      <c r="AR565" s="11">
        <v>2468.1999999999998</v>
      </c>
    </row>
    <row r="566" spans="11:44">
      <c r="K566" s="6" t="s">
        <v>2973</v>
      </c>
      <c r="L566" s="11">
        <v>3.4</v>
      </c>
      <c r="R566" s="6" t="s">
        <v>3470</v>
      </c>
      <c r="S566" s="7">
        <v>25886</v>
      </c>
      <c r="AN566" s="12">
        <v>6199</v>
      </c>
      <c r="AO566" s="11">
        <v>0</v>
      </c>
      <c r="AQ566" s="6" t="s">
        <v>3468</v>
      </c>
      <c r="AR566" s="11">
        <v>357</v>
      </c>
    </row>
    <row r="567" spans="11:44">
      <c r="K567" s="6" t="s">
        <v>2974</v>
      </c>
      <c r="L567" s="11">
        <v>3.8</v>
      </c>
      <c r="R567" s="6" t="s">
        <v>3099</v>
      </c>
      <c r="S567" s="7">
        <v>87798</v>
      </c>
      <c r="AN567" s="12">
        <v>6233</v>
      </c>
      <c r="AO567" s="11">
        <v>0</v>
      </c>
      <c r="AQ567" s="6" t="s">
        <v>3469</v>
      </c>
      <c r="AR567" s="11">
        <v>40694.5</v>
      </c>
    </row>
    <row r="568" spans="11:44">
      <c r="K568" s="6" t="s">
        <v>3471</v>
      </c>
      <c r="L568" s="11">
        <v>4.4000000000000004</v>
      </c>
      <c r="R568" s="6" t="s">
        <v>2973</v>
      </c>
      <c r="S568" s="7">
        <v>9385</v>
      </c>
      <c r="AN568" s="12">
        <v>6255</v>
      </c>
      <c r="AO568" s="11">
        <v>0</v>
      </c>
      <c r="AQ568" s="6" t="s">
        <v>3943</v>
      </c>
      <c r="AR568" s="11">
        <v>8431.7999999999993</v>
      </c>
    </row>
    <row r="569" spans="11:44">
      <c r="K569" s="6" t="s">
        <v>3709</v>
      </c>
      <c r="L569" s="11">
        <v>4.4000000000000004</v>
      </c>
      <c r="R569" s="6" t="s">
        <v>2974</v>
      </c>
      <c r="S569" s="7">
        <v>1173</v>
      </c>
      <c r="AN569" s="12">
        <v>6301</v>
      </c>
      <c r="AO569" s="11">
        <v>0</v>
      </c>
      <c r="AQ569" s="6" t="s">
        <v>3098</v>
      </c>
      <c r="AR569" s="11">
        <v>295944</v>
      </c>
    </row>
    <row r="570" spans="11:44">
      <c r="K570" s="6" t="s">
        <v>3472</v>
      </c>
      <c r="L570" s="11">
        <v>3.9</v>
      </c>
      <c r="R570" s="6" t="s">
        <v>3471</v>
      </c>
      <c r="S570" s="7">
        <v>1030</v>
      </c>
      <c r="AN570" s="12">
        <v>6347</v>
      </c>
      <c r="AO570" s="11">
        <v>0</v>
      </c>
      <c r="AQ570" s="6" t="s">
        <v>2971</v>
      </c>
      <c r="AR570" s="11">
        <v>151.70000000000002</v>
      </c>
    </row>
    <row r="571" spans="11:44">
      <c r="K571" s="6" t="s">
        <v>3944</v>
      </c>
      <c r="L571" s="11">
        <v>3.8</v>
      </c>
      <c r="R571" s="6" t="s">
        <v>3709</v>
      </c>
      <c r="S571" s="7">
        <v>357</v>
      </c>
      <c r="AN571" s="12">
        <v>6355</v>
      </c>
      <c r="AO571" s="11">
        <v>0</v>
      </c>
      <c r="AQ571" s="6" t="s">
        <v>2972</v>
      </c>
      <c r="AR571" s="11">
        <v>23890.799999999999</v>
      </c>
    </row>
    <row r="572" spans="11:44">
      <c r="K572" s="6" t="s">
        <v>3710</v>
      </c>
      <c r="L572" s="11">
        <v>4.3</v>
      </c>
      <c r="R572" s="6" t="s">
        <v>3472</v>
      </c>
      <c r="S572" s="7">
        <v>523</v>
      </c>
      <c r="AN572" s="12">
        <v>6398</v>
      </c>
      <c r="AO572" s="11">
        <v>0</v>
      </c>
      <c r="AQ572" s="6" t="s">
        <v>3470</v>
      </c>
      <c r="AR572" s="11">
        <v>113898.40000000001</v>
      </c>
    </row>
    <row r="573" spans="11:44">
      <c r="K573" s="6" t="s">
        <v>3711</v>
      </c>
      <c r="L573" s="11">
        <v>4.3</v>
      </c>
      <c r="R573" s="6" t="s">
        <v>3944</v>
      </c>
      <c r="S573" s="7">
        <v>8958</v>
      </c>
      <c r="AN573" s="12">
        <v>6422</v>
      </c>
      <c r="AO573" s="11">
        <v>0</v>
      </c>
      <c r="AQ573" s="6" t="s">
        <v>3099</v>
      </c>
      <c r="AR573" s="11">
        <v>324852.60000000003</v>
      </c>
    </row>
    <row r="574" spans="11:44">
      <c r="K574" s="6" t="s">
        <v>3712</v>
      </c>
      <c r="L574" s="11">
        <v>4.3</v>
      </c>
      <c r="R574" s="6" t="s">
        <v>3710</v>
      </c>
      <c r="S574" s="7">
        <v>1376</v>
      </c>
      <c r="AN574" s="12">
        <v>6491</v>
      </c>
      <c r="AO574" s="11">
        <v>0</v>
      </c>
      <c r="AQ574" s="6" t="s">
        <v>2973</v>
      </c>
      <c r="AR574" s="11">
        <v>31909</v>
      </c>
    </row>
    <row r="575" spans="11:44">
      <c r="K575" s="6" t="s">
        <v>3262</v>
      </c>
      <c r="L575" s="11">
        <v>3.7</v>
      </c>
      <c r="R575" s="6" t="s">
        <v>3711</v>
      </c>
      <c r="S575" s="7">
        <v>1376</v>
      </c>
      <c r="AN575" s="12">
        <v>6530</v>
      </c>
      <c r="AO575" s="11">
        <v>0</v>
      </c>
      <c r="AQ575" s="6" t="s">
        <v>2974</v>
      </c>
      <c r="AR575" s="11">
        <v>4457.3999999999996</v>
      </c>
    </row>
    <row r="576" spans="11:44">
      <c r="K576" s="6" t="s">
        <v>3263</v>
      </c>
      <c r="L576" s="11">
        <v>4.3</v>
      </c>
      <c r="R576" s="6" t="s">
        <v>3712</v>
      </c>
      <c r="S576" s="7">
        <v>13011</v>
      </c>
      <c r="AN576" s="12">
        <v>6537</v>
      </c>
      <c r="AO576" s="11">
        <v>0</v>
      </c>
      <c r="AQ576" s="6" t="s">
        <v>3471</v>
      </c>
      <c r="AR576" s="11">
        <v>4532</v>
      </c>
    </row>
    <row r="577" spans="11:44">
      <c r="K577" s="6" t="s">
        <v>3945</v>
      </c>
      <c r="L577" s="11">
        <v>3.8</v>
      </c>
      <c r="R577" s="6" t="s">
        <v>3262</v>
      </c>
      <c r="S577" s="7">
        <v>4</v>
      </c>
      <c r="AN577" s="12">
        <v>6547</v>
      </c>
      <c r="AO577" s="11">
        <v>0</v>
      </c>
      <c r="AQ577" s="6" t="s">
        <v>3709</v>
      </c>
      <c r="AR577" s="11">
        <v>1570.8000000000002</v>
      </c>
    </row>
    <row r="578" spans="11:44">
      <c r="K578" s="6" t="s">
        <v>3473</v>
      </c>
      <c r="L578" s="11">
        <v>4.3</v>
      </c>
      <c r="R578" s="6" t="s">
        <v>3263</v>
      </c>
      <c r="S578" s="7">
        <v>4570</v>
      </c>
      <c r="AN578" s="12">
        <v>6558</v>
      </c>
      <c r="AO578" s="11">
        <v>0</v>
      </c>
      <c r="AQ578" s="6" t="s">
        <v>3472</v>
      </c>
      <c r="AR578" s="11">
        <v>2039.7</v>
      </c>
    </row>
    <row r="579" spans="11:44">
      <c r="K579" s="6" t="s">
        <v>3474</v>
      </c>
      <c r="L579" s="11">
        <v>4</v>
      </c>
      <c r="R579" s="6" t="s">
        <v>3945</v>
      </c>
      <c r="S579" s="7">
        <v>4383</v>
      </c>
      <c r="AN579" s="12">
        <v>6659</v>
      </c>
      <c r="AO579" s="11">
        <v>0</v>
      </c>
      <c r="AQ579" s="6" t="s">
        <v>3944</v>
      </c>
      <c r="AR579" s="11">
        <v>34040.400000000001</v>
      </c>
    </row>
    <row r="580" spans="11:44">
      <c r="K580" s="6" t="s">
        <v>3475</v>
      </c>
      <c r="L580" s="11">
        <v>4</v>
      </c>
      <c r="R580" s="6" t="s">
        <v>3473</v>
      </c>
      <c r="S580" s="7">
        <v>74</v>
      </c>
      <c r="AN580" s="12">
        <v>6662</v>
      </c>
      <c r="AO580" s="11">
        <v>0</v>
      </c>
      <c r="AQ580" s="6" t="s">
        <v>3710</v>
      </c>
      <c r="AR580" s="11">
        <v>5916.8</v>
      </c>
    </row>
    <row r="581" spans="11:44">
      <c r="K581" s="6" t="s">
        <v>3946</v>
      </c>
      <c r="L581" s="11">
        <v>4.2</v>
      </c>
      <c r="R581" s="6" t="s">
        <v>3474</v>
      </c>
      <c r="S581" s="7">
        <v>11113</v>
      </c>
      <c r="AN581" s="12">
        <v>6676</v>
      </c>
      <c r="AO581" s="11">
        <v>0</v>
      </c>
      <c r="AQ581" s="6" t="s">
        <v>3711</v>
      </c>
      <c r="AR581" s="11">
        <v>5916.8</v>
      </c>
    </row>
    <row r="582" spans="11:44">
      <c r="K582" s="6" t="s">
        <v>4018</v>
      </c>
      <c r="L582" s="11">
        <v>4.5</v>
      </c>
      <c r="R582" s="6" t="s">
        <v>3475</v>
      </c>
      <c r="S582" s="7">
        <v>1026</v>
      </c>
      <c r="AN582" s="12">
        <v>6736</v>
      </c>
      <c r="AO582" s="11">
        <v>0</v>
      </c>
      <c r="AQ582" s="6" t="s">
        <v>3712</v>
      </c>
      <c r="AR582" s="11">
        <v>55947.299999999996</v>
      </c>
    </row>
    <row r="583" spans="11:44">
      <c r="K583" s="6" t="s">
        <v>3476</v>
      </c>
      <c r="L583" s="11">
        <v>4.4000000000000004</v>
      </c>
      <c r="R583" s="6" t="s">
        <v>3946</v>
      </c>
      <c r="S583" s="7">
        <v>4740</v>
      </c>
      <c r="AN583" s="12">
        <v>6742</v>
      </c>
      <c r="AO583" s="11">
        <v>0</v>
      </c>
      <c r="AQ583" s="6" t="s">
        <v>3262</v>
      </c>
      <c r="AR583" s="11">
        <v>14.8</v>
      </c>
    </row>
    <row r="584" spans="11:44">
      <c r="K584" s="6" t="s">
        <v>3477</v>
      </c>
      <c r="L584" s="11">
        <v>4.4000000000000004</v>
      </c>
      <c r="R584" s="6" t="s">
        <v>4018</v>
      </c>
      <c r="S584" s="7">
        <v>4951</v>
      </c>
      <c r="AN584" s="12">
        <v>6753</v>
      </c>
      <c r="AO584" s="11">
        <v>0</v>
      </c>
      <c r="AQ584" s="6" t="s">
        <v>3263</v>
      </c>
      <c r="AR584" s="11">
        <v>19651</v>
      </c>
    </row>
    <row r="585" spans="11:44">
      <c r="K585" s="6" t="s">
        <v>3947</v>
      </c>
      <c r="L585" s="11">
        <v>3.8</v>
      </c>
      <c r="R585" s="6" t="s">
        <v>3476</v>
      </c>
      <c r="S585" s="7">
        <v>41398</v>
      </c>
      <c r="AN585" s="12">
        <v>7064</v>
      </c>
      <c r="AO585" s="11">
        <v>0</v>
      </c>
      <c r="AQ585" s="6" t="s">
        <v>3945</v>
      </c>
      <c r="AR585" s="11">
        <v>16655.399999999998</v>
      </c>
    </row>
    <row r="586" spans="11:44">
      <c r="K586" s="6" t="s">
        <v>3948</v>
      </c>
      <c r="L586" s="11">
        <v>3.8</v>
      </c>
      <c r="R586" s="6" t="s">
        <v>3477</v>
      </c>
      <c r="S586" s="7">
        <v>12679</v>
      </c>
      <c r="AN586" s="12">
        <v>7109</v>
      </c>
      <c r="AO586" s="11">
        <v>0</v>
      </c>
      <c r="AQ586" s="6" t="s">
        <v>3473</v>
      </c>
      <c r="AR586" s="11">
        <v>318.2</v>
      </c>
    </row>
    <row r="587" spans="11:44">
      <c r="K587" s="6" t="s">
        <v>3949</v>
      </c>
      <c r="L587" s="11">
        <v>4.4000000000000004</v>
      </c>
      <c r="R587" s="6" t="s">
        <v>3947</v>
      </c>
      <c r="S587" s="7">
        <v>441</v>
      </c>
      <c r="AN587" s="12">
        <v>7113</v>
      </c>
      <c r="AO587" s="11">
        <v>0</v>
      </c>
      <c r="AQ587" s="6" t="s">
        <v>3474</v>
      </c>
      <c r="AR587" s="11">
        <v>44452</v>
      </c>
    </row>
    <row r="588" spans="11:44">
      <c r="K588" s="6" t="s">
        <v>3264</v>
      </c>
      <c r="L588" s="11">
        <v>4</v>
      </c>
      <c r="R588" s="6" t="s">
        <v>3948</v>
      </c>
      <c r="S588" s="7">
        <v>15592</v>
      </c>
      <c r="AN588" s="12">
        <v>7140</v>
      </c>
      <c r="AO588" s="11">
        <v>0</v>
      </c>
      <c r="AQ588" s="6" t="s">
        <v>3475</v>
      </c>
      <c r="AR588" s="11">
        <v>4104</v>
      </c>
    </row>
    <row r="589" spans="11:44">
      <c r="K589" s="6" t="s">
        <v>3265</v>
      </c>
      <c r="L589" s="11">
        <v>4.0999999999999996</v>
      </c>
      <c r="R589" s="6" t="s">
        <v>3949</v>
      </c>
      <c r="S589" s="7">
        <v>227</v>
      </c>
      <c r="AN589" s="12">
        <v>7148</v>
      </c>
      <c r="AO589" s="11">
        <v>0</v>
      </c>
      <c r="AQ589" s="6" t="s">
        <v>3946</v>
      </c>
      <c r="AR589" s="11">
        <v>19908</v>
      </c>
    </row>
    <row r="590" spans="11:44">
      <c r="K590" s="6" t="s">
        <v>3340</v>
      </c>
      <c r="L590" s="11">
        <v>4.0999999999999996</v>
      </c>
      <c r="R590" s="6" t="s">
        <v>3264</v>
      </c>
      <c r="S590" s="7">
        <v>5292</v>
      </c>
      <c r="AN590" s="12">
        <v>7199</v>
      </c>
      <c r="AO590" s="11">
        <v>0</v>
      </c>
      <c r="AQ590" s="6" t="s">
        <v>4018</v>
      </c>
      <c r="AR590" s="11">
        <v>22279.5</v>
      </c>
    </row>
    <row r="591" spans="11:44">
      <c r="K591" s="6" t="s">
        <v>3950</v>
      </c>
      <c r="L591" s="11">
        <v>4</v>
      </c>
      <c r="R591" s="6" t="s">
        <v>3265</v>
      </c>
      <c r="S591" s="7">
        <v>7786</v>
      </c>
      <c r="AN591" s="12">
        <v>7203</v>
      </c>
      <c r="AO591" s="11">
        <v>0</v>
      </c>
      <c r="AQ591" s="6" t="s">
        <v>3476</v>
      </c>
      <c r="AR591" s="11">
        <v>182151.2</v>
      </c>
    </row>
    <row r="592" spans="11:44">
      <c r="K592" s="6" t="s">
        <v>3713</v>
      </c>
      <c r="L592" s="11">
        <v>4.2</v>
      </c>
      <c r="R592" s="6" t="s">
        <v>3340</v>
      </c>
      <c r="S592" s="7">
        <v>4798</v>
      </c>
      <c r="AN592" s="12">
        <v>7222</v>
      </c>
      <c r="AO592" s="11">
        <v>0</v>
      </c>
      <c r="AQ592" s="6" t="s">
        <v>3477</v>
      </c>
      <c r="AR592" s="11">
        <v>55787.600000000006</v>
      </c>
    </row>
    <row r="593" spans="11:44">
      <c r="K593" s="6" t="s">
        <v>3266</v>
      </c>
      <c r="L593" s="11">
        <v>4.3</v>
      </c>
      <c r="R593" s="6" t="s">
        <v>3950</v>
      </c>
      <c r="S593" s="7">
        <v>6530</v>
      </c>
      <c r="AN593" s="12">
        <v>7223</v>
      </c>
      <c r="AO593" s="11">
        <v>0</v>
      </c>
      <c r="AQ593" s="6" t="s">
        <v>3947</v>
      </c>
      <c r="AR593" s="11">
        <v>1675.8</v>
      </c>
    </row>
    <row r="594" spans="11:44">
      <c r="K594" s="6" t="s">
        <v>3100</v>
      </c>
      <c r="L594" s="11">
        <v>4.0999999999999996</v>
      </c>
      <c r="R594" s="6" t="s">
        <v>3713</v>
      </c>
      <c r="S594" s="7">
        <v>22638</v>
      </c>
      <c r="AN594" s="12">
        <v>7229</v>
      </c>
      <c r="AO594" s="11">
        <v>0</v>
      </c>
      <c r="AQ594" s="6" t="s">
        <v>3948</v>
      </c>
      <c r="AR594" s="11">
        <v>59249.599999999999</v>
      </c>
    </row>
    <row r="595" spans="11:44">
      <c r="K595" s="6" t="s">
        <v>3101</v>
      </c>
      <c r="L595" s="11">
        <v>3.8</v>
      </c>
      <c r="R595" s="6" t="s">
        <v>3266</v>
      </c>
      <c r="S595" s="7">
        <v>1811</v>
      </c>
      <c r="AN595" s="12">
        <v>7241</v>
      </c>
      <c r="AO595" s="11">
        <v>0</v>
      </c>
      <c r="AQ595" s="6" t="s">
        <v>3949</v>
      </c>
      <c r="AR595" s="11">
        <v>998.80000000000007</v>
      </c>
    </row>
    <row r="596" spans="11:44">
      <c r="K596" s="6" t="s">
        <v>3102</v>
      </c>
      <c r="L596" s="11">
        <v>4.2</v>
      </c>
      <c r="R596" s="6" t="s">
        <v>3100</v>
      </c>
      <c r="S596" s="7">
        <v>18678</v>
      </c>
      <c r="AN596" s="12">
        <v>7274</v>
      </c>
      <c r="AO596" s="11">
        <v>0</v>
      </c>
      <c r="AQ596" s="6" t="s">
        <v>3264</v>
      </c>
      <c r="AR596" s="11">
        <v>21168</v>
      </c>
    </row>
    <row r="597" spans="11:44">
      <c r="K597" s="6" t="s">
        <v>3478</v>
      </c>
      <c r="L597" s="11">
        <v>4.0999999999999996</v>
      </c>
      <c r="R597" s="6" t="s">
        <v>3101</v>
      </c>
      <c r="S597" s="7">
        <v>2352</v>
      </c>
      <c r="AN597" s="12">
        <v>7298</v>
      </c>
      <c r="AO597" s="11">
        <v>0</v>
      </c>
      <c r="AQ597" s="6" t="s">
        <v>3265</v>
      </c>
      <c r="AR597" s="11">
        <v>31922.6</v>
      </c>
    </row>
    <row r="598" spans="11:44">
      <c r="K598" s="6" t="s">
        <v>2975</v>
      </c>
      <c r="L598" s="11">
        <v>4.2</v>
      </c>
      <c r="R598" s="6" t="s">
        <v>3102</v>
      </c>
      <c r="S598" s="7">
        <v>93112</v>
      </c>
      <c r="AN598" s="12">
        <v>7317</v>
      </c>
      <c r="AO598" s="11">
        <v>0</v>
      </c>
      <c r="AQ598" s="6" t="s">
        <v>3340</v>
      </c>
      <c r="AR598" s="11">
        <v>19671.8</v>
      </c>
    </row>
    <row r="599" spans="11:44">
      <c r="K599" s="6" t="s">
        <v>3341</v>
      </c>
      <c r="L599" s="11">
        <v>4.5</v>
      </c>
      <c r="R599" s="6" t="s">
        <v>3478</v>
      </c>
      <c r="S599" s="7">
        <v>1779</v>
      </c>
      <c r="AN599" s="12">
        <v>7318</v>
      </c>
      <c r="AO599" s="11">
        <v>0</v>
      </c>
      <c r="AQ599" s="6" t="s">
        <v>3950</v>
      </c>
      <c r="AR599" s="11">
        <v>26120</v>
      </c>
    </row>
    <row r="600" spans="11:44">
      <c r="K600" s="6" t="s">
        <v>3103</v>
      </c>
      <c r="L600" s="11">
        <v>4</v>
      </c>
      <c r="R600" s="6" t="s">
        <v>2975</v>
      </c>
      <c r="S600" s="7">
        <v>362</v>
      </c>
      <c r="AN600" s="12">
        <v>7333</v>
      </c>
      <c r="AO600" s="11">
        <v>0</v>
      </c>
      <c r="AQ600" s="6" t="s">
        <v>3713</v>
      </c>
      <c r="AR600" s="11">
        <v>95079.6</v>
      </c>
    </row>
    <row r="601" spans="11:44">
      <c r="K601" s="6" t="s">
        <v>3104</v>
      </c>
      <c r="L601" s="11">
        <v>4</v>
      </c>
      <c r="R601" s="6" t="s">
        <v>3341</v>
      </c>
      <c r="S601" s="7">
        <v>5760</v>
      </c>
      <c r="AN601" s="12">
        <v>7352</v>
      </c>
      <c r="AO601" s="11">
        <v>0</v>
      </c>
      <c r="AQ601" s="6" t="s">
        <v>3266</v>
      </c>
      <c r="AR601" s="11">
        <v>7787.2999999999993</v>
      </c>
    </row>
    <row r="602" spans="11:44">
      <c r="K602" s="6" t="s">
        <v>2976</v>
      </c>
      <c r="L602" s="11">
        <v>4.2</v>
      </c>
      <c r="R602" s="6" t="s">
        <v>3103</v>
      </c>
      <c r="S602" s="7">
        <v>9090</v>
      </c>
      <c r="AN602" s="12">
        <v>7354</v>
      </c>
      <c r="AO602" s="11">
        <v>0</v>
      </c>
      <c r="AQ602" s="6" t="s">
        <v>3100</v>
      </c>
      <c r="AR602" s="11">
        <v>76579.799999999988</v>
      </c>
    </row>
    <row r="603" spans="11:44">
      <c r="K603" s="6" t="s">
        <v>3105</v>
      </c>
      <c r="L603" s="11">
        <v>4.0999999999999996</v>
      </c>
      <c r="R603" s="6" t="s">
        <v>3104</v>
      </c>
      <c r="S603" s="7">
        <v>92588</v>
      </c>
      <c r="AN603" s="12">
        <v>7429</v>
      </c>
      <c r="AO603" s="11">
        <v>0</v>
      </c>
      <c r="AQ603" s="6" t="s">
        <v>3101</v>
      </c>
      <c r="AR603" s="11">
        <v>8937.6</v>
      </c>
    </row>
    <row r="604" spans="11:44">
      <c r="K604" s="6" t="s">
        <v>2977</v>
      </c>
      <c r="L604" s="11">
        <v>4.3</v>
      </c>
      <c r="R604" s="6" t="s">
        <v>2976</v>
      </c>
      <c r="S604" s="7">
        <v>94364</v>
      </c>
      <c r="AN604" s="12">
        <v>7462</v>
      </c>
      <c r="AO604" s="11">
        <v>0</v>
      </c>
      <c r="AQ604" s="6" t="s">
        <v>3102</v>
      </c>
      <c r="AR604" s="11">
        <v>391070.4</v>
      </c>
    </row>
    <row r="605" spans="11:44">
      <c r="K605" s="6" t="s">
        <v>3714</v>
      </c>
      <c r="L605" s="11">
        <v>4.3</v>
      </c>
      <c r="R605" s="6" t="s">
        <v>3105</v>
      </c>
      <c r="S605" s="7">
        <v>119466</v>
      </c>
      <c r="AN605" s="12">
        <v>7571</v>
      </c>
      <c r="AO605" s="11">
        <v>0</v>
      </c>
      <c r="AQ605" s="6" t="s">
        <v>3478</v>
      </c>
      <c r="AR605" s="11">
        <v>7293.9</v>
      </c>
    </row>
    <row r="606" spans="11:44">
      <c r="K606" s="6" t="s">
        <v>3479</v>
      </c>
      <c r="L606" s="11">
        <v>3.6</v>
      </c>
      <c r="R606" s="6" t="s">
        <v>2977</v>
      </c>
      <c r="S606" s="7">
        <v>255</v>
      </c>
      <c r="AN606" s="12">
        <v>7601</v>
      </c>
      <c r="AO606" s="11">
        <v>0</v>
      </c>
      <c r="AQ606" s="6" t="s">
        <v>2975</v>
      </c>
      <c r="AR606" s="11">
        <v>1520.4</v>
      </c>
    </row>
    <row r="607" spans="11:44">
      <c r="K607" s="6" t="s">
        <v>3480</v>
      </c>
      <c r="L607" s="11">
        <v>4.2</v>
      </c>
      <c r="R607" s="6" t="s">
        <v>3714</v>
      </c>
      <c r="S607" s="7">
        <v>11687</v>
      </c>
      <c r="AN607" s="12">
        <v>7619</v>
      </c>
      <c r="AO607" s="11">
        <v>0</v>
      </c>
      <c r="AQ607" s="6" t="s">
        <v>3341</v>
      </c>
      <c r="AR607" s="11">
        <v>25920</v>
      </c>
    </row>
    <row r="608" spans="11:44">
      <c r="K608" s="6" t="s">
        <v>2978</v>
      </c>
      <c r="L608" s="11">
        <v>4.4000000000000004</v>
      </c>
      <c r="R608" s="6" t="s">
        <v>3479</v>
      </c>
      <c r="S608" s="7">
        <v>33735</v>
      </c>
      <c r="AN608" s="12">
        <v>7636</v>
      </c>
      <c r="AO608" s="11">
        <v>0</v>
      </c>
      <c r="AQ608" s="6" t="s">
        <v>3103</v>
      </c>
      <c r="AR608" s="11">
        <v>36360</v>
      </c>
    </row>
    <row r="609" spans="11:44">
      <c r="K609" s="6" t="s">
        <v>3715</v>
      </c>
      <c r="L609" s="11">
        <v>3.5</v>
      </c>
      <c r="R609" s="6" t="s">
        <v>3480</v>
      </c>
      <c r="S609" s="7">
        <v>3201</v>
      </c>
      <c r="AN609" s="12">
        <v>7681</v>
      </c>
      <c r="AO609" s="11">
        <v>0</v>
      </c>
      <c r="AQ609" s="6" t="s">
        <v>3104</v>
      </c>
      <c r="AR609" s="11">
        <v>370352</v>
      </c>
    </row>
    <row r="610" spans="11:44">
      <c r="K610" s="6" t="s">
        <v>3716</v>
      </c>
      <c r="L610" s="11">
        <v>3.8</v>
      </c>
      <c r="R610" s="6" t="s">
        <v>2978</v>
      </c>
      <c r="S610" s="7">
        <v>8372</v>
      </c>
      <c r="AN610" s="12">
        <v>7689</v>
      </c>
      <c r="AO610" s="11">
        <v>0</v>
      </c>
      <c r="AQ610" s="6" t="s">
        <v>2976</v>
      </c>
      <c r="AR610" s="11">
        <v>396328.8</v>
      </c>
    </row>
    <row r="611" spans="11:44">
      <c r="K611" s="6" t="s">
        <v>3717</v>
      </c>
      <c r="L611" s="11">
        <v>3.8</v>
      </c>
      <c r="R611" s="6" t="s">
        <v>3715</v>
      </c>
      <c r="S611" s="7">
        <v>466</v>
      </c>
      <c r="AN611" s="12">
        <v>7732</v>
      </c>
      <c r="AO611" s="11">
        <v>0</v>
      </c>
      <c r="AQ611" s="6" t="s">
        <v>3105</v>
      </c>
      <c r="AR611" s="11">
        <v>489810.6</v>
      </c>
    </row>
    <row r="612" spans="11:44">
      <c r="K612" s="6" t="s">
        <v>3718</v>
      </c>
      <c r="L612" s="11">
        <v>3.3</v>
      </c>
      <c r="R612" s="6" t="s">
        <v>3716</v>
      </c>
      <c r="S612" s="7">
        <v>1079</v>
      </c>
      <c r="AN612" s="12">
        <v>7758</v>
      </c>
      <c r="AO612" s="11">
        <v>0</v>
      </c>
      <c r="AQ612" s="6" t="s">
        <v>2977</v>
      </c>
      <c r="AR612" s="11">
        <v>1096.5</v>
      </c>
    </row>
    <row r="613" spans="11:44">
      <c r="K613" s="6" t="s">
        <v>3951</v>
      </c>
      <c r="L613" s="11">
        <v>3.8</v>
      </c>
      <c r="R613" s="6" t="s">
        <v>3717</v>
      </c>
      <c r="S613" s="7">
        <v>1683</v>
      </c>
      <c r="AN613" s="12">
        <v>7779</v>
      </c>
      <c r="AO613" s="11">
        <v>0</v>
      </c>
      <c r="AQ613" s="6" t="s">
        <v>3714</v>
      </c>
      <c r="AR613" s="11">
        <v>50254.1</v>
      </c>
    </row>
    <row r="614" spans="11:44">
      <c r="K614" s="6" t="s">
        <v>3267</v>
      </c>
      <c r="L614" s="11">
        <v>4.3</v>
      </c>
      <c r="R614" s="6" t="s">
        <v>3718</v>
      </c>
      <c r="S614" s="7">
        <v>23</v>
      </c>
      <c r="AN614" s="12">
        <v>7786</v>
      </c>
      <c r="AO614" s="11">
        <v>0</v>
      </c>
      <c r="AQ614" s="6" t="s">
        <v>3479</v>
      </c>
      <c r="AR614" s="11">
        <v>121446</v>
      </c>
    </row>
    <row r="615" spans="11:44">
      <c r="K615" s="6" t="s">
        <v>3719</v>
      </c>
      <c r="L615" s="11">
        <v>3.9</v>
      </c>
      <c r="R615" s="6" t="s">
        <v>3951</v>
      </c>
      <c r="S615" s="7">
        <v>166</v>
      </c>
      <c r="AN615" s="12">
        <v>7807</v>
      </c>
      <c r="AO615" s="11">
        <v>0</v>
      </c>
      <c r="AQ615" s="6" t="s">
        <v>3480</v>
      </c>
      <c r="AR615" s="11">
        <v>13444.2</v>
      </c>
    </row>
    <row r="616" spans="11:44">
      <c r="K616" s="6" t="s">
        <v>3720</v>
      </c>
      <c r="L616" s="11">
        <v>3.2</v>
      </c>
      <c r="R616" s="6" t="s">
        <v>3267</v>
      </c>
      <c r="S616" s="7">
        <v>1802</v>
      </c>
      <c r="AN616" s="12">
        <v>7928</v>
      </c>
      <c r="AO616" s="11">
        <v>0</v>
      </c>
      <c r="AQ616" s="6" t="s">
        <v>2978</v>
      </c>
      <c r="AR616" s="11">
        <v>36836.800000000003</v>
      </c>
    </row>
    <row r="617" spans="11:44">
      <c r="K617" s="6" t="s">
        <v>3481</v>
      </c>
      <c r="L617" s="11">
        <v>4.3499999999999996</v>
      </c>
      <c r="R617" s="6" t="s">
        <v>3719</v>
      </c>
      <c r="S617" s="7">
        <v>1951</v>
      </c>
      <c r="AN617" s="12">
        <v>7946</v>
      </c>
      <c r="AO617" s="11">
        <v>0</v>
      </c>
      <c r="AQ617" s="6" t="s">
        <v>3715</v>
      </c>
      <c r="AR617" s="11">
        <v>1631</v>
      </c>
    </row>
    <row r="618" spans="11:44">
      <c r="K618" s="6" t="s">
        <v>2979</v>
      </c>
      <c r="L618" s="11">
        <v>4.2</v>
      </c>
      <c r="R618" s="6" t="s">
        <v>3720</v>
      </c>
      <c r="S618" s="7">
        <v>285</v>
      </c>
      <c r="AN618" s="12">
        <v>7949</v>
      </c>
      <c r="AO618" s="11">
        <v>0</v>
      </c>
      <c r="AQ618" s="6" t="s">
        <v>3716</v>
      </c>
      <c r="AR618" s="11">
        <v>4100.2</v>
      </c>
    </row>
    <row r="619" spans="11:44">
      <c r="K619" s="6" t="s">
        <v>3721</v>
      </c>
      <c r="L619" s="11">
        <v>3.9</v>
      </c>
      <c r="R619" s="6" t="s">
        <v>3481</v>
      </c>
      <c r="S619" s="7">
        <v>271</v>
      </c>
      <c r="AN619" s="12">
        <v>7988</v>
      </c>
      <c r="AO619" s="11">
        <v>0</v>
      </c>
      <c r="AQ619" s="6" t="s">
        <v>3717</v>
      </c>
      <c r="AR619" s="11">
        <v>6465.7</v>
      </c>
    </row>
    <row r="620" spans="11:44">
      <c r="K620" s="6" t="s">
        <v>3106</v>
      </c>
      <c r="L620" s="11">
        <v>4</v>
      </c>
      <c r="R620" s="6" t="s">
        <v>2979</v>
      </c>
      <c r="S620" s="7">
        <v>10576</v>
      </c>
      <c r="AN620" s="12">
        <v>8053</v>
      </c>
      <c r="AO620" s="11">
        <v>0</v>
      </c>
      <c r="AQ620" s="6" t="s">
        <v>3718</v>
      </c>
      <c r="AR620" s="11">
        <v>75.899999999999991</v>
      </c>
    </row>
    <row r="621" spans="11:44">
      <c r="K621" s="6" t="s">
        <v>3268</v>
      </c>
      <c r="L621" s="11">
        <v>4.0999999999999996</v>
      </c>
      <c r="R621" s="6" t="s">
        <v>3721</v>
      </c>
      <c r="S621" s="7">
        <v>200</v>
      </c>
      <c r="AN621" s="12">
        <v>8076</v>
      </c>
      <c r="AO621" s="11">
        <v>0</v>
      </c>
      <c r="AQ621" s="6" t="s">
        <v>3951</v>
      </c>
      <c r="AR621" s="11">
        <v>630.79999999999995</v>
      </c>
    </row>
    <row r="622" spans="11:44">
      <c r="K622" s="6" t="s">
        <v>2980</v>
      </c>
      <c r="L622" s="11">
        <v>4.3</v>
      </c>
      <c r="R622" s="6" t="s">
        <v>3106</v>
      </c>
      <c r="S622" s="7">
        <v>31896</v>
      </c>
      <c r="AN622" s="12">
        <v>8090</v>
      </c>
      <c r="AO622" s="11">
        <v>0</v>
      </c>
      <c r="AQ622" s="6" t="s">
        <v>3267</v>
      </c>
      <c r="AR622" s="11">
        <v>7748.5999999999995</v>
      </c>
    </row>
    <row r="623" spans="11:44">
      <c r="K623" s="6" t="s">
        <v>3269</v>
      </c>
      <c r="L623" s="11">
        <v>4.0999999999999996</v>
      </c>
      <c r="R623" s="6" t="s">
        <v>3268</v>
      </c>
      <c r="S623" s="7">
        <v>925</v>
      </c>
      <c r="AN623" s="12">
        <v>8095</v>
      </c>
      <c r="AO623" s="11">
        <v>0</v>
      </c>
      <c r="AQ623" s="6" t="s">
        <v>3719</v>
      </c>
      <c r="AR623" s="11">
        <v>7608.9</v>
      </c>
    </row>
    <row r="624" spans="11:44">
      <c r="K624" s="6" t="s">
        <v>3270</v>
      </c>
      <c r="L624" s="11">
        <v>4.0999999999999996</v>
      </c>
      <c r="R624" s="6" t="s">
        <v>2980</v>
      </c>
      <c r="S624" s="7">
        <v>2301</v>
      </c>
      <c r="AN624" s="12">
        <v>8131</v>
      </c>
      <c r="AO624" s="11">
        <v>0</v>
      </c>
      <c r="AQ624" s="6" t="s">
        <v>3720</v>
      </c>
      <c r="AR624" s="11">
        <v>912</v>
      </c>
    </row>
    <row r="625" spans="11:44">
      <c r="K625" s="6" t="s">
        <v>3722</v>
      </c>
      <c r="L625" s="11">
        <v>3.9</v>
      </c>
      <c r="R625" s="6" t="s">
        <v>3269</v>
      </c>
      <c r="S625" s="7">
        <v>3036</v>
      </c>
      <c r="AN625" s="12">
        <v>8188</v>
      </c>
      <c r="AO625" s="11">
        <v>0</v>
      </c>
      <c r="AQ625" s="6" t="s">
        <v>3481</v>
      </c>
      <c r="AR625" s="11">
        <v>1183.7</v>
      </c>
    </row>
    <row r="626" spans="11:44">
      <c r="K626" s="6" t="s">
        <v>3952</v>
      </c>
      <c r="L626" s="11">
        <v>4.0999999999999996</v>
      </c>
      <c r="R626" s="6" t="s">
        <v>3270</v>
      </c>
      <c r="S626" s="7">
        <v>618</v>
      </c>
      <c r="AN626" s="12">
        <v>8258</v>
      </c>
      <c r="AO626" s="11">
        <v>0</v>
      </c>
      <c r="AQ626" s="6" t="s">
        <v>2979</v>
      </c>
      <c r="AR626" s="11">
        <v>44419.200000000004</v>
      </c>
    </row>
    <row r="627" spans="11:44">
      <c r="K627" s="6" t="s">
        <v>3482</v>
      </c>
      <c r="L627" s="11">
        <v>4.2</v>
      </c>
      <c r="R627" s="6" t="s">
        <v>3722</v>
      </c>
      <c r="S627" s="7">
        <v>7571</v>
      </c>
      <c r="AN627" s="12">
        <v>8280</v>
      </c>
      <c r="AO627" s="11">
        <v>0</v>
      </c>
      <c r="AQ627" s="6" t="s">
        <v>3721</v>
      </c>
      <c r="AR627" s="11">
        <v>780</v>
      </c>
    </row>
    <row r="628" spans="11:44">
      <c r="K628" s="6" t="s">
        <v>3723</v>
      </c>
      <c r="L628" s="11">
        <v>4.2</v>
      </c>
      <c r="R628" s="6" t="s">
        <v>3952</v>
      </c>
      <c r="S628" s="7">
        <v>9349</v>
      </c>
      <c r="AN628" s="12">
        <v>8314</v>
      </c>
      <c r="AO628" s="11">
        <v>0</v>
      </c>
      <c r="AQ628" s="6" t="s">
        <v>3106</v>
      </c>
      <c r="AR628" s="11">
        <v>129557.2</v>
      </c>
    </row>
    <row r="629" spans="11:44">
      <c r="K629" s="6" t="s">
        <v>3724</v>
      </c>
      <c r="L629" s="11">
        <v>4</v>
      </c>
      <c r="R629" s="6" t="s">
        <v>3482</v>
      </c>
      <c r="S629" s="7">
        <v>33717</v>
      </c>
      <c r="AN629" s="12">
        <v>8372</v>
      </c>
      <c r="AO629" s="11">
        <v>0</v>
      </c>
      <c r="AQ629" s="6" t="s">
        <v>3268</v>
      </c>
      <c r="AR629" s="11">
        <v>3792.4999999999995</v>
      </c>
    </row>
    <row r="630" spans="11:44">
      <c r="K630" s="6" t="s">
        <v>3725</v>
      </c>
      <c r="L630" s="11">
        <v>4.3</v>
      </c>
      <c r="R630" s="6" t="s">
        <v>3723</v>
      </c>
      <c r="S630" s="7">
        <v>65680</v>
      </c>
      <c r="AN630" s="12">
        <v>8380</v>
      </c>
      <c r="AO630" s="11">
        <v>0</v>
      </c>
      <c r="AQ630" s="6" t="s">
        <v>2980</v>
      </c>
      <c r="AR630" s="11">
        <v>9894.2999999999993</v>
      </c>
    </row>
    <row r="631" spans="11:44">
      <c r="K631" s="6" t="s">
        <v>3726</v>
      </c>
      <c r="L631" s="11">
        <v>4.3</v>
      </c>
      <c r="R631" s="6" t="s">
        <v>3724</v>
      </c>
      <c r="S631" s="7">
        <v>14404</v>
      </c>
      <c r="AN631" s="12">
        <v>8399</v>
      </c>
      <c r="AO631" s="11">
        <v>0</v>
      </c>
      <c r="AQ631" s="6" t="s">
        <v>3269</v>
      </c>
      <c r="AR631" s="11">
        <v>12447.599999999999</v>
      </c>
    </row>
    <row r="632" spans="11:44">
      <c r="K632" s="6" t="s">
        <v>3727</v>
      </c>
      <c r="L632" s="11">
        <v>4.2666666666666666</v>
      </c>
      <c r="R632" s="6" t="s">
        <v>3725</v>
      </c>
      <c r="S632" s="7">
        <v>178912</v>
      </c>
      <c r="AN632" s="12">
        <v>8427</v>
      </c>
      <c r="AO632" s="11">
        <v>0</v>
      </c>
      <c r="AQ632" s="6" t="s">
        <v>3270</v>
      </c>
      <c r="AR632" s="11">
        <v>2533.7999999999997</v>
      </c>
    </row>
    <row r="633" spans="11:44">
      <c r="K633" s="6" t="s">
        <v>3107</v>
      </c>
      <c r="L633" s="11">
        <v>4</v>
      </c>
      <c r="R633" s="6" t="s">
        <v>3726</v>
      </c>
      <c r="S633" s="7">
        <v>15970</v>
      </c>
      <c r="AN633" s="12">
        <v>8446</v>
      </c>
      <c r="AO633" s="11">
        <v>0</v>
      </c>
      <c r="AQ633" s="6" t="s">
        <v>3722</v>
      </c>
      <c r="AR633" s="11">
        <v>29526.899999999998</v>
      </c>
    </row>
    <row r="634" spans="11:44">
      <c r="K634" s="6" t="s">
        <v>3728</v>
      </c>
      <c r="L634" s="11">
        <v>4.3</v>
      </c>
      <c r="R634" s="6" t="s">
        <v>3727</v>
      </c>
      <c r="S634" s="7">
        <v>81243</v>
      </c>
      <c r="AN634" s="12">
        <v>8537</v>
      </c>
      <c r="AO634" s="11">
        <v>0</v>
      </c>
      <c r="AQ634" s="6" t="s">
        <v>3952</v>
      </c>
      <c r="AR634" s="11">
        <v>38330.899999999994</v>
      </c>
    </row>
    <row r="635" spans="11:44">
      <c r="K635" s="6" t="s">
        <v>3483</v>
      </c>
      <c r="L635" s="11">
        <v>3.9</v>
      </c>
      <c r="R635" s="6" t="s">
        <v>3107</v>
      </c>
      <c r="S635" s="7">
        <v>21350</v>
      </c>
      <c r="AN635" s="12">
        <v>8566</v>
      </c>
      <c r="AO635" s="11">
        <v>0</v>
      </c>
      <c r="AQ635" s="6" t="s">
        <v>3482</v>
      </c>
      <c r="AR635" s="11">
        <v>141611.4</v>
      </c>
    </row>
    <row r="636" spans="11:44">
      <c r="K636" s="6" t="s">
        <v>3729</v>
      </c>
      <c r="L636" s="11">
        <v>4.3</v>
      </c>
      <c r="R636" s="6" t="s">
        <v>3728</v>
      </c>
      <c r="S636" s="7">
        <v>21252</v>
      </c>
      <c r="AN636" s="12">
        <v>8583</v>
      </c>
      <c r="AO636" s="11">
        <v>0</v>
      </c>
      <c r="AQ636" s="6" t="s">
        <v>3723</v>
      </c>
      <c r="AR636" s="11">
        <v>275856</v>
      </c>
    </row>
    <row r="637" spans="11:44">
      <c r="K637" s="6" t="s">
        <v>3484</v>
      </c>
      <c r="L637" s="11">
        <v>4.4000000000000004</v>
      </c>
      <c r="R637" s="6" t="s">
        <v>3483</v>
      </c>
      <c r="S637" s="7">
        <v>81</v>
      </c>
      <c r="AN637" s="12">
        <v>8599</v>
      </c>
      <c r="AO637" s="11">
        <v>0</v>
      </c>
      <c r="AQ637" s="6" t="s">
        <v>3724</v>
      </c>
      <c r="AR637" s="11">
        <v>57616</v>
      </c>
    </row>
    <row r="638" spans="11:44">
      <c r="K638" s="6" t="s">
        <v>3730</v>
      </c>
      <c r="L638" s="11">
        <v>4.2333333333333334</v>
      </c>
      <c r="R638" s="6" t="s">
        <v>3729</v>
      </c>
      <c r="S638" s="7">
        <v>178912</v>
      </c>
      <c r="AN638" s="12">
        <v>8610</v>
      </c>
      <c r="AO638" s="11">
        <v>0</v>
      </c>
      <c r="AQ638" s="6" t="s">
        <v>3725</v>
      </c>
      <c r="AR638" s="11">
        <v>769321.6</v>
      </c>
    </row>
    <row r="639" spans="11:44">
      <c r="K639" s="6" t="s">
        <v>3271</v>
      </c>
      <c r="L639" s="11">
        <v>3.7</v>
      </c>
      <c r="R639" s="6" t="s">
        <v>3484</v>
      </c>
      <c r="S639" s="7">
        <v>22618</v>
      </c>
      <c r="AN639" s="12">
        <v>8614</v>
      </c>
      <c r="AO639" s="11">
        <v>0</v>
      </c>
      <c r="AQ639" s="6" t="s">
        <v>3726</v>
      </c>
      <c r="AR639" s="11">
        <v>68671</v>
      </c>
    </row>
    <row r="640" spans="11:44">
      <c r="K640" s="6" t="s">
        <v>3485</v>
      </c>
      <c r="L640" s="11">
        <v>4.4000000000000004</v>
      </c>
      <c r="R640" s="6" t="s">
        <v>3730</v>
      </c>
      <c r="S640" s="7">
        <v>93188</v>
      </c>
      <c r="AN640" s="12">
        <v>8618</v>
      </c>
      <c r="AO640" s="11">
        <v>0</v>
      </c>
      <c r="AQ640" s="6" t="s">
        <v>3727</v>
      </c>
      <c r="AR640" s="11">
        <v>346060.89999999997</v>
      </c>
    </row>
    <row r="641" spans="11:44">
      <c r="K641" s="6" t="s">
        <v>3731</v>
      </c>
      <c r="L641" s="11">
        <v>4.3</v>
      </c>
      <c r="R641" s="6" t="s">
        <v>3271</v>
      </c>
      <c r="S641" s="7">
        <v>976</v>
      </c>
      <c r="AN641" s="12">
        <v>8656</v>
      </c>
      <c r="AO641" s="11">
        <v>0</v>
      </c>
      <c r="AQ641" s="6" t="s">
        <v>3107</v>
      </c>
      <c r="AR641" s="11">
        <v>85400</v>
      </c>
    </row>
    <row r="642" spans="11:44">
      <c r="K642" s="6" t="s">
        <v>3732</v>
      </c>
      <c r="L642" s="11">
        <v>4.0999999999999996</v>
      </c>
      <c r="R642" s="6" t="s">
        <v>3485</v>
      </c>
      <c r="S642" s="7">
        <v>18757</v>
      </c>
      <c r="AN642" s="12">
        <v>8714</v>
      </c>
      <c r="AO642" s="11">
        <v>0</v>
      </c>
      <c r="AQ642" s="6" t="s">
        <v>3728</v>
      </c>
      <c r="AR642" s="11">
        <v>91383.599999999991</v>
      </c>
    </row>
    <row r="643" spans="11:44">
      <c r="K643" s="6" t="s">
        <v>3272</v>
      </c>
      <c r="L643" s="11">
        <v>4</v>
      </c>
      <c r="R643" s="6" t="s">
        <v>3731</v>
      </c>
      <c r="S643" s="7">
        <v>178912</v>
      </c>
      <c r="AN643" s="12">
        <v>8751</v>
      </c>
      <c r="AO643" s="11">
        <v>0</v>
      </c>
      <c r="AQ643" s="6" t="s">
        <v>3483</v>
      </c>
      <c r="AR643" s="11">
        <v>315.89999999999998</v>
      </c>
    </row>
    <row r="644" spans="11:44">
      <c r="K644" s="6" t="s">
        <v>3486</v>
      </c>
      <c r="L644" s="11">
        <v>4.3</v>
      </c>
      <c r="R644" s="6" t="s">
        <v>3732</v>
      </c>
      <c r="S644" s="7">
        <v>38879</v>
      </c>
      <c r="AN644" s="12">
        <v>8866</v>
      </c>
      <c r="AO644" s="11">
        <v>0</v>
      </c>
      <c r="AQ644" s="6" t="s">
        <v>3729</v>
      </c>
      <c r="AR644" s="11">
        <v>769321.6</v>
      </c>
    </row>
    <row r="645" spans="11:44">
      <c r="K645" s="6" t="s">
        <v>3733</v>
      </c>
      <c r="L645" s="11">
        <v>3.5</v>
      </c>
      <c r="R645" s="6" t="s">
        <v>3272</v>
      </c>
      <c r="S645" s="7">
        <v>314</v>
      </c>
      <c r="AN645" s="12">
        <v>8873</v>
      </c>
      <c r="AO645" s="11">
        <v>0</v>
      </c>
      <c r="AQ645" s="6" t="s">
        <v>3484</v>
      </c>
      <c r="AR645" s="11">
        <v>99519.200000000012</v>
      </c>
    </row>
    <row r="646" spans="11:44">
      <c r="K646" s="6" t="s">
        <v>3487</v>
      </c>
      <c r="L646" s="11">
        <v>4.3</v>
      </c>
      <c r="R646" s="6" t="s">
        <v>3486</v>
      </c>
      <c r="S646" s="7">
        <v>30411</v>
      </c>
      <c r="AN646" s="12">
        <v>8891</v>
      </c>
      <c r="AO646" s="11">
        <v>0</v>
      </c>
      <c r="AQ646" s="6" t="s">
        <v>3730</v>
      </c>
      <c r="AR646" s="11">
        <v>394140.4</v>
      </c>
    </row>
    <row r="647" spans="11:44">
      <c r="K647" s="6" t="s">
        <v>3273</v>
      </c>
      <c r="L647" s="11">
        <v>4</v>
      </c>
      <c r="R647" s="6" t="s">
        <v>3733</v>
      </c>
      <c r="S647" s="7">
        <v>83996</v>
      </c>
      <c r="AN647" s="12">
        <v>8938</v>
      </c>
      <c r="AO647" s="11">
        <v>0</v>
      </c>
      <c r="AQ647" s="6" t="s">
        <v>3271</v>
      </c>
      <c r="AR647" s="11">
        <v>3611.2000000000003</v>
      </c>
    </row>
    <row r="648" spans="11:44">
      <c r="K648" s="6" t="s">
        <v>2981</v>
      </c>
      <c r="L648" s="11">
        <v>4.2</v>
      </c>
      <c r="R648" s="6" t="s">
        <v>3487</v>
      </c>
      <c r="S648" s="7">
        <v>30411</v>
      </c>
      <c r="AN648" s="12">
        <v>8948</v>
      </c>
      <c r="AO648" s="11">
        <v>0</v>
      </c>
      <c r="AQ648" s="6" t="s">
        <v>3485</v>
      </c>
      <c r="AR648" s="11">
        <v>82530.8</v>
      </c>
    </row>
    <row r="649" spans="11:44">
      <c r="K649" s="6" t="s">
        <v>3953</v>
      </c>
      <c r="L649" s="11">
        <v>4.2</v>
      </c>
      <c r="R649" s="6" t="s">
        <v>3273</v>
      </c>
      <c r="S649" s="7">
        <v>2877</v>
      </c>
      <c r="AN649" s="12">
        <v>8958</v>
      </c>
      <c r="AO649" s="11">
        <v>0</v>
      </c>
      <c r="AQ649" s="6" t="s">
        <v>3731</v>
      </c>
      <c r="AR649" s="11">
        <v>769321.6</v>
      </c>
    </row>
    <row r="650" spans="11:44">
      <c r="K650" s="6" t="s">
        <v>3108</v>
      </c>
      <c r="L650" s="11">
        <v>4.0999999999999996</v>
      </c>
      <c r="R650" s="6" t="s">
        <v>2981</v>
      </c>
      <c r="S650" s="7">
        <v>22860</v>
      </c>
      <c r="AN650" s="12">
        <v>9019</v>
      </c>
      <c r="AO650" s="11">
        <v>0</v>
      </c>
      <c r="AQ650" s="6" t="s">
        <v>3732</v>
      </c>
      <c r="AR650" s="11">
        <v>159403.9</v>
      </c>
    </row>
    <row r="651" spans="11:44">
      <c r="K651" s="6" t="s">
        <v>3109</v>
      </c>
      <c r="L651" s="11">
        <v>4.2</v>
      </c>
      <c r="R651" s="6" t="s">
        <v>3953</v>
      </c>
      <c r="S651" s="7">
        <v>13029</v>
      </c>
      <c r="AN651" s="12">
        <v>9090</v>
      </c>
      <c r="AO651" s="11">
        <v>0</v>
      </c>
      <c r="AQ651" s="6" t="s">
        <v>3272</v>
      </c>
      <c r="AR651" s="11">
        <v>1256</v>
      </c>
    </row>
    <row r="652" spans="11:44">
      <c r="K652" s="6" t="s">
        <v>3954</v>
      </c>
      <c r="L652" s="11">
        <v>3.6</v>
      </c>
      <c r="R652" s="6" t="s">
        <v>3108</v>
      </c>
      <c r="S652" s="7">
        <v>412</v>
      </c>
      <c r="AN652" s="12">
        <v>9169</v>
      </c>
      <c r="AO652" s="11">
        <v>0</v>
      </c>
      <c r="AQ652" s="6" t="s">
        <v>3486</v>
      </c>
      <c r="AR652" s="11">
        <v>130767.29999999999</v>
      </c>
    </row>
    <row r="653" spans="11:44">
      <c r="K653" s="6" t="s">
        <v>3274</v>
      </c>
      <c r="L653" s="11">
        <v>4.0999999999999996</v>
      </c>
      <c r="R653" s="6" t="s">
        <v>3109</v>
      </c>
      <c r="S653" s="7">
        <v>2727</v>
      </c>
      <c r="AN653" s="12">
        <v>9275</v>
      </c>
      <c r="AO653" s="11">
        <v>0</v>
      </c>
      <c r="AQ653" s="6" t="s">
        <v>3733</v>
      </c>
      <c r="AR653" s="11">
        <v>293986</v>
      </c>
    </row>
    <row r="654" spans="11:44">
      <c r="K654" s="6" t="s">
        <v>3275</v>
      </c>
      <c r="L654" s="11">
        <v>4</v>
      </c>
      <c r="R654" s="6" t="s">
        <v>3954</v>
      </c>
      <c r="S654" s="7">
        <v>37</v>
      </c>
      <c r="AN654" s="12">
        <v>9331</v>
      </c>
      <c r="AO654" s="11">
        <v>0</v>
      </c>
      <c r="AQ654" s="6" t="s">
        <v>3487</v>
      </c>
      <c r="AR654" s="11">
        <v>130767.29999999999</v>
      </c>
    </row>
    <row r="655" spans="11:44">
      <c r="K655" s="6" t="s">
        <v>3276</v>
      </c>
      <c r="L655" s="11">
        <v>4</v>
      </c>
      <c r="R655" s="6" t="s">
        <v>3274</v>
      </c>
      <c r="S655" s="7">
        <v>1660</v>
      </c>
      <c r="AN655" s="12">
        <v>9340</v>
      </c>
      <c r="AO655" s="11">
        <v>0</v>
      </c>
      <c r="AQ655" s="6" t="s">
        <v>3273</v>
      </c>
      <c r="AR655" s="11">
        <v>11508</v>
      </c>
    </row>
    <row r="656" spans="11:44">
      <c r="K656" s="6" t="s">
        <v>3277</v>
      </c>
      <c r="L656" s="11">
        <v>4.5</v>
      </c>
      <c r="R656" s="6" t="s">
        <v>3275</v>
      </c>
      <c r="S656" s="7">
        <v>1679</v>
      </c>
      <c r="AN656" s="12">
        <v>9344</v>
      </c>
      <c r="AO656" s="11">
        <v>0</v>
      </c>
      <c r="AQ656" s="6" t="s">
        <v>2981</v>
      </c>
      <c r="AR656" s="11">
        <v>96012</v>
      </c>
    </row>
    <row r="657" spans="11:44">
      <c r="K657" s="6" t="s">
        <v>3488</v>
      </c>
      <c r="L657" s="11">
        <v>4.0999999999999996</v>
      </c>
      <c r="R657" s="6" t="s">
        <v>3276</v>
      </c>
      <c r="S657" s="7">
        <v>26164</v>
      </c>
      <c r="AN657" s="12">
        <v>9349</v>
      </c>
      <c r="AO657" s="11">
        <v>0</v>
      </c>
      <c r="AQ657" s="6" t="s">
        <v>3953</v>
      </c>
      <c r="AR657" s="11">
        <v>54721.8</v>
      </c>
    </row>
    <row r="658" spans="11:44">
      <c r="K658" s="6" t="s">
        <v>3489</v>
      </c>
      <c r="L658" s="11">
        <v>4.0999999999999996</v>
      </c>
      <c r="R658" s="6" t="s">
        <v>3277</v>
      </c>
      <c r="S658" s="7">
        <v>546</v>
      </c>
      <c r="AN658" s="12">
        <v>9377</v>
      </c>
      <c r="AO658" s="11">
        <v>0</v>
      </c>
      <c r="AQ658" s="6" t="s">
        <v>3108</v>
      </c>
      <c r="AR658" s="11">
        <v>1689.1999999999998</v>
      </c>
    </row>
    <row r="659" spans="11:44">
      <c r="K659" s="6" t="s">
        <v>3955</v>
      </c>
      <c r="L659" s="11">
        <v>4.2</v>
      </c>
      <c r="R659" s="6" t="s">
        <v>3488</v>
      </c>
      <c r="S659" s="7">
        <v>10725</v>
      </c>
      <c r="AN659" s="12">
        <v>9378</v>
      </c>
      <c r="AO659" s="11">
        <v>0</v>
      </c>
      <c r="AQ659" s="6" t="s">
        <v>3109</v>
      </c>
      <c r="AR659" s="11">
        <v>11453.4</v>
      </c>
    </row>
    <row r="660" spans="11:44">
      <c r="K660" s="6" t="s">
        <v>3956</v>
      </c>
      <c r="L660" s="11">
        <v>4.2</v>
      </c>
      <c r="R660" s="6" t="s">
        <v>3489</v>
      </c>
      <c r="S660" s="7">
        <v>121244</v>
      </c>
      <c r="AN660" s="12">
        <v>9385</v>
      </c>
      <c r="AO660" s="11">
        <v>0</v>
      </c>
      <c r="AQ660" s="6" t="s">
        <v>3954</v>
      </c>
      <c r="AR660" s="11">
        <v>133.20000000000002</v>
      </c>
    </row>
    <row r="661" spans="11:44">
      <c r="K661" s="6" t="s">
        <v>3110</v>
      </c>
      <c r="L661" s="11">
        <v>4.2</v>
      </c>
      <c r="R661" s="6" t="s">
        <v>3955</v>
      </c>
      <c r="S661" s="7">
        <v>1191</v>
      </c>
      <c r="AN661" s="12">
        <v>9427</v>
      </c>
      <c r="AO661" s="11">
        <v>0</v>
      </c>
      <c r="AQ661" s="6" t="s">
        <v>3274</v>
      </c>
      <c r="AR661" s="11">
        <v>6805.9999999999991</v>
      </c>
    </row>
    <row r="662" spans="11:44">
      <c r="K662" s="6" t="s">
        <v>3490</v>
      </c>
      <c r="L662" s="11">
        <v>3.7</v>
      </c>
      <c r="R662" s="6" t="s">
        <v>3956</v>
      </c>
      <c r="S662" s="7">
        <v>14290</v>
      </c>
      <c r="AN662" s="12">
        <v>9499</v>
      </c>
      <c r="AO662" s="11">
        <v>0</v>
      </c>
      <c r="AQ662" s="6" t="s">
        <v>3275</v>
      </c>
      <c r="AR662" s="11">
        <v>6716</v>
      </c>
    </row>
    <row r="663" spans="11:44">
      <c r="K663" s="6" t="s">
        <v>3111</v>
      </c>
      <c r="L663" s="11">
        <v>3.3</v>
      </c>
      <c r="R663" s="6" t="s">
        <v>3110</v>
      </c>
      <c r="S663" s="7">
        <v>1949</v>
      </c>
      <c r="AN663" s="12">
        <v>9504</v>
      </c>
      <c r="AO663" s="11">
        <v>0</v>
      </c>
      <c r="AQ663" s="6" t="s">
        <v>3276</v>
      </c>
      <c r="AR663" s="11">
        <v>104656</v>
      </c>
    </row>
    <row r="664" spans="11:44">
      <c r="K664" s="6" t="s">
        <v>3846</v>
      </c>
      <c r="L664" s="11">
        <v>4</v>
      </c>
      <c r="R664" s="6" t="s">
        <v>3490</v>
      </c>
      <c r="S664" s="7">
        <v>2249</v>
      </c>
      <c r="AN664" s="12">
        <v>9638</v>
      </c>
      <c r="AO664" s="11">
        <v>0</v>
      </c>
      <c r="AQ664" s="6" t="s">
        <v>3277</v>
      </c>
      <c r="AR664" s="11">
        <v>2457</v>
      </c>
    </row>
    <row r="665" spans="11:44">
      <c r="K665" s="6" t="s">
        <v>3957</v>
      </c>
      <c r="L665" s="11">
        <v>3.7</v>
      </c>
      <c r="R665" s="6" t="s">
        <v>3111</v>
      </c>
      <c r="S665" s="7">
        <v>4415</v>
      </c>
      <c r="AN665" s="12">
        <v>9650</v>
      </c>
      <c r="AO665" s="11">
        <v>0</v>
      </c>
      <c r="AQ665" s="6" t="s">
        <v>3488</v>
      </c>
      <c r="AR665" s="11">
        <v>43972.499999999993</v>
      </c>
    </row>
    <row r="666" spans="11:44">
      <c r="K666" s="6" t="s">
        <v>3278</v>
      </c>
      <c r="L666" s="11">
        <v>4.8</v>
      </c>
      <c r="R666" s="6" t="s">
        <v>3846</v>
      </c>
      <c r="S666" s="7">
        <v>3663</v>
      </c>
      <c r="AN666" s="12">
        <v>9695</v>
      </c>
      <c r="AO666" s="11">
        <v>0</v>
      </c>
      <c r="AQ666" s="6" t="s">
        <v>3489</v>
      </c>
      <c r="AR666" s="11">
        <v>503848.8</v>
      </c>
    </row>
    <row r="667" spans="11:44">
      <c r="K667" s="6" t="s">
        <v>3491</v>
      </c>
      <c r="L667" s="11">
        <v>4.2</v>
      </c>
      <c r="R667" s="6" t="s">
        <v>3957</v>
      </c>
      <c r="S667" s="7">
        <v>1662</v>
      </c>
      <c r="AN667" s="12">
        <v>9701</v>
      </c>
      <c r="AO667" s="11">
        <v>0</v>
      </c>
      <c r="AQ667" s="6" t="s">
        <v>3955</v>
      </c>
      <c r="AR667" s="11">
        <v>5002.2</v>
      </c>
    </row>
    <row r="668" spans="11:44">
      <c r="K668" s="6" t="s">
        <v>3279</v>
      </c>
      <c r="L668" s="11">
        <v>3.4</v>
      </c>
      <c r="R668" s="6" t="s">
        <v>3278</v>
      </c>
      <c r="S668" s="7">
        <v>28</v>
      </c>
      <c r="AN668" s="12">
        <v>9772</v>
      </c>
      <c r="AO668" s="11">
        <v>0</v>
      </c>
      <c r="AQ668" s="6" t="s">
        <v>3956</v>
      </c>
      <c r="AR668" s="11">
        <v>60018</v>
      </c>
    </row>
    <row r="669" spans="11:44">
      <c r="K669" s="6" t="s">
        <v>3112</v>
      </c>
      <c r="L669" s="11">
        <v>4</v>
      </c>
      <c r="R669" s="6" t="s">
        <v>3491</v>
      </c>
      <c r="S669" s="7">
        <v>163</v>
      </c>
      <c r="AN669" s="12">
        <v>9791</v>
      </c>
      <c r="AO669" s="11">
        <v>0</v>
      </c>
      <c r="AQ669" s="6" t="s">
        <v>3110</v>
      </c>
      <c r="AR669" s="11">
        <v>8185.8</v>
      </c>
    </row>
    <row r="670" spans="11:44">
      <c r="K670" s="6" t="s">
        <v>2982</v>
      </c>
      <c r="L670" s="11">
        <v>4</v>
      </c>
      <c r="R670" s="6" t="s">
        <v>3279</v>
      </c>
      <c r="S670" s="7">
        <v>422</v>
      </c>
      <c r="AN670" s="12">
        <v>9792</v>
      </c>
      <c r="AO670" s="11">
        <v>0</v>
      </c>
      <c r="AQ670" s="6" t="s">
        <v>3490</v>
      </c>
      <c r="AR670" s="11">
        <v>8321.3000000000011</v>
      </c>
    </row>
    <row r="671" spans="11:44">
      <c r="K671" s="6" t="s">
        <v>3492</v>
      </c>
      <c r="L671" s="11">
        <v>3.8</v>
      </c>
      <c r="R671" s="6" t="s">
        <v>3112</v>
      </c>
      <c r="S671" s="7">
        <v>3197</v>
      </c>
      <c r="AN671" s="12">
        <v>9940</v>
      </c>
      <c r="AO671" s="11">
        <v>0</v>
      </c>
      <c r="AQ671" s="6" t="s">
        <v>3111</v>
      </c>
      <c r="AR671" s="11">
        <v>14569.5</v>
      </c>
    </row>
    <row r="672" spans="11:44">
      <c r="K672" s="6" t="s">
        <v>3493</v>
      </c>
      <c r="L672" s="11">
        <v>4.2</v>
      </c>
      <c r="R672" s="6" t="s">
        <v>2982</v>
      </c>
      <c r="S672" s="7">
        <v>7199</v>
      </c>
      <c r="AN672" s="12">
        <v>9998</v>
      </c>
      <c r="AO672" s="11">
        <v>0</v>
      </c>
      <c r="AQ672" s="6" t="s">
        <v>3846</v>
      </c>
      <c r="AR672" s="11">
        <v>14652</v>
      </c>
    </row>
    <row r="673" spans="11:44">
      <c r="K673" s="6" t="s">
        <v>3734</v>
      </c>
      <c r="L673" s="11">
        <v>4.2</v>
      </c>
      <c r="R673" s="6" t="s">
        <v>3492</v>
      </c>
      <c r="S673" s="7">
        <v>5958</v>
      </c>
      <c r="AN673" s="12">
        <v>10134</v>
      </c>
      <c r="AO673" s="11">
        <v>0</v>
      </c>
      <c r="AQ673" s="6" t="s">
        <v>3957</v>
      </c>
      <c r="AR673" s="11">
        <v>6149.4000000000005</v>
      </c>
    </row>
    <row r="674" spans="11:44">
      <c r="K674" s="6" t="s">
        <v>3735</v>
      </c>
      <c r="L674" s="11">
        <v>3.95</v>
      </c>
      <c r="R674" s="6" t="s">
        <v>3493</v>
      </c>
      <c r="S674" s="7">
        <v>8258</v>
      </c>
      <c r="AN674" s="12">
        <v>10170</v>
      </c>
      <c r="AO674" s="11">
        <v>0</v>
      </c>
      <c r="AQ674" s="6" t="s">
        <v>3278</v>
      </c>
      <c r="AR674" s="11">
        <v>134.4</v>
      </c>
    </row>
    <row r="675" spans="11:44">
      <c r="K675" s="6" t="s">
        <v>3494</v>
      </c>
      <c r="L675" s="11">
        <v>3.9499999999999997</v>
      </c>
      <c r="R675" s="6" t="s">
        <v>3734</v>
      </c>
      <c r="S675" s="7">
        <v>46179</v>
      </c>
      <c r="AN675" s="12">
        <v>10174</v>
      </c>
      <c r="AO675" s="11">
        <v>0</v>
      </c>
      <c r="AQ675" s="6" t="s">
        <v>3491</v>
      </c>
      <c r="AR675" s="11">
        <v>684.6</v>
      </c>
    </row>
    <row r="676" spans="11:44">
      <c r="K676" s="6" t="s">
        <v>3113</v>
      </c>
      <c r="L676" s="11">
        <v>4.2</v>
      </c>
      <c r="R676" s="6" t="s">
        <v>3735</v>
      </c>
      <c r="S676" s="7">
        <v>217882</v>
      </c>
      <c r="AN676" s="12">
        <v>10229</v>
      </c>
      <c r="AO676" s="11">
        <v>0</v>
      </c>
      <c r="AQ676" s="6" t="s">
        <v>3279</v>
      </c>
      <c r="AR676" s="11">
        <v>1434.8</v>
      </c>
    </row>
    <row r="677" spans="11:44">
      <c r="K677" s="6" t="s">
        <v>2983</v>
      </c>
      <c r="L677" s="11">
        <v>4.0999999999999996</v>
      </c>
      <c r="R677" s="6" t="s">
        <v>3494</v>
      </c>
      <c r="S677" s="7">
        <v>25136</v>
      </c>
      <c r="AN677" s="12">
        <v>10234</v>
      </c>
      <c r="AO677" s="11">
        <v>0</v>
      </c>
      <c r="AQ677" s="6" t="s">
        <v>3112</v>
      </c>
      <c r="AR677" s="11">
        <v>12788</v>
      </c>
    </row>
    <row r="678" spans="11:44">
      <c r="K678" s="6" t="s">
        <v>3114</v>
      </c>
      <c r="L678" s="11">
        <v>4.0999999999999996</v>
      </c>
      <c r="R678" s="6" t="s">
        <v>3113</v>
      </c>
      <c r="S678" s="7">
        <v>29472</v>
      </c>
      <c r="AN678" s="12">
        <v>10308</v>
      </c>
      <c r="AO678" s="11">
        <v>0</v>
      </c>
      <c r="AQ678" s="6" t="s">
        <v>2982</v>
      </c>
      <c r="AR678" s="11">
        <v>28796</v>
      </c>
    </row>
    <row r="679" spans="11:44">
      <c r="K679" s="6" t="s">
        <v>3115</v>
      </c>
      <c r="L679" s="11">
        <v>4.0999999999999996</v>
      </c>
      <c r="R679" s="6" t="s">
        <v>2983</v>
      </c>
      <c r="S679" s="7">
        <v>329021</v>
      </c>
      <c r="AN679" s="12">
        <v>10324</v>
      </c>
      <c r="AO679" s="11">
        <v>0</v>
      </c>
      <c r="AQ679" s="6" t="s">
        <v>3492</v>
      </c>
      <c r="AR679" s="11">
        <v>22640.399999999998</v>
      </c>
    </row>
    <row r="680" spans="11:44">
      <c r="K680" s="6" t="s">
        <v>3116</v>
      </c>
      <c r="L680" s="11">
        <v>4.3</v>
      </c>
      <c r="R680" s="6" t="s">
        <v>3114</v>
      </c>
      <c r="S680" s="7">
        <v>10689</v>
      </c>
      <c r="AN680" s="12">
        <v>10443</v>
      </c>
      <c r="AO680" s="11">
        <v>0</v>
      </c>
      <c r="AQ680" s="6" t="s">
        <v>3493</v>
      </c>
      <c r="AR680" s="11">
        <v>34683.599999999999</v>
      </c>
    </row>
    <row r="681" spans="11:44">
      <c r="K681" s="6" t="s">
        <v>3117</v>
      </c>
      <c r="L681" s="11">
        <v>3.8</v>
      </c>
      <c r="R681" s="6" t="s">
        <v>3115</v>
      </c>
      <c r="S681" s="7">
        <v>2451</v>
      </c>
      <c r="AN681" s="12">
        <v>10480</v>
      </c>
      <c r="AO681" s="11">
        <v>0</v>
      </c>
      <c r="AQ681" s="6" t="s">
        <v>3734</v>
      </c>
      <c r="AR681" s="11">
        <v>200324.90000000002</v>
      </c>
    </row>
    <row r="682" spans="11:44">
      <c r="K682" s="6" t="s">
        <v>3118</v>
      </c>
      <c r="L682" s="11">
        <v>4.3</v>
      </c>
      <c r="R682" s="6" t="s">
        <v>3116</v>
      </c>
      <c r="S682" s="7">
        <v>28024</v>
      </c>
      <c r="AN682" s="12">
        <v>10541</v>
      </c>
      <c r="AO682" s="11">
        <v>0</v>
      </c>
      <c r="AQ682" s="6" t="s">
        <v>3735</v>
      </c>
      <c r="AR682" s="11">
        <v>885088.49999999988</v>
      </c>
    </row>
    <row r="683" spans="11:44">
      <c r="K683" s="6" t="s">
        <v>2984</v>
      </c>
      <c r="L683" s="11">
        <v>4.4000000000000004</v>
      </c>
      <c r="R683" s="6" t="s">
        <v>3117</v>
      </c>
      <c r="S683" s="7">
        <v>146513</v>
      </c>
      <c r="AN683" s="12">
        <v>10576</v>
      </c>
      <c r="AO683" s="11">
        <v>0</v>
      </c>
      <c r="AQ683" s="6" t="s">
        <v>3494</v>
      </c>
      <c r="AR683" s="11">
        <v>99480.299999999988</v>
      </c>
    </row>
    <row r="684" spans="11:44">
      <c r="K684" s="6" t="s">
        <v>3495</v>
      </c>
      <c r="L684" s="11">
        <v>4.2</v>
      </c>
      <c r="R684" s="6" t="s">
        <v>3118</v>
      </c>
      <c r="S684" s="7">
        <v>240</v>
      </c>
      <c r="AN684" s="12">
        <v>10652</v>
      </c>
      <c r="AO684" s="11">
        <v>0</v>
      </c>
      <c r="AQ684" s="6" t="s">
        <v>3113</v>
      </c>
      <c r="AR684" s="11">
        <v>123782.40000000001</v>
      </c>
    </row>
    <row r="685" spans="11:44">
      <c r="K685" s="6" t="s">
        <v>3736</v>
      </c>
      <c r="L685" s="11">
        <v>4.2</v>
      </c>
      <c r="R685" s="6" t="s">
        <v>2984</v>
      </c>
      <c r="S685" s="7">
        <v>13552</v>
      </c>
      <c r="AN685" s="12">
        <v>10689</v>
      </c>
      <c r="AO685" s="11">
        <v>0</v>
      </c>
      <c r="AQ685" s="6" t="s">
        <v>2983</v>
      </c>
      <c r="AR685" s="11">
        <v>1348986.0999999999</v>
      </c>
    </row>
    <row r="686" spans="11:44">
      <c r="K686" s="6" t="s">
        <v>3496</v>
      </c>
      <c r="L686" s="11">
        <v>4.4000000000000004</v>
      </c>
      <c r="R686" s="6" t="s">
        <v>3495</v>
      </c>
      <c r="S686" s="7">
        <v>2868</v>
      </c>
      <c r="AN686" s="12">
        <v>10718</v>
      </c>
      <c r="AO686" s="11">
        <v>0</v>
      </c>
      <c r="AQ686" s="6" t="s">
        <v>3114</v>
      </c>
      <c r="AR686" s="11">
        <v>43824.899999999994</v>
      </c>
    </row>
    <row r="687" spans="11:44">
      <c r="K687" s="6" t="s">
        <v>3497</v>
      </c>
      <c r="L687" s="11">
        <v>3.9</v>
      </c>
      <c r="R687" s="6" t="s">
        <v>3736</v>
      </c>
      <c r="S687" s="7">
        <v>29478</v>
      </c>
      <c r="AN687" s="12">
        <v>10725</v>
      </c>
      <c r="AO687" s="11">
        <v>0</v>
      </c>
      <c r="AQ687" s="6" t="s">
        <v>3115</v>
      </c>
      <c r="AR687" s="11">
        <v>10049.099999999999</v>
      </c>
    </row>
    <row r="688" spans="11:44">
      <c r="K688" s="6" t="s">
        <v>3737</v>
      </c>
      <c r="L688" s="11">
        <v>4.2</v>
      </c>
      <c r="R688" s="6" t="s">
        <v>3496</v>
      </c>
      <c r="S688" s="7">
        <v>3029</v>
      </c>
      <c r="AN688" s="12">
        <v>10751</v>
      </c>
      <c r="AO688" s="11">
        <v>0</v>
      </c>
      <c r="AQ688" s="6" t="s">
        <v>3116</v>
      </c>
      <c r="AR688" s="11">
        <v>119434</v>
      </c>
    </row>
    <row r="689" spans="11:44">
      <c r="K689" s="6" t="s">
        <v>3738</v>
      </c>
      <c r="L689" s="11">
        <v>4.3</v>
      </c>
      <c r="R689" s="6" t="s">
        <v>3497</v>
      </c>
      <c r="S689" s="7">
        <v>14969</v>
      </c>
      <c r="AN689" s="12">
        <v>10760</v>
      </c>
      <c r="AO689" s="11">
        <v>0</v>
      </c>
      <c r="AQ689" s="6" t="s">
        <v>3117</v>
      </c>
      <c r="AR689" s="11">
        <v>578771.19999999995</v>
      </c>
    </row>
    <row r="690" spans="11:44">
      <c r="K690" s="6" t="s">
        <v>3739</v>
      </c>
      <c r="L690" s="11">
        <v>4.0999999999999996</v>
      </c>
      <c r="R690" s="6" t="s">
        <v>3737</v>
      </c>
      <c r="S690" s="7">
        <v>42197</v>
      </c>
      <c r="AN690" s="12">
        <v>10773</v>
      </c>
      <c r="AO690" s="11">
        <v>0</v>
      </c>
      <c r="AQ690" s="6" t="s">
        <v>3118</v>
      </c>
      <c r="AR690" s="11">
        <v>1032</v>
      </c>
    </row>
    <row r="691" spans="11:44">
      <c r="K691" s="6" t="s">
        <v>3740</v>
      </c>
      <c r="L691" s="11">
        <v>4.2</v>
      </c>
      <c r="R691" s="6" t="s">
        <v>3738</v>
      </c>
      <c r="S691" s="7">
        <v>42641</v>
      </c>
      <c r="AN691" s="12">
        <v>10833</v>
      </c>
      <c r="AO691" s="11">
        <v>0</v>
      </c>
      <c r="AQ691" s="6" t="s">
        <v>2984</v>
      </c>
      <c r="AR691" s="11">
        <v>59628.800000000003</v>
      </c>
    </row>
    <row r="692" spans="11:44">
      <c r="K692" s="6" t="s">
        <v>3741</v>
      </c>
      <c r="L692" s="11">
        <v>4.0999999999999996</v>
      </c>
      <c r="R692" s="6" t="s">
        <v>3739</v>
      </c>
      <c r="S692" s="7">
        <v>31822</v>
      </c>
      <c r="AN692" s="12">
        <v>10907</v>
      </c>
      <c r="AO692" s="11">
        <v>0</v>
      </c>
      <c r="AQ692" s="6" t="s">
        <v>3495</v>
      </c>
      <c r="AR692" s="11">
        <v>12045.6</v>
      </c>
    </row>
    <row r="693" spans="11:44">
      <c r="K693" s="6" t="s">
        <v>3742</v>
      </c>
      <c r="L693" s="11">
        <v>4.0999999999999996</v>
      </c>
      <c r="R693" s="6" t="s">
        <v>3740</v>
      </c>
      <c r="S693" s="7">
        <v>7298</v>
      </c>
      <c r="AN693" s="12">
        <v>10911</v>
      </c>
      <c r="AO693" s="11">
        <v>0</v>
      </c>
      <c r="AQ693" s="6" t="s">
        <v>3736</v>
      </c>
      <c r="AR693" s="11">
        <v>123807.6</v>
      </c>
    </row>
    <row r="694" spans="11:44">
      <c r="K694" s="6" t="s">
        <v>3743</v>
      </c>
      <c r="L694" s="11">
        <v>4.2</v>
      </c>
      <c r="R694" s="6" t="s">
        <v>3741</v>
      </c>
      <c r="S694" s="7">
        <v>6753</v>
      </c>
      <c r="AN694" s="12">
        <v>10962</v>
      </c>
      <c r="AO694" s="11">
        <v>0</v>
      </c>
      <c r="AQ694" s="6" t="s">
        <v>3496</v>
      </c>
      <c r="AR694" s="11">
        <v>13327.6</v>
      </c>
    </row>
    <row r="695" spans="11:44">
      <c r="K695" s="6" t="s">
        <v>3744</v>
      </c>
      <c r="L695" s="11">
        <v>4.2333333333333334</v>
      </c>
      <c r="R695" s="6" t="s">
        <v>3742</v>
      </c>
      <c r="S695" s="7">
        <v>6753</v>
      </c>
      <c r="AN695" s="12">
        <v>10976</v>
      </c>
      <c r="AO695" s="11">
        <v>0</v>
      </c>
      <c r="AQ695" s="6" t="s">
        <v>3497</v>
      </c>
      <c r="AR695" s="11">
        <v>58379.1</v>
      </c>
    </row>
    <row r="696" spans="11:44">
      <c r="K696" s="6" t="s">
        <v>3745</v>
      </c>
      <c r="L696" s="11">
        <v>4</v>
      </c>
      <c r="R696" s="6" t="s">
        <v>3743</v>
      </c>
      <c r="S696" s="7">
        <v>69798</v>
      </c>
      <c r="AN696" s="12">
        <v>11006</v>
      </c>
      <c r="AO696" s="11">
        <v>0</v>
      </c>
      <c r="AQ696" s="6" t="s">
        <v>3737</v>
      </c>
      <c r="AR696" s="11">
        <v>177227.40000000002</v>
      </c>
    </row>
    <row r="697" spans="11:44">
      <c r="K697" s="6" t="s">
        <v>3746</v>
      </c>
      <c r="L697" s="11">
        <v>3.3</v>
      </c>
      <c r="R697" s="6" t="s">
        <v>3744</v>
      </c>
      <c r="S697" s="7">
        <v>398543</v>
      </c>
      <c r="AN697" s="12">
        <v>11015</v>
      </c>
      <c r="AO697" s="11">
        <v>0</v>
      </c>
      <c r="AQ697" s="6" t="s">
        <v>3738</v>
      </c>
      <c r="AR697" s="11">
        <v>183356.3</v>
      </c>
    </row>
    <row r="698" spans="11:44">
      <c r="K698" s="6" t="s">
        <v>3747</v>
      </c>
      <c r="L698" s="11">
        <v>4</v>
      </c>
      <c r="R698" s="6" t="s">
        <v>3745</v>
      </c>
      <c r="S698" s="7">
        <v>18654</v>
      </c>
      <c r="AN698" s="12">
        <v>11029</v>
      </c>
      <c r="AO698" s="11">
        <v>0</v>
      </c>
      <c r="AQ698" s="6" t="s">
        <v>3739</v>
      </c>
      <c r="AR698" s="11">
        <v>130470.19999999998</v>
      </c>
    </row>
    <row r="699" spans="11:44">
      <c r="K699" s="6" t="s">
        <v>3748</v>
      </c>
      <c r="L699" s="11">
        <v>4.1500000000000004</v>
      </c>
      <c r="R699" s="6" t="s">
        <v>3746</v>
      </c>
      <c r="S699" s="7">
        <v>4415</v>
      </c>
      <c r="AN699" s="12">
        <v>11074</v>
      </c>
      <c r="AO699" s="11">
        <v>0</v>
      </c>
      <c r="AQ699" s="6" t="s">
        <v>3740</v>
      </c>
      <c r="AR699" s="11">
        <v>30651.600000000002</v>
      </c>
    </row>
    <row r="700" spans="11:44">
      <c r="K700" s="6" t="s">
        <v>3749</v>
      </c>
      <c r="L700" s="11">
        <v>4.3</v>
      </c>
      <c r="R700" s="6" t="s">
        <v>3747</v>
      </c>
      <c r="S700" s="7">
        <v>128311</v>
      </c>
      <c r="AN700" s="12">
        <v>11113</v>
      </c>
      <c r="AO700" s="11">
        <v>0</v>
      </c>
      <c r="AQ700" s="6" t="s">
        <v>3741</v>
      </c>
      <c r="AR700" s="11">
        <v>27687.3</v>
      </c>
    </row>
    <row r="701" spans="11:44">
      <c r="K701" s="6" t="s">
        <v>3498</v>
      </c>
      <c r="L701" s="11">
        <v>4.5</v>
      </c>
      <c r="R701" s="6" t="s">
        <v>3748</v>
      </c>
      <c r="S701" s="7">
        <v>32498</v>
      </c>
      <c r="AN701" s="12">
        <v>11148</v>
      </c>
      <c r="AO701" s="11">
        <v>0</v>
      </c>
      <c r="AQ701" s="6" t="s">
        <v>3742</v>
      </c>
      <c r="AR701" s="11">
        <v>27687.3</v>
      </c>
    </row>
    <row r="702" spans="11:44">
      <c r="K702" s="6" t="s">
        <v>3280</v>
      </c>
      <c r="L702" s="11">
        <v>3.8</v>
      </c>
      <c r="R702" s="6" t="s">
        <v>3749</v>
      </c>
      <c r="S702" s="7">
        <v>3075</v>
      </c>
      <c r="AN702" s="12">
        <v>11199</v>
      </c>
      <c r="AO702" s="11">
        <v>0</v>
      </c>
      <c r="AQ702" s="6" t="s">
        <v>3743</v>
      </c>
      <c r="AR702" s="11">
        <v>293151.60000000003</v>
      </c>
    </row>
    <row r="703" spans="11:44">
      <c r="K703" s="6" t="s">
        <v>3750</v>
      </c>
      <c r="L703" s="11">
        <v>4.0999999999999996</v>
      </c>
      <c r="R703" s="6" t="s">
        <v>3498</v>
      </c>
      <c r="S703" s="7">
        <v>149</v>
      </c>
      <c r="AN703" s="12">
        <v>11206</v>
      </c>
      <c r="AO703" s="11">
        <v>0</v>
      </c>
      <c r="AQ703" s="6" t="s">
        <v>3744</v>
      </c>
      <c r="AR703" s="11">
        <v>1640992.2999999998</v>
      </c>
    </row>
    <row r="704" spans="11:44">
      <c r="K704" s="6" t="s">
        <v>3751</v>
      </c>
      <c r="L704" s="11">
        <v>4</v>
      </c>
      <c r="R704" s="6" t="s">
        <v>3280</v>
      </c>
      <c r="S704" s="7">
        <v>14062</v>
      </c>
      <c r="AN704" s="12">
        <v>11213</v>
      </c>
      <c r="AO704" s="11">
        <v>0</v>
      </c>
      <c r="AQ704" s="6" t="s">
        <v>3745</v>
      </c>
      <c r="AR704" s="11">
        <v>74616</v>
      </c>
    </row>
    <row r="705" spans="11:44">
      <c r="K705" s="6" t="s">
        <v>3281</v>
      </c>
      <c r="L705" s="11">
        <v>4.4000000000000004</v>
      </c>
      <c r="R705" s="6" t="s">
        <v>3750</v>
      </c>
      <c r="S705" s="7">
        <v>5852</v>
      </c>
      <c r="AN705" s="12">
        <v>11217</v>
      </c>
      <c r="AO705" s="11">
        <v>0</v>
      </c>
      <c r="AQ705" s="6" t="s">
        <v>3746</v>
      </c>
      <c r="AR705" s="11">
        <v>14569.5</v>
      </c>
    </row>
    <row r="706" spans="11:44">
      <c r="K706" s="6" t="s">
        <v>3119</v>
      </c>
      <c r="L706" s="11">
        <v>4</v>
      </c>
      <c r="R706" s="6" t="s">
        <v>3751</v>
      </c>
      <c r="S706" s="7">
        <v>5072</v>
      </c>
      <c r="AN706" s="12">
        <v>11330</v>
      </c>
      <c r="AO706" s="11">
        <v>0</v>
      </c>
      <c r="AQ706" s="6" t="s">
        <v>3747</v>
      </c>
      <c r="AR706" s="11">
        <v>513244</v>
      </c>
    </row>
    <row r="707" spans="11:44">
      <c r="K707" s="6" t="s">
        <v>3958</v>
      </c>
      <c r="L707" s="11">
        <v>4.2</v>
      </c>
      <c r="R707" s="6" t="s">
        <v>3281</v>
      </c>
      <c r="S707" s="7">
        <v>1964</v>
      </c>
      <c r="AN707" s="12">
        <v>11339</v>
      </c>
      <c r="AO707" s="11">
        <v>0</v>
      </c>
      <c r="AQ707" s="6" t="s">
        <v>3748</v>
      </c>
      <c r="AR707" s="11">
        <v>134566.39999999999</v>
      </c>
    </row>
    <row r="708" spans="11:44">
      <c r="K708" s="6" t="s">
        <v>3499</v>
      </c>
      <c r="L708" s="11">
        <v>4</v>
      </c>
      <c r="R708" s="6" t="s">
        <v>3119</v>
      </c>
      <c r="S708" s="7">
        <v>14403</v>
      </c>
      <c r="AN708" s="12">
        <v>11456</v>
      </c>
      <c r="AO708" s="11">
        <v>0</v>
      </c>
      <c r="AQ708" s="6" t="s">
        <v>3749</v>
      </c>
      <c r="AR708" s="11">
        <v>13222.5</v>
      </c>
    </row>
    <row r="709" spans="11:44">
      <c r="K709" s="6" t="s">
        <v>3500</v>
      </c>
      <c r="L709" s="11">
        <v>3.4</v>
      </c>
      <c r="R709" s="6" t="s">
        <v>3958</v>
      </c>
      <c r="S709" s="7">
        <v>4580</v>
      </c>
      <c r="AN709" s="12">
        <v>11499</v>
      </c>
      <c r="AO709" s="11">
        <v>0</v>
      </c>
      <c r="AQ709" s="6" t="s">
        <v>3498</v>
      </c>
      <c r="AR709" s="11">
        <v>670.5</v>
      </c>
    </row>
    <row r="710" spans="11:44">
      <c r="K710" s="6" t="s">
        <v>3282</v>
      </c>
      <c r="L710" s="11">
        <v>4.4000000000000004</v>
      </c>
      <c r="R710" s="6" t="s">
        <v>3499</v>
      </c>
      <c r="S710" s="7">
        <v>1423</v>
      </c>
      <c r="AN710" s="12">
        <v>11687</v>
      </c>
      <c r="AO710" s="11">
        <v>0</v>
      </c>
      <c r="AQ710" s="6" t="s">
        <v>3280</v>
      </c>
      <c r="AR710" s="11">
        <v>53435.6</v>
      </c>
    </row>
    <row r="711" spans="11:44">
      <c r="K711" s="6" t="s">
        <v>3752</v>
      </c>
      <c r="L711" s="11">
        <v>4.2</v>
      </c>
      <c r="R711" s="6" t="s">
        <v>3500</v>
      </c>
      <c r="S711" s="7">
        <v>12185</v>
      </c>
      <c r="AN711" s="12">
        <v>11716</v>
      </c>
      <c r="AO711" s="11">
        <v>0</v>
      </c>
      <c r="AQ711" s="6" t="s">
        <v>3750</v>
      </c>
      <c r="AR711" s="11">
        <v>23993.199999999997</v>
      </c>
    </row>
    <row r="712" spans="11:44">
      <c r="K712" s="6" t="s">
        <v>3753</v>
      </c>
      <c r="L712" s="11">
        <v>4.5</v>
      </c>
      <c r="R712" s="6" t="s">
        <v>3282</v>
      </c>
      <c r="S712" s="7">
        <v>461</v>
      </c>
      <c r="AN712" s="12">
        <v>11827</v>
      </c>
      <c r="AO712" s="11">
        <v>0</v>
      </c>
      <c r="AQ712" s="6" t="s">
        <v>3751</v>
      </c>
      <c r="AR712" s="11">
        <v>20288</v>
      </c>
    </row>
    <row r="713" spans="11:44">
      <c r="K713" s="6" t="s">
        <v>3959</v>
      </c>
      <c r="L713" s="11">
        <v>3.8</v>
      </c>
      <c r="R713" s="6" t="s">
        <v>3752</v>
      </c>
      <c r="S713" s="7">
        <v>206</v>
      </c>
      <c r="AN713" s="12">
        <v>11828</v>
      </c>
      <c r="AO713" s="11">
        <v>0</v>
      </c>
      <c r="AQ713" s="6" t="s">
        <v>3281</v>
      </c>
      <c r="AR713" s="11">
        <v>8641.6</v>
      </c>
    </row>
    <row r="714" spans="11:44">
      <c r="K714" s="6" t="s">
        <v>3120</v>
      </c>
      <c r="L714" s="11">
        <v>4</v>
      </c>
      <c r="R714" s="6" t="s">
        <v>3753</v>
      </c>
      <c r="S714" s="7">
        <v>205052</v>
      </c>
      <c r="AN714" s="12">
        <v>11924</v>
      </c>
      <c r="AO714" s="11">
        <v>0</v>
      </c>
      <c r="AQ714" s="6" t="s">
        <v>3119</v>
      </c>
      <c r="AR714" s="11">
        <v>57612</v>
      </c>
    </row>
    <row r="715" spans="11:44">
      <c r="K715" s="6" t="s">
        <v>3283</v>
      </c>
      <c r="L715" s="11">
        <v>4.4000000000000004</v>
      </c>
      <c r="R715" s="6" t="s">
        <v>3959</v>
      </c>
      <c r="S715" s="7">
        <v>250</v>
      </c>
      <c r="AN715" s="12">
        <v>11935</v>
      </c>
      <c r="AO715" s="11">
        <v>0</v>
      </c>
      <c r="AQ715" s="6" t="s">
        <v>3958</v>
      </c>
      <c r="AR715" s="11">
        <v>19236</v>
      </c>
    </row>
    <row r="716" spans="11:44">
      <c r="K716" s="6" t="s">
        <v>2985</v>
      </c>
      <c r="L716" s="11">
        <v>4.2</v>
      </c>
      <c r="R716" s="6" t="s">
        <v>3120</v>
      </c>
      <c r="S716" s="7">
        <v>67951</v>
      </c>
      <c r="AN716" s="12">
        <v>11957</v>
      </c>
      <c r="AO716" s="11">
        <v>0</v>
      </c>
      <c r="AQ716" s="6" t="s">
        <v>3499</v>
      </c>
      <c r="AR716" s="11">
        <v>5692</v>
      </c>
    </row>
    <row r="717" spans="11:44">
      <c r="K717" s="6" t="s">
        <v>2986</v>
      </c>
      <c r="L717" s="11">
        <v>3.3</v>
      </c>
      <c r="R717" s="6" t="s">
        <v>3283</v>
      </c>
      <c r="S717" s="7">
        <v>10718</v>
      </c>
      <c r="AN717" s="12">
        <v>11976</v>
      </c>
      <c r="AO717" s="11">
        <v>0</v>
      </c>
      <c r="AQ717" s="6" t="s">
        <v>3500</v>
      </c>
      <c r="AR717" s="11">
        <v>41429</v>
      </c>
    </row>
    <row r="718" spans="11:44">
      <c r="K718" s="6" t="s">
        <v>2987</v>
      </c>
      <c r="L718" s="11">
        <v>4</v>
      </c>
      <c r="R718" s="6" t="s">
        <v>2985</v>
      </c>
      <c r="S718" s="7">
        <v>37361</v>
      </c>
      <c r="AN718" s="12">
        <v>12091</v>
      </c>
      <c r="AO718" s="11">
        <v>0</v>
      </c>
      <c r="AQ718" s="6" t="s">
        <v>3282</v>
      </c>
      <c r="AR718" s="11">
        <v>2028.4</v>
      </c>
    </row>
    <row r="719" spans="11:44">
      <c r="K719" s="6" t="s">
        <v>3754</v>
      </c>
      <c r="L719" s="11">
        <v>4.2</v>
      </c>
      <c r="R719" s="6" t="s">
        <v>2986</v>
      </c>
      <c r="S719" s="7">
        <v>9792</v>
      </c>
      <c r="AN719" s="12">
        <v>12093</v>
      </c>
      <c r="AO719" s="11">
        <v>0</v>
      </c>
      <c r="AQ719" s="6" t="s">
        <v>3752</v>
      </c>
      <c r="AR719" s="11">
        <v>865.2</v>
      </c>
    </row>
    <row r="720" spans="11:44">
      <c r="K720" s="6" t="s">
        <v>2988</v>
      </c>
      <c r="L720" s="11">
        <v>4</v>
      </c>
      <c r="R720" s="6" t="s">
        <v>2987</v>
      </c>
      <c r="S720" s="7">
        <v>26423</v>
      </c>
      <c r="AN720" s="12">
        <v>12153</v>
      </c>
      <c r="AO720" s="11">
        <v>0</v>
      </c>
      <c r="AQ720" s="6" t="s">
        <v>3753</v>
      </c>
      <c r="AR720" s="11">
        <v>922734</v>
      </c>
    </row>
    <row r="721" spans="11:44">
      <c r="K721" s="6" t="s">
        <v>3284</v>
      </c>
      <c r="L721" s="11">
        <v>4.2</v>
      </c>
      <c r="R721" s="6" t="s">
        <v>3754</v>
      </c>
      <c r="S721" s="7">
        <v>42775</v>
      </c>
      <c r="AN721" s="12">
        <v>12179</v>
      </c>
      <c r="AO721" s="11">
        <v>0</v>
      </c>
      <c r="AQ721" s="6" t="s">
        <v>3959</v>
      </c>
      <c r="AR721" s="11">
        <v>950</v>
      </c>
    </row>
    <row r="722" spans="11:44">
      <c r="K722" s="6" t="s">
        <v>3960</v>
      </c>
      <c r="L722" s="11">
        <v>4.0999999999999996</v>
      </c>
      <c r="R722" s="6" t="s">
        <v>2988</v>
      </c>
      <c r="S722" s="7">
        <v>2766</v>
      </c>
      <c r="AN722" s="12">
        <v>12185</v>
      </c>
      <c r="AO722" s="11">
        <v>0</v>
      </c>
      <c r="AQ722" s="6" t="s">
        <v>3120</v>
      </c>
      <c r="AR722" s="11">
        <v>271804</v>
      </c>
    </row>
    <row r="723" spans="11:44">
      <c r="K723" s="6" t="s">
        <v>3961</v>
      </c>
      <c r="L723" s="11">
        <v>4.2</v>
      </c>
      <c r="R723" s="6" t="s">
        <v>3284</v>
      </c>
      <c r="S723" s="7">
        <v>13250</v>
      </c>
      <c r="AN723" s="12">
        <v>12375</v>
      </c>
      <c r="AO723" s="11">
        <v>0</v>
      </c>
      <c r="AQ723" s="6" t="s">
        <v>3283</v>
      </c>
      <c r="AR723" s="11">
        <v>47159.200000000004</v>
      </c>
    </row>
    <row r="724" spans="11:44">
      <c r="K724" s="6" t="s">
        <v>3285</v>
      </c>
      <c r="L724" s="11">
        <v>3.9</v>
      </c>
      <c r="R724" s="6" t="s">
        <v>3960</v>
      </c>
      <c r="S724" s="7">
        <v>3366</v>
      </c>
      <c r="AN724" s="12">
        <v>12452</v>
      </c>
      <c r="AO724" s="11">
        <v>0</v>
      </c>
      <c r="AQ724" s="6" t="s">
        <v>2985</v>
      </c>
      <c r="AR724" s="11">
        <v>151338.4</v>
      </c>
    </row>
    <row r="725" spans="11:44">
      <c r="K725" s="6" t="s">
        <v>2989</v>
      </c>
      <c r="L725" s="11">
        <v>3.6</v>
      </c>
      <c r="R725" s="6" t="s">
        <v>3961</v>
      </c>
      <c r="S725" s="7">
        <v>4244</v>
      </c>
      <c r="AN725" s="12">
        <v>12679</v>
      </c>
      <c r="AO725" s="11">
        <v>0</v>
      </c>
      <c r="AQ725" s="6" t="s">
        <v>2986</v>
      </c>
      <c r="AR725" s="11">
        <v>32313.599999999999</v>
      </c>
    </row>
    <row r="726" spans="11:44">
      <c r="K726" s="6" t="s">
        <v>3501</v>
      </c>
      <c r="L726" s="11">
        <v>4.3</v>
      </c>
      <c r="R726" s="6" t="s">
        <v>3285</v>
      </c>
      <c r="S726" s="7">
        <v>14667</v>
      </c>
      <c r="AN726" s="12">
        <v>12796</v>
      </c>
      <c r="AO726" s="11">
        <v>0</v>
      </c>
      <c r="AQ726" s="6" t="s">
        <v>2987</v>
      </c>
      <c r="AR726" s="11">
        <v>105692</v>
      </c>
    </row>
    <row r="727" spans="11:44">
      <c r="K727" s="6" t="s">
        <v>3962</v>
      </c>
      <c r="L727" s="11">
        <v>4.0999999999999996</v>
      </c>
      <c r="R727" s="6" t="s">
        <v>2989</v>
      </c>
      <c r="S727" s="7">
        <v>13572</v>
      </c>
      <c r="AN727" s="12">
        <v>12835</v>
      </c>
      <c r="AO727" s="11">
        <v>0</v>
      </c>
      <c r="AQ727" s="6" t="s">
        <v>3754</v>
      </c>
      <c r="AR727" s="11">
        <v>179655</v>
      </c>
    </row>
    <row r="728" spans="11:44">
      <c r="K728" s="6" t="s">
        <v>3347</v>
      </c>
      <c r="L728" s="11">
        <v>3.55</v>
      </c>
      <c r="R728" s="6" t="s">
        <v>3501</v>
      </c>
      <c r="S728" s="7">
        <v>4723</v>
      </c>
      <c r="AN728" s="12">
        <v>12837</v>
      </c>
      <c r="AO728" s="11">
        <v>0</v>
      </c>
      <c r="AQ728" s="6" t="s">
        <v>2988</v>
      </c>
      <c r="AR728" s="11">
        <v>11064</v>
      </c>
    </row>
    <row r="729" spans="11:44">
      <c r="K729" s="6" t="s">
        <v>3963</v>
      </c>
      <c r="L729" s="11">
        <v>4.0999999999999996</v>
      </c>
      <c r="R729" s="6" t="s">
        <v>3962</v>
      </c>
      <c r="S729" s="7">
        <v>4401</v>
      </c>
      <c r="AN729" s="12">
        <v>12958</v>
      </c>
      <c r="AO729" s="11">
        <v>0</v>
      </c>
      <c r="AQ729" s="6" t="s">
        <v>3284</v>
      </c>
      <c r="AR729" s="11">
        <v>55650</v>
      </c>
    </row>
    <row r="730" spans="11:44">
      <c r="K730" s="6" t="s">
        <v>3502</v>
      </c>
      <c r="L730" s="11">
        <v>4.0999999999999996</v>
      </c>
      <c r="R730" s="6" t="s">
        <v>3347</v>
      </c>
      <c r="S730" s="7">
        <v>1130</v>
      </c>
      <c r="AN730" s="12">
        <v>12966</v>
      </c>
      <c r="AO730" s="11">
        <v>0</v>
      </c>
      <c r="AQ730" s="6" t="s">
        <v>3960</v>
      </c>
      <c r="AR730" s="11">
        <v>13800.599999999999</v>
      </c>
    </row>
    <row r="731" spans="11:44">
      <c r="K731" s="6" t="s">
        <v>3755</v>
      </c>
      <c r="L731" s="11">
        <v>4.4000000000000004</v>
      </c>
      <c r="R731" s="6" t="s">
        <v>3963</v>
      </c>
      <c r="S731" s="7">
        <v>12999</v>
      </c>
      <c r="AN731" s="12">
        <v>12999</v>
      </c>
      <c r="AO731" s="11">
        <v>0</v>
      </c>
      <c r="AQ731" s="6" t="s">
        <v>3961</v>
      </c>
      <c r="AR731" s="11">
        <v>17824.8</v>
      </c>
    </row>
    <row r="732" spans="11:44">
      <c r="K732" s="6" t="s">
        <v>3503</v>
      </c>
      <c r="L732" s="11">
        <v>4</v>
      </c>
      <c r="R732" s="6" t="s">
        <v>3502</v>
      </c>
      <c r="S732" s="7">
        <v>670</v>
      </c>
      <c r="AN732" s="12">
        <v>13029</v>
      </c>
      <c r="AO732" s="11">
        <v>0</v>
      </c>
      <c r="AQ732" s="6" t="s">
        <v>3285</v>
      </c>
      <c r="AR732" s="11">
        <v>57201.299999999996</v>
      </c>
    </row>
    <row r="733" spans="11:44">
      <c r="K733" s="6" t="s">
        <v>3964</v>
      </c>
      <c r="L733" s="11">
        <v>4.0999999999999996</v>
      </c>
      <c r="R733" s="6" t="s">
        <v>3755</v>
      </c>
      <c r="S733" s="7">
        <v>10773</v>
      </c>
      <c r="AN733" s="12">
        <v>13045</v>
      </c>
      <c r="AO733" s="11">
        <v>0</v>
      </c>
      <c r="AQ733" s="6" t="s">
        <v>2989</v>
      </c>
      <c r="AR733" s="11">
        <v>48859.200000000004</v>
      </c>
    </row>
    <row r="734" spans="11:44">
      <c r="K734" s="6" t="s">
        <v>3756</v>
      </c>
      <c r="L734" s="11">
        <v>4.1500000000000004</v>
      </c>
      <c r="R734" s="6" t="s">
        <v>3503</v>
      </c>
      <c r="S734" s="7">
        <v>13199</v>
      </c>
      <c r="AN734" s="12">
        <v>13049</v>
      </c>
      <c r="AO734" s="11">
        <v>0</v>
      </c>
      <c r="AQ734" s="6" t="s">
        <v>3501</v>
      </c>
      <c r="AR734" s="11">
        <v>20308.899999999998</v>
      </c>
    </row>
    <row r="735" spans="11:44">
      <c r="K735" s="6" t="s">
        <v>3965</v>
      </c>
      <c r="L735" s="11">
        <v>3.9</v>
      </c>
      <c r="R735" s="6" t="s">
        <v>3964</v>
      </c>
      <c r="S735" s="7">
        <v>2162</v>
      </c>
      <c r="AN735" s="12">
        <v>13120</v>
      </c>
      <c r="AO735" s="11">
        <v>0</v>
      </c>
      <c r="AQ735" s="6" t="s">
        <v>3962</v>
      </c>
      <c r="AR735" s="11">
        <v>18044.099999999999</v>
      </c>
    </row>
    <row r="736" spans="11:44">
      <c r="K736" s="6" t="s">
        <v>3966</v>
      </c>
      <c r="L736" s="11">
        <v>4.2</v>
      </c>
      <c r="R736" s="6" t="s">
        <v>3756</v>
      </c>
      <c r="S736" s="7">
        <v>42162</v>
      </c>
      <c r="AN736" s="12">
        <v>13127</v>
      </c>
      <c r="AO736" s="11">
        <v>0</v>
      </c>
      <c r="AQ736" s="6" t="s">
        <v>3347</v>
      </c>
      <c r="AR736" s="11">
        <v>4288</v>
      </c>
    </row>
    <row r="737" spans="11:44">
      <c r="K737" s="6" t="s">
        <v>3286</v>
      </c>
      <c r="L737" s="11">
        <v>4</v>
      </c>
      <c r="R737" s="6" t="s">
        <v>3965</v>
      </c>
      <c r="S737" s="7">
        <v>959</v>
      </c>
      <c r="AN737" s="12">
        <v>13165</v>
      </c>
      <c r="AO737" s="11">
        <v>0</v>
      </c>
      <c r="AQ737" s="6" t="s">
        <v>3963</v>
      </c>
      <c r="AR737" s="11">
        <v>53295.899999999994</v>
      </c>
    </row>
    <row r="738" spans="11:44">
      <c r="K738" s="6" t="s">
        <v>3967</v>
      </c>
      <c r="L738" s="11">
        <v>4.2</v>
      </c>
      <c r="R738" s="6" t="s">
        <v>3966</v>
      </c>
      <c r="S738" s="7">
        <v>15252</v>
      </c>
      <c r="AN738" s="12">
        <v>13199</v>
      </c>
      <c r="AO738" s="11">
        <v>0</v>
      </c>
      <c r="AQ738" s="6" t="s">
        <v>3502</v>
      </c>
      <c r="AR738" s="11">
        <v>2746.9999999999995</v>
      </c>
    </row>
    <row r="739" spans="11:44">
      <c r="K739" s="6" t="s">
        <v>3504</v>
      </c>
      <c r="L739" s="11">
        <v>3.9</v>
      </c>
      <c r="R739" s="6" t="s">
        <v>3286</v>
      </c>
      <c r="S739" s="7">
        <v>2198</v>
      </c>
      <c r="AN739" s="12">
        <v>13246</v>
      </c>
      <c r="AO739" s="11">
        <v>0</v>
      </c>
      <c r="AQ739" s="6" t="s">
        <v>3755</v>
      </c>
      <c r="AR739" s="11">
        <v>47401.200000000004</v>
      </c>
    </row>
    <row r="740" spans="11:44">
      <c r="K740" s="6" t="s">
        <v>3968</v>
      </c>
      <c r="L740" s="11">
        <v>3.9</v>
      </c>
      <c r="R740" s="6" t="s">
        <v>3967</v>
      </c>
      <c r="S740" s="7">
        <v>41349</v>
      </c>
      <c r="AN740" s="12">
        <v>13250</v>
      </c>
      <c r="AO740" s="11">
        <v>0</v>
      </c>
      <c r="AQ740" s="6" t="s">
        <v>3503</v>
      </c>
      <c r="AR740" s="11">
        <v>52796</v>
      </c>
    </row>
    <row r="741" spans="11:44">
      <c r="K741" s="6" t="s">
        <v>3287</v>
      </c>
      <c r="L741" s="11">
        <v>4.25</v>
      </c>
      <c r="R741" s="6" t="s">
        <v>3504</v>
      </c>
      <c r="S741" s="7">
        <v>536</v>
      </c>
      <c r="AN741" s="12">
        <v>13251</v>
      </c>
      <c r="AO741" s="11">
        <v>0</v>
      </c>
      <c r="AQ741" s="6" t="s">
        <v>3964</v>
      </c>
      <c r="AR741" s="11">
        <v>8864.1999999999989</v>
      </c>
    </row>
    <row r="742" spans="11:44">
      <c r="K742" s="6" t="s">
        <v>3288</v>
      </c>
      <c r="L742" s="11">
        <v>3.1</v>
      </c>
      <c r="R742" s="6" t="s">
        <v>3968</v>
      </c>
      <c r="S742" s="7">
        <v>44994</v>
      </c>
      <c r="AN742" s="12">
        <v>13300</v>
      </c>
      <c r="AO742" s="11">
        <v>0</v>
      </c>
      <c r="AQ742" s="6" t="s">
        <v>3756</v>
      </c>
      <c r="AR742" s="11">
        <v>177429.80000000002</v>
      </c>
    </row>
    <row r="743" spans="11:44">
      <c r="K743" s="6" t="s">
        <v>3757</v>
      </c>
      <c r="L743" s="11">
        <v>4</v>
      </c>
      <c r="R743" s="6" t="s">
        <v>3287</v>
      </c>
      <c r="S743" s="7">
        <v>1048</v>
      </c>
      <c r="AN743" s="12">
        <v>13391</v>
      </c>
      <c r="AO743" s="11">
        <v>0</v>
      </c>
      <c r="AQ743" s="6" t="s">
        <v>3965</v>
      </c>
      <c r="AR743" s="11">
        <v>3740.1</v>
      </c>
    </row>
    <row r="744" spans="11:44">
      <c r="K744" s="6" t="s">
        <v>3758</v>
      </c>
      <c r="L744" s="11">
        <v>4.2</v>
      </c>
      <c r="R744" s="6" t="s">
        <v>3288</v>
      </c>
      <c r="S744" s="7">
        <v>111</v>
      </c>
      <c r="AN744" s="12">
        <v>13406</v>
      </c>
      <c r="AO744" s="11">
        <v>0</v>
      </c>
      <c r="AQ744" s="6" t="s">
        <v>3966</v>
      </c>
      <c r="AR744" s="11">
        <v>64058.400000000001</v>
      </c>
    </row>
    <row r="745" spans="11:44">
      <c r="K745" s="6" t="s">
        <v>3505</v>
      </c>
      <c r="L745" s="11">
        <v>4.1833333333333327</v>
      </c>
      <c r="R745" s="6" t="s">
        <v>3757</v>
      </c>
      <c r="S745" s="7">
        <v>14283</v>
      </c>
      <c r="AN745" s="12">
        <v>13544</v>
      </c>
      <c r="AO745" s="11">
        <v>0</v>
      </c>
      <c r="AQ745" s="6" t="s">
        <v>3286</v>
      </c>
      <c r="AR745" s="11">
        <v>8792</v>
      </c>
    </row>
    <row r="746" spans="11:44">
      <c r="K746" s="6" t="s">
        <v>2990</v>
      </c>
      <c r="L746" s="11">
        <v>3.9</v>
      </c>
      <c r="R746" s="6" t="s">
        <v>3758</v>
      </c>
      <c r="S746" s="7">
        <v>30355</v>
      </c>
      <c r="AN746" s="12">
        <v>13552</v>
      </c>
      <c r="AO746" s="11">
        <v>0</v>
      </c>
      <c r="AQ746" s="6" t="s">
        <v>3967</v>
      </c>
      <c r="AR746" s="11">
        <v>173665.80000000002</v>
      </c>
    </row>
    <row r="747" spans="11:44">
      <c r="K747" s="6" t="s">
        <v>2991</v>
      </c>
      <c r="L747" s="11">
        <v>4.0999999999999996</v>
      </c>
      <c r="R747" s="6" t="s">
        <v>3505</v>
      </c>
      <c r="S747" s="7">
        <v>133721</v>
      </c>
      <c r="AN747" s="12">
        <v>13568</v>
      </c>
      <c r="AO747" s="11">
        <v>0</v>
      </c>
      <c r="AQ747" s="6" t="s">
        <v>3504</v>
      </c>
      <c r="AR747" s="11">
        <v>2090.4</v>
      </c>
    </row>
    <row r="748" spans="11:44">
      <c r="K748" s="6" t="s">
        <v>3121</v>
      </c>
      <c r="L748" s="11">
        <v>4.3</v>
      </c>
      <c r="R748" s="6" t="s">
        <v>2990</v>
      </c>
      <c r="S748" s="7">
        <v>427</v>
      </c>
      <c r="AN748" s="12">
        <v>13572</v>
      </c>
      <c r="AO748" s="11">
        <v>0</v>
      </c>
      <c r="AQ748" s="6" t="s">
        <v>3968</v>
      </c>
      <c r="AR748" s="11">
        <v>175476.6</v>
      </c>
    </row>
    <row r="749" spans="11:44">
      <c r="K749" s="6" t="s">
        <v>3289</v>
      </c>
      <c r="L749" s="11">
        <v>4.2</v>
      </c>
      <c r="R749" s="6" t="s">
        <v>2991</v>
      </c>
      <c r="S749" s="7">
        <v>7333</v>
      </c>
      <c r="AN749" s="12">
        <v>13797</v>
      </c>
      <c r="AO749" s="11">
        <v>0</v>
      </c>
      <c r="AQ749" s="6" t="s">
        <v>3287</v>
      </c>
      <c r="AR749" s="11">
        <v>4464.5</v>
      </c>
    </row>
    <row r="750" spans="11:44">
      <c r="K750" s="6" t="s">
        <v>2992</v>
      </c>
      <c r="L750" s="11">
        <v>4.2</v>
      </c>
      <c r="R750" s="6" t="s">
        <v>3121</v>
      </c>
      <c r="S750" s="7">
        <v>44696</v>
      </c>
      <c r="AN750" s="12">
        <v>13937</v>
      </c>
      <c r="AO750" s="11">
        <v>0</v>
      </c>
      <c r="AQ750" s="6" t="s">
        <v>3288</v>
      </c>
      <c r="AR750" s="11">
        <v>344.1</v>
      </c>
    </row>
    <row r="751" spans="11:44">
      <c r="K751" s="6" t="s">
        <v>3122</v>
      </c>
      <c r="L751" s="11">
        <v>3.7</v>
      </c>
      <c r="R751" s="6" t="s">
        <v>3289</v>
      </c>
      <c r="S751" s="7">
        <v>780</v>
      </c>
      <c r="AN751" s="12">
        <v>13944</v>
      </c>
      <c r="AO751" s="11">
        <v>0</v>
      </c>
      <c r="AQ751" s="6" t="s">
        <v>3757</v>
      </c>
      <c r="AR751" s="11">
        <v>57132</v>
      </c>
    </row>
    <row r="752" spans="11:44">
      <c r="K752" s="6" t="s">
        <v>2993</v>
      </c>
      <c r="L752" s="11">
        <v>4</v>
      </c>
      <c r="R752" s="6" t="s">
        <v>2992</v>
      </c>
      <c r="S752" s="7">
        <v>92595</v>
      </c>
      <c r="AN752" s="12">
        <v>13971</v>
      </c>
      <c r="AO752" s="11">
        <v>0</v>
      </c>
      <c r="AQ752" s="6" t="s">
        <v>3758</v>
      </c>
      <c r="AR752" s="11">
        <v>127491</v>
      </c>
    </row>
    <row r="753" spans="11:44">
      <c r="K753" s="6" t="s">
        <v>3759</v>
      </c>
      <c r="L753" s="11">
        <v>2.8</v>
      </c>
      <c r="R753" s="6" t="s">
        <v>3122</v>
      </c>
      <c r="S753" s="7">
        <v>1986</v>
      </c>
      <c r="AN753" s="12">
        <v>14030</v>
      </c>
      <c r="AO753" s="11">
        <v>0</v>
      </c>
      <c r="AQ753" s="6" t="s">
        <v>3505</v>
      </c>
      <c r="AR753" s="11">
        <v>559480.89999999991</v>
      </c>
    </row>
    <row r="754" spans="11:44">
      <c r="K754" s="6" t="s">
        <v>3760</v>
      </c>
      <c r="L754" s="11">
        <v>4.2</v>
      </c>
      <c r="R754" s="6" t="s">
        <v>2993</v>
      </c>
      <c r="S754" s="7">
        <v>15464</v>
      </c>
      <c r="AN754" s="12">
        <v>14062</v>
      </c>
      <c r="AO754" s="11">
        <v>0</v>
      </c>
      <c r="AQ754" s="6" t="s">
        <v>2990</v>
      </c>
      <c r="AR754" s="11">
        <v>1665.3</v>
      </c>
    </row>
    <row r="755" spans="11:44">
      <c r="K755" s="6" t="s">
        <v>3761</v>
      </c>
      <c r="L755" s="11">
        <v>3.9499999999999997</v>
      </c>
      <c r="R755" s="6" t="s">
        <v>3759</v>
      </c>
      <c r="S755" s="7">
        <v>87</v>
      </c>
      <c r="AN755" s="12">
        <v>14120</v>
      </c>
      <c r="AO755" s="11">
        <v>0</v>
      </c>
      <c r="AQ755" s="6" t="s">
        <v>2991</v>
      </c>
      <c r="AR755" s="11">
        <v>30065.299999999996</v>
      </c>
    </row>
    <row r="756" spans="11:44">
      <c r="K756" s="6" t="s">
        <v>3506</v>
      </c>
      <c r="L756" s="11">
        <v>3.9</v>
      </c>
      <c r="R756" s="6" t="s">
        <v>3760</v>
      </c>
      <c r="S756" s="7">
        <v>31539</v>
      </c>
      <c r="AN756" s="12">
        <v>14184</v>
      </c>
      <c r="AO756" s="11">
        <v>0</v>
      </c>
      <c r="AQ756" s="6" t="s">
        <v>3121</v>
      </c>
      <c r="AR756" s="11">
        <v>192192.8</v>
      </c>
    </row>
    <row r="757" spans="11:44">
      <c r="K757" s="6" t="s">
        <v>3290</v>
      </c>
      <c r="L757" s="11">
        <v>4.3</v>
      </c>
      <c r="R757" s="6" t="s">
        <v>3761</v>
      </c>
      <c r="S757" s="7">
        <v>273</v>
      </c>
      <c r="AN757" s="12">
        <v>14185</v>
      </c>
      <c r="AO757" s="11">
        <v>0</v>
      </c>
      <c r="AQ757" s="6" t="s">
        <v>3289</v>
      </c>
      <c r="AR757" s="11">
        <v>3276</v>
      </c>
    </row>
    <row r="758" spans="11:44">
      <c r="K758" s="6" t="s">
        <v>3291</v>
      </c>
      <c r="L758" s="11">
        <v>4.3</v>
      </c>
      <c r="R758" s="6" t="s">
        <v>3506</v>
      </c>
      <c r="S758" s="7">
        <v>8314</v>
      </c>
      <c r="AN758" s="12">
        <v>14237</v>
      </c>
      <c r="AO758" s="11">
        <v>0</v>
      </c>
      <c r="AQ758" s="6" t="s">
        <v>2992</v>
      </c>
      <c r="AR758" s="11">
        <v>388899</v>
      </c>
    </row>
    <row r="759" spans="11:44">
      <c r="K759" s="6" t="s">
        <v>2994</v>
      </c>
      <c r="L759" s="11">
        <v>4.2</v>
      </c>
      <c r="R759" s="6" t="s">
        <v>3290</v>
      </c>
      <c r="S759" s="7">
        <v>11924</v>
      </c>
      <c r="AN759" s="12">
        <v>14266</v>
      </c>
      <c r="AO759" s="11">
        <v>0</v>
      </c>
      <c r="AQ759" s="6" t="s">
        <v>3122</v>
      </c>
      <c r="AR759" s="11">
        <v>7348.2000000000007</v>
      </c>
    </row>
    <row r="760" spans="11:44">
      <c r="K760" s="6" t="s">
        <v>3762</v>
      </c>
      <c r="L760" s="11">
        <v>4</v>
      </c>
      <c r="R760" s="6" t="s">
        <v>3291</v>
      </c>
      <c r="S760" s="7">
        <v>7140</v>
      </c>
      <c r="AN760" s="12">
        <v>14282</v>
      </c>
      <c r="AO760" s="11">
        <v>0</v>
      </c>
      <c r="AQ760" s="6" t="s">
        <v>2993</v>
      </c>
      <c r="AR760" s="11">
        <v>61856</v>
      </c>
    </row>
    <row r="761" spans="11:44">
      <c r="K761" s="6" t="s">
        <v>3763</v>
      </c>
      <c r="L761" s="11">
        <v>4.2</v>
      </c>
      <c r="R761" s="6" t="s">
        <v>2994</v>
      </c>
      <c r="S761" s="7">
        <v>16905</v>
      </c>
      <c r="AN761" s="12">
        <v>14283</v>
      </c>
      <c r="AO761" s="11">
        <v>0</v>
      </c>
      <c r="AQ761" s="6" t="s">
        <v>3759</v>
      </c>
      <c r="AR761" s="11">
        <v>243.6</v>
      </c>
    </row>
    <row r="762" spans="11:44">
      <c r="K762" s="6" t="s">
        <v>3332</v>
      </c>
      <c r="L762" s="11">
        <v>3.8</v>
      </c>
      <c r="R762" s="6" t="s">
        <v>3762</v>
      </c>
      <c r="S762" s="7">
        <v>67950</v>
      </c>
      <c r="AN762" s="12">
        <v>14290</v>
      </c>
      <c r="AO762" s="11">
        <v>0</v>
      </c>
      <c r="AQ762" s="6" t="s">
        <v>3760</v>
      </c>
      <c r="AR762" s="11">
        <v>132463.80000000002</v>
      </c>
    </row>
    <row r="763" spans="11:44">
      <c r="K763" s="6" t="s">
        <v>3507</v>
      </c>
      <c r="L763" s="11">
        <v>4.2</v>
      </c>
      <c r="R763" s="6" t="s">
        <v>3763</v>
      </c>
      <c r="S763" s="7">
        <v>2646</v>
      </c>
      <c r="AN763" s="12">
        <v>14368</v>
      </c>
      <c r="AO763" s="11">
        <v>0</v>
      </c>
      <c r="AQ763" s="6" t="s">
        <v>3761</v>
      </c>
      <c r="AR763" s="11">
        <v>1083.5999999999999</v>
      </c>
    </row>
    <row r="764" spans="11:44">
      <c r="K764" s="6" t="s">
        <v>2995</v>
      </c>
      <c r="L764" s="11">
        <v>4.1714285714285717</v>
      </c>
      <c r="R764" s="6" t="s">
        <v>3332</v>
      </c>
      <c r="S764" s="7">
        <v>20218</v>
      </c>
      <c r="AN764" s="12">
        <v>14371</v>
      </c>
      <c r="AO764" s="11">
        <v>0</v>
      </c>
      <c r="AQ764" s="6" t="s">
        <v>3506</v>
      </c>
      <c r="AR764" s="11">
        <v>32424.6</v>
      </c>
    </row>
    <row r="765" spans="11:44">
      <c r="K765" s="6" t="s">
        <v>2996</v>
      </c>
      <c r="L765" s="11">
        <v>3.8</v>
      </c>
      <c r="R765" s="6" t="s">
        <v>3507</v>
      </c>
      <c r="S765" s="7">
        <v>2262</v>
      </c>
      <c r="AN765" s="12">
        <v>14391</v>
      </c>
      <c r="AO765" s="11">
        <v>0</v>
      </c>
      <c r="AQ765" s="6" t="s">
        <v>3290</v>
      </c>
      <c r="AR765" s="11">
        <v>51273.2</v>
      </c>
    </row>
    <row r="766" spans="11:44">
      <c r="K766" s="6" t="s">
        <v>3508</v>
      </c>
      <c r="L766" s="11">
        <v>4.3</v>
      </c>
      <c r="R766" s="6" t="s">
        <v>2995</v>
      </c>
      <c r="S766" s="7">
        <v>45803</v>
      </c>
      <c r="AN766" s="12">
        <v>14403</v>
      </c>
      <c r="AO766" s="11">
        <v>0</v>
      </c>
      <c r="AQ766" s="6" t="s">
        <v>3291</v>
      </c>
      <c r="AR766" s="11">
        <v>30702</v>
      </c>
    </row>
    <row r="767" spans="11:44">
      <c r="K767" s="6" t="s">
        <v>3764</v>
      </c>
      <c r="L767" s="11">
        <v>3.9</v>
      </c>
      <c r="R767" s="6" t="s">
        <v>2996</v>
      </c>
      <c r="S767" s="7">
        <v>132</v>
      </c>
      <c r="AN767" s="12">
        <v>14404</v>
      </c>
      <c r="AO767" s="11">
        <v>0</v>
      </c>
      <c r="AQ767" s="6" t="s">
        <v>2994</v>
      </c>
      <c r="AR767" s="11">
        <v>71001</v>
      </c>
    </row>
    <row r="768" spans="11:44">
      <c r="K768" s="6" t="s">
        <v>3509</v>
      </c>
      <c r="L768" s="11">
        <v>3.8</v>
      </c>
      <c r="R768" s="6" t="s">
        <v>3508</v>
      </c>
      <c r="S768" s="7">
        <v>13391</v>
      </c>
      <c r="AN768" s="12">
        <v>14560</v>
      </c>
      <c r="AO768" s="11">
        <v>0</v>
      </c>
      <c r="AQ768" s="6" t="s">
        <v>3762</v>
      </c>
      <c r="AR768" s="11">
        <v>271800</v>
      </c>
    </row>
    <row r="769" spans="11:44">
      <c r="K769" s="6" t="s">
        <v>3510</v>
      </c>
      <c r="L769" s="11">
        <v>4.2</v>
      </c>
      <c r="R769" s="6" t="s">
        <v>3764</v>
      </c>
      <c r="S769" s="7">
        <v>47521</v>
      </c>
      <c r="AN769" s="12">
        <v>14629</v>
      </c>
      <c r="AO769" s="11">
        <v>0</v>
      </c>
      <c r="AQ769" s="6" t="s">
        <v>3763</v>
      </c>
      <c r="AR769" s="11">
        <v>11113.2</v>
      </c>
    </row>
    <row r="770" spans="11:44">
      <c r="K770" s="6" t="s">
        <v>3123</v>
      </c>
      <c r="L770" s="11">
        <v>4.0999999999999996</v>
      </c>
      <c r="R770" s="6" t="s">
        <v>3509</v>
      </c>
      <c r="S770" s="7">
        <v>3066</v>
      </c>
      <c r="AN770" s="12">
        <v>14648</v>
      </c>
      <c r="AO770" s="11">
        <v>0</v>
      </c>
      <c r="AQ770" s="6" t="s">
        <v>3332</v>
      </c>
      <c r="AR770" s="11">
        <v>76828.399999999994</v>
      </c>
    </row>
    <row r="771" spans="11:44">
      <c r="K771" s="6" t="s">
        <v>2997</v>
      </c>
      <c r="L771" s="11">
        <v>4.2</v>
      </c>
      <c r="R771" s="6" t="s">
        <v>3510</v>
      </c>
      <c r="S771" s="7">
        <v>122478</v>
      </c>
      <c r="AN771" s="12">
        <v>14667</v>
      </c>
      <c r="AO771" s="11">
        <v>0</v>
      </c>
      <c r="AQ771" s="6" t="s">
        <v>3507</v>
      </c>
      <c r="AR771" s="11">
        <v>9500.4</v>
      </c>
    </row>
    <row r="772" spans="11:44">
      <c r="K772" s="6" t="s">
        <v>3124</v>
      </c>
      <c r="L772" s="11">
        <v>4.2</v>
      </c>
      <c r="R772" s="6" t="s">
        <v>3123</v>
      </c>
      <c r="S772" s="7">
        <v>273189</v>
      </c>
      <c r="AN772" s="12">
        <v>14778</v>
      </c>
      <c r="AO772" s="11">
        <v>0</v>
      </c>
      <c r="AQ772" s="6" t="s">
        <v>2995</v>
      </c>
      <c r="AR772" s="11">
        <v>193573.8</v>
      </c>
    </row>
    <row r="773" spans="11:44">
      <c r="K773" s="6" t="s">
        <v>3125</v>
      </c>
      <c r="L773" s="11">
        <v>3.9</v>
      </c>
      <c r="R773" s="6" t="s">
        <v>2997</v>
      </c>
      <c r="S773" s="7">
        <v>462</v>
      </c>
      <c r="AN773" s="12">
        <v>14896</v>
      </c>
      <c r="AO773" s="11">
        <v>0</v>
      </c>
      <c r="AQ773" s="6" t="s">
        <v>2996</v>
      </c>
      <c r="AR773" s="11">
        <v>501.59999999999997</v>
      </c>
    </row>
    <row r="774" spans="11:44">
      <c r="K774" s="6" t="s">
        <v>3126</v>
      </c>
      <c r="L774" s="11">
        <v>4.3</v>
      </c>
      <c r="R774" s="6" t="s">
        <v>3124</v>
      </c>
      <c r="S774" s="7">
        <v>12153</v>
      </c>
      <c r="AN774" s="12">
        <v>14947</v>
      </c>
      <c r="AO774" s="11">
        <v>0</v>
      </c>
      <c r="AQ774" s="6" t="s">
        <v>3508</v>
      </c>
      <c r="AR774" s="11">
        <v>57581.299999999996</v>
      </c>
    </row>
    <row r="775" spans="11:44">
      <c r="K775" s="6" t="s">
        <v>3127</v>
      </c>
      <c r="L775" s="11">
        <v>4.5</v>
      </c>
      <c r="R775" s="6" t="s">
        <v>3125</v>
      </c>
      <c r="S775" s="7">
        <v>276</v>
      </c>
      <c r="AN775" s="12">
        <v>14961</v>
      </c>
      <c r="AO775" s="11">
        <v>0</v>
      </c>
      <c r="AQ775" s="6" t="s">
        <v>3764</v>
      </c>
      <c r="AR775" s="11">
        <v>185331.9</v>
      </c>
    </row>
    <row r="776" spans="11:44">
      <c r="K776" s="6" t="s">
        <v>3969</v>
      </c>
      <c r="L776" s="11">
        <v>4.4000000000000004</v>
      </c>
      <c r="R776" s="6" t="s">
        <v>3126</v>
      </c>
      <c r="S776" s="7">
        <v>1237</v>
      </c>
      <c r="AN776" s="12">
        <v>14969</v>
      </c>
      <c r="AO776" s="11">
        <v>0</v>
      </c>
      <c r="AQ776" s="6" t="s">
        <v>3509</v>
      </c>
      <c r="AR776" s="11">
        <v>11650.8</v>
      </c>
    </row>
    <row r="777" spans="11:44">
      <c r="K777" s="6" t="s">
        <v>2998</v>
      </c>
      <c r="L777" s="11">
        <v>3.7</v>
      </c>
      <c r="R777" s="6" t="s">
        <v>3127</v>
      </c>
      <c r="S777" s="7">
        <v>1526</v>
      </c>
      <c r="AN777" s="12">
        <v>15032</v>
      </c>
      <c r="AO777" s="11">
        <v>0</v>
      </c>
      <c r="AQ777" s="6" t="s">
        <v>3510</v>
      </c>
      <c r="AR777" s="11">
        <v>514407.60000000003</v>
      </c>
    </row>
    <row r="778" spans="11:44">
      <c r="K778" s="6" t="s">
        <v>3292</v>
      </c>
      <c r="L778" s="11">
        <v>4.2</v>
      </c>
      <c r="R778" s="6" t="s">
        <v>3969</v>
      </c>
      <c r="S778" s="7">
        <v>5865</v>
      </c>
      <c r="AN778" s="12">
        <v>15034</v>
      </c>
      <c r="AO778" s="11">
        <v>0</v>
      </c>
      <c r="AQ778" s="6" t="s">
        <v>3123</v>
      </c>
      <c r="AR778" s="11">
        <v>1120074.8999999999</v>
      </c>
    </row>
    <row r="779" spans="11:44">
      <c r="K779" s="6" t="s">
        <v>3970</v>
      </c>
      <c r="L779" s="11">
        <v>4.2</v>
      </c>
      <c r="R779" s="6" t="s">
        <v>2998</v>
      </c>
      <c r="S779" s="7">
        <v>8566</v>
      </c>
      <c r="AN779" s="12">
        <v>15137</v>
      </c>
      <c r="AO779" s="11">
        <v>0</v>
      </c>
      <c r="AQ779" s="6" t="s">
        <v>2997</v>
      </c>
      <c r="AR779" s="11">
        <v>1940.4</v>
      </c>
    </row>
    <row r="780" spans="11:44">
      <c r="K780" s="6" t="s">
        <v>2999</v>
      </c>
      <c r="L780" s="11">
        <v>4.5</v>
      </c>
      <c r="R780" s="6" t="s">
        <v>3292</v>
      </c>
      <c r="S780" s="7">
        <v>1559</v>
      </c>
      <c r="AN780" s="12">
        <v>15188</v>
      </c>
      <c r="AO780" s="11">
        <v>0</v>
      </c>
      <c r="AQ780" s="6" t="s">
        <v>3124</v>
      </c>
      <c r="AR780" s="11">
        <v>51042.6</v>
      </c>
    </row>
    <row r="781" spans="11:44">
      <c r="K781" s="6" t="s">
        <v>3128</v>
      </c>
      <c r="L781" s="11">
        <v>3.7</v>
      </c>
      <c r="R781" s="6" t="s">
        <v>3970</v>
      </c>
      <c r="S781" s="7">
        <v>79</v>
      </c>
      <c r="AN781" s="12">
        <v>15189</v>
      </c>
      <c r="AO781" s="11">
        <v>0</v>
      </c>
      <c r="AQ781" s="6" t="s">
        <v>3125</v>
      </c>
      <c r="AR781" s="11">
        <v>1076.3999999999999</v>
      </c>
    </row>
    <row r="782" spans="11:44">
      <c r="K782" s="6" t="s">
        <v>3765</v>
      </c>
      <c r="L782" s="11">
        <v>4.0999999999999996</v>
      </c>
      <c r="R782" s="6" t="s">
        <v>2999</v>
      </c>
      <c r="S782" s="7">
        <v>16680</v>
      </c>
      <c r="AN782" s="12">
        <v>15233</v>
      </c>
      <c r="AO782" s="11">
        <v>0</v>
      </c>
      <c r="AQ782" s="6" t="s">
        <v>3126</v>
      </c>
      <c r="AR782" s="11">
        <v>5319.0999999999995</v>
      </c>
    </row>
    <row r="783" spans="11:44">
      <c r="K783" s="6" t="s">
        <v>3971</v>
      </c>
      <c r="L783" s="11">
        <v>4.3</v>
      </c>
      <c r="R783" s="6" t="s">
        <v>3128</v>
      </c>
      <c r="S783" s="7">
        <v>418</v>
      </c>
      <c r="AN783" s="12">
        <v>15252</v>
      </c>
      <c r="AO783" s="11">
        <v>0</v>
      </c>
      <c r="AQ783" s="6" t="s">
        <v>3127</v>
      </c>
      <c r="AR783" s="11">
        <v>6867</v>
      </c>
    </row>
    <row r="784" spans="11:44">
      <c r="K784" s="6" t="s">
        <v>3972</v>
      </c>
      <c r="L784" s="11">
        <v>4.0999999999999996</v>
      </c>
      <c r="R784" s="6" t="s">
        <v>3765</v>
      </c>
      <c r="S784" s="7">
        <v>5554</v>
      </c>
      <c r="AN784" s="12">
        <v>15276</v>
      </c>
      <c r="AO784" s="11">
        <v>0</v>
      </c>
      <c r="AQ784" s="6" t="s">
        <v>3969</v>
      </c>
      <c r="AR784" s="11">
        <v>25806.000000000004</v>
      </c>
    </row>
    <row r="785" spans="11:44">
      <c r="K785" s="6" t="s">
        <v>3766</v>
      </c>
      <c r="L785" s="11">
        <v>4.2</v>
      </c>
      <c r="R785" s="6" t="s">
        <v>3971</v>
      </c>
      <c r="S785" s="7">
        <v>97</v>
      </c>
      <c r="AN785" s="12">
        <v>15295</v>
      </c>
      <c r="AO785" s="11">
        <v>0</v>
      </c>
      <c r="AQ785" s="6" t="s">
        <v>2998</v>
      </c>
      <c r="AR785" s="11">
        <v>31694.2</v>
      </c>
    </row>
    <row r="786" spans="11:44">
      <c r="K786" s="6" t="s">
        <v>4019</v>
      </c>
      <c r="L786" s="11">
        <v>4</v>
      </c>
      <c r="R786" s="6" t="s">
        <v>3972</v>
      </c>
      <c r="S786" s="7">
        <v>31388</v>
      </c>
      <c r="AN786" s="12">
        <v>15382</v>
      </c>
      <c r="AO786" s="11">
        <v>0</v>
      </c>
      <c r="AQ786" s="6" t="s">
        <v>3292</v>
      </c>
      <c r="AR786" s="11">
        <v>6547.8</v>
      </c>
    </row>
    <row r="787" spans="11:44">
      <c r="K787" s="6" t="s">
        <v>3973</v>
      </c>
      <c r="L787" s="11">
        <v>3.9</v>
      </c>
      <c r="R787" s="6" t="s">
        <v>3766</v>
      </c>
      <c r="S787" s="7">
        <v>2284</v>
      </c>
      <c r="AN787" s="12">
        <v>15453</v>
      </c>
      <c r="AO787" s="11">
        <v>0</v>
      </c>
      <c r="AQ787" s="6" t="s">
        <v>3970</v>
      </c>
      <c r="AR787" s="11">
        <v>331.8</v>
      </c>
    </row>
    <row r="788" spans="11:44">
      <c r="K788" s="6" t="s">
        <v>3974</v>
      </c>
      <c r="L788" s="11">
        <v>4.5</v>
      </c>
      <c r="R788" s="6" t="s">
        <v>4019</v>
      </c>
      <c r="S788" s="7">
        <v>3686</v>
      </c>
      <c r="AN788" s="12">
        <v>15592</v>
      </c>
      <c r="AO788" s="11">
        <v>0</v>
      </c>
      <c r="AQ788" s="6" t="s">
        <v>2999</v>
      </c>
      <c r="AR788" s="11">
        <v>75060</v>
      </c>
    </row>
    <row r="789" spans="11:44">
      <c r="K789" s="6" t="s">
        <v>3975</v>
      </c>
      <c r="L789" s="11">
        <v>3.4</v>
      </c>
      <c r="R789" s="6" t="s">
        <v>3973</v>
      </c>
      <c r="S789" s="7">
        <v>2602</v>
      </c>
      <c r="AN789" s="12">
        <v>15646</v>
      </c>
      <c r="AO789" s="11">
        <v>0</v>
      </c>
      <c r="AQ789" s="6" t="s">
        <v>3128</v>
      </c>
      <c r="AR789" s="11">
        <v>1546.6000000000001</v>
      </c>
    </row>
    <row r="790" spans="11:44">
      <c r="K790" s="6" t="s">
        <v>3000</v>
      </c>
      <c r="L790" s="11">
        <v>3.6</v>
      </c>
      <c r="R790" s="6" t="s">
        <v>3974</v>
      </c>
      <c r="S790" s="7">
        <v>5137</v>
      </c>
      <c r="AN790" s="12">
        <v>15783</v>
      </c>
      <c r="AO790" s="11">
        <v>0</v>
      </c>
      <c r="AQ790" s="6" t="s">
        <v>3765</v>
      </c>
      <c r="AR790" s="11">
        <v>22771.399999999998</v>
      </c>
    </row>
    <row r="791" spans="11:44">
      <c r="K791" s="6" t="s">
        <v>4009</v>
      </c>
      <c r="L791" s="11">
        <v>4.5</v>
      </c>
      <c r="R791" s="6" t="s">
        <v>3975</v>
      </c>
      <c r="S791" s="7">
        <v>252</v>
      </c>
      <c r="AN791" s="12">
        <v>15790</v>
      </c>
      <c r="AO791" s="11">
        <v>0</v>
      </c>
      <c r="AQ791" s="6" t="s">
        <v>3971</v>
      </c>
      <c r="AR791" s="11">
        <v>417.09999999999997</v>
      </c>
    </row>
    <row r="792" spans="11:44">
      <c r="K792" s="6" t="s">
        <v>3976</v>
      </c>
      <c r="L792" s="11">
        <v>3.8</v>
      </c>
      <c r="R792" s="6" t="s">
        <v>3000</v>
      </c>
      <c r="S792" s="7">
        <v>4199</v>
      </c>
      <c r="AN792" s="12">
        <v>15867</v>
      </c>
      <c r="AO792" s="11">
        <v>0</v>
      </c>
      <c r="AQ792" s="6" t="s">
        <v>3972</v>
      </c>
      <c r="AR792" s="11">
        <v>128690.79999999999</v>
      </c>
    </row>
    <row r="793" spans="11:44">
      <c r="K793" s="6" t="s">
        <v>3511</v>
      </c>
      <c r="L793" s="11">
        <v>4.1999999999999993</v>
      </c>
      <c r="R793" s="6" t="s">
        <v>4009</v>
      </c>
      <c r="S793" s="7">
        <v>5985</v>
      </c>
      <c r="AN793" s="12">
        <v>15970</v>
      </c>
      <c r="AO793" s="11">
        <v>0</v>
      </c>
      <c r="AQ793" s="6" t="s">
        <v>3766</v>
      </c>
      <c r="AR793" s="11">
        <v>9592.8000000000011</v>
      </c>
    </row>
    <row r="794" spans="11:44">
      <c r="K794" s="6" t="s">
        <v>3977</v>
      </c>
      <c r="L794" s="11">
        <v>4</v>
      </c>
      <c r="R794" s="6" t="s">
        <v>3976</v>
      </c>
      <c r="S794" s="7">
        <v>2732</v>
      </c>
      <c r="AN794" s="12">
        <v>16020</v>
      </c>
      <c r="AO794" s="11">
        <v>0</v>
      </c>
      <c r="AQ794" s="6" t="s">
        <v>4019</v>
      </c>
      <c r="AR794" s="11">
        <v>14744</v>
      </c>
    </row>
    <row r="795" spans="11:44">
      <c r="K795" s="6" t="s">
        <v>3512</v>
      </c>
      <c r="L795" s="11">
        <v>4.3</v>
      </c>
      <c r="R795" s="6" t="s">
        <v>3511</v>
      </c>
      <c r="S795" s="7">
        <v>2607</v>
      </c>
      <c r="AN795" s="12">
        <v>16146</v>
      </c>
      <c r="AO795" s="11">
        <v>0</v>
      </c>
      <c r="AQ795" s="6" t="s">
        <v>3973</v>
      </c>
      <c r="AR795" s="11">
        <v>10147.799999999999</v>
      </c>
    </row>
    <row r="796" spans="11:44">
      <c r="K796" s="6" t="s">
        <v>3767</v>
      </c>
      <c r="L796" s="11">
        <v>4</v>
      </c>
      <c r="R796" s="6" t="s">
        <v>3977</v>
      </c>
      <c r="S796" s="7">
        <v>330</v>
      </c>
      <c r="AN796" s="12">
        <v>16166</v>
      </c>
      <c r="AO796" s="11">
        <v>0</v>
      </c>
      <c r="AQ796" s="6" t="s">
        <v>3974</v>
      </c>
      <c r="AR796" s="11">
        <v>23116.5</v>
      </c>
    </row>
    <row r="797" spans="11:44">
      <c r="K797" s="6" t="s">
        <v>3768</v>
      </c>
      <c r="L797" s="11">
        <v>4</v>
      </c>
      <c r="R797" s="6" t="s">
        <v>3512</v>
      </c>
      <c r="S797" s="7">
        <v>2623</v>
      </c>
      <c r="AN797" s="12">
        <v>16182</v>
      </c>
      <c r="AO797" s="11">
        <v>0</v>
      </c>
      <c r="AQ797" s="6" t="s">
        <v>3975</v>
      </c>
      <c r="AR797" s="11">
        <v>856.8</v>
      </c>
    </row>
    <row r="798" spans="11:44">
      <c r="K798" s="6" t="s">
        <v>3129</v>
      </c>
      <c r="L798" s="11">
        <v>4</v>
      </c>
      <c r="R798" s="6" t="s">
        <v>3767</v>
      </c>
      <c r="S798" s="7">
        <v>26880</v>
      </c>
      <c r="AN798" s="12">
        <v>16299</v>
      </c>
      <c r="AO798" s="11">
        <v>0</v>
      </c>
      <c r="AQ798" s="6" t="s">
        <v>3000</v>
      </c>
      <c r="AR798" s="11">
        <v>15116.4</v>
      </c>
    </row>
    <row r="799" spans="11:44">
      <c r="K799" s="6" t="s">
        <v>3293</v>
      </c>
      <c r="L799" s="11">
        <v>4.0999999999999996</v>
      </c>
      <c r="R799" s="6" t="s">
        <v>3768</v>
      </c>
      <c r="S799" s="7">
        <v>184</v>
      </c>
      <c r="AN799" s="12">
        <v>16557</v>
      </c>
      <c r="AO799" s="11">
        <v>0</v>
      </c>
      <c r="AQ799" s="6" t="s">
        <v>4009</v>
      </c>
      <c r="AR799" s="11">
        <v>26932.5</v>
      </c>
    </row>
    <row r="800" spans="11:44">
      <c r="K800" s="6" t="s">
        <v>3769</v>
      </c>
      <c r="L800" s="11">
        <v>3.8</v>
      </c>
      <c r="R800" s="6" t="s">
        <v>3129</v>
      </c>
      <c r="S800" s="7">
        <v>4740</v>
      </c>
      <c r="AN800" s="12">
        <v>16680</v>
      </c>
      <c r="AO800" s="11">
        <v>0</v>
      </c>
      <c r="AQ800" s="6" t="s">
        <v>3976</v>
      </c>
      <c r="AR800" s="11">
        <v>10381.6</v>
      </c>
    </row>
    <row r="801" spans="11:44">
      <c r="K801" s="6" t="s">
        <v>3770</v>
      </c>
      <c r="L801" s="11">
        <v>4.4000000000000004</v>
      </c>
      <c r="R801" s="6" t="s">
        <v>3293</v>
      </c>
      <c r="S801" s="7">
        <v>2138</v>
      </c>
      <c r="AN801" s="12">
        <v>16685</v>
      </c>
      <c r="AO801" s="11">
        <v>0</v>
      </c>
      <c r="AQ801" s="6" t="s">
        <v>3511</v>
      </c>
      <c r="AR801" s="11">
        <v>10962.099999999999</v>
      </c>
    </row>
    <row r="802" spans="11:44">
      <c r="K802" s="6" t="s">
        <v>3771</v>
      </c>
      <c r="L802" s="11">
        <v>4</v>
      </c>
      <c r="R802" s="6" t="s">
        <v>3769</v>
      </c>
      <c r="S802" s="7">
        <v>538</v>
      </c>
      <c r="AN802" s="12">
        <v>16905</v>
      </c>
      <c r="AO802" s="11">
        <v>0</v>
      </c>
      <c r="AQ802" s="6" t="s">
        <v>3977</v>
      </c>
      <c r="AR802" s="11">
        <v>1320</v>
      </c>
    </row>
    <row r="803" spans="11:44">
      <c r="K803" s="6" t="s">
        <v>3513</v>
      </c>
      <c r="L803" s="11">
        <v>4.166666666666667</v>
      </c>
      <c r="R803" s="6" t="s">
        <v>3770</v>
      </c>
      <c r="S803" s="7">
        <v>73</v>
      </c>
      <c r="AN803" s="12">
        <v>17129</v>
      </c>
      <c r="AO803" s="11">
        <v>0</v>
      </c>
      <c r="AQ803" s="6" t="s">
        <v>3512</v>
      </c>
      <c r="AR803" s="11">
        <v>11278.9</v>
      </c>
    </row>
    <row r="804" spans="11:44">
      <c r="K804" s="6" t="s">
        <v>3514</v>
      </c>
      <c r="L804" s="11">
        <v>3.9</v>
      </c>
      <c r="R804" s="6" t="s">
        <v>3771</v>
      </c>
      <c r="S804" s="7">
        <v>14282</v>
      </c>
      <c r="AN804" s="12">
        <v>17159</v>
      </c>
      <c r="AO804" s="11">
        <v>0</v>
      </c>
      <c r="AQ804" s="6" t="s">
        <v>3767</v>
      </c>
      <c r="AR804" s="11">
        <v>107520</v>
      </c>
    </row>
    <row r="805" spans="11:44">
      <c r="K805" s="6" t="s">
        <v>3515</v>
      </c>
      <c r="L805" s="11">
        <v>3.9</v>
      </c>
      <c r="R805" s="6" t="s">
        <v>3513</v>
      </c>
      <c r="S805" s="7">
        <v>39755</v>
      </c>
      <c r="AN805" s="12">
        <v>17161</v>
      </c>
      <c r="AO805" s="11">
        <v>0</v>
      </c>
      <c r="AQ805" s="6" t="s">
        <v>3768</v>
      </c>
      <c r="AR805" s="11">
        <v>736</v>
      </c>
    </row>
    <row r="806" spans="11:44">
      <c r="K806" s="6" t="s">
        <v>3516</v>
      </c>
      <c r="L806" s="11">
        <v>3.9</v>
      </c>
      <c r="R806" s="6" t="s">
        <v>3514</v>
      </c>
      <c r="S806" s="7">
        <v>1075</v>
      </c>
      <c r="AN806" s="12">
        <v>17162</v>
      </c>
      <c r="AO806" s="11">
        <v>0</v>
      </c>
      <c r="AQ806" s="6" t="s">
        <v>3129</v>
      </c>
      <c r="AR806" s="11">
        <v>18960</v>
      </c>
    </row>
    <row r="807" spans="11:44">
      <c r="K807" s="6" t="s">
        <v>3517</v>
      </c>
      <c r="L807" s="11">
        <v>3.9</v>
      </c>
      <c r="R807" s="6" t="s">
        <v>3515</v>
      </c>
      <c r="S807" s="7">
        <v>1075</v>
      </c>
      <c r="AN807" s="12">
        <v>17218</v>
      </c>
      <c r="AO807" s="11">
        <v>0</v>
      </c>
      <c r="AQ807" s="6" t="s">
        <v>3293</v>
      </c>
      <c r="AR807" s="11">
        <v>8765.7999999999993</v>
      </c>
    </row>
    <row r="808" spans="11:44">
      <c r="K808" s="6" t="s">
        <v>3518</v>
      </c>
      <c r="L808" s="11">
        <v>3.9</v>
      </c>
      <c r="R808" s="6" t="s">
        <v>3516</v>
      </c>
      <c r="S808" s="7">
        <v>24871</v>
      </c>
      <c r="AN808" s="12">
        <v>17325</v>
      </c>
      <c r="AO808" s="11">
        <v>0</v>
      </c>
      <c r="AQ808" s="6" t="s">
        <v>3769</v>
      </c>
      <c r="AR808" s="11">
        <v>2044.3999999999999</v>
      </c>
    </row>
    <row r="809" spans="11:44">
      <c r="K809" s="6" t="s">
        <v>3519</v>
      </c>
      <c r="L809" s="11">
        <v>3.9</v>
      </c>
      <c r="R809" s="6" t="s">
        <v>3517</v>
      </c>
      <c r="S809" s="7">
        <v>25946</v>
      </c>
      <c r="AN809" s="12">
        <v>17348</v>
      </c>
      <c r="AO809" s="11">
        <v>0</v>
      </c>
      <c r="AQ809" s="6" t="s">
        <v>3770</v>
      </c>
      <c r="AR809" s="11">
        <v>321.20000000000005</v>
      </c>
    </row>
    <row r="810" spans="11:44">
      <c r="K810" s="6" t="s">
        <v>3772</v>
      </c>
      <c r="L810" s="11">
        <v>4.0999999999999996</v>
      </c>
      <c r="R810" s="6" t="s">
        <v>3518</v>
      </c>
      <c r="S810" s="7">
        <v>1075</v>
      </c>
      <c r="AN810" s="12">
        <v>17394</v>
      </c>
      <c r="AO810" s="11">
        <v>0</v>
      </c>
      <c r="AQ810" s="6" t="s">
        <v>3771</v>
      </c>
      <c r="AR810" s="11">
        <v>57128</v>
      </c>
    </row>
    <row r="811" spans="11:44">
      <c r="K811" s="6" t="s">
        <v>3773</v>
      </c>
      <c r="L811" s="11">
        <v>3.9</v>
      </c>
      <c r="R811" s="6" t="s">
        <v>3519</v>
      </c>
      <c r="S811" s="7">
        <v>24871</v>
      </c>
      <c r="AN811" s="12">
        <v>17413</v>
      </c>
      <c r="AO811" s="11">
        <v>0</v>
      </c>
      <c r="AQ811" s="6" t="s">
        <v>3513</v>
      </c>
      <c r="AR811" s="11">
        <v>166045.5</v>
      </c>
    </row>
    <row r="812" spans="11:44">
      <c r="K812" s="6" t="s">
        <v>3774</v>
      </c>
      <c r="L812" s="11">
        <v>4.5</v>
      </c>
      <c r="R812" s="6" t="s">
        <v>3772</v>
      </c>
      <c r="S812" s="7">
        <v>18998</v>
      </c>
      <c r="AN812" s="12">
        <v>17415</v>
      </c>
      <c r="AO812" s="11">
        <v>0</v>
      </c>
      <c r="AQ812" s="6" t="s">
        <v>3514</v>
      </c>
      <c r="AR812" s="11">
        <v>4192.5</v>
      </c>
    </row>
    <row r="813" spans="11:44">
      <c r="K813" s="6" t="s">
        <v>3775</v>
      </c>
      <c r="L813" s="11">
        <v>3.7</v>
      </c>
      <c r="R813" s="6" t="s">
        <v>3773</v>
      </c>
      <c r="S813" s="7">
        <v>58162</v>
      </c>
      <c r="AN813" s="12">
        <v>17424</v>
      </c>
      <c r="AO813" s="11">
        <v>0</v>
      </c>
      <c r="AQ813" s="6" t="s">
        <v>3515</v>
      </c>
      <c r="AR813" s="11">
        <v>4192.5</v>
      </c>
    </row>
    <row r="814" spans="11:44">
      <c r="K814" s="6" t="s">
        <v>3520</v>
      </c>
      <c r="L814" s="11">
        <v>4.2</v>
      </c>
      <c r="R814" s="6" t="s">
        <v>3774</v>
      </c>
      <c r="S814" s="7">
        <v>28978</v>
      </c>
      <c r="AN814" s="12">
        <v>17810</v>
      </c>
      <c r="AO814" s="11">
        <v>0</v>
      </c>
      <c r="AQ814" s="6" t="s">
        <v>3516</v>
      </c>
      <c r="AR814" s="11">
        <v>96996.9</v>
      </c>
    </row>
    <row r="815" spans="11:44">
      <c r="K815" s="6" t="s">
        <v>3342</v>
      </c>
      <c r="L815" s="11">
        <v>4.0999999999999996</v>
      </c>
      <c r="R815" s="6" t="s">
        <v>3775</v>
      </c>
      <c r="S815" s="7">
        <v>3369</v>
      </c>
      <c r="AN815" s="12">
        <v>17831</v>
      </c>
      <c r="AO815" s="11">
        <v>0</v>
      </c>
      <c r="AQ815" s="6" t="s">
        <v>3517</v>
      </c>
      <c r="AR815" s="11">
        <v>101189.4</v>
      </c>
    </row>
    <row r="816" spans="11:44">
      <c r="K816" s="6" t="s">
        <v>3001</v>
      </c>
      <c r="L816" s="11">
        <v>4.0999999999999996</v>
      </c>
      <c r="R816" s="6" t="s">
        <v>3520</v>
      </c>
      <c r="S816" s="7">
        <v>4567</v>
      </c>
      <c r="AN816" s="12">
        <v>17833</v>
      </c>
      <c r="AO816" s="11">
        <v>0</v>
      </c>
      <c r="AQ816" s="6" t="s">
        <v>3518</v>
      </c>
      <c r="AR816" s="11">
        <v>4192.5</v>
      </c>
    </row>
    <row r="817" spans="11:44">
      <c r="K817" s="6" t="s">
        <v>3294</v>
      </c>
      <c r="L817" s="11">
        <v>4.4000000000000004</v>
      </c>
      <c r="R817" s="6" t="s">
        <v>3342</v>
      </c>
      <c r="S817" s="7">
        <v>1269</v>
      </c>
      <c r="AN817" s="12">
        <v>17994</v>
      </c>
      <c r="AO817" s="11">
        <v>0</v>
      </c>
      <c r="AQ817" s="6" t="s">
        <v>3519</v>
      </c>
      <c r="AR817" s="11">
        <v>96996.9</v>
      </c>
    </row>
    <row r="818" spans="11:44">
      <c r="K818" s="6" t="s">
        <v>3295</v>
      </c>
      <c r="L818" s="11">
        <v>4.3</v>
      </c>
      <c r="R818" s="6" t="s">
        <v>3001</v>
      </c>
      <c r="S818" s="7">
        <v>5195</v>
      </c>
      <c r="AN818" s="12">
        <v>18139</v>
      </c>
      <c r="AO818" s="11">
        <v>0</v>
      </c>
      <c r="AQ818" s="6" t="s">
        <v>3772</v>
      </c>
      <c r="AR818" s="11">
        <v>77891.799999999988</v>
      </c>
    </row>
    <row r="819" spans="11:44">
      <c r="K819" s="6" t="s">
        <v>3296</v>
      </c>
      <c r="L819" s="11">
        <v>3.6</v>
      </c>
      <c r="R819" s="6" t="s">
        <v>3294</v>
      </c>
      <c r="S819" s="7">
        <v>1558</v>
      </c>
      <c r="AN819" s="12">
        <v>18202</v>
      </c>
      <c r="AO819" s="11">
        <v>0</v>
      </c>
      <c r="AQ819" s="6" t="s">
        <v>3773</v>
      </c>
      <c r="AR819" s="11">
        <v>226831.8</v>
      </c>
    </row>
    <row r="820" spans="11:44">
      <c r="K820" s="6" t="s">
        <v>3521</v>
      </c>
      <c r="L820" s="11">
        <v>4.0999999999999996</v>
      </c>
      <c r="R820" s="6" t="s">
        <v>3295</v>
      </c>
      <c r="S820" s="7">
        <v>2299</v>
      </c>
      <c r="AN820" s="12">
        <v>18331</v>
      </c>
      <c r="AO820" s="11">
        <v>0</v>
      </c>
      <c r="AQ820" s="6" t="s">
        <v>3774</v>
      </c>
      <c r="AR820" s="11">
        <v>130401</v>
      </c>
    </row>
    <row r="821" spans="11:44">
      <c r="K821" s="6" t="s">
        <v>3522</v>
      </c>
      <c r="L821" s="11">
        <v>4</v>
      </c>
      <c r="R821" s="6" t="s">
        <v>3296</v>
      </c>
      <c r="S821" s="7">
        <v>328</v>
      </c>
      <c r="AN821" s="12">
        <v>18462</v>
      </c>
      <c r="AO821" s="11">
        <v>0</v>
      </c>
      <c r="AQ821" s="6" t="s">
        <v>3775</v>
      </c>
      <c r="AR821" s="11">
        <v>12465.300000000001</v>
      </c>
    </row>
    <row r="822" spans="11:44">
      <c r="K822" s="6" t="s">
        <v>3776</v>
      </c>
      <c r="L822" s="11">
        <v>4.2</v>
      </c>
      <c r="R822" s="6" t="s">
        <v>3521</v>
      </c>
      <c r="S822" s="7">
        <v>3441</v>
      </c>
      <c r="AN822" s="12">
        <v>18497</v>
      </c>
      <c r="AO822" s="11">
        <v>0</v>
      </c>
      <c r="AQ822" s="6" t="s">
        <v>3520</v>
      </c>
      <c r="AR822" s="11">
        <v>19181.400000000001</v>
      </c>
    </row>
    <row r="823" spans="11:44">
      <c r="K823" s="6" t="s">
        <v>3777</v>
      </c>
      <c r="L823" s="11">
        <v>4.4000000000000004</v>
      </c>
      <c r="R823" s="6" t="s">
        <v>3522</v>
      </c>
      <c r="S823" s="7">
        <v>6558</v>
      </c>
      <c r="AN823" s="12">
        <v>18543</v>
      </c>
      <c r="AO823" s="11">
        <v>0</v>
      </c>
      <c r="AQ823" s="6" t="s">
        <v>3342</v>
      </c>
      <c r="AR823" s="11">
        <v>5202.8999999999996</v>
      </c>
    </row>
    <row r="824" spans="11:44">
      <c r="K824" s="6" t="s">
        <v>3778</v>
      </c>
      <c r="L824" s="11">
        <v>4.2</v>
      </c>
      <c r="R824" s="6" t="s">
        <v>3776</v>
      </c>
      <c r="S824" s="7">
        <v>32916</v>
      </c>
      <c r="AN824" s="12">
        <v>18654</v>
      </c>
      <c r="AO824" s="11">
        <v>0</v>
      </c>
      <c r="AQ824" s="6" t="s">
        <v>3001</v>
      </c>
      <c r="AR824" s="11">
        <v>21299.499999999996</v>
      </c>
    </row>
    <row r="825" spans="11:44">
      <c r="K825" s="6" t="s">
        <v>3779</v>
      </c>
      <c r="L825" s="11">
        <v>3.9</v>
      </c>
      <c r="R825" s="6" t="s">
        <v>3777</v>
      </c>
      <c r="S825" s="7">
        <v>31599</v>
      </c>
      <c r="AN825" s="12">
        <v>18656</v>
      </c>
      <c r="AO825" s="11">
        <v>0</v>
      </c>
      <c r="AQ825" s="6" t="s">
        <v>3294</v>
      </c>
      <c r="AR825" s="11">
        <v>6855.2000000000007</v>
      </c>
    </row>
    <row r="826" spans="11:44">
      <c r="K826" s="6" t="s">
        <v>3780</v>
      </c>
      <c r="L826" s="11">
        <v>4.5</v>
      </c>
      <c r="R826" s="6" t="s">
        <v>3778</v>
      </c>
      <c r="S826" s="7">
        <v>13937</v>
      </c>
      <c r="AN826" s="12">
        <v>18678</v>
      </c>
      <c r="AO826" s="11">
        <v>0</v>
      </c>
      <c r="AQ826" s="6" t="s">
        <v>3295</v>
      </c>
      <c r="AR826" s="11">
        <v>9885.6999999999989</v>
      </c>
    </row>
    <row r="827" spans="11:44">
      <c r="K827" s="6" t="s">
        <v>3002</v>
      </c>
      <c r="L827" s="11">
        <v>4.3</v>
      </c>
      <c r="R827" s="6" t="s">
        <v>3779</v>
      </c>
      <c r="S827" s="7">
        <v>25824</v>
      </c>
      <c r="AN827" s="12">
        <v>18757</v>
      </c>
      <c r="AO827" s="11">
        <v>0</v>
      </c>
      <c r="AQ827" s="6" t="s">
        <v>3296</v>
      </c>
      <c r="AR827" s="11">
        <v>1180.8</v>
      </c>
    </row>
    <row r="828" spans="11:44">
      <c r="K828" s="6" t="s">
        <v>3003</v>
      </c>
      <c r="L828" s="11">
        <v>4</v>
      </c>
      <c r="R828" s="6" t="s">
        <v>3780</v>
      </c>
      <c r="S828" s="7">
        <v>224</v>
      </c>
      <c r="AN828" s="12">
        <v>18872</v>
      </c>
      <c r="AO828" s="11">
        <v>0</v>
      </c>
      <c r="AQ828" s="6" t="s">
        <v>3521</v>
      </c>
      <c r="AR828" s="11">
        <v>14108.099999999999</v>
      </c>
    </row>
    <row r="829" spans="11:44">
      <c r="K829" s="6" t="s">
        <v>3130</v>
      </c>
      <c r="L829" s="11">
        <v>3.5</v>
      </c>
      <c r="R829" s="6" t="s">
        <v>3002</v>
      </c>
      <c r="S829" s="7">
        <v>53464</v>
      </c>
      <c r="AN829" s="12">
        <v>18998</v>
      </c>
      <c r="AO829" s="11">
        <v>0</v>
      </c>
      <c r="AQ829" s="6" t="s">
        <v>3522</v>
      </c>
      <c r="AR829" s="11">
        <v>26232</v>
      </c>
    </row>
    <row r="830" spans="11:44">
      <c r="K830" s="6" t="s">
        <v>3523</v>
      </c>
      <c r="L830" s="11">
        <v>4.0999999999999996</v>
      </c>
      <c r="R830" s="6" t="s">
        <v>3003</v>
      </c>
      <c r="S830" s="7">
        <v>93</v>
      </c>
      <c r="AN830" s="12">
        <v>19252</v>
      </c>
      <c r="AO830" s="11">
        <v>0</v>
      </c>
      <c r="AQ830" s="6" t="s">
        <v>3776</v>
      </c>
      <c r="AR830" s="11">
        <v>138247.20000000001</v>
      </c>
    </row>
    <row r="831" spans="11:44">
      <c r="K831" s="6" t="s">
        <v>3131</v>
      </c>
      <c r="L831" s="11">
        <v>4.0999999999999996</v>
      </c>
      <c r="R831" s="6" t="s">
        <v>3130</v>
      </c>
      <c r="S831" s="7">
        <v>12966</v>
      </c>
      <c r="AN831" s="12">
        <v>19253</v>
      </c>
      <c r="AO831" s="11">
        <v>0</v>
      </c>
      <c r="AQ831" s="6" t="s">
        <v>3777</v>
      </c>
      <c r="AR831" s="11">
        <v>139035.6</v>
      </c>
    </row>
    <row r="832" spans="11:44">
      <c r="K832" s="6" t="s">
        <v>3781</v>
      </c>
      <c r="L832" s="11">
        <v>4.2</v>
      </c>
      <c r="R832" s="6" t="s">
        <v>3523</v>
      </c>
      <c r="S832" s="7">
        <v>401</v>
      </c>
      <c r="AN832" s="12">
        <v>19621</v>
      </c>
      <c r="AO832" s="11">
        <v>0</v>
      </c>
      <c r="AQ832" s="6" t="s">
        <v>3778</v>
      </c>
      <c r="AR832" s="11">
        <v>58535.4</v>
      </c>
    </row>
    <row r="833" spans="11:44">
      <c r="K833" s="6" t="s">
        <v>3132</v>
      </c>
      <c r="L833" s="11">
        <v>4</v>
      </c>
      <c r="R833" s="6" t="s">
        <v>3131</v>
      </c>
      <c r="S833" s="7">
        <v>55192</v>
      </c>
      <c r="AN833" s="12">
        <v>19624</v>
      </c>
      <c r="AO833" s="11">
        <v>0</v>
      </c>
      <c r="AQ833" s="6" t="s">
        <v>3779</v>
      </c>
      <c r="AR833" s="11">
        <v>100713.59999999999</v>
      </c>
    </row>
    <row r="834" spans="11:44">
      <c r="K834" s="6" t="s">
        <v>3133</v>
      </c>
      <c r="L834" s="11">
        <v>4.2</v>
      </c>
      <c r="R834" s="6" t="s">
        <v>3781</v>
      </c>
      <c r="S834" s="7">
        <v>45238</v>
      </c>
      <c r="AN834" s="12">
        <v>19763</v>
      </c>
      <c r="AO834" s="11">
        <v>0</v>
      </c>
      <c r="AQ834" s="6" t="s">
        <v>3780</v>
      </c>
      <c r="AR834" s="11">
        <v>1008</v>
      </c>
    </row>
    <row r="835" spans="11:44">
      <c r="K835" s="6" t="s">
        <v>3134</v>
      </c>
      <c r="L835" s="11">
        <v>4.0999999999999996</v>
      </c>
      <c r="R835" s="6" t="s">
        <v>3132</v>
      </c>
      <c r="S835" s="7">
        <v>12796</v>
      </c>
      <c r="AN835" s="12">
        <v>19998</v>
      </c>
      <c r="AO835" s="11">
        <v>0</v>
      </c>
      <c r="AQ835" s="6" t="s">
        <v>3002</v>
      </c>
      <c r="AR835" s="11">
        <v>229895.19999999998</v>
      </c>
    </row>
    <row r="836" spans="11:44">
      <c r="K836" s="6" t="s">
        <v>3004</v>
      </c>
      <c r="L836" s="11">
        <v>4.1999999999999993</v>
      </c>
      <c r="R836" s="6" t="s">
        <v>3133</v>
      </c>
      <c r="S836" s="7">
        <v>13937</v>
      </c>
      <c r="AN836" s="12">
        <v>20052</v>
      </c>
      <c r="AO836" s="11">
        <v>0</v>
      </c>
      <c r="AQ836" s="6" t="s">
        <v>3003</v>
      </c>
      <c r="AR836" s="11">
        <v>372</v>
      </c>
    </row>
    <row r="837" spans="11:44">
      <c r="K837" s="6" t="s">
        <v>3782</v>
      </c>
      <c r="L837" s="11">
        <v>4.2</v>
      </c>
      <c r="R837" s="6" t="s">
        <v>3134</v>
      </c>
      <c r="S837" s="7">
        <v>19252</v>
      </c>
      <c r="AN837" s="12">
        <v>20053</v>
      </c>
      <c r="AO837" s="11">
        <v>0</v>
      </c>
      <c r="AQ837" s="6" t="s">
        <v>3130</v>
      </c>
      <c r="AR837" s="11">
        <v>45381</v>
      </c>
    </row>
    <row r="838" spans="11:44">
      <c r="K838" s="6" t="s">
        <v>3783</v>
      </c>
      <c r="L838" s="11">
        <v>4.2</v>
      </c>
      <c r="R838" s="6" t="s">
        <v>3004</v>
      </c>
      <c r="S838" s="7">
        <v>22544</v>
      </c>
      <c r="AN838" s="12">
        <v>20218</v>
      </c>
      <c r="AO838" s="11">
        <v>0</v>
      </c>
      <c r="AQ838" s="6" t="s">
        <v>3523</v>
      </c>
      <c r="AR838" s="11">
        <v>1644.1</v>
      </c>
    </row>
    <row r="839" spans="11:44">
      <c r="K839" s="6" t="s">
        <v>3005</v>
      </c>
      <c r="L839" s="11">
        <v>4.2</v>
      </c>
      <c r="R839" s="6" t="s">
        <v>3782</v>
      </c>
      <c r="S839" s="7">
        <v>45238</v>
      </c>
      <c r="AN839" s="12">
        <v>20311</v>
      </c>
      <c r="AO839" s="11">
        <v>0</v>
      </c>
      <c r="AQ839" s="6" t="s">
        <v>3131</v>
      </c>
      <c r="AR839" s="11">
        <v>226287.19999999998</v>
      </c>
    </row>
    <row r="840" spans="11:44">
      <c r="K840" s="6" t="s">
        <v>3006</v>
      </c>
      <c r="L840" s="11">
        <v>3.9</v>
      </c>
      <c r="R840" s="6" t="s">
        <v>3783</v>
      </c>
      <c r="S840" s="7">
        <v>45238</v>
      </c>
      <c r="AN840" s="12">
        <v>20342</v>
      </c>
      <c r="AO840" s="11">
        <v>0</v>
      </c>
      <c r="AQ840" s="6" t="s">
        <v>3781</v>
      </c>
      <c r="AR840" s="11">
        <v>189999.6</v>
      </c>
    </row>
    <row r="841" spans="11:44">
      <c r="K841" s="6" t="s">
        <v>3135</v>
      </c>
      <c r="L841" s="11">
        <v>4</v>
      </c>
      <c r="R841" s="6" t="s">
        <v>3005</v>
      </c>
      <c r="S841" s="7">
        <v>24270</v>
      </c>
      <c r="AN841" s="12">
        <v>20398</v>
      </c>
      <c r="AO841" s="11">
        <v>0</v>
      </c>
      <c r="AQ841" s="6" t="s">
        <v>3132</v>
      </c>
      <c r="AR841" s="11">
        <v>51184</v>
      </c>
    </row>
    <row r="842" spans="11:44">
      <c r="K842" s="6" t="s">
        <v>3136</v>
      </c>
      <c r="L842" s="11">
        <v>4</v>
      </c>
      <c r="R842" s="6" t="s">
        <v>3006</v>
      </c>
      <c r="S842" s="7">
        <v>320245</v>
      </c>
      <c r="AN842" s="12">
        <v>20457</v>
      </c>
      <c r="AO842" s="11">
        <v>0</v>
      </c>
      <c r="AQ842" s="6" t="s">
        <v>3133</v>
      </c>
      <c r="AR842" s="11">
        <v>58535.4</v>
      </c>
    </row>
    <row r="843" spans="11:44">
      <c r="K843" s="6" t="s">
        <v>3007</v>
      </c>
      <c r="L843" s="11">
        <v>4.0571428571428569</v>
      </c>
      <c r="R843" s="6" t="s">
        <v>3135</v>
      </c>
      <c r="S843" s="7">
        <v>7807</v>
      </c>
      <c r="AN843" s="12">
        <v>20668</v>
      </c>
      <c r="AO843" s="11">
        <v>0</v>
      </c>
      <c r="AQ843" s="6" t="s">
        <v>3134</v>
      </c>
      <c r="AR843" s="11">
        <v>78933.2</v>
      </c>
    </row>
    <row r="844" spans="11:44">
      <c r="K844" s="6" t="s">
        <v>3137</v>
      </c>
      <c r="L844" s="11">
        <v>4</v>
      </c>
      <c r="R844" s="6" t="s">
        <v>3136</v>
      </c>
      <c r="S844" s="7">
        <v>15614</v>
      </c>
      <c r="AN844" s="12">
        <v>20850</v>
      </c>
      <c r="AO844" s="11">
        <v>0</v>
      </c>
      <c r="AQ844" s="6" t="s">
        <v>3004</v>
      </c>
      <c r="AR844" s="11">
        <v>94330.199999999983</v>
      </c>
    </row>
    <row r="845" spans="11:44">
      <c r="K845" s="6" t="s">
        <v>3138</v>
      </c>
      <c r="L845" s="11">
        <v>3.9</v>
      </c>
      <c r="R845" s="6" t="s">
        <v>3007</v>
      </c>
      <c r="S845" s="7">
        <v>104383</v>
      </c>
      <c r="AN845" s="12">
        <v>20869</v>
      </c>
      <c r="AO845" s="11">
        <v>0</v>
      </c>
      <c r="AQ845" s="6" t="s">
        <v>3782</v>
      </c>
      <c r="AR845" s="11">
        <v>189999.6</v>
      </c>
    </row>
    <row r="846" spans="11:44">
      <c r="K846" s="6" t="s">
        <v>3524</v>
      </c>
      <c r="L846" s="11">
        <v>5</v>
      </c>
      <c r="R846" s="6" t="s">
        <v>3137</v>
      </c>
      <c r="S846" s="7">
        <v>119157</v>
      </c>
      <c r="AN846" s="12">
        <v>20879</v>
      </c>
      <c r="AO846" s="11">
        <v>0</v>
      </c>
      <c r="AQ846" s="6" t="s">
        <v>3783</v>
      </c>
      <c r="AR846" s="11">
        <v>189999.6</v>
      </c>
    </row>
    <row r="847" spans="11:44">
      <c r="K847" s="6" t="s">
        <v>3978</v>
      </c>
      <c r="L847" s="11">
        <v>4</v>
      </c>
      <c r="R847" s="6" t="s">
        <v>3138</v>
      </c>
      <c r="S847" s="7">
        <v>6742</v>
      </c>
      <c r="AN847" s="12">
        <v>20881</v>
      </c>
      <c r="AO847" s="11">
        <v>0</v>
      </c>
      <c r="AQ847" s="6" t="s">
        <v>3005</v>
      </c>
      <c r="AR847" s="11">
        <v>101934</v>
      </c>
    </row>
    <row r="848" spans="11:44">
      <c r="K848" s="6" t="s">
        <v>3784</v>
      </c>
      <c r="L848" s="11">
        <v>3.7</v>
      </c>
      <c r="R848" s="6" t="s">
        <v>3524</v>
      </c>
      <c r="S848" s="7">
        <v>0</v>
      </c>
      <c r="AN848" s="12">
        <v>21010</v>
      </c>
      <c r="AO848" s="11">
        <v>0</v>
      </c>
      <c r="AQ848" s="6" t="s">
        <v>3006</v>
      </c>
      <c r="AR848" s="11">
        <v>1312019.8999999999</v>
      </c>
    </row>
    <row r="849" spans="11:44">
      <c r="K849" s="6" t="s">
        <v>3139</v>
      </c>
      <c r="L849" s="11">
        <v>3.7</v>
      </c>
      <c r="R849" s="6" t="s">
        <v>3978</v>
      </c>
      <c r="S849" s="7">
        <v>14030</v>
      </c>
      <c r="AN849" s="12">
        <v>21252</v>
      </c>
      <c r="AO849" s="11">
        <v>0</v>
      </c>
      <c r="AQ849" s="6" t="s">
        <v>3135</v>
      </c>
      <c r="AR849" s="11">
        <v>31228</v>
      </c>
    </row>
    <row r="850" spans="11:44">
      <c r="K850" s="6" t="s">
        <v>3785</v>
      </c>
      <c r="L850" s="11">
        <v>3.4</v>
      </c>
      <c r="R850" s="6" t="s">
        <v>3784</v>
      </c>
      <c r="S850" s="7">
        <v>246</v>
      </c>
      <c r="AN850" s="12">
        <v>21350</v>
      </c>
      <c r="AO850" s="11">
        <v>0</v>
      </c>
      <c r="AQ850" s="6" t="s">
        <v>3136</v>
      </c>
      <c r="AR850" s="11">
        <v>62456</v>
      </c>
    </row>
    <row r="851" spans="11:44">
      <c r="K851" s="6" t="s">
        <v>3979</v>
      </c>
      <c r="L851" s="11">
        <v>4.3</v>
      </c>
      <c r="R851" s="6" t="s">
        <v>3139</v>
      </c>
      <c r="S851" s="7">
        <v>37</v>
      </c>
      <c r="AN851" s="12">
        <v>21372</v>
      </c>
      <c r="AO851" s="11">
        <v>0</v>
      </c>
      <c r="AQ851" s="6" t="s">
        <v>3007</v>
      </c>
      <c r="AR851" s="11">
        <v>424929.49999999994</v>
      </c>
    </row>
    <row r="852" spans="11:44">
      <c r="K852" s="6" t="s">
        <v>3297</v>
      </c>
      <c r="L852" s="11">
        <v>4.3</v>
      </c>
      <c r="R852" s="6" t="s">
        <v>3785</v>
      </c>
      <c r="S852" s="7">
        <v>3454</v>
      </c>
      <c r="AN852" s="12">
        <v>21762</v>
      </c>
      <c r="AO852" s="11">
        <v>0</v>
      </c>
      <c r="AQ852" s="6" t="s">
        <v>3137</v>
      </c>
      <c r="AR852" s="11">
        <v>477770.69999999995</v>
      </c>
    </row>
    <row r="853" spans="11:44">
      <c r="K853" s="6" t="s">
        <v>3008</v>
      </c>
      <c r="L853" s="11">
        <v>4.05</v>
      </c>
      <c r="R853" s="6" t="s">
        <v>3979</v>
      </c>
      <c r="S853" s="7">
        <v>610</v>
      </c>
      <c r="AN853" s="12">
        <v>21764</v>
      </c>
      <c r="AO853" s="11">
        <v>0</v>
      </c>
      <c r="AQ853" s="6" t="s">
        <v>3138</v>
      </c>
      <c r="AR853" s="11">
        <v>26293.8</v>
      </c>
    </row>
    <row r="854" spans="11:44">
      <c r="K854" s="6" t="s">
        <v>3343</v>
      </c>
      <c r="L854" s="11">
        <v>4.0999999999999996</v>
      </c>
      <c r="R854" s="6" t="s">
        <v>3297</v>
      </c>
      <c r="S854" s="7">
        <v>9695</v>
      </c>
      <c r="AN854" s="12">
        <v>21783</v>
      </c>
      <c r="AO854" s="11">
        <v>0</v>
      </c>
      <c r="AQ854" s="6" t="s">
        <v>3524</v>
      </c>
      <c r="AR854" s="11">
        <v>0</v>
      </c>
    </row>
    <row r="855" spans="11:44">
      <c r="K855" s="6" t="s">
        <v>3009</v>
      </c>
      <c r="L855" s="11">
        <v>4.2</v>
      </c>
      <c r="R855" s="6" t="s">
        <v>3008</v>
      </c>
      <c r="S855" s="7">
        <v>6711</v>
      </c>
      <c r="AN855" s="12">
        <v>21796</v>
      </c>
      <c r="AO855" s="11">
        <v>0</v>
      </c>
      <c r="AQ855" s="6" t="s">
        <v>3978</v>
      </c>
      <c r="AR855" s="11">
        <v>56120</v>
      </c>
    </row>
    <row r="856" spans="11:44">
      <c r="K856" s="6" t="s">
        <v>3010</v>
      </c>
      <c r="L856" s="11">
        <v>4.4000000000000004</v>
      </c>
      <c r="R856" s="6" t="s">
        <v>3343</v>
      </c>
      <c r="S856" s="7">
        <v>4308</v>
      </c>
      <c r="AN856" s="12">
        <v>21797</v>
      </c>
      <c r="AO856" s="11">
        <v>0</v>
      </c>
      <c r="AQ856" s="6" t="s">
        <v>3784</v>
      </c>
      <c r="AR856" s="11">
        <v>910.2</v>
      </c>
    </row>
    <row r="857" spans="11:44">
      <c r="K857" s="6" t="s">
        <v>3011</v>
      </c>
      <c r="L857" s="11">
        <v>4.5</v>
      </c>
      <c r="R857" s="6" t="s">
        <v>3009</v>
      </c>
      <c r="S857" s="7">
        <v>27441</v>
      </c>
      <c r="AN857" s="12">
        <v>21916</v>
      </c>
      <c r="AO857" s="11">
        <v>0</v>
      </c>
      <c r="AQ857" s="6" t="s">
        <v>3139</v>
      </c>
      <c r="AR857" s="11">
        <v>136.9</v>
      </c>
    </row>
    <row r="858" spans="11:44">
      <c r="K858" s="6" t="s">
        <v>3980</v>
      </c>
      <c r="L858" s="11">
        <v>4.0999999999999996</v>
      </c>
      <c r="R858" s="6" t="s">
        <v>3010</v>
      </c>
      <c r="S858" s="7">
        <v>35024</v>
      </c>
      <c r="AN858" s="12">
        <v>22318</v>
      </c>
      <c r="AO858" s="11">
        <v>0</v>
      </c>
      <c r="AQ858" s="6" t="s">
        <v>3785</v>
      </c>
      <c r="AR858" s="11">
        <v>11743.6</v>
      </c>
    </row>
    <row r="859" spans="11:44">
      <c r="K859" s="6" t="s">
        <v>3981</v>
      </c>
      <c r="L859" s="11">
        <v>4.0999999999999996</v>
      </c>
      <c r="R859" s="6" t="s">
        <v>3011</v>
      </c>
      <c r="S859" s="7">
        <v>16146</v>
      </c>
      <c r="AN859" s="12">
        <v>22375</v>
      </c>
      <c r="AO859" s="11">
        <v>0</v>
      </c>
      <c r="AQ859" s="6" t="s">
        <v>3979</v>
      </c>
      <c r="AR859" s="11">
        <v>2623</v>
      </c>
    </row>
    <row r="860" spans="11:44">
      <c r="K860" s="6" t="s">
        <v>3525</v>
      </c>
      <c r="L860" s="11">
        <v>4.0999999999999996</v>
      </c>
      <c r="R860" s="6" t="s">
        <v>3980</v>
      </c>
      <c r="S860" s="7">
        <v>550</v>
      </c>
      <c r="AN860" s="12">
        <v>22420</v>
      </c>
      <c r="AO860" s="11">
        <v>0</v>
      </c>
      <c r="AQ860" s="6" t="s">
        <v>3297</v>
      </c>
      <c r="AR860" s="11">
        <v>41688.5</v>
      </c>
    </row>
    <row r="861" spans="11:44">
      <c r="K861" s="6" t="s">
        <v>3786</v>
      </c>
      <c r="L861" s="11">
        <v>4</v>
      </c>
      <c r="R861" s="6" t="s">
        <v>3981</v>
      </c>
      <c r="S861" s="7">
        <v>1716</v>
      </c>
      <c r="AN861" s="12">
        <v>22618</v>
      </c>
      <c r="AO861" s="11">
        <v>0</v>
      </c>
      <c r="AQ861" s="6" t="s">
        <v>3008</v>
      </c>
      <c r="AR861" s="11">
        <v>27956.7</v>
      </c>
    </row>
    <row r="862" spans="11:44">
      <c r="K862" s="6" t="s">
        <v>3140</v>
      </c>
      <c r="L862" s="11">
        <v>4.2</v>
      </c>
      <c r="R862" s="6" t="s">
        <v>3525</v>
      </c>
      <c r="S862" s="7">
        <v>33027</v>
      </c>
      <c r="AN862" s="12">
        <v>22636</v>
      </c>
      <c r="AO862" s="11">
        <v>0</v>
      </c>
      <c r="AQ862" s="6" t="s">
        <v>3343</v>
      </c>
      <c r="AR862" s="11">
        <v>17662.8</v>
      </c>
    </row>
    <row r="863" spans="11:44">
      <c r="K863" s="6" t="s">
        <v>3982</v>
      </c>
      <c r="L863" s="11">
        <v>4.0999999999999996</v>
      </c>
      <c r="R863" s="6" t="s">
        <v>3786</v>
      </c>
      <c r="S863" s="7">
        <v>3382</v>
      </c>
      <c r="AN863" s="12">
        <v>22638</v>
      </c>
      <c r="AO863" s="11">
        <v>0</v>
      </c>
      <c r="AQ863" s="6" t="s">
        <v>3009</v>
      </c>
      <c r="AR863" s="11">
        <v>115252.20000000001</v>
      </c>
    </row>
    <row r="864" spans="11:44">
      <c r="K864" s="6" t="s">
        <v>3983</v>
      </c>
      <c r="L864" s="11">
        <v>4.7</v>
      </c>
      <c r="R864" s="6" t="s">
        <v>3140</v>
      </c>
      <c r="S864" s="7">
        <v>910</v>
      </c>
      <c r="AN864" s="12">
        <v>22860</v>
      </c>
      <c r="AO864" s="11">
        <v>0</v>
      </c>
      <c r="AQ864" s="6" t="s">
        <v>3010</v>
      </c>
      <c r="AR864" s="11">
        <v>154105.60000000001</v>
      </c>
    </row>
    <row r="865" spans="11:44">
      <c r="K865" s="6" t="s">
        <v>3141</v>
      </c>
      <c r="L865" s="11">
        <v>4</v>
      </c>
      <c r="R865" s="6" t="s">
        <v>3982</v>
      </c>
      <c r="S865" s="7">
        <v>270563</v>
      </c>
      <c r="AN865" s="12">
        <v>23022</v>
      </c>
      <c r="AO865" s="11">
        <v>0</v>
      </c>
      <c r="AQ865" s="6" t="s">
        <v>3011</v>
      </c>
      <c r="AR865" s="11">
        <v>72657</v>
      </c>
    </row>
    <row r="866" spans="11:44">
      <c r="K866" s="6" t="s">
        <v>3298</v>
      </c>
      <c r="L866" s="11">
        <v>4.0999999999999996</v>
      </c>
      <c r="R866" s="6" t="s">
        <v>3983</v>
      </c>
      <c r="S866" s="7">
        <v>54</v>
      </c>
      <c r="AN866" s="12">
        <v>23169</v>
      </c>
      <c r="AO866" s="11">
        <v>0</v>
      </c>
      <c r="AQ866" s="6" t="s">
        <v>3980</v>
      </c>
      <c r="AR866" s="11">
        <v>2255</v>
      </c>
    </row>
    <row r="867" spans="11:44">
      <c r="K867" s="6" t="s">
        <v>3984</v>
      </c>
      <c r="L867" s="11">
        <v>2.2999999999999998</v>
      </c>
      <c r="R867" s="6" t="s">
        <v>3141</v>
      </c>
      <c r="S867" s="7">
        <v>3295</v>
      </c>
      <c r="AN867" s="12">
        <v>23174</v>
      </c>
      <c r="AO867" s="11">
        <v>0</v>
      </c>
      <c r="AQ867" s="6" t="s">
        <v>3981</v>
      </c>
      <c r="AR867" s="11">
        <v>7035.5999999999995</v>
      </c>
    </row>
    <row r="868" spans="11:44">
      <c r="K868" s="6" t="s">
        <v>3526</v>
      </c>
      <c r="L868" s="11">
        <v>4.3</v>
      </c>
      <c r="R868" s="6" t="s">
        <v>3298</v>
      </c>
      <c r="S868" s="7">
        <v>282</v>
      </c>
      <c r="AN868" s="12">
        <v>23316</v>
      </c>
      <c r="AO868" s="11">
        <v>0</v>
      </c>
      <c r="AQ868" s="6" t="s">
        <v>3525</v>
      </c>
      <c r="AR868" s="11">
        <v>135410.69999999998</v>
      </c>
    </row>
    <row r="869" spans="11:44">
      <c r="K869" s="6" t="s">
        <v>3787</v>
      </c>
      <c r="L869" s="11">
        <v>4.3</v>
      </c>
      <c r="R869" s="6" t="s">
        <v>3984</v>
      </c>
      <c r="S869" s="7">
        <v>13</v>
      </c>
      <c r="AN869" s="12">
        <v>23484</v>
      </c>
      <c r="AO869" s="11">
        <v>0</v>
      </c>
      <c r="AQ869" s="6" t="s">
        <v>3786</v>
      </c>
      <c r="AR869" s="11">
        <v>13528</v>
      </c>
    </row>
    <row r="870" spans="11:44">
      <c r="K870" s="6" t="s">
        <v>3788</v>
      </c>
      <c r="L870" s="11">
        <v>4.3</v>
      </c>
      <c r="R870" s="6" t="s">
        <v>3526</v>
      </c>
      <c r="S870" s="7">
        <v>355</v>
      </c>
      <c r="AN870" s="12">
        <v>24247</v>
      </c>
      <c r="AO870" s="11">
        <v>0</v>
      </c>
      <c r="AQ870" s="6" t="s">
        <v>3140</v>
      </c>
      <c r="AR870" s="11">
        <v>3822</v>
      </c>
    </row>
    <row r="871" spans="11:44">
      <c r="K871" s="6" t="s">
        <v>3527</v>
      </c>
      <c r="L871" s="11">
        <v>4.0999999999999996</v>
      </c>
      <c r="R871" s="6" t="s">
        <v>3787</v>
      </c>
      <c r="S871" s="7">
        <v>14218</v>
      </c>
      <c r="AN871" s="12">
        <v>24269</v>
      </c>
      <c r="AO871" s="11">
        <v>0</v>
      </c>
      <c r="AQ871" s="6" t="s">
        <v>3982</v>
      </c>
      <c r="AR871" s="11">
        <v>1109308.2999999998</v>
      </c>
    </row>
    <row r="872" spans="11:44">
      <c r="K872" s="6" t="s">
        <v>3789</v>
      </c>
      <c r="L872" s="11">
        <v>4.4000000000000004</v>
      </c>
      <c r="R872" s="6" t="s">
        <v>3788</v>
      </c>
      <c r="S872" s="7">
        <v>14218</v>
      </c>
      <c r="AN872" s="12">
        <v>24270</v>
      </c>
      <c r="AO872" s="11">
        <v>0</v>
      </c>
      <c r="AQ872" s="6" t="s">
        <v>3983</v>
      </c>
      <c r="AR872" s="11">
        <v>253.8</v>
      </c>
    </row>
    <row r="873" spans="11:44">
      <c r="K873" s="6" t="s">
        <v>3790</v>
      </c>
      <c r="L873" s="11">
        <v>4.3</v>
      </c>
      <c r="R873" s="6" t="s">
        <v>3527</v>
      </c>
      <c r="S873" s="7">
        <v>10174</v>
      </c>
      <c r="AN873" s="12">
        <v>24432</v>
      </c>
      <c r="AO873" s="11">
        <v>0</v>
      </c>
      <c r="AQ873" s="6" t="s">
        <v>3141</v>
      </c>
      <c r="AR873" s="11">
        <v>13180</v>
      </c>
    </row>
    <row r="874" spans="11:44">
      <c r="K874" s="6" t="s">
        <v>3142</v>
      </c>
      <c r="L874" s="11">
        <v>4.2</v>
      </c>
      <c r="R874" s="6" t="s">
        <v>3789</v>
      </c>
      <c r="S874" s="7">
        <v>8891</v>
      </c>
      <c r="AN874" s="12">
        <v>24780</v>
      </c>
      <c r="AO874" s="11">
        <v>0</v>
      </c>
      <c r="AQ874" s="6" t="s">
        <v>3298</v>
      </c>
      <c r="AR874" s="11">
        <v>1156.1999999999998</v>
      </c>
    </row>
    <row r="875" spans="11:44">
      <c r="K875" s="6" t="s">
        <v>3528</v>
      </c>
      <c r="L875" s="11">
        <v>4.2</v>
      </c>
      <c r="R875" s="6" t="s">
        <v>3790</v>
      </c>
      <c r="S875" s="7">
        <v>32598</v>
      </c>
      <c r="AN875" s="12">
        <v>24791</v>
      </c>
      <c r="AO875" s="11">
        <v>0</v>
      </c>
      <c r="AQ875" s="6" t="s">
        <v>3984</v>
      </c>
      <c r="AR875" s="11">
        <v>29.9</v>
      </c>
    </row>
    <row r="876" spans="11:44">
      <c r="K876" s="6" t="s">
        <v>3143</v>
      </c>
      <c r="L876" s="11">
        <v>4.0999999999999996</v>
      </c>
      <c r="R876" s="6" t="s">
        <v>3142</v>
      </c>
      <c r="S876" s="7">
        <v>58506</v>
      </c>
      <c r="AN876" s="12">
        <v>24870</v>
      </c>
      <c r="AO876" s="11">
        <v>0</v>
      </c>
      <c r="AQ876" s="6" t="s">
        <v>3526</v>
      </c>
      <c r="AR876" s="11">
        <v>1526.5</v>
      </c>
    </row>
    <row r="877" spans="11:44">
      <c r="K877" s="6" t="s">
        <v>3012</v>
      </c>
      <c r="L877" s="11">
        <v>4.2</v>
      </c>
      <c r="R877" s="6" t="s">
        <v>3528</v>
      </c>
      <c r="S877" s="7">
        <v>105393</v>
      </c>
      <c r="AN877" s="12">
        <v>24871</v>
      </c>
      <c r="AO877" s="11">
        <v>0</v>
      </c>
      <c r="AQ877" s="6" t="s">
        <v>3787</v>
      </c>
      <c r="AR877" s="11">
        <v>61137.399999999994</v>
      </c>
    </row>
    <row r="878" spans="11:44">
      <c r="K878" s="6" t="s">
        <v>3013</v>
      </c>
      <c r="L878" s="11">
        <v>4.0374999999999996</v>
      </c>
      <c r="R878" s="6" t="s">
        <v>3143</v>
      </c>
      <c r="S878" s="7">
        <v>18998</v>
      </c>
      <c r="AN878" s="12">
        <v>25006</v>
      </c>
      <c r="AO878" s="11">
        <v>0</v>
      </c>
      <c r="AQ878" s="6" t="s">
        <v>3788</v>
      </c>
      <c r="AR878" s="11">
        <v>61137.399999999994</v>
      </c>
    </row>
    <row r="879" spans="11:44">
      <c r="K879" s="6" t="s">
        <v>3144</v>
      </c>
      <c r="L879" s="11">
        <v>3.8</v>
      </c>
      <c r="R879" s="6" t="s">
        <v>3012</v>
      </c>
      <c r="S879" s="7">
        <v>2831</v>
      </c>
      <c r="AN879" s="12">
        <v>25177</v>
      </c>
      <c r="AO879" s="11">
        <v>0</v>
      </c>
      <c r="AQ879" s="6" t="s">
        <v>3527</v>
      </c>
      <c r="AR879" s="11">
        <v>41713.399999999994</v>
      </c>
    </row>
    <row r="880" spans="11:44">
      <c r="K880" s="6" t="s">
        <v>3145</v>
      </c>
      <c r="L880" s="11">
        <v>4.0666666666666664</v>
      </c>
      <c r="R880" s="6" t="s">
        <v>3013</v>
      </c>
      <c r="S880" s="7">
        <v>280440</v>
      </c>
      <c r="AN880" s="12">
        <v>25262</v>
      </c>
      <c r="AO880" s="11">
        <v>0</v>
      </c>
      <c r="AQ880" s="6" t="s">
        <v>3789</v>
      </c>
      <c r="AR880" s="11">
        <v>39120.400000000001</v>
      </c>
    </row>
    <row r="881" spans="11:44">
      <c r="K881" s="6" t="s">
        <v>3146</v>
      </c>
      <c r="L881" s="11">
        <v>4.5</v>
      </c>
      <c r="R881" s="6" t="s">
        <v>3144</v>
      </c>
      <c r="S881" s="7">
        <v>16557</v>
      </c>
      <c r="AN881" s="12">
        <v>25340</v>
      </c>
      <c r="AO881" s="11">
        <v>0</v>
      </c>
      <c r="AQ881" s="6" t="s">
        <v>3790</v>
      </c>
      <c r="AR881" s="11">
        <v>140171.4</v>
      </c>
    </row>
    <row r="882" spans="11:44">
      <c r="K882" s="6" t="s">
        <v>3147</v>
      </c>
      <c r="L882" s="11">
        <v>3.9</v>
      </c>
      <c r="R882" s="6" t="s">
        <v>3145</v>
      </c>
      <c r="S882" s="7">
        <v>49026</v>
      </c>
      <c r="AN882" s="12">
        <v>25488</v>
      </c>
      <c r="AO882" s="11">
        <v>0</v>
      </c>
      <c r="AQ882" s="6" t="s">
        <v>3142</v>
      </c>
      <c r="AR882" s="11">
        <v>245725.2</v>
      </c>
    </row>
    <row r="883" spans="11:44">
      <c r="K883" s="6" t="s">
        <v>3014</v>
      </c>
      <c r="L883" s="11">
        <v>3.9</v>
      </c>
      <c r="R883" s="6" t="s">
        <v>3146</v>
      </c>
      <c r="S883" s="7">
        <v>596</v>
      </c>
      <c r="AN883" s="12">
        <v>25607</v>
      </c>
      <c r="AO883" s="11">
        <v>0</v>
      </c>
      <c r="AQ883" s="6" t="s">
        <v>3528</v>
      </c>
      <c r="AR883" s="11">
        <v>442650.6</v>
      </c>
    </row>
    <row r="884" spans="11:44">
      <c r="K884" s="6" t="s">
        <v>3148</v>
      </c>
      <c r="L884" s="11">
        <v>4.3</v>
      </c>
      <c r="R884" s="6" t="s">
        <v>3147</v>
      </c>
      <c r="S884" s="7">
        <v>8866</v>
      </c>
      <c r="AN884" s="12">
        <v>25771</v>
      </c>
      <c r="AO884" s="11">
        <v>0</v>
      </c>
      <c r="AQ884" s="6" t="s">
        <v>3143</v>
      </c>
      <c r="AR884" s="11">
        <v>77891.799999999988</v>
      </c>
    </row>
    <row r="885" spans="11:44">
      <c r="K885" s="6" t="s">
        <v>3791</v>
      </c>
      <c r="L885" s="11">
        <v>4.0999999999999996</v>
      </c>
      <c r="R885" s="6" t="s">
        <v>3014</v>
      </c>
      <c r="S885" s="7">
        <v>24870</v>
      </c>
      <c r="AN885" s="12">
        <v>25824</v>
      </c>
      <c r="AO885" s="11">
        <v>0</v>
      </c>
      <c r="AQ885" s="6" t="s">
        <v>3012</v>
      </c>
      <c r="AR885" s="11">
        <v>11890.2</v>
      </c>
    </row>
    <row r="886" spans="11:44">
      <c r="K886" s="6" t="s">
        <v>3015</v>
      </c>
      <c r="L886" s="11">
        <v>4.3</v>
      </c>
      <c r="R886" s="6" t="s">
        <v>3148</v>
      </c>
      <c r="S886" s="7">
        <v>27696</v>
      </c>
      <c r="AN886" s="12">
        <v>25886</v>
      </c>
      <c r="AO886" s="11">
        <v>0</v>
      </c>
      <c r="AQ886" s="6" t="s">
        <v>3013</v>
      </c>
      <c r="AR886" s="11">
        <v>1175398.4999999998</v>
      </c>
    </row>
    <row r="887" spans="11:44">
      <c r="K887" s="6" t="s">
        <v>3529</v>
      </c>
      <c r="L887" s="11">
        <v>4</v>
      </c>
      <c r="R887" s="6" t="s">
        <v>3791</v>
      </c>
      <c r="S887" s="7">
        <v>50772</v>
      </c>
      <c r="AN887" s="12">
        <v>25903</v>
      </c>
      <c r="AO887" s="11">
        <v>0</v>
      </c>
      <c r="AQ887" s="6" t="s">
        <v>3144</v>
      </c>
      <c r="AR887" s="11">
        <v>62916.6</v>
      </c>
    </row>
    <row r="888" spans="11:44">
      <c r="K888" s="6" t="s">
        <v>3792</v>
      </c>
      <c r="L888" s="11">
        <v>4.2</v>
      </c>
      <c r="R888" s="6" t="s">
        <v>3015</v>
      </c>
      <c r="S888" s="7">
        <v>355</v>
      </c>
      <c r="AN888" s="12">
        <v>25910</v>
      </c>
      <c r="AO888" s="11">
        <v>0</v>
      </c>
      <c r="AQ888" s="6" t="s">
        <v>3145</v>
      </c>
      <c r="AR888" s="11">
        <v>200567.59999999998</v>
      </c>
    </row>
    <row r="889" spans="11:44">
      <c r="K889" s="6" t="s">
        <v>3793</v>
      </c>
      <c r="L889" s="11">
        <v>3.8</v>
      </c>
      <c r="R889" s="6" t="s">
        <v>3529</v>
      </c>
      <c r="S889" s="7">
        <v>575</v>
      </c>
      <c r="AN889" s="12">
        <v>25996</v>
      </c>
      <c r="AO889" s="11">
        <v>0</v>
      </c>
      <c r="AQ889" s="6" t="s">
        <v>3146</v>
      </c>
      <c r="AR889" s="11">
        <v>2682</v>
      </c>
    </row>
    <row r="890" spans="11:44">
      <c r="K890" s="6" t="s">
        <v>3530</v>
      </c>
      <c r="L890" s="11">
        <v>4.0999999999999996</v>
      </c>
      <c r="R890" s="6" t="s">
        <v>3792</v>
      </c>
      <c r="S890" s="7">
        <v>22638</v>
      </c>
      <c r="AN890" s="12">
        <v>26164</v>
      </c>
      <c r="AO890" s="11">
        <v>0</v>
      </c>
      <c r="AQ890" s="6" t="s">
        <v>3147</v>
      </c>
      <c r="AR890" s="11">
        <v>34577.4</v>
      </c>
    </row>
    <row r="891" spans="11:44">
      <c r="K891" s="6" t="s">
        <v>3794</v>
      </c>
      <c r="L891" s="11">
        <v>3.5</v>
      </c>
      <c r="R891" s="6" t="s">
        <v>3793</v>
      </c>
      <c r="S891" s="7">
        <v>60026</v>
      </c>
      <c r="AN891" s="12">
        <v>26194</v>
      </c>
      <c r="AO891" s="11">
        <v>0</v>
      </c>
      <c r="AQ891" s="6" t="s">
        <v>3014</v>
      </c>
      <c r="AR891" s="11">
        <v>96993</v>
      </c>
    </row>
    <row r="892" spans="11:44">
      <c r="K892" s="6" t="s">
        <v>3531</v>
      </c>
      <c r="L892" s="11">
        <v>4.3</v>
      </c>
      <c r="R892" s="6" t="s">
        <v>3530</v>
      </c>
      <c r="S892" s="7">
        <v>2809</v>
      </c>
      <c r="AN892" s="12">
        <v>26423</v>
      </c>
      <c r="AO892" s="11">
        <v>0</v>
      </c>
      <c r="AQ892" s="6" t="s">
        <v>3148</v>
      </c>
      <c r="AR892" s="11">
        <v>119092.79999999999</v>
      </c>
    </row>
    <row r="893" spans="11:44">
      <c r="K893" s="6" t="s">
        <v>3532</v>
      </c>
      <c r="L893" s="11">
        <v>4.1333333333333329</v>
      </c>
      <c r="R893" s="6" t="s">
        <v>3794</v>
      </c>
      <c r="S893" s="7">
        <v>21764</v>
      </c>
      <c r="AN893" s="12">
        <v>26543</v>
      </c>
      <c r="AO893" s="11">
        <v>0</v>
      </c>
      <c r="AQ893" s="6" t="s">
        <v>3791</v>
      </c>
      <c r="AR893" s="11">
        <v>208165.19999999998</v>
      </c>
    </row>
    <row r="894" spans="11:44">
      <c r="K894" s="6" t="s">
        <v>3533</v>
      </c>
      <c r="L894" s="11">
        <v>4.4000000000000004</v>
      </c>
      <c r="R894" s="6" t="s">
        <v>3531</v>
      </c>
      <c r="S894" s="7">
        <v>23022</v>
      </c>
      <c r="AN894" s="12">
        <v>26556</v>
      </c>
      <c r="AO894" s="11">
        <v>0</v>
      </c>
      <c r="AQ894" s="6" t="s">
        <v>3015</v>
      </c>
      <c r="AR894" s="11">
        <v>1526.5</v>
      </c>
    </row>
    <row r="895" spans="11:44">
      <c r="K895" s="6" t="s">
        <v>3795</v>
      </c>
      <c r="L895" s="11">
        <v>4.0500000000000007</v>
      </c>
      <c r="R895" s="6" t="s">
        <v>3532</v>
      </c>
      <c r="S895" s="7">
        <v>114104</v>
      </c>
      <c r="AN895" s="12">
        <v>26603</v>
      </c>
      <c r="AO895" s="11">
        <v>0</v>
      </c>
      <c r="AQ895" s="6" t="s">
        <v>3529</v>
      </c>
      <c r="AR895" s="11">
        <v>2300</v>
      </c>
    </row>
    <row r="896" spans="11:44">
      <c r="K896" s="6" t="s">
        <v>3796</v>
      </c>
      <c r="L896" s="11">
        <v>4.3</v>
      </c>
      <c r="R896" s="6" t="s">
        <v>3533</v>
      </c>
      <c r="S896" s="7">
        <v>61314</v>
      </c>
      <c r="AN896" s="12">
        <v>26880</v>
      </c>
      <c r="AO896" s="11">
        <v>0</v>
      </c>
      <c r="AQ896" s="6" t="s">
        <v>3792</v>
      </c>
      <c r="AR896" s="11">
        <v>95079.6</v>
      </c>
    </row>
    <row r="897" spans="11:44">
      <c r="K897" s="6" t="s">
        <v>3797</v>
      </c>
      <c r="L897" s="11">
        <v>4.1000000000000005</v>
      </c>
      <c r="R897" s="6" t="s">
        <v>3795</v>
      </c>
      <c r="S897" s="7">
        <v>68087</v>
      </c>
      <c r="AN897" s="12">
        <v>27139</v>
      </c>
      <c r="AO897" s="11">
        <v>0</v>
      </c>
      <c r="AQ897" s="6" t="s">
        <v>3793</v>
      </c>
      <c r="AR897" s="11">
        <v>228098.8</v>
      </c>
    </row>
    <row r="898" spans="11:44">
      <c r="K898" s="6" t="s">
        <v>3798</v>
      </c>
      <c r="L898" s="11">
        <v>4.3</v>
      </c>
      <c r="R898" s="6" t="s">
        <v>3796</v>
      </c>
      <c r="S898" s="7">
        <v>17129</v>
      </c>
      <c r="AN898" s="12">
        <v>27151</v>
      </c>
      <c r="AO898" s="11">
        <v>0</v>
      </c>
      <c r="AQ898" s="6" t="s">
        <v>3530</v>
      </c>
      <c r="AR898" s="11">
        <v>11516.9</v>
      </c>
    </row>
    <row r="899" spans="11:44">
      <c r="K899" s="6" t="s">
        <v>3799</v>
      </c>
      <c r="L899" s="11">
        <v>3.7</v>
      </c>
      <c r="R899" s="6" t="s">
        <v>3797</v>
      </c>
      <c r="S899" s="7">
        <v>134555</v>
      </c>
      <c r="AN899" s="12">
        <v>27201</v>
      </c>
      <c r="AO899" s="11">
        <v>0</v>
      </c>
      <c r="AQ899" s="6" t="s">
        <v>3794</v>
      </c>
      <c r="AR899" s="11">
        <v>76174</v>
      </c>
    </row>
    <row r="900" spans="11:44">
      <c r="K900" s="6" t="s">
        <v>3299</v>
      </c>
      <c r="L900" s="11">
        <v>4.3</v>
      </c>
      <c r="R900" s="6" t="s">
        <v>3798</v>
      </c>
      <c r="S900" s="7">
        <v>567</v>
      </c>
      <c r="AN900" s="12">
        <v>27223</v>
      </c>
      <c r="AO900" s="11">
        <v>0</v>
      </c>
      <c r="AQ900" s="6" t="s">
        <v>3531</v>
      </c>
      <c r="AR900" s="11">
        <v>98994.599999999991</v>
      </c>
    </row>
    <row r="901" spans="11:44">
      <c r="K901" s="6" t="s">
        <v>3800</v>
      </c>
      <c r="L901" s="11">
        <v>4.5</v>
      </c>
      <c r="R901" s="6" t="s">
        <v>3799</v>
      </c>
      <c r="S901" s="7">
        <v>129</v>
      </c>
      <c r="AN901" s="12">
        <v>27441</v>
      </c>
      <c r="AO901" s="11">
        <v>0</v>
      </c>
      <c r="AQ901" s="6" t="s">
        <v>3532</v>
      </c>
      <c r="AR901" s="11">
        <v>470438</v>
      </c>
    </row>
    <row r="902" spans="11:44">
      <c r="K902" s="6" t="s">
        <v>3344</v>
      </c>
      <c r="L902" s="11">
        <v>4.5</v>
      </c>
      <c r="R902" s="6" t="s">
        <v>3299</v>
      </c>
      <c r="S902" s="7">
        <v>5036</v>
      </c>
      <c r="AN902" s="12">
        <v>27508</v>
      </c>
      <c r="AO902" s="11">
        <v>0</v>
      </c>
      <c r="AQ902" s="6" t="s">
        <v>3533</v>
      </c>
      <c r="AR902" s="11">
        <v>269781.60000000003</v>
      </c>
    </row>
    <row r="903" spans="11:44">
      <c r="K903" s="6" t="s">
        <v>3534</v>
      </c>
      <c r="L903" s="11">
        <v>4.0999999999999996</v>
      </c>
      <c r="R903" s="6" t="s">
        <v>3800</v>
      </c>
      <c r="S903" s="7">
        <v>1526</v>
      </c>
      <c r="AN903" s="12">
        <v>27696</v>
      </c>
      <c r="AO903" s="11">
        <v>0</v>
      </c>
      <c r="AQ903" s="6" t="s">
        <v>3795</v>
      </c>
      <c r="AR903" s="11">
        <v>299003.2</v>
      </c>
    </row>
    <row r="904" spans="11:44">
      <c r="K904" s="6" t="s">
        <v>3300</v>
      </c>
      <c r="L904" s="11">
        <v>4.0999999999999996</v>
      </c>
      <c r="R904" s="6" t="s">
        <v>3344</v>
      </c>
      <c r="S904" s="7">
        <v>8610</v>
      </c>
      <c r="AN904" s="12">
        <v>27704</v>
      </c>
      <c r="AO904" s="11">
        <v>0</v>
      </c>
      <c r="AQ904" s="6" t="s">
        <v>3796</v>
      </c>
      <c r="AR904" s="11">
        <v>73654.7</v>
      </c>
    </row>
    <row r="905" spans="11:44">
      <c r="K905" s="6" t="s">
        <v>3301</v>
      </c>
      <c r="L905" s="11">
        <v>4.4000000000000004</v>
      </c>
      <c r="R905" s="6" t="s">
        <v>3534</v>
      </c>
      <c r="S905" s="7">
        <v>22375</v>
      </c>
      <c r="AN905" s="12">
        <v>27709</v>
      </c>
      <c r="AO905" s="11">
        <v>0</v>
      </c>
      <c r="AQ905" s="6" t="s">
        <v>3797</v>
      </c>
      <c r="AR905" s="11">
        <v>592008.70000000007</v>
      </c>
    </row>
    <row r="906" spans="11:44">
      <c r="K906" s="6" t="s">
        <v>3149</v>
      </c>
      <c r="L906" s="11">
        <v>4.2</v>
      </c>
      <c r="R906" s="6" t="s">
        <v>3300</v>
      </c>
      <c r="S906" s="7">
        <v>63</v>
      </c>
      <c r="AN906" s="12">
        <v>27790</v>
      </c>
      <c r="AO906" s="11">
        <v>0</v>
      </c>
      <c r="AQ906" s="6" t="s">
        <v>3798</v>
      </c>
      <c r="AR906" s="11">
        <v>2438.1</v>
      </c>
    </row>
    <row r="907" spans="11:44">
      <c r="K907" s="6" t="s">
        <v>3801</v>
      </c>
      <c r="L907" s="11">
        <v>3.8</v>
      </c>
      <c r="R907" s="6" t="s">
        <v>3301</v>
      </c>
      <c r="S907" s="7">
        <v>3837</v>
      </c>
      <c r="AN907" s="12">
        <v>28030</v>
      </c>
      <c r="AO907" s="11">
        <v>0</v>
      </c>
      <c r="AQ907" s="6" t="s">
        <v>3799</v>
      </c>
      <c r="AR907" s="11">
        <v>477.3</v>
      </c>
    </row>
    <row r="908" spans="11:44">
      <c r="K908" s="6" t="s">
        <v>3802</v>
      </c>
      <c r="L908" s="11">
        <v>3.9</v>
      </c>
      <c r="R908" s="6" t="s">
        <v>3149</v>
      </c>
      <c r="S908" s="7">
        <v>143</v>
      </c>
      <c r="AN908" s="12">
        <v>28324</v>
      </c>
      <c r="AO908" s="11">
        <v>0</v>
      </c>
      <c r="AQ908" s="6" t="s">
        <v>3299</v>
      </c>
      <c r="AR908" s="11">
        <v>21654.799999999999</v>
      </c>
    </row>
    <row r="909" spans="11:44">
      <c r="K909" s="6" t="s">
        <v>3150</v>
      </c>
      <c r="L909" s="11">
        <v>4.2</v>
      </c>
      <c r="R909" s="6" t="s">
        <v>3801</v>
      </c>
      <c r="S909" s="7">
        <v>594</v>
      </c>
      <c r="AN909" s="12">
        <v>28629</v>
      </c>
      <c r="AO909" s="11">
        <v>0</v>
      </c>
      <c r="AQ909" s="6" t="s">
        <v>3800</v>
      </c>
      <c r="AR909" s="11">
        <v>6867</v>
      </c>
    </row>
    <row r="910" spans="11:44">
      <c r="K910" s="6" t="s">
        <v>3016</v>
      </c>
      <c r="L910" s="11">
        <v>4.3</v>
      </c>
      <c r="R910" s="6" t="s">
        <v>3802</v>
      </c>
      <c r="S910" s="7">
        <v>2180</v>
      </c>
      <c r="AN910" s="12">
        <v>28638</v>
      </c>
      <c r="AO910" s="11">
        <v>0</v>
      </c>
      <c r="AQ910" s="6" t="s">
        <v>3344</v>
      </c>
      <c r="AR910" s="11">
        <v>38745</v>
      </c>
    </row>
    <row r="911" spans="11:44">
      <c r="K911" s="6" t="s">
        <v>3302</v>
      </c>
      <c r="L911" s="11">
        <v>4.3</v>
      </c>
      <c r="R911" s="6" t="s">
        <v>3150</v>
      </c>
      <c r="S911" s="7">
        <v>31305</v>
      </c>
      <c r="AN911" s="12">
        <v>28791</v>
      </c>
      <c r="AO911" s="11">
        <v>0</v>
      </c>
      <c r="AQ911" s="6" t="s">
        <v>3534</v>
      </c>
      <c r="AR911" s="11">
        <v>91737.499999999985</v>
      </c>
    </row>
    <row r="912" spans="11:44">
      <c r="K912" s="6" t="s">
        <v>3535</v>
      </c>
      <c r="L912" s="11">
        <v>3.7</v>
      </c>
      <c r="R912" s="6" t="s">
        <v>3016</v>
      </c>
      <c r="S912" s="7">
        <v>20053</v>
      </c>
      <c r="AN912" s="12">
        <v>28829</v>
      </c>
      <c r="AO912" s="11">
        <v>0</v>
      </c>
      <c r="AQ912" s="6" t="s">
        <v>3300</v>
      </c>
      <c r="AR912" s="11">
        <v>258.29999999999995</v>
      </c>
    </row>
    <row r="913" spans="11:44">
      <c r="K913" s="6" t="s">
        <v>3803</v>
      </c>
      <c r="L913" s="11">
        <v>4.3</v>
      </c>
      <c r="R913" s="6" t="s">
        <v>3302</v>
      </c>
      <c r="S913" s="7">
        <v>5911</v>
      </c>
      <c r="AN913" s="12">
        <v>28978</v>
      </c>
      <c r="AO913" s="11">
        <v>0</v>
      </c>
      <c r="AQ913" s="6" t="s">
        <v>3301</v>
      </c>
      <c r="AR913" s="11">
        <v>16882.800000000003</v>
      </c>
    </row>
    <row r="914" spans="11:44">
      <c r="K914" s="6" t="s">
        <v>3985</v>
      </c>
      <c r="L914" s="11">
        <v>4.3</v>
      </c>
      <c r="R914" s="6" t="s">
        <v>3535</v>
      </c>
      <c r="S914" s="7">
        <v>612</v>
      </c>
      <c r="AN914" s="12">
        <v>29471</v>
      </c>
      <c r="AO914" s="11">
        <v>0</v>
      </c>
      <c r="AQ914" s="6" t="s">
        <v>3149</v>
      </c>
      <c r="AR914" s="11">
        <v>600.6</v>
      </c>
    </row>
    <row r="915" spans="11:44">
      <c r="K915" s="6" t="s">
        <v>3804</v>
      </c>
      <c r="L915" s="11">
        <v>3.4</v>
      </c>
      <c r="R915" s="6" t="s">
        <v>3803</v>
      </c>
      <c r="S915" s="7">
        <v>1454</v>
      </c>
      <c r="AN915" s="12">
        <v>29472</v>
      </c>
      <c r="AO915" s="11">
        <v>0</v>
      </c>
      <c r="AQ915" s="6" t="s">
        <v>3801</v>
      </c>
      <c r="AR915" s="11">
        <v>2257.1999999999998</v>
      </c>
    </row>
    <row r="916" spans="11:44">
      <c r="K916" s="6" t="s">
        <v>3536</v>
      </c>
      <c r="L916" s="11">
        <v>4.3</v>
      </c>
      <c r="R916" s="6" t="s">
        <v>3985</v>
      </c>
      <c r="S916" s="7">
        <v>37974</v>
      </c>
      <c r="AN916" s="12">
        <v>29478</v>
      </c>
      <c r="AO916" s="11">
        <v>0</v>
      </c>
      <c r="AQ916" s="6" t="s">
        <v>3802</v>
      </c>
      <c r="AR916" s="11">
        <v>8502</v>
      </c>
    </row>
    <row r="917" spans="11:44">
      <c r="K917" s="6" t="s">
        <v>3151</v>
      </c>
      <c r="L917" s="11">
        <v>4.2</v>
      </c>
      <c r="R917" s="6" t="s">
        <v>3804</v>
      </c>
      <c r="S917" s="7">
        <v>902</v>
      </c>
      <c r="AN917" s="12">
        <v>29746</v>
      </c>
      <c r="AO917" s="11">
        <v>0</v>
      </c>
      <c r="AQ917" s="6" t="s">
        <v>3150</v>
      </c>
      <c r="AR917" s="11">
        <v>131481</v>
      </c>
    </row>
    <row r="918" spans="11:44">
      <c r="K918" s="6" t="s">
        <v>4020</v>
      </c>
      <c r="L918" s="11">
        <v>4.3</v>
      </c>
      <c r="R918" s="6" t="s">
        <v>3536</v>
      </c>
      <c r="S918" s="7">
        <v>9998</v>
      </c>
      <c r="AN918" s="12">
        <v>30023</v>
      </c>
      <c r="AO918" s="11">
        <v>0</v>
      </c>
      <c r="AQ918" s="6" t="s">
        <v>3016</v>
      </c>
      <c r="AR918" s="11">
        <v>86227.9</v>
      </c>
    </row>
    <row r="919" spans="11:44">
      <c r="K919" s="6" t="s">
        <v>3303</v>
      </c>
      <c r="L919" s="11">
        <v>4.0999999999999996</v>
      </c>
      <c r="R919" s="6" t="s">
        <v>3151</v>
      </c>
      <c r="S919" s="7">
        <v>2670</v>
      </c>
      <c r="AN919" s="12">
        <v>30058</v>
      </c>
      <c r="AO919" s="11">
        <v>0</v>
      </c>
      <c r="AQ919" s="6" t="s">
        <v>3302</v>
      </c>
      <c r="AR919" s="11">
        <v>25417.3</v>
      </c>
    </row>
    <row r="920" spans="11:44">
      <c r="K920" s="6" t="s">
        <v>3805</v>
      </c>
      <c r="L920" s="11">
        <v>4</v>
      </c>
      <c r="R920" s="6" t="s">
        <v>4020</v>
      </c>
      <c r="S920" s="7">
        <v>2493</v>
      </c>
      <c r="AN920" s="12">
        <v>30254</v>
      </c>
      <c r="AO920" s="11">
        <v>0</v>
      </c>
      <c r="AQ920" s="6" t="s">
        <v>3535</v>
      </c>
      <c r="AR920" s="11">
        <v>2264.4</v>
      </c>
    </row>
    <row r="921" spans="11:44">
      <c r="K921" s="6" t="s">
        <v>3152</v>
      </c>
      <c r="L921" s="11">
        <v>4.7</v>
      </c>
      <c r="R921" s="6" t="s">
        <v>3303</v>
      </c>
      <c r="S921" s="7">
        <v>4157</v>
      </c>
      <c r="AN921" s="12">
        <v>30355</v>
      </c>
      <c r="AO921" s="11">
        <v>0</v>
      </c>
      <c r="AQ921" s="6" t="s">
        <v>3803</v>
      </c>
      <c r="AR921" s="11">
        <v>6252.2</v>
      </c>
    </row>
    <row r="922" spans="11:44">
      <c r="K922" s="6" t="s">
        <v>3806</v>
      </c>
      <c r="L922" s="11">
        <v>3.8</v>
      </c>
      <c r="R922" s="6" t="s">
        <v>3805</v>
      </c>
      <c r="S922" s="7">
        <v>479</v>
      </c>
      <c r="AN922" s="12">
        <v>30411</v>
      </c>
      <c r="AO922" s="11">
        <v>0</v>
      </c>
      <c r="AQ922" s="6" t="s">
        <v>3985</v>
      </c>
      <c r="AR922" s="11">
        <v>163288.19999999998</v>
      </c>
    </row>
    <row r="923" spans="11:44">
      <c r="K923" s="6" t="s">
        <v>3537</v>
      </c>
      <c r="L923" s="11">
        <v>4.4000000000000004</v>
      </c>
      <c r="R923" s="6" t="s">
        <v>3152</v>
      </c>
      <c r="S923" s="7">
        <v>5935</v>
      </c>
      <c r="AN923" s="12">
        <v>30469</v>
      </c>
      <c r="AO923" s="11">
        <v>0</v>
      </c>
      <c r="AQ923" s="6" t="s">
        <v>3804</v>
      </c>
      <c r="AR923" s="11">
        <v>3066.7999999999997</v>
      </c>
    </row>
    <row r="924" spans="11:44">
      <c r="K924" s="6" t="s">
        <v>3153</v>
      </c>
      <c r="L924" s="11">
        <v>4.2</v>
      </c>
      <c r="R924" s="6" t="s">
        <v>3806</v>
      </c>
      <c r="S924" s="7">
        <v>313</v>
      </c>
      <c r="AN924" s="12">
        <v>30907</v>
      </c>
      <c r="AO924" s="11">
        <v>0</v>
      </c>
      <c r="AQ924" s="6" t="s">
        <v>3536</v>
      </c>
      <c r="AR924" s="11">
        <v>42991.4</v>
      </c>
    </row>
    <row r="925" spans="11:44">
      <c r="K925" s="6" t="s">
        <v>3538</v>
      </c>
      <c r="L925" s="11">
        <v>4</v>
      </c>
      <c r="R925" s="6" t="s">
        <v>3537</v>
      </c>
      <c r="S925" s="7">
        <v>73005</v>
      </c>
      <c r="AN925" s="12">
        <v>31305</v>
      </c>
      <c r="AO925" s="11">
        <v>0</v>
      </c>
      <c r="AQ925" s="6" t="s">
        <v>3151</v>
      </c>
      <c r="AR925" s="11">
        <v>11214</v>
      </c>
    </row>
    <row r="926" spans="11:44">
      <c r="K926" s="6" t="s">
        <v>3017</v>
      </c>
      <c r="L926" s="11">
        <v>3.9</v>
      </c>
      <c r="R926" s="6" t="s">
        <v>3153</v>
      </c>
      <c r="S926" s="7">
        <v>3492</v>
      </c>
      <c r="AN926" s="12">
        <v>31388</v>
      </c>
      <c r="AO926" s="11">
        <v>0</v>
      </c>
      <c r="AQ926" s="6" t="s">
        <v>4020</v>
      </c>
      <c r="AR926" s="11">
        <v>10719.9</v>
      </c>
    </row>
    <row r="927" spans="11:44">
      <c r="K927" s="6" t="s">
        <v>3154</v>
      </c>
      <c r="L927" s="11">
        <v>3.6</v>
      </c>
      <c r="R927" s="6" t="s">
        <v>3538</v>
      </c>
      <c r="S927" s="7">
        <v>576</v>
      </c>
      <c r="AN927" s="12">
        <v>31534</v>
      </c>
      <c r="AO927" s="11">
        <v>0</v>
      </c>
      <c r="AQ927" s="6" t="s">
        <v>3303</v>
      </c>
      <c r="AR927" s="11">
        <v>17043.699999999997</v>
      </c>
    </row>
    <row r="928" spans="11:44">
      <c r="K928" s="6" t="s">
        <v>3155</v>
      </c>
      <c r="L928" s="11">
        <v>3.9</v>
      </c>
      <c r="R928" s="6" t="s">
        <v>3017</v>
      </c>
      <c r="S928" s="7">
        <v>7928</v>
      </c>
      <c r="AN928" s="12">
        <v>31539</v>
      </c>
      <c r="AO928" s="11">
        <v>0</v>
      </c>
      <c r="AQ928" s="6" t="s">
        <v>3805</v>
      </c>
      <c r="AR928" s="11">
        <v>1916</v>
      </c>
    </row>
    <row r="929" spans="11:44">
      <c r="K929" s="6" t="s">
        <v>3156</v>
      </c>
      <c r="L929" s="11">
        <v>4.0999999999999996</v>
      </c>
      <c r="R929" s="6" t="s">
        <v>3154</v>
      </c>
      <c r="S929" s="7">
        <v>104</v>
      </c>
      <c r="AN929" s="12">
        <v>31599</v>
      </c>
      <c r="AO929" s="11">
        <v>0</v>
      </c>
      <c r="AQ929" s="6" t="s">
        <v>3152</v>
      </c>
      <c r="AR929" s="11">
        <v>27894.5</v>
      </c>
    </row>
    <row r="930" spans="11:44">
      <c r="K930" s="6" t="s">
        <v>3807</v>
      </c>
      <c r="L930" s="11">
        <v>4.0333333333333332</v>
      </c>
      <c r="R930" s="6" t="s">
        <v>3155</v>
      </c>
      <c r="S930" s="7">
        <v>2147</v>
      </c>
      <c r="AN930" s="12">
        <v>31783</v>
      </c>
      <c r="AO930" s="11">
        <v>0</v>
      </c>
      <c r="AQ930" s="6" t="s">
        <v>3806</v>
      </c>
      <c r="AR930" s="11">
        <v>1189.3999999999999</v>
      </c>
    </row>
    <row r="931" spans="11:44">
      <c r="K931" s="6" t="s">
        <v>3157</v>
      </c>
      <c r="L931" s="11">
        <v>4.0999999999999996</v>
      </c>
      <c r="R931" s="6" t="s">
        <v>3156</v>
      </c>
      <c r="S931" s="7">
        <v>19252</v>
      </c>
      <c r="AN931" s="12">
        <v>31822</v>
      </c>
      <c r="AO931" s="11">
        <v>0</v>
      </c>
      <c r="AQ931" s="6" t="s">
        <v>3537</v>
      </c>
      <c r="AR931" s="11">
        <v>321222</v>
      </c>
    </row>
    <row r="932" spans="11:44">
      <c r="K932" s="6" t="s">
        <v>3158</v>
      </c>
      <c r="L932" s="11">
        <v>4.3</v>
      </c>
      <c r="R932" s="6" t="s">
        <v>3807</v>
      </c>
      <c r="S932" s="7">
        <v>80090</v>
      </c>
      <c r="AN932" s="12">
        <v>32625</v>
      </c>
      <c r="AO932" s="11">
        <v>0</v>
      </c>
      <c r="AQ932" s="6" t="s">
        <v>3153</v>
      </c>
      <c r="AR932" s="11">
        <v>14666.400000000001</v>
      </c>
    </row>
    <row r="933" spans="11:44">
      <c r="K933" s="6" t="s">
        <v>3018</v>
      </c>
      <c r="L933" s="11">
        <v>4.2</v>
      </c>
      <c r="R933" s="6" t="s">
        <v>3157</v>
      </c>
      <c r="S933" s="7">
        <v>31822</v>
      </c>
      <c r="AN933" s="12">
        <v>32840</v>
      </c>
      <c r="AO933" s="11">
        <v>0</v>
      </c>
      <c r="AQ933" s="6" t="s">
        <v>3538</v>
      </c>
      <c r="AR933" s="11">
        <v>2304</v>
      </c>
    </row>
    <row r="934" spans="11:44">
      <c r="K934" s="6" t="s">
        <v>3019</v>
      </c>
      <c r="L934" s="11">
        <v>4.3</v>
      </c>
      <c r="R934" s="6" t="s">
        <v>3158</v>
      </c>
      <c r="S934" s="7">
        <v>714</v>
      </c>
      <c r="AN934" s="12">
        <v>32916</v>
      </c>
      <c r="AO934" s="11">
        <v>0</v>
      </c>
      <c r="AQ934" s="6" t="s">
        <v>3017</v>
      </c>
      <c r="AR934" s="11">
        <v>30919.200000000001</v>
      </c>
    </row>
    <row r="935" spans="11:44">
      <c r="K935" s="6" t="s">
        <v>3539</v>
      </c>
      <c r="L935" s="11">
        <v>3.8499999999999996</v>
      </c>
      <c r="R935" s="6" t="s">
        <v>3018</v>
      </c>
      <c r="S935" s="7">
        <v>2117</v>
      </c>
      <c r="AN935" s="12">
        <v>32931</v>
      </c>
      <c r="AO935" s="11">
        <v>0</v>
      </c>
      <c r="AQ935" s="6" t="s">
        <v>3154</v>
      </c>
      <c r="AR935" s="11">
        <v>374.40000000000003</v>
      </c>
    </row>
    <row r="936" spans="11:44">
      <c r="K936" s="6" t="s">
        <v>3540</v>
      </c>
      <c r="L936" s="11">
        <v>4.0999999999999996</v>
      </c>
      <c r="R936" s="6" t="s">
        <v>3019</v>
      </c>
      <c r="S936" s="7">
        <v>112</v>
      </c>
      <c r="AN936" s="12">
        <v>33176</v>
      </c>
      <c r="AO936" s="11">
        <v>0</v>
      </c>
      <c r="AQ936" s="6" t="s">
        <v>3155</v>
      </c>
      <c r="AR936" s="11">
        <v>8373.2999999999993</v>
      </c>
    </row>
    <row r="937" spans="11:44">
      <c r="K937" s="6" t="s">
        <v>3541</v>
      </c>
      <c r="L937" s="11">
        <v>4.3</v>
      </c>
      <c r="R937" s="6" t="s">
        <v>3539</v>
      </c>
      <c r="S937" s="7">
        <v>3853</v>
      </c>
      <c r="AN937" s="12">
        <v>33434</v>
      </c>
      <c r="AO937" s="11">
        <v>0</v>
      </c>
      <c r="AQ937" s="6" t="s">
        <v>3156</v>
      </c>
      <c r="AR937" s="11">
        <v>78933.2</v>
      </c>
    </row>
    <row r="938" spans="11:44">
      <c r="K938" s="6" t="s">
        <v>3542</v>
      </c>
      <c r="L938" s="11">
        <v>4.3</v>
      </c>
      <c r="R938" s="6" t="s">
        <v>3540</v>
      </c>
      <c r="S938" s="7">
        <v>2957</v>
      </c>
      <c r="AN938" s="12">
        <v>33584</v>
      </c>
      <c r="AO938" s="11">
        <v>0</v>
      </c>
      <c r="AQ938" s="6" t="s">
        <v>3807</v>
      </c>
      <c r="AR938" s="11">
        <v>324360.8</v>
      </c>
    </row>
    <row r="939" spans="11:44">
      <c r="K939" s="6" t="s">
        <v>3808</v>
      </c>
      <c r="L939" s="11">
        <v>3.9</v>
      </c>
      <c r="R939" s="6" t="s">
        <v>3541</v>
      </c>
      <c r="S939" s="7">
        <v>1902</v>
      </c>
      <c r="AN939" s="12">
        <v>33717</v>
      </c>
      <c r="AO939" s="11">
        <v>0</v>
      </c>
      <c r="AQ939" s="6" t="s">
        <v>3157</v>
      </c>
      <c r="AR939" s="11">
        <v>130470.19999999998</v>
      </c>
    </row>
    <row r="940" spans="11:44">
      <c r="K940" s="6" t="s">
        <v>3543</v>
      </c>
      <c r="L940" s="11">
        <v>4</v>
      </c>
      <c r="R940" s="6" t="s">
        <v>3542</v>
      </c>
      <c r="S940" s="7">
        <v>32637</v>
      </c>
      <c r="AN940" s="12">
        <v>33735</v>
      </c>
      <c r="AO940" s="11">
        <v>0</v>
      </c>
      <c r="AQ940" s="6" t="s">
        <v>3158</v>
      </c>
      <c r="AR940" s="11">
        <v>3070.2</v>
      </c>
    </row>
    <row r="941" spans="11:44">
      <c r="K941" s="6" t="s">
        <v>3544</v>
      </c>
      <c r="L941" s="11">
        <v>3.5</v>
      </c>
      <c r="R941" s="6" t="s">
        <v>3808</v>
      </c>
      <c r="S941" s="7">
        <v>2147</v>
      </c>
      <c r="AN941" s="12">
        <v>34540</v>
      </c>
      <c r="AO941" s="11">
        <v>0</v>
      </c>
      <c r="AQ941" s="6" t="s">
        <v>3018</v>
      </c>
      <c r="AR941" s="11">
        <v>8891.4</v>
      </c>
    </row>
    <row r="942" spans="11:44">
      <c r="K942" s="6" t="s">
        <v>3545</v>
      </c>
      <c r="L942" s="11">
        <v>4.2</v>
      </c>
      <c r="R942" s="6" t="s">
        <v>3543</v>
      </c>
      <c r="S942" s="7">
        <v>4018</v>
      </c>
      <c r="AN942" s="12">
        <v>34852</v>
      </c>
      <c r="AO942" s="11">
        <v>0</v>
      </c>
      <c r="AQ942" s="6" t="s">
        <v>3019</v>
      </c>
      <c r="AR942" s="11">
        <v>481.59999999999997</v>
      </c>
    </row>
    <row r="943" spans="11:44">
      <c r="K943" s="6" t="s">
        <v>3809</v>
      </c>
      <c r="L943" s="11">
        <v>4.0999999999999996</v>
      </c>
      <c r="R943" s="6" t="s">
        <v>3544</v>
      </c>
      <c r="S943" s="7">
        <v>11827</v>
      </c>
      <c r="AN943" s="12">
        <v>34899</v>
      </c>
      <c r="AO943" s="11">
        <v>0</v>
      </c>
      <c r="AQ943" s="6" t="s">
        <v>3539</v>
      </c>
      <c r="AR943" s="11">
        <v>14786.8</v>
      </c>
    </row>
    <row r="944" spans="11:44">
      <c r="K944" s="6" t="s">
        <v>3810</v>
      </c>
      <c r="L944" s="11">
        <v>4.0999999999999996</v>
      </c>
      <c r="R944" s="6" t="s">
        <v>3545</v>
      </c>
      <c r="S944" s="7">
        <v>64273</v>
      </c>
      <c r="AN944" s="12">
        <v>35024</v>
      </c>
      <c r="AO944" s="11">
        <v>0</v>
      </c>
      <c r="AQ944" s="6" t="s">
        <v>3540</v>
      </c>
      <c r="AR944" s="11">
        <v>12123.699999999999</v>
      </c>
    </row>
    <row r="945" spans="11:44">
      <c r="K945" s="6" t="s">
        <v>3546</v>
      </c>
      <c r="L945" s="11">
        <v>4.5</v>
      </c>
      <c r="R945" s="6" t="s">
        <v>3809</v>
      </c>
      <c r="S945" s="7">
        <v>7148</v>
      </c>
      <c r="AN945" s="12">
        <v>35693</v>
      </c>
      <c r="AO945" s="11">
        <v>0</v>
      </c>
      <c r="AQ945" s="6" t="s">
        <v>3541</v>
      </c>
      <c r="AR945" s="11">
        <v>8178.5999999999995</v>
      </c>
    </row>
    <row r="946" spans="11:44">
      <c r="K946" s="6" t="s">
        <v>3811</v>
      </c>
      <c r="L946" s="11">
        <v>4</v>
      </c>
      <c r="R946" s="6" t="s">
        <v>3810</v>
      </c>
      <c r="S946" s="7">
        <v>8599</v>
      </c>
      <c r="AN946" s="12">
        <v>35877</v>
      </c>
      <c r="AO946" s="11">
        <v>0</v>
      </c>
      <c r="AQ946" s="6" t="s">
        <v>3542</v>
      </c>
      <c r="AR946" s="11">
        <v>134137.69999999998</v>
      </c>
    </row>
    <row r="947" spans="11:44">
      <c r="K947" s="6" t="s">
        <v>3812</v>
      </c>
      <c r="L947" s="11">
        <v>4.2</v>
      </c>
      <c r="R947" s="6" t="s">
        <v>3546</v>
      </c>
      <c r="S947" s="7">
        <v>815</v>
      </c>
      <c r="AN947" s="12">
        <v>36017</v>
      </c>
      <c r="AO947" s="11">
        <v>0</v>
      </c>
      <c r="AQ947" s="6" t="s">
        <v>3808</v>
      </c>
      <c r="AR947" s="11">
        <v>8373.2999999999993</v>
      </c>
    </row>
    <row r="948" spans="11:44">
      <c r="K948" s="6" t="s">
        <v>3304</v>
      </c>
      <c r="L948" s="11">
        <v>4.5999999999999996</v>
      </c>
      <c r="R948" s="6" t="s">
        <v>3811</v>
      </c>
      <c r="S948" s="7">
        <v>36384</v>
      </c>
      <c r="AN948" s="12">
        <v>36384</v>
      </c>
      <c r="AO948" s="11">
        <v>0</v>
      </c>
      <c r="AQ948" s="6" t="s">
        <v>3543</v>
      </c>
      <c r="AR948" s="11">
        <v>16072</v>
      </c>
    </row>
    <row r="949" spans="11:44">
      <c r="K949" s="6" t="s">
        <v>3305</v>
      </c>
      <c r="L949" s="11">
        <v>4.5</v>
      </c>
      <c r="R949" s="6" t="s">
        <v>3812</v>
      </c>
      <c r="S949" s="7">
        <v>4541</v>
      </c>
      <c r="AN949" s="12">
        <v>37126</v>
      </c>
      <c r="AO949" s="11">
        <v>0</v>
      </c>
      <c r="AQ949" s="6" t="s">
        <v>3544</v>
      </c>
      <c r="AR949" s="11">
        <v>41394.5</v>
      </c>
    </row>
    <row r="950" spans="11:44">
      <c r="K950" s="6" t="s">
        <v>3986</v>
      </c>
      <c r="L950" s="11">
        <v>4.5</v>
      </c>
      <c r="R950" s="6" t="s">
        <v>3304</v>
      </c>
      <c r="S950" s="7">
        <v>124</v>
      </c>
      <c r="AN950" s="12">
        <v>37817</v>
      </c>
      <c r="AO950" s="11">
        <v>0</v>
      </c>
      <c r="AQ950" s="6" t="s">
        <v>3545</v>
      </c>
      <c r="AR950" s="11">
        <v>269946.60000000003</v>
      </c>
    </row>
    <row r="951" spans="11:44">
      <c r="K951" s="6" t="s">
        <v>3306</v>
      </c>
      <c r="L951" s="11">
        <v>3.1</v>
      </c>
      <c r="R951" s="6" t="s">
        <v>3305</v>
      </c>
      <c r="S951" s="7">
        <v>7241</v>
      </c>
      <c r="AN951" s="12">
        <v>37974</v>
      </c>
      <c r="AO951" s="11">
        <v>0</v>
      </c>
      <c r="AQ951" s="6" t="s">
        <v>3809</v>
      </c>
      <c r="AR951" s="11">
        <v>29306.799999999999</v>
      </c>
    </row>
    <row r="952" spans="11:44">
      <c r="K952" s="6" t="s">
        <v>3307</v>
      </c>
      <c r="L952" s="11">
        <v>3.9</v>
      </c>
      <c r="R952" s="6" t="s">
        <v>3986</v>
      </c>
      <c r="S952" s="7">
        <v>63</v>
      </c>
      <c r="AN952" s="12">
        <v>38221</v>
      </c>
      <c r="AO952" s="11">
        <v>0</v>
      </c>
      <c r="AQ952" s="6" t="s">
        <v>3810</v>
      </c>
      <c r="AR952" s="11">
        <v>35255.899999999994</v>
      </c>
    </row>
    <row r="953" spans="11:44">
      <c r="K953" s="6" t="s">
        <v>3308</v>
      </c>
      <c r="L953" s="11">
        <v>4.1500000000000004</v>
      </c>
      <c r="R953" s="6" t="s">
        <v>3306</v>
      </c>
      <c r="S953" s="7">
        <v>3527</v>
      </c>
      <c r="AN953" s="12">
        <v>38879</v>
      </c>
      <c r="AO953" s="11">
        <v>0</v>
      </c>
      <c r="AQ953" s="6" t="s">
        <v>3546</v>
      </c>
      <c r="AR953" s="11">
        <v>3667.5</v>
      </c>
    </row>
    <row r="954" spans="11:44">
      <c r="K954" s="6" t="s">
        <v>3309</v>
      </c>
      <c r="L954" s="11">
        <v>4.2</v>
      </c>
      <c r="R954" s="6" t="s">
        <v>3307</v>
      </c>
      <c r="S954" s="7">
        <v>43070</v>
      </c>
      <c r="AN954" s="12">
        <v>39724</v>
      </c>
      <c r="AO954" s="11">
        <v>0</v>
      </c>
      <c r="AQ954" s="6" t="s">
        <v>3811</v>
      </c>
      <c r="AR954" s="11">
        <v>145536</v>
      </c>
    </row>
    <row r="955" spans="11:44">
      <c r="K955" s="6" t="s">
        <v>3547</v>
      </c>
      <c r="L955" s="11">
        <v>4.3</v>
      </c>
      <c r="R955" s="6" t="s">
        <v>3308</v>
      </c>
      <c r="S955" s="7">
        <v>3463</v>
      </c>
      <c r="AN955" s="12">
        <v>40106</v>
      </c>
      <c r="AO955" s="11">
        <v>0</v>
      </c>
      <c r="AQ955" s="6" t="s">
        <v>3812</v>
      </c>
      <c r="AR955" s="11">
        <v>19072.2</v>
      </c>
    </row>
    <row r="956" spans="11:44">
      <c r="K956" s="6" t="s">
        <v>3310</v>
      </c>
      <c r="L956" s="11">
        <v>4.0999999999999996</v>
      </c>
      <c r="R956" s="6" t="s">
        <v>3309</v>
      </c>
      <c r="S956" s="7">
        <v>170</v>
      </c>
      <c r="AN956" s="12">
        <v>40895</v>
      </c>
      <c r="AO956" s="11">
        <v>0</v>
      </c>
      <c r="AQ956" s="6" t="s">
        <v>3304</v>
      </c>
      <c r="AR956" s="11">
        <v>570.4</v>
      </c>
    </row>
    <row r="957" spans="11:44">
      <c r="K957" s="6" t="s">
        <v>3813</v>
      </c>
      <c r="L957" s="11">
        <v>3.6</v>
      </c>
      <c r="R957" s="6" t="s">
        <v>3547</v>
      </c>
      <c r="S957" s="7">
        <v>11074</v>
      </c>
      <c r="AN957" s="12">
        <v>41226</v>
      </c>
      <c r="AO957" s="11">
        <v>0</v>
      </c>
      <c r="AQ957" s="6" t="s">
        <v>3305</v>
      </c>
      <c r="AR957" s="11">
        <v>32584.5</v>
      </c>
    </row>
    <row r="958" spans="11:44">
      <c r="K958" s="6" t="s">
        <v>3548</v>
      </c>
      <c r="L958" s="11">
        <v>3.9</v>
      </c>
      <c r="R958" s="6" t="s">
        <v>3310</v>
      </c>
      <c r="S958" s="7">
        <v>11828</v>
      </c>
      <c r="AN958" s="12">
        <v>41349</v>
      </c>
      <c r="AO958" s="11">
        <v>0</v>
      </c>
      <c r="AQ958" s="6" t="s">
        <v>3986</v>
      </c>
      <c r="AR958" s="11">
        <v>283.5</v>
      </c>
    </row>
    <row r="959" spans="11:44">
      <c r="K959" s="6" t="s">
        <v>3814</v>
      </c>
      <c r="L959" s="11">
        <v>4</v>
      </c>
      <c r="R959" s="6" t="s">
        <v>3813</v>
      </c>
      <c r="S959" s="7">
        <v>1796</v>
      </c>
      <c r="AN959" s="12">
        <v>41398</v>
      </c>
      <c r="AO959" s="11">
        <v>0</v>
      </c>
      <c r="AQ959" s="6" t="s">
        <v>3306</v>
      </c>
      <c r="AR959" s="11">
        <v>10933.7</v>
      </c>
    </row>
    <row r="960" spans="11:44">
      <c r="K960" s="6" t="s">
        <v>3549</v>
      </c>
      <c r="L960" s="11">
        <v>3.5</v>
      </c>
      <c r="R960" s="6" t="s">
        <v>3548</v>
      </c>
      <c r="S960" s="7">
        <v>536</v>
      </c>
      <c r="AN960" s="12">
        <v>42139</v>
      </c>
      <c r="AO960" s="11">
        <v>0</v>
      </c>
      <c r="AQ960" s="6" t="s">
        <v>3307</v>
      </c>
      <c r="AR960" s="11">
        <v>167973</v>
      </c>
    </row>
    <row r="961" spans="11:44">
      <c r="K961" s="6" t="s">
        <v>3311</v>
      </c>
      <c r="L961" s="11">
        <v>3.9</v>
      </c>
      <c r="R961" s="6" t="s">
        <v>3814</v>
      </c>
      <c r="S961" s="7">
        <v>9378</v>
      </c>
      <c r="AN961" s="12">
        <v>42301</v>
      </c>
      <c r="AO961" s="11">
        <v>0</v>
      </c>
      <c r="AQ961" s="6" t="s">
        <v>3308</v>
      </c>
      <c r="AR961" s="11">
        <v>14514.3</v>
      </c>
    </row>
    <row r="962" spans="11:44">
      <c r="K962" s="6" t="s">
        <v>3987</v>
      </c>
      <c r="L962" s="11">
        <v>4.5</v>
      </c>
      <c r="R962" s="6" t="s">
        <v>3549</v>
      </c>
      <c r="S962" s="7">
        <v>7222</v>
      </c>
      <c r="AN962" s="12">
        <v>42641</v>
      </c>
      <c r="AO962" s="11">
        <v>0</v>
      </c>
      <c r="AQ962" s="6" t="s">
        <v>3309</v>
      </c>
      <c r="AR962" s="11">
        <v>714</v>
      </c>
    </row>
    <row r="963" spans="11:44">
      <c r="K963" s="6" t="s">
        <v>3550</v>
      </c>
      <c r="L963" s="11">
        <v>5</v>
      </c>
      <c r="R963" s="6" t="s">
        <v>3311</v>
      </c>
      <c r="S963" s="7">
        <v>63350</v>
      </c>
      <c r="AN963" s="12">
        <v>42775</v>
      </c>
      <c r="AO963" s="11">
        <v>0</v>
      </c>
      <c r="AQ963" s="6" t="s">
        <v>3547</v>
      </c>
      <c r="AR963" s="11">
        <v>47618.2</v>
      </c>
    </row>
    <row r="964" spans="11:44">
      <c r="K964" s="6" t="s">
        <v>3020</v>
      </c>
      <c r="L964" s="11">
        <v>4.3</v>
      </c>
      <c r="R964" s="6" t="s">
        <v>3987</v>
      </c>
      <c r="S964" s="7">
        <v>7949</v>
      </c>
      <c r="AN964" s="12">
        <v>43070</v>
      </c>
      <c r="AO964" s="11">
        <v>0</v>
      </c>
      <c r="AQ964" s="6" t="s">
        <v>3310</v>
      </c>
      <c r="AR964" s="11">
        <v>48494.799999999996</v>
      </c>
    </row>
    <row r="965" spans="11:44">
      <c r="K965" s="6" t="s">
        <v>3551</v>
      </c>
      <c r="L965" s="11">
        <v>4.3</v>
      </c>
      <c r="R965" s="6" t="s">
        <v>3550</v>
      </c>
      <c r="S965" s="7">
        <v>5</v>
      </c>
      <c r="AN965" s="12">
        <v>43993</v>
      </c>
      <c r="AO965" s="11">
        <v>0</v>
      </c>
      <c r="AQ965" s="6" t="s">
        <v>3813</v>
      </c>
      <c r="AR965" s="11">
        <v>6465.6</v>
      </c>
    </row>
    <row r="966" spans="11:44">
      <c r="K966" s="6" t="s">
        <v>3552</v>
      </c>
      <c r="L966" s="11">
        <v>4.3</v>
      </c>
      <c r="R966" s="6" t="s">
        <v>3020</v>
      </c>
      <c r="S966" s="7">
        <v>838</v>
      </c>
      <c r="AN966" s="12">
        <v>43994</v>
      </c>
      <c r="AO966" s="11">
        <v>0</v>
      </c>
      <c r="AQ966" s="6" t="s">
        <v>3548</v>
      </c>
      <c r="AR966" s="11">
        <v>2090.4</v>
      </c>
    </row>
    <row r="967" spans="11:44">
      <c r="K967" s="6" t="s">
        <v>3988</v>
      </c>
      <c r="L967" s="11">
        <v>4.2</v>
      </c>
      <c r="R967" s="6" t="s">
        <v>3551</v>
      </c>
      <c r="S967" s="7">
        <v>838</v>
      </c>
      <c r="AN967" s="12">
        <v>44050</v>
      </c>
      <c r="AO967" s="11">
        <v>0</v>
      </c>
      <c r="AQ967" s="6" t="s">
        <v>3814</v>
      </c>
      <c r="AR967" s="11">
        <v>37512</v>
      </c>
    </row>
    <row r="968" spans="11:44">
      <c r="K968" s="6" t="s">
        <v>3815</v>
      </c>
      <c r="L968" s="11">
        <v>3.8</v>
      </c>
      <c r="R968" s="6" t="s">
        <v>3552</v>
      </c>
      <c r="S968" s="7">
        <v>3049</v>
      </c>
      <c r="AN968" s="12">
        <v>44054</v>
      </c>
      <c r="AO968" s="11">
        <v>0</v>
      </c>
      <c r="AQ968" s="6" t="s">
        <v>3549</v>
      </c>
      <c r="AR968" s="11">
        <v>25277</v>
      </c>
    </row>
    <row r="969" spans="11:44">
      <c r="K969" s="6" t="s">
        <v>3989</v>
      </c>
      <c r="L969" s="11">
        <v>4.0999999999999996</v>
      </c>
      <c r="R969" s="6" t="s">
        <v>3988</v>
      </c>
      <c r="S969" s="7">
        <v>6055</v>
      </c>
      <c r="AN969" s="12">
        <v>44696</v>
      </c>
      <c r="AO969" s="11">
        <v>0</v>
      </c>
      <c r="AQ969" s="6" t="s">
        <v>3311</v>
      </c>
      <c r="AR969" s="11">
        <v>247065</v>
      </c>
    </row>
    <row r="970" spans="11:44">
      <c r="K970" s="6" t="s">
        <v>3345</v>
      </c>
      <c r="L970" s="11">
        <v>4.2</v>
      </c>
      <c r="R970" s="6" t="s">
        <v>3815</v>
      </c>
      <c r="S970" s="7">
        <v>17833</v>
      </c>
      <c r="AN970" s="12">
        <v>44994</v>
      </c>
      <c r="AO970" s="11">
        <v>0</v>
      </c>
      <c r="AQ970" s="6" t="s">
        <v>3987</v>
      </c>
      <c r="AR970" s="11">
        <v>35770.5</v>
      </c>
    </row>
    <row r="971" spans="11:44">
      <c r="K971" s="6" t="s">
        <v>4021</v>
      </c>
      <c r="L971" s="11">
        <v>4.4000000000000004</v>
      </c>
      <c r="R971" s="6" t="s">
        <v>3989</v>
      </c>
      <c r="S971" s="7">
        <v>4716</v>
      </c>
      <c r="AN971" s="12">
        <v>45237</v>
      </c>
      <c r="AO971" s="11">
        <v>0</v>
      </c>
      <c r="AQ971" s="6" t="s">
        <v>3550</v>
      </c>
      <c r="AR971" s="11">
        <v>25</v>
      </c>
    </row>
    <row r="972" spans="11:44">
      <c r="K972" s="6" t="s">
        <v>3021</v>
      </c>
      <c r="L972" s="11">
        <v>4.3</v>
      </c>
      <c r="R972" s="6" t="s">
        <v>3345</v>
      </c>
      <c r="S972" s="7">
        <v>8938</v>
      </c>
      <c r="AN972" s="12">
        <v>45238</v>
      </c>
      <c r="AO972" s="11">
        <v>0</v>
      </c>
      <c r="AQ972" s="6" t="s">
        <v>3020</v>
      </c>
      <c r="AR972" s="11">
        <v>3603.3999999999996</v>
      </c>
    </row>
    <row r="973" spans="11:44">
      <c r="K973" s="6" t="s">
        <v>3159</v>
      </c>
      <c r="L973" s="11">
        <v>3.5</v>
      </c>
      <c r="R973" s="6" t="s">
        <v>4021</v>
      </c>
      <c r="S973" s="7">
        <v>6537</v>
      </c>
      <c r="AN973" s="12">
        <v>46399</v>
      </c>
      <c r="AO973" s="11">
        <v>0</v>
      </c>
      <c r="AQ973" s="6" t="s">
        <v>3551</v>
      </c>
      <c r="AR973" s="11">
        <v>3603.3999999999996</v>
      </c>
    </row>
    <row r="974" spans="11:44">
      <c r="K974" s="6" t="s">
        <v>3816</v>
      </c>
      <c r="L974" s="11">
        <v>4.3</v>
      </c>
      <c r="R974" s="6" t="s">
        <v>3021</v>
      </c>
      <c r="S974" s="7">
        <v>4426</v>
      </c>
      <c r="AN974" s="12">
        <v>46647</v>
      </c>
      <c r="AO974" s="11">
        <v>0</v>
      </c>
      <c r="AQ974" s="6" t="s">
        <v>3552</v>
      </c>
      <c r="AR974" s="11">
        <v>13110.699999999999</v>
      </c>
    </row>
    <row r="975" spans="11:44">
      <c r="K975" s="6" t="s">
        <v>3160</v>
      </c>
      <c r="L975" s="11">
        <v>3.6500000000000004</v>
      </c>
      <c r="R975" s="6" t="s">
        <v>3159</v>
      </c>
      <c r="S975" s="7">
        <v>121</v>
      </c>
      <c r="AN975" s="12">
        <v>47521</v>
      </c>
      <c r="AO975" s="11">
        <v>0</v>
      </c>
      <c r="AQ975" s="6" t="s">
        <v>3988</v>
      </c>
      <c r="AR975" s="11">
        <v>25431</v>
      </c>
    </row>
    <row r="976" spans="11:44">
      <c r="K976" s="6" t="s">
        <v>3312</v>
      </c>
      <c r="L976" s="11">
        <v>4.0999999999999996</v>
      </c>
      <c r="R976" s="6" t="s">
        <v>3816</v>
      </c>
      <c r="S976" s="7">
        <v>7636</v>
      </c>
      <c r="AN976" s="12">
        <v>48448</v>
      </c>
      <c r="AO976" s="11">
        <v>0</v>
      </c>
      <c r="AQ976" s="6" t="s">
        <v>3815</v>
      </c>
      <c r="AR976" s="11">
        <v>67765.399999999994</v>
      </c>
    </row>
    <row r="977" spans="11:44">
      <c r="K977" s="6" t="s">
        <v>3817</v>
      </c>
      <c r="L977" s="11">
        <v>4.2</v>
      </c>
      <c r="R977" s="6" t="s">
        <v>3160</v>
      </c>
      <c r="S977" s="7">
        <v>3299</v>
      </c>
      <c r="AN977" s="12">
        <v>48449</v>
      </c>
      <c r="AO977" s="11">
        <v>0</v>
      </c>
      <c r="AQ977" s="6" t="s">
        <v>3989</v>
      </c>
      <c r="AR977" s="11">
        <v>19335.599999999999</v>
      </c>
    </row>
    <row r="978" spans="11:44">
      <c r="K978" s="6" t="s">
        <v>3818</v>
      </c>
      <c r="L978" s="11">
        <v>4.2</v>
      </c>
      <c r="R978" s="6" t="s">
        <v>3312</v>
      </c>
      <c r="S978" s="7">
        <v>4927</v>
      </c>
      <c r="AN978" s="12">
        <v>49551</v>
      </c>
      <c r="AO978" s="11">
        <v>0</v>
      </c>
      <c r="AQ978" s="6" t="s">
        <v>3345</v>
      </c>
      <c r="AR978" s="11">
        <v>37539.599999999999</v>
      </c>
    </row>
    <row r="979" spans="11:44">
      <c r="K979" s="6" t="s">
        <v>3819</v>
      </c>
      <c r="L979" s="11">
        <v>4.1500000000000004</v>
      </c>
      <c r="R979" s="6" t="s">
        <v>3817</v>
      </c>
      <c r="S979" s="7">
        <v>6659</v>
      </c>
      <c r="AN979" s="12">
        <v>50273</v>
      </c>
      <c r="AO979" s="11">
        <v>0</v>
      </c>
      <c r="AQ979" s="6" t="s">
        <v>4021</v>
      </c>
      <c r="AR979" s="11">
        <v>28762.800000000003</v>
      </c>
    </row>
    <row r="980" spans="11:44">
      <c r="K980" s="6" t="s">
        <v>3990</v>
      </c>
      <c r="L980" s="11">
        <v>4.0999999999999996</v>
      </c>
      <c r="R980" s="6" t="s">
        <v>3818</v>
      </c>
      <c r="S980" s="7">
        <v>2951</v>
      </c>
      <c r="AN980" s="12">
        <v>50772</v>
      </c>
      <c r="AO980" s="11">
        <v>0</v>
      </c>
      <c r="AQ980" s="6" t="s">
        <v>3021</v>
      </c>
      <c r="AR980" s="11">
        <v>19031.8</v>
      </c>
    </row>
    <row r="981" spans="11:44">
      <c r="K981" s="6" t="s">
        <v>3161</v>
      </c>
      <c r="L981" s="11">
        <v>4.2</v>
      </c>
      <c r="R981" s="6" t="s">
        <v>3819</v>
      </c>
      <c r="S981" s="7">
        <v>462</v>
      </c>
      <c r="AN981" s="12">
        <v>50810</v>
      </c>
      <c r="AO981" s="11">
        <v>0</v>
      </c>
      <c r="AQ981" s="6" t="s">
        <v>3159</v>
      </c>
      <c r="AR981" s="11">
        <v>423.5</v>
      </c>
    </row>
    <row r="982" spans="11:44">
      <c r="K982" s="6" t="s">
        <v>3162</v>
      </c>
      <c r="L982" s="11">
        <v>4.3</v>
      </c>
      <c r="R982" s="6" t="s">
        <v>3990</v>
      </c>
      <c r="S982" s="7">
        <v>7619</v>
      </c>
      <c r="AN982" s="12">
        <v>53464</v>
      </c>
      <c r="AO982" s="11">
        <v>0</v>
      </c>
      <c r="AQ982" s="6" t="s">
        <v>3816</v>
      </c>
      <c r="AR982" s="11">
        <v>32834.799999999996</v>
      </c>
    </row>
    <row r="983" spans="11:44">
      <c r="K983" s="6" t="s">
        <v>3163</v>
      </c>
      <c r="L983" s="11">
        <v>4.3</v>
      </c>
      <c r="R983" s="6" t="s">
        <v>3161</v>
      </c>
      <c r="S983" s="7">
        <v>25</v>
      </c>
      <c r="AN983" s="12">
        <v>53648</v>
      </c>
      <c r="AO983" s="11">
        <v>0</v>
      </c>
      <c r="AQ983" s="6" t="s">
        <v>3160</v>
      </c>
      <c r="AR983" s="11">
        <v>12172.4</v>
      </c>
    </row>
    <row r="984" spans="11:44">
      <c r="K984" s="6" t="s">
        <v>3313</v>
      </c>
      <c r="L984" s="11">
        <v>3.7</v>
      </c>
      <c r="R984" s="6" t="s">
        <v>3162</v>
      </c>
      <c r="S984" s="7">
        <v>27704</v>
      </c>
      <c r="AN984" s="12">
        <v>53803</v>
      </c>
      <c r="AO984" s="11">
        <v>0</v>
      </c>
      <c r="AQ984" s="6" t="s">
        <v>3312</v>
      </c>
      <c r="AR984" s="11">
        <v>20200.699999999997</v>
      </c>
    </row>
    <row r="985" spans="11:44">
      <c r="K985" s="6" t="s">
        <v>3022</v>
      </c>
      <c r="L985" s="11">
        <v>4.5</v>
      </c>
      <c r="R985" s="6" t="s">
        <v>3163</v>
      </c>
      <c r="S985" s="7">
        <v>17129</v>
      </c>
      <c r="AN985" s="12">
        <v>54032</v>
      </c>
      <c r="AO985" s="11">
        <v>0</v>
      </c>
      <c r="AQ985" s="6" t="s">
        <v>3817</v>
      </c>
      <c r="AR985" s="11">
        <v>27967.800000000003</v>
      </c>
    </row>
    <row r="986" spans="11:44">
      <c r="K986" s="6" t="s">
        <v>3991</v>
      </c>
      <c r="L986" s="11">
        <v>4.7</v>
      </c>
      <c r="R986" s="6" t="s">
        <v>3313</v>
      </c>
      <c r="S986" s="7">
        <v>441</v>
      </c>
      <c r="AN986" s="12">
        <v>54315</v>
      </c>
      <c r="AO986" s="11">
        <v>0</v>
      </c>
      <c r="AQ986" s="6" t="s">
        <v>3818</v>
      </c>
      <c r="AR986" s="11">
        <v>12394.2</v>
      </c>
    </row>
    <row r="987" spans="11:44">
      <c r="K987" s="6" t="s">
        <v>3023</v>
      </c>
      <c r="L987" s="11">
        <v>4.0999999999999996</v>
      </c>
      <c r="R987" s="6" t="s">
        <v>3022</v>
      </c>
      <c r="S987" s="7">
        <v>127</v>
      </c>
      <c r="AN987" s="12">
        <v>54405</v>
      </c>
      <c r="AO987" s="11">
        <v>0</v>
      </c>
      <c r="AQ987" s="6" t="s">
        <v>3819</v>
      </c>
      <c r="AR987" s="11">
        <v>1900.6</v>
      </c>
    </row>
    <row r="988" spans="11:44">
      <c r="K988" s="6" t="s">
        <v>3820</v>
      </c>
      <c r="L988" s="11">
        <v>3.7</v>
      </c>
      <c r="R988" s="6" t="s">
        <v>3991</v>
      </c>
      <c r="S988" s="7">
        <v>2300</v>
      </c>
      <c r="AN988" s="12">
        <v>55192</v>
      </c>
      <c r="AO988" s="11">
        <v>0</v>
      </c>
      <c r="AQ988" s="6" t="s">
        <v>3990</v>
      </c>
      <c r="AR988" s="11">
        <v>31237.899999999998</v>
      </c>
    </row>
    <row r="989" spans="11:44">
      <c r="K989" s="6" t="s">
        <v>3164</v>
      </c>
      <c r="L989" s="11">
        <v>4.2</v>
      </c>
      <c r="R989" s="6" t="s">
        <v>3023</v>
      </c>
      <c r="S989" s="7">
        <v>789</v>
      </c>
      <c r="AN989" s="12">
        <v>55747</v>
      </c>
      <c r="AO989" s="11">
        <v>0</v>
      </c>
      <c r="AQ989" s="6" t="s">
        <v>3161</v>
      </c>
      <c r="AR989" s="11">
        <v>105</v>
      </c>
    </row>
    <row r="990" spans="11:44">
      <c r="K990" s="6" t="s">
        <v>3024</v>
      </c>
      <c r="L990" s="11">
        <v>3.9</v>
      </c>
      <c r="R990" s="6" t="s">
        <v>3820</v>
      </c>
      <c r="S990" s="7">
        <v>10962</v>
      </c>
      <c r="AN990" s="12">
        <v>56098</v>
      </c>
      <c r="AO990" s="11">
        <v>0</v>
      </c>
      <c r="AQ990" s="6" t="s">
        <v>3162</v>
      </c>
      <c r="AR990" s="11">
        <v>119127.2</v>
      </c>
    </row>
    <row r="991" spans="11:44">
      <c r="K991" s="6" t="s">
        <v>3821</v>
      </c>
      <c r="L991" s="11">
        <v>4.0999999999999996</v>
      </c>
      <c r="R991" s="6" t="s">
        <v>3164</v>
      </c>
      <c r="S991" s="7">
        <v>24306</v>
      </c>
      <c r="AN991" s="12">
        <v>58162</v>
      </c>
      <c r="AO991" s="11">
        <v>0</v>
      </c>
      <c r="AQ991" s="6" t="s">
        <v>3163</v>
      </c>
      <c r="AR991" s="11">
        <v>73654.7</v>
      </c>
    </row>
    <row r="992" spans="11:44">
      <c r="K992" s="6" t="s">
        <v>3314</v>
      </c>
      <c r="L992" s="11">
        <v>3.9</v>
      </c>
      <c r="R992" s="6" t="s">
        <v>3024</v>
      </c>
      <c r="S992" s="7">
        <v>7928</v>
      </c>
      <c r="AN992" s="12">
        <v>58506</v>
      </c>
      <c r="AO992" s="11">
        <v>0</v>
      </c>
      <c r="AQ992" s="6" t="s">
        <v>3313</v>
      </c>
      <c r="AR992" s="11">
        <v>1631.7</v>
      </c>
    </row>
    <row r="993" spans="11:44">
      <c r="K993" s="6" t="s">
        <v>3992</v>
      </c>
      <c r="L993" s="11">
        <v>4.3</v>
      </c>
      <c r="R993" s="6" t="s">
        <v>3821</v>
      </c>
      <c r="S993" s="7">
        <v>1475</v>
      </c>
      <c r="AN993" s="12">
        <v>60026</v>
      </c>
      <c r="AO993" s="11">
        <v>0</v>
      </c>
      <c r="AQ993" s="6" t="s">
        <v>3022</v>
      </c>
      <c r="AR993" s="11">
        <v>571.5</v>
      </c>
    </row>
    <row r="994" spans="11:44">
      <c r="K994" s="6" t="s">
        <v>3822</v>
      </c>
      <c r="L994" s="11">
        <v>4.3</v>
      </c>
      <c r="R994" s="6" t="s">
        <v>3314</v>
      </c>
      <c r="S994" s="7">
        <v>8446</v>
      </c>
      <c r="AN994" s="12">
        <v>61314</v>
      </c>
      <c r="AO994" s="11">
        <v>0</v>
      </c>
      <c r="AQ994" s="6" t="s">
        <v>3991</v>
      </c>
      <c r="AR994" s="11">
        <v>10810</v>
      </c>
    </row>
    <row r="995" spans="11:44">
      <c r="K995" s="6" t="s">
        <v>4022</v>
      </c>
      <c r="L995" s="11">
        <v>4.3</v>
      </c>
      <c r="R995" s="6" t="s">
        <v>3992</v>
      </c>
      <c r="S995" s="7">
        <v>15453</v>
      </c>
      <c r="AN995" s="12">
        <v>63350</v>
      </c>
      <c r="AO995" s="11">
        <v>0</v>
      </c>
      <c r="AQ995" s="6" t="s">
        <v>3023</v>
      </c>
      <c r="AR995" s="11">
        <v>3234.8999999999996</v>
      </c>
    </row>
    <row r="996" spans="11:44">
      <c r="K996" s="6" t="s">
        <v>3553</v>
      </c>
      <c r="L996" s="11">
        <v>4.4000000000000004</v>
      </c>
      <c r="R996" s="6" t="s">
        <v>3822</v>
      </c>
      <c r="S996" s="7">
        <v>1657</v>
      </c>
      <c r="AN996" s="12">
        <v>63899</v>
      </c>
      <c r="AO996" s="11">
        <v>0</v>
      </c>
      <c r="AQ996" s="6" t="s">
        <v>3820</v>
      </c>
      <c r="AR996" s="11">
        <v>40559.4</v>
      </c>
    </row>
    <row r="997" spans="11:44">
      <c r="K997" s="6" t="s">
        <v>3554</v>
      </c>
      <c r="L997" s="11">
        <v>4.4000000000000004</v>
      </c>
      <c r="R997" s="6" t="s">
        <v>4022</v>
      </c>
      <c r="S997" s="7">
        <v>2450</v>
      </c>
      <c r="AN997" s="12">
        <v>64273</v>
      </c>
      <c r="AO997" s="11">
        <v>0</v>
      </c>
      <c r="AQ997" s="6" t="s">
        <v>3164</v>
      </c>
      <c r="AR997" s="11">
        <v>102085.2</v>
      </c>
    </row>
    <row r="998" spans="11:44">
      <c r="K998" s="6" t="s">
        <v>3555</v>
      </c>
      <c r="L998" s="11">
        <v>4.4000000000000004</v>
      </c>
      <c r="R998" s="6" t="s">
        <v>3553</v>
      </c>
      <c r="S998" s="7">
        <v>24780</v>
      </c>
      <c r="AN998" s="12">
        <v>64705</v>
      </c>
      <c r="AO998" s="11">
        <v>0</v>
      </c>
      <c r="AQ998" s="6" t="s">
        <v>3024</v>
      </c>
      <c r="AR998" s="11">
        <v>30919.200000000001</v>
      </c>
    </row>
    <row r="999" spans="11:44">
      <c r="K999" s="6" t="s">
        <v>4023</v>
      </c>
      <c r="L999" s="11">
        <v>4.5</v>
      </c>
      <c r="R999" s="6" t="s">
        <v>3554</v>
      </c>
      <c r="S999" s="7">
        <v>23169</v>
      </c>
      <c r="AN999" s="12">
        <v>67259</v>
      </c>
      <c r="AO999" s="11">
        <v>0</v>
      </c>
      <c r="AQ999" s="6" t="s">
        <v>3821</v>
      </c>
      <c r="AR999" s="11">
        <v>6047.4999999999991</v>
      </c>
    </row>
    <row r="1000" spans="11:44">
      <c r="K1000" s="6" t="s">
        <v>3556</v>
      </c>
      <c r="L1000" s="11">
        <v>3.5</v>
      </c>
      <c r="R1000" s="6" t="s">
        <v>3555</v>
      </c>
      <c r="S1000" s="7">
        <v>24780</v>
      </c>
      <c r="AN1000" s="12">
        <v>67260</v>
      </c>
      <c r="AO1000" s="11">
        <v>0</v>
      </c>
      <c r="AQ1000" s="6" t="s">
        <v>3314</v>
      </c>
      <c r="AR1000" s="11">
        <v>32939.4</v>
      </c>
    </row>
    <row r="1001" spans="11:44">
      <c r="K1001" s="6" t="s">
        <v>3557</v>
      </c>
      <c r="L1001" s="11">
        <v>4.5</v>
      </c>
      <c r="R1001" s="6" t="s">
        <v>4023</v>
      </c>
      <c r="S1001" s="7">
        <v>8618</v>
      </c>
      <c r="AN1001" s="12">
        <v>67262</v>
      </c>
      <c r="AO1001" s="11">
        <v>0</v>
      </c>
      <c r="AQ1001" s="6" t="s">
        <v>3992</v>
      </c>
      <c r="AR1001" s="11">
        <v>66447.899999999994</v>
      </c>
    </row>
    <row r="1002" spans="11:44">
      <c r="K1002" s="6" t="s">
        <v>3558</v>
      </c>
      <c r="L1002" s="11">
        <v>3.5</v>
      </c>
      <c r="R1002" s="6" t="s">
        <v>3556</v>
      </c>
      <c r="S1002" s="7">
        <v>690</v>
      </c>
      <c r="AN1002" s="12">
        <v>67950</v>
      </c>
      <c r="AO1002" s="11">
        <v>0</v>
      </c>
      <c r="AQ1002" s="6" t="s">
        <v>3822</v>
      </c>
      <c r="AR1002" s="11">
        <v>7125.0999999999995</v>
      </c>
    </row>
    <row r="1003" spans="11:44">
      <c r="K1003" s="6" t="s">
        <v>3559</v>
      </c>
      <c r="L1003" s="11">
        <v>4.3</v>
      </c>
      <c r="R1003" s="6" t="s">
        <v>3557</v>
      </c>
      <c r="S1003" s="7">
        <v>33176</v>
      </c>
      <c r="AN1003" s="12">
        <v>67951</v>
      </c>
      <c r="AO1003" s="11">
        <v>0</v>
      </c>
      <c r="AQ1003" s="6" t="s">
        <v>4022</v>
      </c>
      <c r="AR1003" s="11">
        <v>10535</v>
      </c>
    </row>
    <row r="1004" spans="11:44">
      <c r="K1004" s="6" t="s">
        <v>3560</v>
      </c>
      <c r="L1004" s="11">
        <v>4.2</v>
      </c>
      <c r="R1004" s="6" t="s">
        <v>3558</v>
      </c>
      <c r="S1004" s="7">
        <v>9638</v>
      </c>
      <c r="AN1004" s="12">
        <v>68409</v>
      </c>
      <c r="AO1004" s="11">
        <v>0</v>
      </c>
      <c r="AQ1004" s="6" t="s">
        <v>3553</v>
      </c>
      <c r="AR1004" s="11">
        <v>109032.00000000001</v>
      </c>
    </row>
    <row r="1005" spans="11:44">
      <c r="K1005" s="6" t="s">
        <v>3561</v>
      </c>
      <c r="L1005" s="11">
        <v>4.5</v>
      </c>
      <c r="R1005" s="6" t="s">
        <v>3559</v>
      </c>
      <c r="S1005" s="7">
        <v>12093</v>
      </c>
      <c r="AN1005" s="12">
        <v>68664</v>
      </c>
      <c r="AO1005" s="11">
        <v>0</v>
      </c>
      <c r="AQ1005" s="6" t="s">
        <v>3554</v>
      </c>
      <c r="AR1005" s="11">
        <v>101943.6</v>
      </c>
    </row>
    <row r="1006" spans="11:44">
      <c r="K1006" s="6" t="s">
        <v>3823</v>
      </c>
      <c r="L1006" s="11">
        <v>4.0999999999999996</v>
      </c>
      <c r="R1006" s="6" t="s">
        <v>3560</v>
      </c>
      <c r="S1006" s="7">
        <v>179692</v>
      </c>
      <c r="AN1006" s="12">
        <v>69538</v>
      </c>
      <c r="AO1006" s="11">
        <v>0</v>
      </c>
      <c r="AQ1006" s="6" t="s">
        <v>3555</v>
      </c>
      <c r="AR1006" s="11">
        <v>109032.00000000001</v>
      </c>
    </row>
    <row r="1007" spans="11:44">
      <c r="K1007" s="6" t="s">
        <v>3562</v>
      </c>
      <c r="L1007" s="11">
        <v>4.5</v>
      </c>
      <c r="R1007" s="6" t="s">
        <v>3561</v>
      </c>
      <c r="S1007" s="7">
        <v>13568</v>
      </c>
      <c r="AN1007" s="12">
        <v>69585</v>
      </c>
      <c r="AO1007" s="11">
        <v>0</v>
      </c>
      <c r="AQ1007" s="6" t="s">
        <v>4023</v>
      </c>
      <c r="AR1007" s="11">
        <v>38781</v>
      </c>
    </row>
    <row r="1008" spans="11:44">
      <c r="K1008" s="6" t="s">
        <v>3563</v>
      </c>
      <c r="L1008" s="11">
        <v>4.5</v>
      </c>
      <c r="R1008" s="6" t="s">
        <v>3823</v>
      </c>
      <c r="S1008" s="7">
        <v>161677</v>
      </c>
      <c r="AN1008" s="12">
        <v>69619</v>
      </c>
      <c r="AO1008" s="11">
        <v>0</v>
      </c>
      <c r="AQ1008" s="6" t="s">
        <v>3556</v>
      </c>
      <c r="AR1008" s="11">
        <v>2415</v>
      </c>
    </row>
    <row r="1009" spans="11:44">
      <c r="K1009" s="6" t="s">
        <v>3564</v>
      </c>
      <c r="L1009" s="11">
        <v>4.0999999999999996</v>
      </c>
      <c r="R1009" s="6" t="s">
        <v>3562</v>
      </c>
      <c r="S1009" s="7">
        <v>434</v>
      </c>
      <c r="AN1009" s="12">
        <v>69622</v>
      </c>
      <c r="AO1009" s="11">
        <v>0</v>
      </c>
      <c r="AQ1009" s="6" t="s">
        <v>3557</v>
      </c>
      <c r="AR1009" s="11">
        <v>149292</v>
      </c>
    </row>
    <row r="1010" spans="11:44">
      <c r="K1010" s="6" t="s">
        <v>3565</v>
      </c>
      <c r="L1010" s="11">
        <v>4.3</v>
      </c>
      <c r="R1010" s="6" t="s">
        <v>3563</v>
      </c>
      <c r="S1010" s="7">
        <v>22420</v>
      </c>
      <c r="AN1010" s="12">
        <v>72563</v>
      </c>
      <c r="AO1010" s="11">
        <v>0</v>
      </c>
      <c r="AQ1010" s="6" t="s">
        <v>3558</v>
      </c>
      <c r="AR1010" s="11">
        <v>33733</v>
      </c>
    </row>
    <row r="1011" spans="11:44">
      <c r="K1011" s="6" t="s">
        <v>3566</v>
      </c>
      <c r="L1011" s="11">
        <v>4.2</v>
      </c>
      <c r="R1011" s="6" t="s">
        <v>3564</v>
      </c>
      <c r="S1011" s="7">
        <v>352</v>
      </c>
      <c r="AN1011" s="12">
        <v>73005</v>
      </c>
      <c r="AO1011" s="11">
        <v>0</v>
      </c>
      <c r="AQ1011" s="6" t="s">
        <v>3559</v>
      </c>
      <c r="AR1011" s="11">
        <v>51999.9</v>
      </c>
    </row>
    <row r="1012" spans="11:44">
      <c r="K1012" s="6" t="s">
        <v>3567</v>
      </c>
      <c r="L1012" s="11">
        <v>4.2</v>
      </c>
      <c r="R1012" s="6" t="s">
        <v>3565</v>
      </c>
      <c r="S1012" s="7">
        <v>30058</v>
      </c>
      <c r="AN1012" s="12">
        <v>74976</v>
      </c>
      <c r="AO1012" s="11">
        <v>0</v>
      </c>
      <c r="AQ1012" s="6" t="s">
        <v>3560</v>
      </c>
      <c r="AR1012" s="11">
        <v>754706.4</v>
      </c>
    </row>
    <row r="1013" spans="11:44">
      <c r="K1013" s="6" t="s">
        <v>3993</v>
      </c>
      <c r="L1013" s="11">
        <v>3.9</v>
      </c>
      <c r="R1013" s="6" t="s">
        <v>3566</v>
      </c>
      <c r="S1013" s="7">
        <v>179691</v>
      </c>
      <c r="AN1013" s="12">
        <v>74977</v>
      </c>
      <c r="AO1013" s="11">
        <v>0</v>
      </c>
      <c r="AQ1013" s="6" t="s">
        <v>3561</v>
      </c>
      <c r="AR1013" s="11">
        <v>61056</v>
      </c>
    </row>
    <row r="1014" spans="11:44">
      <c r="K1014" s="6" t="s">
        <v>3824</v>
      </c>
      <c r="L1014" s="11">
        <v>4.2</v>
      </c>
      <c r="R1014" s="6" t="s">
        <v>3567</v>
      </c>
      <c r="S1014" s="7">
        <v>179691</v>
      </c>
      <c r="AN1014" s="12">
        <v>76042</v>
      </c>
      <c r="AO1014" s="11">
        <v>0</v>
      </c>
      <c r="AQ1014" s="6" t="s">
        <v>3823</v>
      </c>
      <c r="AR1014" s="11">
        <v>662875.69999999995</v>
      </c>
    </row>
    <row r="1015" spans="11:44">
      <c r="K1015" s="6" t="s">
        <v>3025</v>
      </c>
      <c r="L1015" s="11">
        <v>4.25</v>
      </c>
      <c r="R1015" s="6" t="s">
        <v>3993</v>
      </c>
      <c r="S1015" s="7">
        <v>296</v>
      </c>
      <c r="AN1015" s="12">
        <v>77027</v>
      </c>
      <c r="AO1015" s="11">
        <v>0</v>
      </c>
      <c r="AQ1015" s="6" t="s">
        <v>3562</v>
      </c>
      <c r="AR1015" s="11">
        <v>1953</v>
      </c>
    </row>
    <row r="1016" spans="11:44">
      <c r="K1016" s="6" t="s">
        <v>3026</v>
      </c>
      <c r="L1016" s="11">
        <v>4.0999999999999996</v>
      </c>
      <c r="R1016" s="6" t="s">
        <v>3824</v>
      </c>
      <c r="S1016" s="7">
        <v>47</v>
      </c>
      <c r="AN1016" s="12">
        <v>82356</v>
      </c>
      <c r="AO1016" s="11">
        <v>0</v>
      </c>
      <c r="AQ1016" s="6" t="s">
        <v>3563</v>
      </c>
      <c r="AR1016" s="11">
        <v>100890</v>
      </c>
    </row>
    <row r="1017" spans="11:44">
      <c r="K1017" s="6" t="s">
        <v>3027</v>
      </c>
      <c r="L1017" s="11">
        <v>4.3</v>
      </c>
      <c r="R1017" s="6" t="s">
        <v>3025</v>
      </c>
      <c r="S1017" s="7">
        <v>18911</v>
      </c>
      <c r="AN1017" s="12">
        <v>83996</v>
      </c>
      <c r="AO1017" s="11">
        <v>0</v>
      </c>
      <c r="AQ1017" s="6" t="s">
        <v>3564</v>
      </c>
      <c r="AR1017" s="11">
        <v>1443.1999999999998</v>
      </c>
    </row>
    <row r="1018" spans="11:44">
      <c r="K1018" s="6" t="s">
        <v>3165</v>
      </c>
      <c r="L1018" s="11">
        <v>4.0999999999999996</v>
      </c>
      <c r="R1018" s="6" t="s">
        <v>3026</v>
      </c>
      <c r="S1018" s="7">
        <v>10976</v>
      </c>
      <c r="AN1018" s="12">
        <v>87798</v>
      </c>
      <c r="AO1018" s="11">
        <v>0</v>
      </c>
      <c r="AQ1018" s="6" t="s">
        <v>3565</v>
      </c>
      <c r="AR1018" s="11">
        <v>129249.4</v>
      </c>
    </row>
    <row r="1019" spans="11:44">
      <c r="K1019" s="6" t="s">
        <v>3568</v>
      </c>
      <c r="L1019" s="11">
        <v>3.9</v>
      </c>
      <c r="R1019" s="6" t="s">
        <v>3027</v>
      </c>
      <c r="S1019" s="7">
        <v>2125</v>
      </c>
      <c r="AN1019" s="12">
        <v>91188</v>
      </c>
      <c r="AO1019" s="11">
        <v>0</v>
      </c>
      <c r="AQ1019" s="6" t="s">
        <v>3566</v>
      </c>
      <c r="AR1019" s="11">
        <v>754702.20000000007</v>
      </c>
    </row>
    <row r="1020" spans="11:44">
      <c r="K1020" s="6" t="s">
        <v>3166</v>
      </c>
      <c r="L1020" s="11">
        <v>3.9</v>
      </c>
      <c r="R1020" s="6" t="s">
        <v>3165</v>
      </c>
      <c r="S1020" s="7">
        <v>18331</v>
      </c>
      <c r="AN1020" s="12">
        <v>91770</v>
      </c>
      <c r="AO1020" s="11">
        <v>0</v>
      </c>
      <c r="AQ1020" s="6" t="s">
        <v>3567</v>
      </c>
      <c r="AR1020" s="11">
        <v>754702.20000000007</v>
      </c>
    </row>
    <row r="1021" spans="11:44">
      <c r="K1021" s="6" t="s">
        <v>3167</v>
      </c>
      <c r="L1021" s="11">
        <v>3.8</v>
      </c>
      <c r="R1021" s="6" t="s">
        <v>3568</v>
      </c>
      <c r="S1021" s="7">
        <v>2162</v>
      </c>
      <c r="AN1021" s="12">
        <v>92588</v>
      </c>
      <c r="AO1021" s="11">
        <v>0</v>
      </c>
      <c r="AQ1021" s="6" t="s">
        <v>3993</v>
      </c>
      <c r="AR1021" s="11">
        <v>1154.3999999999999</v>
      </c>
    </row>
    <row r="1022" spans="11:44">
      <c r="K1022" s="6" t="s">
        <v>3168</v>
      </c>
      <c r="L1022" s="11">
        <v>4.4000000000000004</v>
      </c>
      <c r="R1022" s="6" t="s">
        <v>3166</v>
      </c>
      <c r="S1022" s="7">
        <v>77027</v>
      </c>
      <c r="AN1022" s="12">
        <v>92595</v>
      </c>
      <c r="AO1022" s="11">
        <v>0</v>
      </c>
      <c r="AQ1022" s="6" t="s">
        <v>3824</v>
      </c>
      <c r="AR1022" s="11">
        <v>197.4</v>
      </c>
    </row>
    <row r="1023" spans="11:44">
      <c r="K1023" s="6" t="s">
        <v>3569</v>
      </c>
      <c r="L1023" s="11">
        <v>4.5</v>
      </c>
      <c r="R1023" s="6" t="s">
        <v>3167</v>
      </c>
      <c r="S1023" s="7">
        <v>17831</v>
      </c>
      <c r="AN1023" s="12">
        <v>92925</v>
      </c>
      <c r="AO1023" s="11">
        <v>0</v>
      </c>
      <c r="AQ1023" s="6" t="s">
        <v>3025</v>
      </c>
      <c r="AR1023" s="11">
        <v>83162.2</v>
      </c>
    </row>
    <row r="1024" spans="11:44">
      <c r="K1024" s="6" t="s">
        <v>3825</v>
      </c>
      <c r="L1024" s="11">
        <v>4.1999999999999993</v>
      </c>
      <c r="R1024" s="6" t="s">
        <v>3168</v>
      </c>
      <c r="S1024" s="7">
        <v>2640</v>
      </c>
      <c r="AN1024" s="12">
        <v>92995</v>
      </c>
      <c r="AO1024" s="11">
        <v>0</v>
      </c>
      <c r="AQ1024" s="6" t="s">
        <v>3026</v>
      </c>
      <c r="AR1024" s="11">
        <v>45001.599999999999</v>
      </c>
    </row>
    <row r="1025" spans="11:44">
      <c r="K1025" s="6" t="s">
        <v>3826</v>
      </c>
      <c r="L1025" s="11">
        <v>4.0999999999999996</v>
      </c>
      <c r="R1025" s="6" t="s">
        <v>3569</v>
      </c>
      <c r="S1025" s="7">
        <v>92925</v>
      </c>
      <c r="AN1025" s="12">
        <v>93112</v>
      </c>
      <c r="AO1025" s="11">
        <v>0</v>
      </c>
      <c r="AQ1025" s="6" t="s">
        <v>3027</v>
      </c>
      <c r="AR1025" s="11">
        <v>9137.5</v>
      </c>
    </row>
    <row r="1026" spans="11:44">
      <c r="K1026" s="6" t="s">
        <v>3994</v>
      </c>
      <c r="L1026" s="11">
        <v>3.9</v>
      </c>
      <c r="R1026" s="6" t="s">
        <v>3825</v>
      </c>
      <c r="S1026" s="7">
        <v>59663</v>
      </c>
      <c r="AN1026" s="12">
        <v>94363</v>
      </c>
      <c r="AO1026" s="11">
        <v>0</v>
      </c>
      <c r="AQ1026" s="6" t="s">
        <v>3165</v>
      </c>
      <c r="AR1026" s="11">
        <v>75157.099999999991</v>
      </c>
    </row>
    <row r="1027" spans="11:44">
      <c r="K1027" s="6" t="s">
        <v>3570</v>
      </c>
      <c r="L1027" s="11">
        <v>4.0999999999999996</v>
      </c>
      <c r="R1027" s="6" t="s">
        <v>3826</v>
      </c>
      <c r="S1027" s="7">
        <v>48449</v>
      </c>
      <c r="AN1027" s="12">
        <v>94364</v>
      </c>
      <c r="AO1027" s="11">
        <v>0</v>
      </c>
      <c r="AQ1027" s="6" t="s">
        <v>3568</v>
      </c>
      <c r="AR1027" s="11">
        <v>8431.7999999999993</v>
      </c>
    </row>
    <row r="1028" spans="11:44">
      <c r="K1028" s="6" t="s">
        <v>3315</v>
      </c>
      <c r="L1028" s="11">
        <v>3.7</v>
      </c>
      <c r="R1028" s="6" t="s">
        <v>3994</v>
      </c>
      <c r="S1028" s="7">
        <v>3584</v>
      </c>
      <c r="AN1028" s="12">
        <v>95116</v>
      </c>
      <c r="AO1028" s="11">
        <v>0</v>
      </c>
      <c r="AQ1028" s="6" t="s">
        <v>3166</v>
      </c>
      <c r="AR1028" s="11">
        <v>300405.3</v>
      </c>
    </row>
    <row r="1029" spans="11:44">
      <c r="K1029" s="6" t="s">
        <v>3995</v>
      </c>
      <c r="L1029" s="11">
        <v>4.0999999999999996</v>
      </c>
      <c r="R1029" s="6" t="s">
        <v>3570</v>
      </c>
      <c r="S1029" s="7">
        <v>450</v>
      </c>
      <c r="AN1029" s="12">
        <v>97174</v>
      </c>
      <c r="AO1029" s="11">
        <v>0</v>
      </c>
      <c r="AQ1029" s="6" t="s">
        <v>3167</v>
      </c>
      <c r="AR1029" s="11">
        <v>67757.8</v>
      </c>
    </row>
    <row r="1030" spans="11:44">
      <c r="K1030" s="6" t="s">
        <v>3996</v>
      </c>
      <c r="L1030" s="11">
        <v>3.9</v>
      </c>
      <c r="R1030" s="6" t="s">
        <v>3315</v>
      </c>
      <c r="S1030" s="7">
        <v>1067</v>
      </c>
      <c r="AN1030" s="12">
        <v>97175</v>
      </c>
      <c r="AO1030" s="11">
        <v>0</v>
      </c>
      <c r="AQ1030" s="6" t="s">
        <v>3168</v>
      </c>
      <c r="AR1030" s="11">
        <v>11616.000000000002</v>
      </c>
    </row>
    <row r="1031" spans="11:44">
      <c r="K1031" s="6" t="s">
        <v>3997</v>
      </c>
      <c r="L1031" s="11">
        <v>3.9</v>
      </c>
      <c r="R1031" s="6" t="s">
        <v>3995</v>
      </c>
      <c r="S1031" s="7">
        <v>21783</v>
      </c>
      <c r="AN1031" s="12">
        <v>98250</v>
      </c>
      <c r="AO1031" s="11">
        <v>0</v>
      </c>
      <c r="AQ1031" s="6" t="s">
        <v>3569</v>
      </c>
      <c r="AR1031" s="11">
        <v>418162.5</v>
      </c>
    </row>
    <row r="1032" spans="11:44">
      <c r="K1032" s="6" t="s">
        <v>3998</v>
      </c>
      <c r="L1032" s="11">
        <v>3.7</v>
      </c>
      <c r="R1032" s="6" t="s">
        <v>3996</v>
      </c>
      <c r="S1032" s="7">
        <v>123365</v>
      </c>
      <c r="AN1032" s="12">
        <v>103052</v>
      </c>
      <c r="AO1032" s="11">
        <v>0</v>
      </c>
      <c r="AQ1032" s="6" t="s">
        <v>3825</v>
      </c>
      <c r="AR1032" s="11">
        <v>246396.49999999997</v>
      </c>
    </row>
    <row r="1033" spans="11:44">
      <c r="K1033" s="6" t="s">
        <v>3316</v>
      </c>
      <c r="L1033" s="11">
        <v>4.0999999999999996</v>
      </c>
      <c r="R1033" s="6" t="s">
        <v>3997</v>
      </c>
      <c r="S1033" s="7">
        <v>1015</v>
      </c>
      <c r="AN1033" s="12">
        <v>107151</v>
      </c>
      <c r="AO1033" s="11">
        <v>0</v>
      </c>
      <c r="AQ1033" s="6" t="s">
        <v>3826</v>
      </c>
      <c r="AR1033" s="11">
        <v>198640.9</v>
      </c>
    </row>
    <row r="1034" spans="11:44">
      <c r="K1034" s="6" t="s">
        <v>3827</v>
      </c>
      <c r="L1034" s="11">
        <v>4.2</v>
      </c>
      <c r="R1034" s="6" t="s">
        <v>3998</v>
      </c>
      <c r="S1034" s="7">
        <v>787</v>
      </c>
      <c r="AN1034" s="12">
        <v>107686</v>
      </c>
      <c r="AO1034" s="11">
        <v>0</v>
      </c>
      <c r="AQ1034" s="6" t="s">
        <v>3994</v>
      </c>
      <c r="AR1034" s="11">
        <v>13977.6</v>
      </c>
    </row>
    <row r="1035" spans="11:44">
      <c r="K1035" s="6" t="s">
        <v>3999</v>
      </c>
      <c r="L1035" s="11">
        <v>3.8</v>
      </c>
      <c r="R1035" s="6" t="s">
        <v>3316</v>
      </c>
      <c r="S1035" s="7">
        <v>5059</v>
      </c>
      <c r="AN1035" s="12">
        <v>107687</v>
      </c>
      <c r="AO1035" s="11">
        <v>0</v>
      </c>
      <c r="AQ1035" s="6" t="s">
        <v>3570</v>
      </c>
      <c r="AR1035" s="11">
        <v>1844.9999999999998</v>
      </c>
    </row>
    <row r="1036" spans="11:44">
      <c r="K1036" s="6" t="s">
        <v>3317</v>
      </c>
      <c r="L1036" s="11">
        <v>4.5999999999999996</v>
      </c>
      <c r="R1036" s="6" t="s">
        <v>3827</v>
      </c>
      <c r="S1036" s="7">
        <v>2908</v>
      </c>
      <c r="AN1036" s="12">
        <v>109864</v>
      </c>
      <c r="AO1036" s="11">
        <v>0</v>
      </c>
      <c r="AQ1036" s="6" t="s">
        <v>3315</v>
      </c>
      <c r="AR1036" s="11">
        <v>3947.9</v>
      </c>
    </row>
    <row r="1037" spans="11:44">
      <c r="K1037" s="6" t="s">
        <v>3571</v>
      </c>
      <c r="L1037" s="11">
        <v>4.4000000000000004</v>
      </c>
      <c r="R1037" s="6" t="s">
        <v>3999</v>
      </c>
      <c r="S1037" s="7">
        <v>1558</v>
      </c>
      <c r="AN1037" s="12">
        <v>119466</v>
      </c>
      <c r="AO1037" s="11">
        <v>0</v>
      </c>
      <c r="AQ1037" s="6" t="s">
        <v>3995</v>
      </c>
      <c r="AR1037" s="11">
        <v>89310.299999999988</v>
      </c>
    </row>
    <row r="1038" spans="11:44">
      <c r="K1038" s="6" t="s">
        <v>4000</v>
      </c>
      <c r="L1038" s="11">
        <v>3.8</v>
      </c>
      <c r="R1038" s="6" t="s">
        <v>3317</v>
      </c>
      <c r="S1038" s="7">
        <v>2781</v>
      </c>
      <c r="AN1038" s="12">
        <v>122478</v>
      </c>
      <c r="AO1038" s="11">
        <v>0</v>
      </c>
      <c r="AQ1038" s="6" t="s">
        <v>3996</v>
      </c>
      <c r="AR1038" s="11">
        <v>481123.5</v>
      </c>
    </row>
    <row r="1039" spans="11:44">
      <c r="K1039" s="6" t="s">
        <v>3318</v>
      </c>
      <c r="L1039" s="11">
        <v>4.0999999999999996</v>
      </c>
      <c r="R1039" s="6" t="s">
        <v>3571</v>
      </c>
      <c r="S1039" s="7">
        <v>3219</v>
      </c>
      <c r="AN1039" s="12">
        <v>123365</v>
      </c>
      <c r="AO1039" s="11">
        <v>0</v>
      </c>
      <c r="AQ1039" s="6" t="s">
        <v>3997</v>
      </c>
      <c r="AR1039" s="11">
        <v>3958.5</v>
      </c>
    </row>
    <row r="1040" spans="11:44">
      <c r="K1040" s="6" t="s">
        <v>4001</v>
      </c>
      <c r="L1040" s="11">
        <v>4.3</v>
      </c>
      <c r="R1040" s="6" t="s">
        <v>4000</v>
      </c>
      <c r="S1040" s="7">
        <v>2112</v>
      </c>
      <c r="AN1040" s="12">
        <v>128311</v>
      </c>
      <c r="AO1040" s="11">
        <v>0</v>
      </c>
      <c r="AQ1040" s="6" t="s">
        <v>3998</v>
      </c>
      <c r="AR1040" s="11">
        <v>2911.9</v>
      </c>
    </row>
    <row r="1041" spans="11:44">
      <c r="K1041" s="6" t="s">
        <v>3319</v>
      </c>
      <c r="L1041" s="11">
        <v>4.2</v>
      </c>
      <c r="R1041" s="6" t="s">
        <v>3318</v>
      </c>
      <c r="S1041" s="7">
        <v>3233</v>
      </c>
      <c r="AN1041" s="12">
        <v>136954</v>
      </c>
      <c r="AO1041" s="11">
        <v>0</v>
      </c>
      <c r="AQ1041" s="6" t="s">
        <v>3316</v>
      </c>
      <c r="AR1041" s="11">
        <v>20741.899999999998</v>
      </c>
    </row>
    <row r="1042" spans="11:44">
      <c r="K1042" s="6" t="s">
        <v>3320</v>
      </c>
      <c r="L1042" s="11">
        <v>4.2</v>
      </c>
      <c r="R1042" s="6" t="s">
        <v>4001</v>
      </c>
      <c r="S1042" s="7">
        <v>1954</v>
      </c>
      <c r="AN1042" s="12">
        <v>140035</v>
      </c>
      <c r="AO1042" s="11">
        <v>0</v>
      </c>
      <c r="AQ1042" s="6" t="s">
        <v>3827</v>
      </c>
      <c r="AR1042" s="11">
        <v>12213.6</v>
      </c>
    </row>
    <row r="1043" spans="11:44">
      <c r="K1043" s="6" t="s">
        <v>4024</v>
      </c>
      <c r="L1043" s="11">
        <v>4.5</v>
      </c>
      <c r="R1043" s="6" t="s">
        <v>3319</v>
      </c>
      <c r="S1043" s="7">
        <v>35693</v>
      </c>
      <c r="AN1043" s="12">
        <v>140036</v>
      </c>
      <c r="AO1043" s="11">
        <v>0</v>
      </c>
      <c r="AQ1043" s="6" t="s">
        <v>3999</v>
      </c>
      <c r="AR1043" s="11">
        <v>5920.4</v>
      </c>
    </row>
    <row r="1044" spans="11:44">
      <c r="K1044" s="6" t="s">
        <v>3321</v>
      </c>
      <c r="L1044" s="11">
        <v>4</v>
      </c>
      <c r="R1044" s="6" t="s">
        <v>3320</v>
      </c>
      <c r="S1044" s="7">
        <v>2891</v>
      </c>
      <c r="AN1044" s="12">
        <v>141841</v>
      </c>
      <c r="AO1044" s="11">
        <v>0</v>
      </c>
      <c r="AQ1044" s="6" t="s">
        <v>3317</v>
      </c>
      <c r="AR1044" s="11">
        <v>12792.599999999999</v>
      </c>
    </row>
    <row r="1045" spans="11:44">
      <c r="K1045" s="6" t="s">
        <v>4002</v>
      </c>
      <c r="L1045" s="11">
        <v>4.0999999999999996</v>
      </c>
      <c r="R1045" s="6" t="s">
        <v>4024</v>
      </c>
      <c r="S1045" s="7">
        <v>3785</v>
      </c>
      <c r="AN1045" s="12">
        <v>156638</v>
      </c>
      <c r="AO1045" s="11">
        <v>0</v>
      </c>
      <c r="AQ1045" s="6" t="s">
        <v>3571</v>
      </c>
      <c r="AR1045" s="11">
        <v>14163.6</v>
      </c>
    </row>
    <row r="1046" spans="11:44">
      <c r="K1046" s="6" t="s">
        <v>3322</v>
      </c>
      <c r="L1046" s="11">
        <v>3.8</v>
      </c>
      <c r="R1046" s="6" t="s">
        <v>3321</v>
      </c>
      <c r="S1046" s="7">
        <v>604</v>
      </c>
      <c r="AN1046" s="12">
        <v>161677</v>
      </c>
      <c r="AO1046" s="11">
        <v>0</v>
      </c>
      <c r="AQ1046" s="6" t="s">
        <v>4000</v>
      </c>
      <c r="AR1046" s="11">
        <v>8025.5999999999995</v>
      </c>
    </row>
    <row r="1047" spans="11:44">
      <c r="K1047" s="6" t="s">
        <v>3572</v>
      </c>
      <c r="L1047" s="11">
        <v>4.3</v>
      </c>
      <c r="R1047" s="6" t="s">
        <v>4002</v>
      </c>
      <c r="S1047" s="7">
        <v>1021</v>
      </c>
      <c r="AN1047" s="12">
        <v>161679</v>
      </c>
      <c r="AO1047" s="11">
        <v>0</v>
      </c>
      <c r="AQ1047" s="6" t="s">
        <v>3318</v>
      </c>
      <c r="AR1047" s="11">
        <v>13255.3</v>
      </c>
    </row>
    <row r="1048" spans="11:44">
      <c r="K1048" s="6" t="s">
        <v>4003</v>
      </c>
      <c r="L1048" s="11">
        <v>4.2</v>
      </c>
      <c r="R1048" s="6" t="s">
        <v>3322</v>
      </c>
      <c r="S1048" s="7">
        <v>1163</v>
      </c>
      <c r="AN1048" s="12">
        <v>178817</v>
      </c>
      <c r="AO1048" s="11">
        <v>0</v>
      </c>
      <c r="AQ1048" s="6" t="s">
        <v>4001</v>
      </c>
      <c r="AR1048" s="11">
        <v>8402.1999999999989</v>
      </c>
    </row>
    <row r="1049" spans="11:44">
      <c r="K1049" s="6" t="s">
        <v>3828</v>
      </c>
      <c r="L1049" s="11">
        <v>4</v>
      </c>
      <c r="R1049" s="6" t="s">
        <v>3572</v>
      </c>
      <c r="S1049" s="7">
        <v>2585</v>
      </c>
      <c r="AN1049" s="12">
        <v>178912</v>
      </c>
      <c r="AO1049" s="11">
        <v>0</v>
      </c>
      <c r="AQ1049" s="6" t="s">
        <v>3319</v>
      </c>
      <c r="AR1049" s="11">
        <v>149910.6</v>
      </c>
    </row>
    <row r="1050" spans="11:44">
      <c r="K1050" s="6" t="s">
        <v>3829</v>
      </c>
      <c r="L1050" s="11">
        <v>4.0999999999999996</v>
      </c>
      <c r="R1050" s="6" t="s">
        <v>4003</v>
      </c>
      <c r="S1050" s="7">
        <v>5355</v>
      </c>
      <c r="AN1050" s="12">
        <v>179691</v>
      </c>
      <c r="AO1050" s="11">
        <v>0</v>
      </c>
      <c r="AQ1050" s="6" t="s">
        <v>3320</v>
      </c>
      <c r="AR1050" s="11">
        <v>12142.2</v>
      </c>
    </row>
    <row r="1051" spans="11:44">
      <c r="K1051" s="6" t="s">
        <v>3830</v>
      </c>
      <c r="L1051" s="11">
        <v>4.3</v>
      </c>
      <c r="R1051" s="6" t="s">
        <v>3828</v>
      </c>
      <c r="S1051" s="7">
        <v>1001</v>
      </c>
      <c r="AN1051" s="12">
        <v>179692</v>
      </c>
      <c r="AO1051" s="11">
        <v>0</v>
      </c>
      <c r="AQ1051" s="6" t="s">
        <v>4024</v>
      </c>
      <c r="AR1051" s="11">
        <v>17032.5</v>
      </c>
    </row>
    <row r="1052" spans="11:44">
      <c r="K1052" s="6" t="s">
        <v>3831</v>
      </c>
      <c r="L1052" s="11">
        <v>4.3</v>
      </c>
      <c r="R1052" s="6" t="s">
        <v>3829</v>
      </c>
      <c r="S1052" s="7">
        <v>211</v>
      </c>
      <c r="AN1052" s="12">
        <v>180998</v>
      </c>
      <c r="AO1052" s="11">
        <v>0</v>
      </c>
      <c r="AQ1052" s="6" t="s">
        <v>3321</v>
      </c>
      <c r="AR1052" s="11">
        <v>2416</v>
      </c>
    </row>
    <row r="1053" spans="11:44">
      <c r="K1053" s="6" t="s">
        <v>3832</v>
      </c>
      <c r="L1053" s="11">
        <v>4.2</v>
      </c>
      <c r="R1053" s="6" t="s">
        <v>3830</v>
      </c>
      <c r="S1053" s="7">
        <v>3587</v>
      </c>
      <c r="AN1053" s="12">
        <v>189104</v>
      </c>
      <c r="AO1053" s="11">
        <v>0</v>
      </c>
      <c r="AQ1053" s="6" t="s">
        <v>4002</v>
      </c>
      <c r="AR1053" s="11">
        <v>4186.0999999999995</v>
      </c>
    </row>
    <row r="1054" spans="11:44">
      <c r="K1054" s="6" t="s">
        <v>3833</v>
      </c>
      <c r="L1054" s="11">
        <v>4.166666666666667</v>
      </c>
      <c r="R1054" s="6" t="s">
        <v>3831</v>
      </c>
      <c r="S1054" s="7">
        <v>3587</v>
      </c>
      <c r="AN1054" s="12">
        <v>192587</v>
      </c>
      <c r="AO1054" s="11">
        <v>0</v>
      </c>
      <c r="AQ1054" s="6" t="s">
        <v>3322</v>
      </c>
      <c r="AR1054" s="11">
        <v>4419.3999999999996</v>
      </c>
    </row>
    <row r="1055" spans="11:44">
      <c r="K1055" s="6" t="s">
        <v>4025</v>
      </c>
      <c r="L1055" s="11">
        <v>4.4000000000000004</v>
      </c>
      <c r="R1055" s="6" t="s">
        <v>3832</v>
      </c>
      <c r="S1055" s="7">
        <v>4003</v>
      </c>
      <c r="AN1055" s="12">
        <v>192589</v>
      </c>
      <c r="AO1055" s="11">
        <v>0</v>
      </c>
      <c r="AQ1055" s="6" t="s">
        <v>3572</v>
      </c>
      <c r="AR1055" s="11">
        <v>11115.5</v>
      </c>
    </row>
    <row r="1056" spans="11:44">
      <c r="K1056" s="6" t="s">
        <v>3834</v>
      </c>
      <c r="L1056" s="11">
        <v>4.5</v>
      </c>
      <c r="R1056" s="6" t="s">
        <v>3833</v>
      </c>
      <c r="S1056" s="7">
        <v>10942</v>
      </c>
      <c r="AN1056" s="12">
        <v>192590</v>
      </c>
      <c r="AO1056" s="11">
        <v>0</v>
      </c>
      <c r="AQ1056" s="6" t="s">
        <v>4003</v>
      </c>
      <c r="AR1056" s="11">
        <v>22491</v>
      </c>
    </row>
    <row r="1057" spans="11:44">
      <c r="K1057" s="6" t="s">
        <v>3573</v>
      </c>
      <c r="L1057" s="11">
        <v>4</v>
      </c>
      <c r="R1057" s="6" t="s">
        <v>4025</v>
      </c>
      <c r="S1057" s="7">
        <v>3182</v>
      </c>
      <c r="AN1057" s="12">
        <v>205052</v>
      </c>
      <c r="AO1057" s="11">
        <v>0</v>
      </c>
      <c r="AQ1057" s="6" t="s">
        <v>3828</v>
      </c>
      <c r="AR1057" s="11">
        <v>4004</v>
      </c>
    </row>
    <row r="1058" spans="11:44">
      <c r="K1058" s="6" t="s">
        <v>3028</v>
      </c>
      <c r="L1058" s="11">
        <v>4.2</v>
      </c>
      <c r="R1058" s="6" t="s">
        <v>3834</v>
      </c>
      <c r="S1058" s="7">
        <v>7</v>
      </c>
      <c r="AN1058" s="12">
        <v>253105</v>
      </c>
      <c r="AO1058" s="11">
        <v>0</v>
      </c>
      <c r="AQ1058" s="6" t="s">
        <v>3829</v>
      </c>
      <c r="AR1058" s="11">
        <v>865.09999999999991</v>
      </c>
    </row>
    <row r="1059" spans="11:44">
      <c r="K1059" s="6" t="s">
        <v>3029</v>
      </c>
      <c r="L1059" s="11">
        <v>4.1199999999999992</v>
      </c>
      <c r="R1059" s="6" t="s">
        <v>3573</v>
      </c>
      <c r="S1059" s="7">
        <v>242</v>
      </c>
      <c r="AN1059" s="12">
        <v>270563</v>
      </c>
      <c r="AO1059" s="11">
        <v>0</v>
      </c>
      <c r="AQ1059" s="6" t="s">
        <v>3830</v>
      </c>
      <c r="AR1059" s="11">
        <v>15424.099999999999</v>
      </c>
    </row>
    <row r="1060" spans="11:44">
      <c r="K1060" s="6" t="s">
        <v>3030</v>
      </c>
      <c r="L1060" s="11">
        <v>4.3</v>
      </c>
      <c r="R1060" s="6" t="s">
        <v>3028</v>
      </c>
      <c r="S1060" s="7">
        <v>158161</v>
      </c>
      <c r="AN1060" s="12">
        <v>273189</v>
      </c>
      <c r="AO1060" s="11">
        <v>0</v>
      </c>
      <c r="AQ1060" s="6" t="s">
        <v>3831</v>
      </c>
      <c r="AR1060" s="11">
        <v>15424.099999999999</v>
      </c>
    </row>
    <row r="1061" spans="11:44">
      <c r="K1061" s="6" t="s">
        <v>3031</v>
      </c>
      <c r="L1061" s="11">
        <v>4.2</v>
      </c>
      <c r="R1061" s="6" t="s">
        <v>3029</v>
      </c>
      <c r="S1061" s="7">
        <v>52046</v>
      </c>
      <c r="AN1061" s="12">
        <v>313832</v>
      </c>
      <c r="AO1061" s="11">
        <v>0</v>
      </c>
      <c r="AQ1061" s="6" t="s">
        <v>3832</v>
      </c>
      <c r="AR1061" s="11">
        <v>16812.600000000002</v>
      </c>
    </row>
    <row r="1062" spans="11:44">
      <c r="K1062" s="6" t="s">
        <v>3032</v>
      </c>
      <c r="L1062" s="11">
        <v>4.28</v>
      </c>
      <c r="R1062" s="6" t="s">
        <v>3030</v>
      </c>
      <c r="S1062" s="7">
        <v>2806</v>
      </c>
      <c r="AN1062" s="12">
        <v>313836</v>
      </c>
      <c r="AO1062" s="11">
        <v>0</v>
      </c>
      <c r="AQ1062" s="6" t="s">
        <v>3833</v>
      </c>
      <c r="AR1062" s="11">
        <v>44746.2</v>
      </c>
    </row>
    <row r="1063" spans="11:44">
      <c r="K1063" s="6" t="s">
        <v>3574</v>
      </c>
      <c r="L1063" s="11">
        <v>4.4000000000000004</v>
      </c>
      <c r="R1063" s="6" t="s">
        <v>3031</v>
      </c>
      <c r="S1063" s="7">
        <v>24269</v>
      </c>
      <c r="AN1063" s="12">
        <v>363711</v>
      </c>
      <c r="AO1063" s="11">
        <v>0</v>
      </c>
      <c r="AQ1063" s="6" t="s">
        <v>4025</v>
      </c>
      <c r="AR1063" s="11">
        <v>14000.800000000001</v>
      </c>
    </row>
    <row r="1064" spans="11:44">
      <c r="K1064" s="6" t="s">
        <v>3835</v>
      </c>
      <c r="L1064" s="11">
        <v>4</v>
      </c>
      <c r="R1064" s="6" t="s">
        <v>3032</v>
      </c>
      <c r="S1064" s="7">
        <v>24939</v>
      </c>
      <c r="AN1064" s="12">
        <v>363713</v>
      </c>
      <c r="AO1064" s="11">
        <v>0</v>
      </c>
      <c r="AQ1064" s="6" t="s">
        <v>3834</v>
      </c>
      <c r="AR1064" s="11">
        <v>31.5</v>
      </c>
    </row>
    <row r="1065" spans="11:44">
      <c r="K1065" s="6" t="s">
        <v>3575</v>
      </c>
      <c r="L1065" s="11">
        <v>4.3</v>
      </c>
      <c r="R1065" s="6" t="s">
        <v>3574</v>
      </c>
      <c r="S1065" s="7">
        <v>184</v>
      </c>
      <c r="AN1065" s="12">
        <v>426972</v>
      </c>
      <c r="AO1065" s="11">
        <v>0</v>
      </c>
      <c r="AQ1065" s="6" t="s">
        <v>3573</v>
      </c>
      <c r="AR1065" s="11">
        <v>968</v>
      </c>
    </row>
    <row r="1066" spans="11:44">
      <c r="K1066" s="6" t="s">
        <v>3033</v>
      </c>
      <c r="L1066" s="11">
        <v>4.0999999999999996</v>
      </c>
      <c r="R1066" s="6" t="s">
        <v>3835</v>
      </c>
      <c r="S1066" s="7">
        <v>12796</v>
      </c>
      <c r="AN1066" s="12">
        <v>426973</v>
      </c>
      <c r="AO1066" s="11">
        <v>0</v>
      </c>
      <c r="AQ1066" s="6" t="s">
        <v>3028</v>
      </c>
      <c r="AR1066" s="11">
        <v>664276.19999999995</v>
      </c>
    </row>
    <row r="1067" spans="11:44">
      <c r="K1067" s="6" t="s">
        <v>3034</v>
      </c>
      <c r="L1067" s="11">
        <v>3.3</v>
      </c>
      <c r="R1067" s="6" t="s">
        <v>3575</v>
      </c>
      <c r="S1067" s="7">
        <v>30411</v>
      </c>
      <c r="AN1067" s="12" t="s">
        <v>2905</v>
      </c>
      <c r="AO1067" s="11">
        <v>280</v>
      </c>
      <c r="AQ1067" s="6" t="s">
        <v>3029</v>
      </c>
      <c r="AR1067" s="11">
        <v>202932.3</v>
      </c>
    </row>
    <row r="1068" spans="11:44">
      <c r="K1068" s="6" t="s">
        <v>3836</v>
      </c>
      <c r="L1068" s="11">
        <v>4.3</v>
      </c>
      <c r="R1068" s="6" t="s">
        <v>3033</v>
      </c>
      <c r="S1068" s="7">
        <v>1662</v>
      </c>
      <c r="AQ1068" s="6" t="s">
        <v>3030</v>
      </c>
      <c r="AR1068" s="11">
        <v>12065.8</v>
      </c>
    </row>
    <row r="1069" spans="11:44">
      <c r="K1069" s="6" t="s">
        <v>3035</v>
      </c>
      <c r="L1069" s="11">
        <v>4.2</v>
      </c>
      <c r="R1069" s="6" t="s">
        <v>3034</v>
      </c>
      <c r="S1069" s="7">
        <v>9792</v>
      </c>
      <c r="AQ1069" s="6" t="s">
        <v>3031</v>
      </c>
      <c r="AR1069" s="11">
        <v>101929.8</v>
      </c>
    </row>
    <row r="1070" spans="11:44">
      <c r="K1070" s="6" t="s">
        <v>3837</v>
      </c>
      <c r="L1070" s="11">
        <v>4.5</v>
      </c>
      <c r="R1070" s="6" t="s">
        <v>3836</v>
      </c>
      <c r="S1070" s="7">
        <v>8399</v>
      </c>
      <c r="AQ1070" s="6" t="s">
        <v>3032</v>
      </c>
      <c r="AR1070" s="11">
        <v>106180.1</v>
      </c>
    </row>
    <row r="1071" spans="11:44">
      <c r="K1071" s="6" t="s">
        <v>3576</v>
      </c>
      <c r="L1071" s="11">
        <v>4.1333333333333337</v>
      </c>
      <c r="R1071" s="6" t="s">
        <v>3035</v>
      </c>
      <c r="S1071" s="7">
        <v>656</v>
      </c>
      <c r="AQ1071" s="6" t="s">
        <v>3574</v>
      </c>
      <c r="AR1071" s="11">
        <v>809.6</v>
      </c>
    </row>
    <row r="1072" spans="11:44">
      <c r="K1072" s="6" t="s">
        <v>3323</v>
      </c>
      <c r="L1072" s="11">
        <v>4</v>
      </c>
      <c r="R1072" s="6" t="s">
        <v>3837</v>
      </c>
      <c r="S1072" s="7">
        <v>17810</v>
      </c>
      <c r="AQ1072" s="6" t="s">
        <v>3835</v>
      </c>
      <c r="AR1072" s="11">
        <v>51184</v>
      </c>
    </row>
    <row r="1073" spans="11:44">
      <c r="K1073" s="6" t="s">
        <v>4004</v>
      </c>
      <c r="L1073" s="11">
        <v>4.3</v>
      </c>
      <c r="R1073" s="6" t="s">
        <v>3576</v>
      </c>
      <c r="S1073" s="7">
        <v>216251</v>
      </c>
      <c r="AQ1073" s="6" t="s">
        <v>3575</v>
      </c>
      <c r="AR1073" s="11">
        <v>130767.29999999999</v>
      </c>
    </row>
    <row r="1074" spans="11:44">
      <c r="K1074" s="6" t="s">
        <v>3169</v>
      </c>
      <c r="L1074" s="11">
        <v>3.9</v>
      </c>
      <c r="R1074" s="6" t="s">
        <v>3323</v>
      </c>
      <c r="S1074" s="7">
        <v>18543</v>
      </c>
      <c r="AQ1074" s="6" t="s">
        <v>3033</v>
      </c>
      <c r="AR1074" s="11">
        <v>6814.2</v>
      </c>
    </row>
    <row r="1075" spans="11:44">
      <c r="K1075" s="6" t="s">
        <v>3324</v>
      </c>
      <c r="L1075" s="11">
        <v>4.7</v>
      </c>
      <c r="R1075" s="6" t="s">
        <v>4004</v>
      </c>
      <c r="S1075" s="7">
        <v>70</v>
      </c>
      <c r="AQ1075" s="6" t="s">
        <v>3034</v>
      </c>
      <c r="AR1075" s="11">
        <v>32313.599999999999</v>
      </c>
    </row>
    <row r="1076" spans="11:44">
      <c r="K1076" s="6" t="s">
        <v>3036</v>
      </c>
      <c r="L1076" s="11">
        <v>4.2</v>
      </c>
      <c r="R1076" s="6" t="s">
        <v>3169</v>
      </c>
      <c r="S1076" s="7">
        <v>13971</v>
      </c>
      <c r="AQ1076" s="6" t="s">
        <v>3836</v>
      </c>
      <c r="AR1076" s="11">
        <v>36115.699999999997</v>
      </c>
    </row>
    <row r="1077" spans="11:44">
      <c r="K1077" s="6" t="s">
        <v>3325</v>
      </c>
      <c r="L1077" s="11">
        <v>3.8499999999999996</v>
      </c>
      <c r="R1077" s="6" t="s">
        <v>3324</v>
      </c>
      <c r="S1077" s="7">
        <v>1729</v>
      </c>
      <c r="AQ1077" s="6" t="s">
        <v>3035</v>
      </c>
      <c r="AR1077" s="11">
        <v>2755.2000000000003</v>
      </c>
    </row>
    <row r="1078" spans="11:44">
      <c r="K1078" s="6" t="s">
        <v>3326</v>
      </c>
      <c r="L1078" s="11">
        <v>3</v>
      </c>
      <c r="R1078" s="6" t="s">
        <v>3036</v>
      </c>
      <c r="S1078" s="7">
        <v>4959</v>
      </c>
      <c r="AQ1078" s="6" t="s">
        <v>3837</v>
      </c>
      <c r="AR1078" s="11">
        <v>80145</v>
      </c>
    </row>
    <row r="1079" spans="11:44">
      <c r="K1079" s="6" t="s">
        <v>3327</v>
      </c>
      <c r="L1079" s="11">
        <v>4.2</v>
      </c>
      <c r="R1079" s="6" t="s">
        <v>3325</v>
      </c>
      <c r="S1079" s="7">
        <v>14726</v>
      </c>
      <c r="AQ1079" s="6" t="s">
        <v>3576</v>
      </c>
      <c r="AR1079" s="11">
        <v>924295.89999999991</v>
      </c>
    </row>
    <row r="1080" spans="11:44">
      <c r="K1080" s="6" t="s">
        <v>3328</v>
      </c>
      <c r="L1080" s="11">
        <v>4.4000000000000004</v>
      </c>
      <c r="R1080" s="6" t="s">
        <v>3326</v>
      </c>
      <c r="S1080" s="7">
        <v>617</v>
      </c>
      <c r="AQ1080" s="6" t="s">
        <v>3323</v>
      </c>
      <c r="AR1080" s="11">
        <v>74172</v>
      </c>
    </row>
    <row r="1081" spans="11:44">
      <c r="K1081" s="6" t="s">
        <v>3329</v>
      </c>
      <c r="L1081" s="11">
        <v>4.2</v>
      </c>
      <c r="R1081" s="6" t="s">
        <v>3327</v>
      </c>
      <c r="S1081" s="7">
        <v>18462</v>
      </c>
      <c r="AQ1081" s="6" t="s">
        <v>4004</v>
      </c>
      <c r="AR1081" s="11">
        <v>301</v>
      </c>
    </row>
    <row r="1082" spans="11:44">
      <c r="K1082" s="6" t="s">
        <v>4005</v>
      </c>
      <c r="L1082" s="11">
        <v>4</v>
      </c>
      <c r="R1082" s="6" t="s">
        <v>3328</v>
      </c>
      <c r="S1082" s="7">
        <v>17994</v>
      </c>
      <c r="AQ1082" s="6" t="s">
        <v>3169</v>
      </c>
      <c r="AR1082" s="11">
        <v>54486.9</v>
      </c>
    </row>
    <row r="1083" spans="11:44">
      <c r="K1083" s="6" t="s">
        <v>3577</v>
      </c>
      <c r="L1083" s="11">
        <v>4</v>
      </c>
      <c r="R1083" s="6" t="s">
        <v>3329</v>
      </c>
      <c r="S1083" s="7">
        <v>7274</v>
      </c>
      <c r="AQ1083" s="6" t="s">
        <v>3324</v>
      </c>
      <c r="AR1083" s="11">
        <v>8126.3</v>
      </c>
    </row>
    <row r="1084" spans="11:44">
      <c r="K1084" s="6" t="s">
        <v>3838</v>
      </c>
      <c r="L1084" s="11">
        <v>4</v>
      </c>
      <c r="R1084" s="6" t="s">
        <v>4005</v>
      </c>
      <c r="S1084" s="7">
        <v>1282</v>
      </c>
      <c r="AQ1084" s="6" t="s">
        <v>3036</v>
      </c>
      <c r="AR1084" s="11">
        <v>20827.8</v>
      </c>
    </row>
    <row r="1085" spans="11:44">
      <c r="K1085" s="6" t="s">
        <v>3170</v>
      </c>
      <c r="L1085" s="11">
        <v>3.9</v>
      </c>
      <c r="R1085" s="6" t="s">
        <v>3577</v>
      </c>
      <c r="S1085" s="7">
        <v>12518</v>
      </c>
      <c r="AQ1085" s="6" t="s">
        <v>3325</v>
      </c>
      <c r="AR1085" s="11">
        <v>57242.499999999993</v>
      </c>
    </row>
    <row r="1086" spans="11:44">
      <c r="K1086" s="6" t="s">
        <v>3037</v>
      </c>
      <c r="L1086" s="11">
        <v>4.2</v>
      </c>
      <c r="R1086" s="6" t="s">
        <v>3838</v>
      </c>
      <c r="S1086" s="7">
        <v>27</v>
      </c>
      <c r="AQ1086" s="6" t="s">
        <v>3326</v>
      </c>
      <c r="AR1086" s="11">
        <v>1851</v>
      </c>
    </row>
    <row r="1087" spans="11:44">
      <c r="K1087" s="6" t="s">
        <v>3038</v>
      </c>
      <c r="L1087" s="11">
        <v>3.5</v>
      </c>
      <c r="R1087" s="6" t="s">
        <v>3170</v>
      </c>
      <c r="S1087" s="7">
        <v>1173</v>
      </c>
      <c r="AQ1087" s="6" t="s">
        <v>3327</v>
      </c>
      <c r="AR1087" s="11">
        <v>77540.400000000009</v>
      </c>
    </row>
    <row r="1088" spans="11:44">
      <c r="K1088" s="6" t="s">
        <v>3578</v>
      </c>
      <c r="L1088" s="11">
        <v>4.5999999999999996</v>
      </c>
      <c r="R1088" s="6" t="s">
        <v>3037</v>
      </c>
      <c r="S1088" s="7">
        <v>24269</v>
      </c>
      <c r="AQ1088" s="6" t="s">
        <v>3328</v>
      </c>
      <c r="AR1088" s="11">
        <v>79173.600000000006</v>
      </c>
    </row>
    <row r="1089" spans="11:44">
      <c r="K1089" s="6" t="s">
        <v>3039</v>
      </c>
      <c r="L1089" s="11">
        <v>4.4000000000000004</v>
      </c>
      <c r="R1089" s="6" t="s">
        <v>3038</v>
      </c>
      <c r="S1089" s="7">
        <v>21762</v>
      </c>
      <c r="AQ1089" s="6" t="s">
        <v>3329</v>
      </c>
      <c r="AR1089" s="11">
        <v>30550.800000000003</v>
      </c>
    </row>
    <row r="1090" spans="11:44">
      <c r="K1090" s="6" t="s">
        <v>3579</v>
      </c>
      <c r="L1090" s="11">
        <v>3.9</v>
      </c>
      <c r="R1090" s="6" t="s">
        <v>3578</v>
      </c>
      <c r="S1090" s="7">
        <v>12375</v>
      </c>
      <c r="AQ1090" s="6" t="s">
        <v>4005</v>
      </c>
      <c r="AR1090" s="11">
        <v>5128</v>
      </c>
    </row>
    <row r="1091" spans="11:44">
      <c r="K1091" s="6" t="s">
        <v>3839</v>
      </c>
      <c r="L1091" s="11">
        <v>4.0999999999999996</v>
      </c>
      <c r="R1091" s="6" t="s">
        <v>3039</v>
      </c>
      <c r="S1091" s="7">
        <v>4598</v>
      </c>
      <c r="AQ1091" s="6" t="s">
        <v>3577</v>
      </c>
      <c r="AR1091" s="11">
        <v>49667.8</v>
      </c>
    </row>
    <row r="1092" spans="11:44">
      <c r="K1092" s="6" t="s">
        <v>3171</v>
      </c>
      <c r="L1092" s="11">
        <v>4.4000000000000004</v>
      </c>
      <c r="R1092" s="6" t="s">
        <v>3579</v>
      </c>
      <c r="S1092" s="7">
        <v>122</v>
      </c>
      <c r="AQ1092" s="6" t="s">
        <v>3838</v>
      </c>
      <c r="AR1092" s="11">
        <v>108</v>
      </c>
    </row>
    <row r="1093" spans="11:44">
      <c r="K1093" s="6" t="s">
        <v>3040</v>
      </c>
      <c r="L1093" s="11">
        <v>4.3</v>
      </c>
      <c r="R1093" s="6" t="s">
        <v>3839</v>
      </c>
      <c r="S1093" s="7">
        <v>24</v>
      </c>
      <c r="AQ1093" s="6" t="s">
        <v>3170</v>
      </c>
      <c r="AR1093" s="11">
        <v>4574.7</v>
      </c>
    </row>
    <row r="1094" spans="11:44">
      <c r="K1094" s="6" t="s">
        <v>3172</v>
      </c>
      <c r="L1094" s="11">
        <v>4.4000000000000004</v>
      </c>
      <c r="R1094" s="6" t="s">
        <v>3171</v>
      </c>
      <c r="S1094" s="7">
        <v>644</v>
      </c>
      <c r="AQ1094" s="6" t="s">
        <v>3037</v>
      </c>
      <c r="AR1094" s="11">
        <v>101929.8</v>
      </c>
    </row>
    <row r="1095" spans="11:44">
      <c r="K1095" s="6" t="s">
        <v>3580</v>
      </c>
      <c r="L1095" s="11">
        <v>4.3</v>
      </c>
      <c r="R1095" s="6" t="s">
        <v>3040</v>
      </c>
      <c r="S1095" s="7">
        <v>25903</v>
      </c>
      <c r="AQ1095" s="6" t="s">
        <v>3038</v>
      </c>
      <c r="AR1095" s="11">
        <v>76167</v>
      </c>
    </row>
    <row r="1096" spans="11:44">
      <c r="K1096" s="6" t="s">
        <v>3581</v>
      </c>
      <c r="L1096" s="11">
        <v>4.3</v>
      </c>
      <c r="R1096" s="6" t="s">
        <v>3172</v>
      </c>
      <c r="S1096" s="7">
        <v>2866</v>
      </c>
      <c r="AQ1096" s="6" t="s">
        <v>3578</v>
      </c>
      <c r="AR1096" s="11">
        <v>56924.999999999993</v>
      </c>
    </row>
    <row r="1097" spans="11:44">
      <c r="K1097" s="6" t="s">
        <v>3840</v>
      </c>
      <c r="L1097" s="11">
        <v>4.3</v>
      </c>
      <c r="R1097" s="6" t="s">
        <v>3580</v>
      </c>
      <c r="S1097" s="7">
        <v>974</v>
      </c>
      <c r="AQ1097" s="6" t="s">
        <v>3039</v>
      </c>
      <c r="AR1097" s="11">
        <v>20231.2</v>
      </c>
    </row>
    <row r="1098" spans="11:44">
      <c r="K1098" s="6" t="s">
        <v>3841</v>
      </c>
      <c r="L1098" s="11">
        <v>4.0999999999999996</v>
      </c>
      <c r="R1098" s="6" t="s">
        <v>3581</v>
      </c>
      <c r="S1098" s="7">
        <v>13391</v>
      </c>
      <c r="AQ1098" s="6" t="s">
        <v>3579</v>
      </c>
      <c r="AR1098" s="11">
        <v>475.8</v>
      </c>
    </row>
    <row r="1099" spans="11:44">
      <c r="K1099" s="6" t="s">
        <v>3582</v>
      </c>
      <c r="L1099" s="11">
        <v>4.2</v>
      </c>
      <c r="R1099" s="6" t="s">
        <v>3840</v>
      </c>
      <c r="S1099" s="7">
        <v>17162</v>
      </c>
      <c r="AQ1099" s="6" t="s">
        <v>3839</v>
      </c>
      <c r="AR1099" s="11">
        <v>98.399999999999991</v>
      </c>
    </row>
    <row r="1100" spans="11:44">
      <c r="K1100" s="6" t="s">
        <v>4006</v>
      </c>
      <c r="L1100" s="11">
        <v>3.9</v>
      </c>
      <c r="R1100" s="6" t="s">
        <v>3841</v>
      </c>
      <c r="S1100" s="7">
        <v>313832</v>
      </c>
      <c r="AQ1100" s="6" t="s">
        <v>3171</v>
      </c>
      <c r="AR1100" s="11">
        <v>2833.6000000000004</v>
      </c>
    </row>
    <row r="1101" spans="11:44">
      <c r="K1101" s="6" t="s">
        <v>3173</v>
      </c>
      <c r="L1101" s="11">
        <v>4.3</v>
      </c>
      <c r="R1101" s="6" t="s">
        <v>3582</v>
      </c>
      <c r="S1101" s="7">
        <v>903</v>
      </c>
      <c r="AQ1101" s="6" t="s">
        <v>3040</v>
      </c>
      <c r="AR1101" s="11">
        <v>111382.9</v>
      </c>
    </row>
    <row r="1102" spans="11:44">
      <c r="K1102" s="6" t="s">
        <v>3842</v>
      </c>
      <c r="L1102" s="11">
        <v>3.7</v>
      </c>
      <c r="R1102" s="6" t="s">
        <v>4006</v>
      </c>
      <c r="S1102" s="7">
        <v>14778</v>
      </c>
      <c r="AQ1102" s="6" t="s">
        <v>3172</v>
      </c>
      <c r="AR1102" s="11">
        <v>12610.400000000001</v>
      </c>
    </row>
    <row r="1103" spans="11:44">
      <c r="K1103" s="6" t="s">
        <v>3843</v>
      </c>
      <c r="L1103" s="11">
        <v>3.9</v>
      </c>
      <c r="R1103" s="6" t="s">
        <v>3173</v>
      </c>
      <c r="S1103" s="7">
        <v>27709</v>
      </c>
      <c r="AQ1103" s="6" t="s">
        <v>3580</v>
      </c>
      <c r="AR1103" s="11">
        <v>4188.2</v>
      </c>
    </row>
    <row r="1104" spans="11:44">
      <c r="K1104" s="6" t="s">
        <v>3583</v>
      </c>
      <c r="L1104" s="11">
        <v>4.3</v>
      </c>
      <c r="R1104" s="6" t="s">
        <v>3842</v>
      </c>
      <c r="S1104" s="7">
        <v>28324</v>
      </c>
      <c r="AQ1104" s="6" t="s">
        <v>3581</v>
      </c>
      <c r="AR1104" s="11">
        <v>57581.299999999996</v>
      </c>
    </row>
    <row r="1105" spans="11:44">
      <c r="K1105" s="6" t="s">
        <v>3844</v>
      </c>
      <c r="L1105" s="11">
        <v>3.8</v>
      </c>
      <c r="R1105" s="6" t="s">
        <v>3843</v>
      </c>
      <c r="S1105" s="7">
        <v>136954</v>
      </c>
      <c r="AQ1105" s="6" t="s">
        <v>3840</v>
      </c>
      <c r="AR1105" s="11">
        <v>73796.599999999991</v>
      </c>
    </row>
    <row r="1106" spans="11:44">
      <c r="K1106" s="6" t="s">
        <v>3174</v>
      </c>
      <c r="L1106" s="11">
        <v>4.3</v>
      </c>
      <c r="R1106" s="6" t="s">
        <v>3583</v>
      </c>
      <c r="S1106" s="7">
        <v>7241</v>
      </c>
      <c r="AQ1106" s="6" t="s">
        <v>3841</v>
      </c>
      <c r="AR1106" s="11">
        <v>1286711.2</v>
      </c>
    </row>
    <row r="1107" spans="11:44">
      <c r="K1107" s="6" t="s">
        <v>3584</v>
      </c>
      <c r="L1107" s="11">
        <v>4.4000000000000004</v>
      </c>
      <c r="R1107" s="6" t="s">
        <v>3844</v>
      </c>
      <c r="S1107" s="7">
        <v>16557</v>
      </c>
      <c r="AQ1107" s="6" t="s">
        <v>3582</v>
      </c>
      <c r="AR1107" s="11">
        <v>3792.6000000000004</v>
      </c>
    </row>
    <row r="1108" spans="11:44">
      <c r="K1108" s="6" t="s">
        <v>4026</v>
      </c>
      <c r="L1108" s="11">
        <v>4.3</v>
      </c>
      <c r="R1108" s="6" t="s">
        <v>3174</v>
      </c>
      <c r="S1108" s="7">
        <v>4744</v>
      </c>
      <c r="AQ1108" s="6" t="s">
        <v>4006</v>
      </c>
      <c r="AR1108" s="11">
        <v>57634.2</v>
      </c>
    </row>
    <row r="1109" spans="11:44">
      <c r="K1109" s="6" t="s">
        <v>3041</v>
      </c>
      <c r="L1109" s="11">
        <v>4.3</v>
      </c>
      <c r="R1109" s="6" t="s">
        <v>3584</v>
      </c>
      <c r="S1109" s="7">
        <v>25006</v>
      </c>
      <c r="AQ1109" s="6" t="s">
        <v>3173</v>
      </c>
      <c r="AR1109" s="11">
        <v>119148.7</v>
      </c>
    </row>
    <row r="1110" spans="11:44">
      <c r="K1110" s="6" t="s">
        <v>3585</v>
      </c>
      <c r="L1110" s="11">
        <v>4.5</v>
      </c>
      <c r="R1110" s="6" t="s">
        <v>4026</v>
      </c>
      <c r="S1110" s="7">
        <v>5792</v>
      </c>
      <c r="AQ1110" s="6" t="s">
        <v>3842</v>
      </c>
      <c r="AR1110" s="11">
        <v>104798.8</v>
      </c>
    </row>
    <row r="1111" spans="11:44">
      <c r="K1111" s="6" t="s">
        <v>3586</v>
      </c>
      <c r="L1111" s="11">
        <v>4.5</v>
      </c>
      <c r="R1111" s="6" t="s">
        <v>3041</v>
      </c>
      <c r="S1111" s="7">
        <v>20850</v>
      </c>
      <c r="AQ1111" s="6" t="s">
        <v>3843</v>
      </c>
      <c r="AR1111" s="11">
        <v>534120.6</v>
      </c>
    </row>
    <row r="1112" spans="11:44">
      <c r="K1112" s="6" t="s">
        <v>3042</v>
      </c>
      <c r="L1112" s="11">
        <v>4.0999999999999996</v>
      </c>
      <c r="R1112" s="6" t="s">
        <v>3585</v>
      </c>
      <c r="S1112" s="7">
        <v>74976</v>
      </c>
      <c r="AQ1112" s="6" t="s">
        <v>3583</v>
      </c>
      <c r="AR1112" s="11">
        <v>31136.3</v>
      </c>
    </row>
    <row r="1113" spans="11:44">
      <c r="K1113" s="6" t="s">
        <v>3043</v>
      </c>
      <c r="L1113" s="11">
        <v>4.0999999999999996</v>
      </c>
      <c r="R1113" s="6" t="s">
        <v>3586</v>
      </c>
      <c r="S1113" s="7">
        <v>50810</v>
      </c>
      <c r="AQ1113" s="6" t="s">
        <v>3844</v>
      </c>
      <c r="AR1113" s="11">
        <v>62916.6</v>
      </c>
    </row>
    <row r="1114" spans="11:44">
      <c r="K1114" s="6" t="s">
        <v>3587</v>
      </c>
      <c r="L1114" s="11">
        <v>3.7</v>
      </c>
      <c r="R1114" s="6" t="s">
        <v>3042</v>
      </c>
      <c r="S1114" s="7">
        <v>4768</v>
      </c>
      <c r="AQ1114" s="6" t="s">
        <v>3174</v>
      </c>
      <c r="AR1114" s="11">
        <v>20399.2</v>
      </c>
    </row>
    <row r="1115" spans="11:44">
      <c r="K1115" s="6" t="s">
        <v>4027</v>
      </c>
      <c r="L1115" s="11">
        <v>4.3</v>
      </c>
      <c r="R1115" s="6" t="s">
        <v>3043</v>
      </c>
      <c r="S1115" s="7">
        <v>8751</v>
      </c>
      <c r="AQ1115" s="6" t="s">
        <v>3584</v>
      </c>
      <c r="AR1115" s="11">
        <v>110026.40000000001</v>
      </c>
    </row>
    <row r="1116" spans="11:44">
      <c r="K1116" s="6" t="s">
        <v>3588</v>
      </c>
      <c r="L1116" s="11">
        <v>3.5</v>
      </c>
      <c r="R1116" s="6" t="s">
        <v>3587</v>
      </c>
      <c r="S1116" s="7">
        <v>1977</v>
      </c>
      <c r="AQ1116" s="6" t="s">
        <v>4026</v>
      </c>
      <c r="AR1116" s="11">
        <v>24905.599999999999</v>
      </c>
    </row>
    <row r="1117" spans="11:44">
      <c r="K1117" s="6" t="s">
        <v>3589</v>
      </c>
      <c r="L1117" s="11">
        <v>4.3</v>
      </c>
      <c r="R1117" s="6" t="s">
        <v>4027</v>
      </c>
      <c r="S1117" s="7">
        <v>388</v>
      </c>
      <c r="AQ1117" s="6" t="s">
        <v>3041</v>
      </c>
      <c r="AR1117" s="11">
        <v>89655</v>
      </c>
    </row>
    <row r="1118" spans="11:44">
      <c r="K1118" s="6" t="s">
        <v>4007</v>
      </c>
      <c r="L1118" s="11">
        <v>3.8</v>
      </c>
      <c r="R1118" s="6" t="s">
        <v>3588</v>
      </c>
      <c r="S1118" s="7">
        <v>2523</v>
      </c>
      <c r="AQ1118" s="6" t="s">
        <v>3585</v>
      </c>
      <c r="AR1118" s="11">
        <v>337392</v>
      </c>
    </row>
    <row r="1119" spans="11:44">
      <c r="K1119" s="6" t="s">
        <v>3175</v>
      </c>
      <c r="L1119" s="11">
        <v>3.7</v>
      </c>
      <c r="R1119" s="6" t="s">
        <v>3589</v>
      </c>
      <c r="S1119" s="7">
        <v>20398</v>
      </c>
      <c r="AQ1119" s="6" t="s">
        <v>3586</v>
      </c>
      <c r="AR1119" s="11">
        <v>228645</v>
      </c>
    </row>
    <row r="1120" spans="11:44">
      <c r="K1120" s="6" t="s">
        <v>3590</v>
      </c>
      <c r="L1120" s="11">
        <v>4.4000000000000004</v>
      </c>
      <c r="R1120" s="6" t="s">
        <v>4007</v>
      </c>
      <c r="S1120" s="7">
        <v>2593</v>
      </c>
      <c r="AQ1120" s="6" t="s">
        <v>3042</v>
      </c>
      <c r="AR1120" s="11">
        <v>19548.8</v>
      </c>
    </row>
    <row r="1121" spans="11:44">
      <c r="K1121" s="6" t="s">
        <v>3176</v>
      </c>
      <c r="L1121" s="11">
        <v>4.5</v>
      </c>
      <c r="R1121" s="6" t="s">
        <v>3175</v>
      </c>
      <c r="S1121" s="7">
        <v>10962</v>
      </c>
      <c r="AQ1121" s="6" t="s">
        <v>3043</v>
      </c>
      <c r="AR1121" s="11">
        <v>35879.1</v>
      </c>
    </row>
    <row r="1122" spans="11:44">
      <c r="K1122" s="6" t="s">
        <v>3845</v>
      </c>
      <c r="L1122" s="11">
        <v>4.3</v>
      </c>
      <c r="R1122" s="6" t="s">
        <v>3590</v>
      </c>
      <c r="S1122" s="7">
        <v>8076</v>
      </c>
      <c r="AQ1122" s="6" t="s">
        <v>3587</v>
      </c>
      <c r="AR1122" s="11">
        <v>7314.9000000000005</v>
      </c>
    </row>
    <row r="1123" spans="11:44">
      <c r="K1123" s="6" t="s">
        <v>3044</v>
      </c>
      <c r="L1123" s="11">
        <v>4.0999999999999996</v>
      </c>
      <c r="R1123" s="6" t="s">
        <v>3176</v>
      </c>
      <c r="S1123" s="7">
        <v>28030</v>
      </c>
      <c r="AQ1123" s="6" t="s">
        <v>4027</v>
      </c>
      <c r="AR1123" s="11">
        <v>1668.3999999999999</v>
      </c>
    </row>
    <row r="1124" spans="11:44">
      <c r="K1124" s="6" t="s">
        <v>3591</v>
      </c>
      <c r="L1124" s="11">
        <v>4.1999999999999993</v>
      </c>
      <c r="R1124" s="6" t="s">
        <v>3845</v>
      </c>
      <c r="S1124" s="7">
        <v>106</v>
      </c>
      <c r="AQ1124" s="6" t="s">
        <v>3588</v>
      </c>
      <c r="AR1124" s="11">
        <v>8830.5</v>
      </c>
    </row>
    <row r="1125" spans="11:44">
      <c r="K1125" s="6" t="s">
        <v>3592</v>
      </c>
      <c r="L1125" s="11">
        <v>4.3</v>
      </c>
      <c r="R1125" s="6" t="s">
        <v>3044</v>
      </c>
      <c r="S1125" s="7">
        <v>2685</v>
      </c>
      <c r="AQ1125" s="6" t="s">
        <v>3589</v>
      </c>
      <c r="AR1125" s="11">
        <v>87711.4</v>
      </c>
    </row>
    <row r="1126" spans="11:44">
      <c r="K1126" s="6" t="s">
        <v>3330</v>
      </c>
      <c r="L1126" s="11">
        <v>4.0999999999999996</v>
      </c>
      <c r="R1126" s="6" t="s">
        <v>3591</v>
      </c>
      <c r="S1126" s="7">
        <v>3659</v>
      </c>
      <c r="AQ1126" s="6" t="s">
        <v>4007</v>
      </c>
      <c r="AR1126" s="11">
        <v>9853.4</v>
      </c>
    </row>
    <row r="1127" spans="11:44">
      <c r="K1127" s="6" t="s">
        <v>4008</v>
      </c>
      <c r="L1127" s="11">
        <v>3.8</v>
      </c>
      <c r="R1127" s="6" t="s">
        <v>3592</v>
      </c>
      <c r="S1127" s="7">
        <v>974</v>
      </c>
      <c r="AQ1127" s="6" t="s">
        <v>3175</v>
      </c>
      <c r="AR1127" s="11">
        <v>40559.4</v>
      </c>
    </row>
    <row r="1128" spans="11:44">
      <c r="K1128" s="6" t="s">
        <v>3177</v>
      </c>
      <c r="L1128" s="11">
        <v>3.65</v>
      </c>
      <c r="R1128" s="6" t="s">
        <v>3330</v>
      </c>
      <c r="S1128" s="7">
        <v>8873</v>
      </c>
      <c r="AQ1128" s="6" t="s">
        <v>3590</v>
      </c>
      <c r="AR1128" s="11">
        <v>35534.400000000001</v>
      </c>
    </row>
    <row r="1129" spans="11:44">
      <c r="K1129" s="6" t="s">
        <v>2905</v>
      </c>
      <c r="L1129" s="11">
        <v>4.1037009622501897</v>
      </c>
      <c r="R1129" s="6" t="s">
        <v>4008</v>
      </c>
      <c r="S1129" s="7">
        <v>95</v>
      </c>
      <c r="AQ1129" s="6" t="s">
        <v>3176</v>
      </c>
      <c r="AR1129" s="11">
        <v>126135</v>
      </c>
    </row>
    <row r="1130" spans="11:44">
      <c r="R1130" s="6" t="s">
        <v>3177</v>
      </c>
      <c r="S1130" s="7">
        <v>105</v>
      </c>
      <c r="AQ1130" s="6" t="s">
        <v>3845</v>
      </c>
      <c r="AR1130" s="11">
        <v>455.79999999999995</v>
      </c>
    </row>
    <row r="1131" spans="11:44">
      <c r="R1131" s="6" t="s">
        <v>2905</v>
      </c>
      <c r="S1131" s="7">
        <v>26505230</v>
      </c>
      <c r="AQ1131" s="6" t="s">
        <v>3044</v>
      </c>
      <c r="AR1131" s="11">
        <v>11008.499999999998</v>
      </c>
    </row>
    <row r="1132" spans="11:44">
      <c r="AQ1132" s="6" t="s">
        <v>3591</v>
      </c>
      <c r="AR1132" s="11">
        <v>15196.699999999997</v>
      </c>
    </row>
    <row r="1133" spans="11:44">
      <c r="AQ1133" s="6" t="s">
        <v>3592</v>
      </c>
      <c r="AR1133" s="11">
        <v>4188.2</v>
      </c>
    </row>
    <row r="1134" spans="11:44">
      <c r="AQ1134" s="6" t="s">
        <v>3330</v>
      </c>
      <c r="AR1134" s="11">
        <v>36379.299999999996</v>
      </c>
    </row>
    <row r="1135" spans="11:44">
      <c r="AQ1135" s="6" t="s">
        <v>4008</v>
      </c>
      <c r="AR1135" s="11">
        <v>361</v>
      </c>
    </row>
    <row r="1136" spans="11:44">
      <c r="AQ1136" s="6" t="s">
        <v>3177</v>
      </c>
      <c r="AR1136" s="11">
        <v>368.9</v>
      </c>
    </row>
    <row r="1137" spans="43:44">
      <c r="AQ1137" s="6" t="s">
        <v>2905</v>
      </c>
      <c r="AR1137" s="11">
        <v>110420469.19999997</v>
      </c>
    </row>
  </sheetData>
  <pageMargins left="0.7" right="0.7" top="0.75" bottom="0.75" header="0.3" footer="0.3"/>
  <pageSetup orientation="portrait" r:id="rId15"/>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J5" sqref="BJ5:BJ6"/>
    </sheetView>
  </sheetViews>
  <sheetFormatPr defaultRowHeight="15.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66"/>
  <sheetViews>
    <sheetView topLeftCell="D1276" workbookViewId="0">
      <selection activeCell="N1286" sqref="N1285:N1286"/>
    </sheetView>
  </sheetViews>
  <sheetFormatPr defaultColWidth="11.4609375" defaultRowHeight="15.5"/>
  <cols>
    <col min="1" max="1" width="11" customWidth="1"/>
    <col min="2" max="2" width="14.3828125" hidden="1" customWidth="1"/>
    <col min="3" max="3" width="26.4609375" customWidth="1"/>
    <col min="4" max="4" width="17.15234375" customWidth="1"/>
    <col min="5" max="5" width="16.61328125" customWidth="1"/>
    <col min="6" max="6" width="15" customWidth="1"/>
    <col min="7" max="7" width="15.15234375" customWidth="1"/>
    <col min="8" max="8" width="14.61328125" customWidth="1"/>
    <col min="9" max="9" width="9" customWidth="1"/>
    <col min="10" max="10" width="13.61328125" style="10" bestFit="1" customWidth="1"/>
    <col min="11" max="11" width="9" customWidth="1"/>
    <col min="12" max="12" width="11.4609375" customWidth="1"/>
    <col min="13" max="13" width="6.61328125" customWidth="1"/>
    <col min="14" max="14" width="17" customWidth="1"/>
    <col min="15" max="15" width="16.765625" bestFit="1" customWidth="1"/>
    <col min="16" max="16" width="24.3828125" customWidth="1"/>
    <col min="17" max="17" width="28.4609375" bestFit="1" customWidth="1"/>
  </cols>
  <sheetData>
    <row r="1" spans="1:20">
      <c r="A1" t="s">
        <v>0</v>
      </c>
      <c r="B1" t="s">
        <v>1</v>
      </c>
      <c r="C1" t="s">
        <v>2696</v>
      </c>
      <c r="D1" t="s">
        <v>2697</v>
      </c>
      <c r="E1" t="s">
        <v>2</v>
      </c>
      <c r="F1" t="s">
        <v>2695</v>
      </c>
      <c r="G1" t="s">
        <v>2698</v>
      </c>
      <c r="H1" t="s">
        <v>2699</v>
      </c>
      <c r="I1" t="s">
        <v>3</v>
      </c>
      <c r="J1" s="8" t="s">
        <v>4</v>
      </c>
      <c r="K1" t="s">
        <v>5</v>
      </c>
      <c r="L1" t="s">
        <v>4037</v>
      </c>
      <c r="M1" t="s">
        <v>6</v>
      </c>
      <c r="N1" s="4" t="s">
        <v>7</v>
      </c>
      <c r="O1" t="s">
        <v>4032</v>
      </c>
      <c r="P1" t="s">
        <v>4034</v>
      </c>
      <c r="Q1" t="s">
        <v>4033</v>
      </c>
      <c r="R1" t="s">
        <v>4035</v>
      </c>
      <c r="S1" t="s">
        <v>4036</v>
      </c>
      <c r="T1" t="s">
        <v>4045</v>
      </c>
    </row>
    <row r="2" spans="1:20">
      <c r="A2" t="s">
        <v>8</v>
      </c>
      <c r="B2" t="s">
        <v>9</v>
      </c>
      <c r="C2" t="str">
        <f t="shared" ref="C2:C65" si="0">TRIM(LEFT(B2,FIND(" ",B2,FIND(" ",B2,FIND(" ",B2)+1)+1)))</f>
        <v>Wayona Nylon Braided</v>
      </c>
      <c r="D2" t="str">
        <f>PROPER(Table1[[#This Row],[PRODUCT NAME]])</f>
        <v>Wayona Nylon Braided</v>
      </c>
      <c r="E2" t="s">
        <v>2700</v>
      </c>
      <c r="F2" t="s">
        <v>2700</v>
      </c>
      <c r="G2" t="s">
        <v>2701</v>
      </c>
      <c r="H2" t="s">
        <v>2702</v>
      </c>
      <c r="I2">
        <v>399</v>
      </c>
      <c r="J2" s="8">
        <v>1099</v>
      </c>
      <c r="K2" s="1">
        <v>0.64</v>
      </c>
      <c r="L2" s="1" t="str">
        <f t="shared" ref="L2:L65" si="1">IF(K2&gt;=50%,"50% or more","50%")</f>
        <v>50% or more</v>
      </c>
      <c r="M2">
        <v>4.2</v>
      </c>
      <c r="N2" s="4">
        <v>24269</v>
      </c>
      <c r="O2">
        <f t="shared" ref="O2:O65" si="2">IF(K2&gt;=0.5,1,0)</f>
        <v>1</v>
      </c>
      <c r="P2">
        <f t="shared" ref="P2:P65" si="3">(J2)*(N2)</f>
        <v>26671631</v>
      </c>
      <c r="Q2" s="8" t="str">
        <f t="shared" ref="Q2:Q65" si="4">IF(J2&lt;200,"&lt;₹ 200",IF(J2&lt;=500, "₹ 200 -₹ 500","&gt;₹  500"))</f>
        <v>&gt;₹  500</v>
      </c>
      <c r="R2" s="8">
        <f>Table1[actual_price]-Table1[discounted_price]/Table1[[#This Row],[actual_price]]*100</f>
        <v>1062.6942675159235</v>
      </c>
      <c r="S2">
        <f>IF(Table1[[#This Row],[rating_count]]&lt;1000,1,0)</f>
        <v>0</v>
      </c>
      <c r="T2" s="7">
        <f>Table1[[#This Row],[rating]]*Table1[[#This Row],[rating_count]]</f>
        <v>101929.8</v>
      </c>
    </row>
    <row r="3" spans="1:20">
      <c r="A3" t="s">
        <v>10</v>
      </c>
      <c r="B3" t="s">
        <v>11</v>
      </c>
      <c r="C3" t="str">
        <f t="shared" si="0"/>
        <v>Ambrane Unbreakable 60W</v>
      </c>
      <c r="D3" t="str">
        <f>PROPER(Table1[[#This Row],[PRODUCT NAME]])</f>
        <v>Ambrane Unbreakable 60W</v>
      </c>
      <c r="E3" t="s">
        <v>2700</v>
      </c>
      <c r="F3" t="s">
        <v>2700</v>
      </c>
      <c r="G3" t="s">
        <v>2701</v>
      </c>
      <c r="H3" t="s">
        <v>2702</v>
      </c>
      <c r="I3">
        <v>199</v>
      </c>
      <c r="J3" s="8">
        <v>349</v>
      </c>
      <c r="K3" s="1">
        <v>0.43</v>
      </c>
      <c r="L3" s="1" t="str">
        <f t="shared" si="1"/>
        <v>50%</v>
      </c>
      <c r="M3">
        <v>4</v>
      </c>
      <c r="N3" s="4">
        <v>43994</v>
      </c>
      <c r="O3">
        <f t="shared" si="2"/>
        <v>0</v>
      </c>
      <c r="P3">
        <f t="shared" si="3"/>
        <v>15353906</v>
      </c>
      <c r="Q3" s="8" t="str">
        <f t="shared" si="4"/>
        <v>₹ 200 -₹ 500</v>
      </c>
      <c r="R3" s="8">
        <f>Table1[actual_price]-Table1[discounted_price]/Table1[[#This Row],[actual_price]]*100</f>
        <v>291.97994269340973</v>
      </c>
      <c r="S3">
        <f>IF(Table1[[#This Row],[rating_count]]&lt;1000,1,0)</f>
        <v>0</v>
      </c>
      <c r="T3" s="7">
        <f>Table1[[#This Row],[rating]]*Table1[[#This Row],[rating_count]]</f>
        <v>175976</v>
      </c>
    </row>
    <row r="4" spans="1:20">
      <c r="A4" t="s">
        <v>12</v>
      </c>
      <c r="B4" t="s">
        <v>13</v>
      </c>
      <c r="C4" t="str">
        <f t="shared" si="0"/>
        <v>Sounce Fast Phone</v>
      </c>
      <c r="D4" t="str">
        <f>PROPER(Table1[[#This Row],[PRODUCT NAME]])</f>
        <v>Sounce Fast Phone</v>
      </c>
      <c r="E4" t="s">
        <v>2700</v>
      </c>
      <c r="F4" t="s">
        <v>2700</v>
      </c>
      <c r="G4" t="s">
        <v>2701</v>
      </c>
      <c r="H4" t="s">
        <v>2702</v>
      </c>
      <c r="I4">
        <v>199</v>
      </c>
      <c r="J4" s="8">
        <v>1899</v>
      </c>
      <c r="K4" s="1">
        <v>0.9</v>
      </c>
      <c r="L4" s="1" t="str">
        <f t="shared" si="1"/>
        <v>50% or more</v>
      </c>
      <c r="M4">
        <v>3.9</v>
      </c>
      <c r="N4" s="4">
        <v>7928</v>
      </c>
      <c r="O4">
        <f t="shared" si="2"/>
        <v>1</v>
      </c>
      <c r="P4">
        <f t="shared" si="3"/>
        <v>15055272</v>
      </c>
      <c r="Q4" s="8" t="str">
        <f t="shared" si="4"/>
        <v>&gt;₹  500</v>
      </c>
      <c r="R4" s="8">
        <f>Table1[actual_price]-Table1[discounted_price]/Table1[[#This Row],[actual_price]]*100</f>
        <v>1888.5208004212743</v>
      </c>
      <c r="S4">
        <f>IF(Table1[[#This Row],[rating_count]]&lt;1000,1,0)</f>
        <v>0</v>
      </c>
      <c r="T4" s="7">
        <f>Table1[[#This Row],[rating]]*Table1[[#This Row],[rating_count]]</f>
        <v>30919.200000000001</v>
      </c>
    </row>
    <row r="5" spans="1:20">
      <c r="A5" t="s">
        <v>14</v>
      </c>
      <c r="B5" t="s">
        <v>15</v>
      </c>
      <c r="C5" t="str">
        <f t="shared" si="0"/>
        <v>boAt Deuce USB</v>
      </c>
      <c r="D5" t="str">
        <f>PROPER(Table1[[#This Row],[PRODUCT NAME]])</f>
        <v>Boat Deuce Usb</v>
      </c>
      <c r="E5" t="s">
        <v>2700</v>
      </c>
      <c r="F5" t="s">
        <v>2700</v>
      </c>
      <c r="G5" t="s">
        <v>2701</v>
      </c>
      <c r="H5" t="s">
        <v>2702</v>
      </c>
      <c r="I5">
        <v>329</v>
      </c>
      <c r="J5" s="8">
        <v>699</v>
      </c>
      <c r="K5" s="1">
        <v>0.53</v>
      </c>
      <c r="L5" s="1" t="str">
        <f t="shared" si="1"/>
        <v>50% or more</v>
      </c>
      <c r="M5">
        <v>4.2</v>
      </c>
      <c r="N5" s="4">
        <v>94363</v>
      </c>
      <c r="O5">
        <f t="shared" si="2"/>
        <v>1</v>
      </c>
      <c r="P5">
        <f t="shared" si="3"/>
        <v>65959737</v>
      </c>
      <c r="Q5" s="8" t="str">
        <f t="shared" si="4"/>
        <v>&gt;₹  500</v>
      </c>
      <c r="R5" s="9">
        <f>Table1[actual_price]-Table1[discounted_price]/Table1[[#This Row],[actual_price]]*100</f>
        <v>651.93276108726752</v>
      </c>
      <c r="S5">
        <f>IF(Table1[[#This Row],[rating_count]]&lt;1000,1,0)</f>
        <v>0</v>
      </c>
      <c r="T5" s="7">
        <f>Table1[[#This Row],[rating]]*Table1[[#This Row],[rating_count]]</f>
        <v>396324.60000000003</v>
      </c>
    </row>
    <row r="6" spans="1:20">
      <c r="A6" t="s">
        <v>16</v>
      </c>
      <c r="B6" t="s">
        <v>17</v>
      </c>
      <c r="C6" t="str">
        <f t="shared" si="0"/>
        <v>Portronics Konnect L</v>
      </c>
      <c r="D6" t="str">
        <f>PROPER(Table1[[#This Row],[PRODUCT NAME]])</f>
        <v>Portronics Konnect L</v>
      </c>
      <c r="E6" t="s">
        <v>2700</v>
      </c>
      <c r="F6" t="s">
        <v>2700</v>
      </c>
      <c r="G6" t="s">
        <v>2701</v>
      </c>
      <c r="H6" t="s">
        <v>2702</v>
      </c>
      <c r="I6">
        <v>154</v>
      </c>
      <c r="J6" s="8">
        <v>399</v>
      </c>
      <c r="K6" s="1">
        <v>0.61</v>
      </c>
      <c r="L6" s="1" t="str">
        <f t="shared" si="1"/>
        <v>50% or more</v>
      </c>
      <c r="M6">
        <v>4.2</v>
      </c>
      <c r="N6" s="4">
        <v>16905</v>
      </c>
      <c r="O6">
        <f t="shared" si="2"/>
        <v>1</v>
      </c>
      <c r="P6">
        <f t="shared" si="3"/>
        <v>6745095</v>
      </c>
      <c r="Q6" s="8" t="str">
        <f t="shared" si="4"/>
        <v>₹ 200 -₹ 500</v>
      </c>
      <c r="R6" s="8">
        <f>Table1[actual_price]-Table1[discounted_price]/Table1[[#This Row],[actual_price]]*100</f>
        <v>360.40350877192981</v>
      </c>
      <c r="S6">
        <f>IF(Table1[[#This Row],[rating_count]]&lt;1000,1,0)</f>
        <v>0</v>
      </c>
      <c r="T6" s="7">
        <f>Table1[[#This Row],[rating]]*Table1[[#This Row],[rating_count]]</f>
        <v>71001</v>
      </c>
    </row>
    <row r="7" spans="1:20">
      <c r="A7" t="s">
        <v>18</v>
      </c>
      <c r="B7" t="s">
        <v>19</v>
      </c>
      <c r="C7" t="str">
        <f t="shared" si="0"/>
        <v>pTron Solero TB301</v>
      </c>
      <c r="D7" t="str">
        <f>PROPER(Table1[[#This Row],[PRODUCT NAME]])</f>
        <v>Ptron Solero Tb301</v>
      </c>
      <c r="E7" t="s">
        <v>2700</v>
      </c>
      <c r="F7" t="s">
        <v>2700</v>
      </c>
      <c r="G7" t="s">
        <v>2701</v>
      </c>
      <c r="H7" t="s">
        <v>2702</v>
      </c>
      <c r="I7">
        <v>149</v>
      </c>
      <c r="J7" s="8">
        <v>1000</v>
      </c>
      <c r="K7" s="1">
        <v>0.85</v>
      </c>
      <c r="L7" s="1" t="str">
        <f t="shared" si="1"/>
        <v>50% or more</v>
      </c>
      <c r="M7">
        <v>3.9</v>
      </c>
      <c r="N7" s="4">
        <v>24871</v>
      </c>
      <c r="O7">
        <f t="shared" si="2"/>
        <v>1</v>
      </c>
      <c r="P7">
        <f t="shared" si="3"/>
        <v>24871000</v>
      </c>
      <c r="Q7" s="8" t="str">
        <f t="shared" si="4"/>
        <v>&gt;₹  500</v>
      </c>
      <c r="R7" s="8">
        <f>Table1[actual_price]-Table1[discounted_price]/Table1[[#This Row],[actual_price]]*100</f>
        <v>985.1</v>
      </c>
      <c r="S7">
        <f>IF(Table1[[#This Row],[rating_count]]&lt;1000,1,0)</f>
        <v>0</v>
      </c>
      <c r="T7" s="7">
        <f>Table1[[#This Row],[rating]]*Table1[[#This Row],[rating_count]]</f>
        <v>96996.9</v>
      </c>
    </row>
    <row r="8" spans="1:20">
      <c r="A8" t="s">
        <v>20</v>
      </c>
      <c r="B8" t="s">
        <v>21</v>
      </c>
      <c r="C8" t="str">
        <f t="shared" si="0"/>
        <v>boAt Micro USB</v>
      </c>
      <c r="D8" t="str">
        <f>PROPER(Table1[[#This Row],[PRODUCT NAME]])</f>
        <v>Boat Micro Usb</v>
      </c>
      <c r="E8" t="s">
        <v>2700</v>
      </c>
      <c r="F8" t="s">
        <v>2700</v>
      </c>
      <c r="G8" t="s">
        <v>2701</v>
      </c>
      <c r="H8" t="s">
        <v>2702</v>
      </c>
      <c r="I8">
        <v>176.63</v>
      </c>
      <c r="J8" s="8">
        <v>499</v>
      </c>
      <c r="K8" s="1">
        <v>0.65</v>
      </c>
      <c r="L8" s="1" t="str">
        <f t="shared" si="1"/>
        <v>50% or more</v>
      </c>
      <c r="M8">
        <v>4.0999999999999996</v>
      </c>
      <c r="N8" s="4">
        <v>15188</v>
      </c>
      <c r="O8">
        <f t="shared" si="2"/>
        <v>1</v>
      </c>
      <c r="P8">
        <f t="shared" si="3"/>
        <v>7578812</v>
      </c>
      <c r="Q8" s="8" t="str">
        <f t="shared" si="4"/>
        <v>₹ 200 -₹ 500</v>
      </c>
      <c r="R8" s="8">
        <f>Table1[actual_price]-Table1[discounted_price]/Table1[[#This Row],[actual_price]]*100</f>
        <v>463.60320641282567</v>
      </c>
      <c r="S8">
        <f>IF(Table1[[#This Row],[rating_count]]&lt;1000,1,0)</f>
        <v>0</v>
      </c>
      <c r="T8" s="7">
        <f>Table1[[#This Row],[rating]]*Table1[[#This Row],[rating_count]]</f>
        <v>62270.799999999996</v>
      </c>
    </row>
    <row r="9" spans="1:20">
      <c r="A9" t="s">
        <v>22</v>
      </c>
      <c r="B9" t="s">
        <v>23</v>
      </c>
      <c r="C9" t="str">
        <f t="shared" si="0"/>
        <v>MI Usb Type-C</v>
      </c>
      <c r="D9" t="str">
        <f>PROPER(Table1[[#This Row],[PRODUCT NAME]])</f>
        <v>Mi Usb Type-C</v>
      </c>
      <c r="E9" t="s">
        <v>2700</v>
      </c>
      <c r="F9" t="s">
        <v>2700</v>
      </c>
      <c r="G9" t="s">
        <v>2701</v>
      </c>
      <c r="H9" t="s">
        <v>2702</v>
      </c>
      <c r="I9">
        <v>229</v>
      </c>
      <c r="J9" s="8">
        <v>299</v>
      </c>
      <c r="K9" s="1">
        <v>0.23</v>
      </c>
      <c r="L9" s="1" t="str">
        <f t="shared" si="1"/>
        <v>50%</v>
      </c>
      <c r="M9">
        <v>4.3</v>
      </c>
      <c r="N9" s="4">
        <v>30411</v>
      </c>
      <c r="O9">
        <f t="shared" si="2"/>
        <v>0</v>
      </c>
      <c r="P9">
        <f t="shared" si="3"/>
        <v>9092889</v>
      </c>
      <c r="Q9" s="8" t="str">
        <f t="shared" si="4"/>
        <v>₹ 200 -₹ 500</v>
      </c>
      <c r="R9" s="8">
        <f>Table1[actual_price]-Table1[discounted_price]/Table1[[#This Row],[actual_price]]*100</f>
        <v>222.41137123745818</v>
      </c>
      <c r="S9">
        <f>IF(Table1[[#This Row],[rating_count]]&lt;1000,1,0)</f>
        <v>0</v>
      </c>
      <c r="T9" s="7">
        <f>Table1[[#This Row],[rating]]*Table1[[#This Row],[rating_count]]</f>
        <v>130767.29999999999</v>
      </c>
    </row>
    <row r="10" spans="1:20">
      <c r="A10" t="s">
        <v>24</v>
      </c>
      <c r="B10" t="s">
        <v>25</v>
      </c>
      <c r="C10" t="str">
        <f t="shared" si="0"/>
        <v>TP-Link USB WiFi</v>
      </c>
      <c r="D10" t="str">
        <f>PROPER(Table1[[#This Row],[PRODUCT NAME]])</f>
        <v>Tp-Link Usb Wifi</v>
      </c>
      <c r="E10" t="s">
        <v>2700</v>
      </c>
      <c r="F10" t="s">
        <v>2700</v>
      </c>
      <c r="G10" t="s">
        <v>2703</v>
      </c>
      <c r="H10" t="s">
        <v>2704</v>
      </c>
      <c r="I10">
        <v>499</v>
      </c>
      <c r="J10" s="8">
        <v>999</v>
      </c>
      <c r="K10" s="1">
        <v>0.5</v>
      </c>
      <c r="L10" s="1" t="str">
        <f t="shared" si="1"/>
        <v>50% or more</v>
      </c>
      <c r="M10">
        <v>4.2</v>
      </c>
      <c r="N10" s="4">
        <v>179691</v>
      </c>
      <c r="O10">
        <f t="shared" si="2"/>
        <v>1</v>
      </c>
      <c r="P10">
        <f t="shared" si="3"/>
        <v>179511309</v>
      </c>
      <c r="Q10" s="8" t="str">
        <f t="shared" si="4"/>
        <v>&gt;₹  500</v>
      </c>
      <c r="R10" s="8">
        <f>Table1[actual_price]-Table1[discounted_price]/Table1[[#This Row],[actual_price]]*100</f>
        <v>949.05005005005</v>
      </c>
      <c r="S10">
        <f>IF(Table1[[#This Row],[rating_count]]&lt;1000,1,0)</f>
        <v>0</v>
      </c>
      <c r="T10" s="7">
        <f>Table1[[#This Row],[rating]]*Table1[[#This Row],[rating_count]]</f>
        <v>754702.20000000007</v>
      </c>
    </row>
    <row r="11" spans="1:20">
      <c r="A11" t="s">
        <v>26</v>
      </c>
      <c r="B11" t="s">
        <v>27</v>
      </c>
      <c r="C11" t="str">
        <f t="shared" si="0"/>
        <v>Ambrane Unbreakable 60W</v>
      </c>
      <c r="D11" t="str">
        <f>PROPER(Table1[[#This Row],[PRODUCT NAME]])</f>
        <v>Ambrane Unbreakable 60W</v>
      </c>
      <c r="E11" t="s">
        <v>2700</v>
      </c>
      <c r="F11" t="s">
        <v>2700</v>
      </c>
      <c r="G11" t="s">
        <v>2701</v>
      </c>
      <c r="H11" t="s">
        <v>2702</v>
      </c>
      <c r="I11">
        <v>199</v>
      </c>
      <c r="J11" s="8">
        <v>299</v>
      </c>
      <c r="K11" s="1">
        <v>0.33</v>
      </c>
      <c r="L11" s="1" t="str">
        <f t="shared" si="1"/>
        <v>50%</v>
      </c>
      <c r="M11">
        <v>4</v>
      </c>
      <c r="N11" s="4">
        <v>43994</v>
      </c>
      <c r="O11">
        <f t="shared" si="2"/>
        <v>0</v>
      </c>
      <c r="P11">
        <f t="shared" si="3"/>
        <v>13154206</v>
      </c>
      <c r="Q11" s="8" t="str">
        <f t="shared" si="4"/>
        <v>₹ 200 -₹ 500</v>
      </c>
      <c r="R11" s="8">
        <f>Table1[actual_price]-Table1[discounted_price]/Table1[[#This Row],[actual_price]]*100</f>
        <v>232.44481605351172</v>
      </c>
      <c r="S11">
        <f>IF(Table1[[#This Row],[rating_count]]&lt;1000,1,0)</f>
        <v>0</v>
      </c>
      <c r="T11" s="7">
        <f>Table1[[#This Row],[rating]]*Table1[[#This Row],[rating_count]]</f>
        <v>175976</v>
      </c>
    </row>
    <row r="12" spans="1:20">
      <c r="A12" t="s">
        <v>28</v>
      </c>
      <c r="B12" t="s">
        <v>29</v>
      </c>
      <c r="C12" t="str">
        <f t="shared" si="0"/>
        <v>Portronics Konnect L</v>
      </c>
      <c r="D12" t="str">
        <f>PROPER(Table1[[#This Row],[PRODUCT NAME]])</f>
        <v>Portronics Konnect L</v>
      </c>
      <c r="E12" t="s">
        <v>2700</v>
      </c>
      <c r="F12" t="s">
        <v>2700</v>
      </c>
      <c r="G12" t="s">
        <v>2701</v>
      </c>
      <c r="H12" t="s">
        <v>2702</v>
      </c>
      <c r="I12">
        <v>154</v>
      </c>
      <c r="J12" s="8">
        <v>339</v>
      </c>
      <c r="K12" s="1">
        <v>0.55000000000000004</v>
      </c>
      <c r="L12" s="1" t="str">
        <f t="shared" si="1"/>
        <v>50% or more</v>
      </c>
      <c r="M12">
        <v>4.3</v>
      </c>
      <c r="N12" s="4">
        <v>13391</v>
      </c>
      <c r="O12">
        <f t="shared" si="2"/>
        <v>1</v>
      </c>
      <c r="P12">
        <f t="shared" si="3"/>
        <v>4539549</v>
      </c>
      <c r="Q12" s="8" t="str">
        <f t="shared" si="4"/>
        <v>₹ 200 -₹ 500</v>
      </c>
      <c r="R12" s="8">
        <f>Table1[actual_price]-Table1[discounted_price]/Table1[[#This Row],[actual_price]]*100</f>
        <v>293.57227138643066</v>
      </c>
      <c r="S12">
        <f>IF(Table1[[#This Row],[rating_count]]&lt;1000,1,0)</f>
        <v>0</v>
      </c>
      <c r="T12" s="7">
        <f>Table1[[#This Row],[rating]]*Table1[[#This Row],[rating_count]]</f>
        <v>57581.299999999996</v>
      </c>
    </row>
    <row r="13" spans="1:20">
      <c r="A13" t="s">
        <v>30</v>
      </c>
      <c r="B13" t="s">
        <v>31</v>
      </c>
      <c r="C13" t="str">
        <f t="shared" si="0"/>
        <v>boAt Rugged v3</v>
      </c>
      <c r="D13" t="str">
        <f>PROPER(Table1[[#This Row],[PRODUCT NAME]])</f>
        <v>Boat Rugged V3</v>
      </c>
      <c r="E13" t="s">
        <v>2700</v>
      </c>
      <c r="F13" t="s">
        <v>2700</v>
      </c>
      <c r="G13" t="s">
        <v>2701</v>
      </c>
      <c r="H13" t="s">
        <v>2702</v>
      </c>
      <c r="I13">
        <v>299</v>
      </c>
      <c r="J13" s="8">
        <v>799</v>
      </c>
      <c r="K13" s="1">
        <v>0.63</v>
      </c>
      <c r="L13" s="1" t="str">
        <f t="shared" si="1"/>
        <v>50% or more</v>
      </c>
      <c r="M13">
        <v>4.2</v>
      </c>
      <c r="N13" s="4">
        <v>94363</v>
      </c>
      <c r="O13">
        <f t="shared" si="2"/>
        <v>1</v>
      </c>
      <c r="P13">
        <f t="shared" si="3"/>
        <v>75396037</v>
      </c>
      <c r="Q13" s="8" t="str">
        <f t="shared" si="4"/>
        <v>&gt;₹  500</v>
      </c>
      <c r="R13" s="8">
        <f>Table1[actual_price]-Table1[discounted_price]/Table1[[#This Row],[actual_price]]*100</f>
        <v>761.5782227784731</v>
      </c>
      <c r="S13">
        <f>IF(Table1[[#This Row],[rating_count]]&lt;1000,1,0)</f>
        <v>0</v>
      </c>
      <c r="T13" s="7">
        <f>Table1[[#This Row],[rating]]*Table1[[#This Row],[rating_count]]</f>
        <v>396324.60000000003</v>
      </c>
    </row>
    <row r="14" spans="1:20">
      <c r="A14" t="s">
        <v>32</v>
      </c>
      <c r="B14" t="s">
        <v>33</v>
      </c>
      <c r="C14" t="str">
        <f t="shared" si="0"/>
        <v>AmazonBasics Flexible Premium</v>
      </c>
      <c r="D14" t="str">
        <f>PROPER(Table1[[#This Row],[PRODUCT NAME]])</f>
        <v>Amazonbasics Flexible Premium</v>
      </c>
      <c r="E14" t="s">
        <v>2705</v>
      </c>
      <c r="F14" t="s">
        <v>2705</v>
      </c>
      <c r="G14" t="s">
        <v>2706</v>
      </c>
      <c r="H14" t="s">
        <v>2702</v>
      </c>
      <c r="I14">
        <v>219</v>
      </c>
      <c r="J14" s="8">
        <v>700</v>
      </c>
      <c r="K14" s="1">
        <v>0.69</v>
      </c>
      <c r="L14" s="1" t="str">
        <f t="shared" si="1"/>
        <v>50% or more</v>
      </c>
      <c r="M14">
        <v>4.4000000000000004</v>
      </c>
      <c r="N14" s="4">
        <v>426973</v>
      </c>
      <c r="O14">
        <f t="shared" si="2"/>
        <v>1</v>
      </c>
      <c r="P14">
        <f t="shared" si="3"/>
        <v>298881100</v>
      </c>
      <c r="Q14" s="8" t="str">
        <f t="shared" si="4"/>
        <v>&gt;₹  500</v>
      </c>
      <c r="R14" s="8">
        <f>Table1[actual_price]-Table1[discounted_price]/Table1[[#This Row],[actual_price]]*100</f>
        <v>668.71428571428567</v>
      </c>
      <c r="S14">
        <f>IF(Table1[[#This Row],[rating_count]]&lt;1000,1,0)</f>
        <v>0</v>
      </c>
      <c r="T14" s="7">
        <f>Table1[[#This Row],[rating]]*Table1[[#This Row],[rating_count]]</f>
        <v>1878681.2000000002</v>
      </c>
    </row>
    <row r="15" spans="1:20">
      <c r="A15" t="s">
        <v>34</v>
      </c>
      <c r="B15" t="s">
        <v>35</v>
      </c>
      <c r="C15" t="str">
        <f t="shared" si="0"/>
        <v>Portronics Konnect CL</v>
      </c>
      <c r="D15" t="str">
        <f>PROPER(Table1[[#This Row],[PRODUCT NAME]])</f>
        <v>Portronics Konnect Cl</v>
      </c>
      <c r="E15" t="s">
        <v>2700</v>
      </c>
      <c r="F15" t="s">
        <v>2700</v>
      </c>
      <c r="G15" t="s">
        <v>2701</v>
      </c>
      <c r="H15" t="s">
        <v>2702</v>
      </c>
      <c r="I15">
        <v>350</v>
      </c>
      <c r="J15" s="8">
        <v>899</v>
      </c>
      <c r="K15" s="1">
        <v>0.61</v>
      </c>
      <c r="L15" s="1" t="str">
        <f t="shared" si="1"/>
        <v>50% or more</v>
      </c>
      <c r="M15">
        <v>4.2</v>
      </c>
      <c r="N15" s="4">
        <v>2262</v>
      </c>
      <c r="O15">
        <f t="shared" si="2"/>
        <v>1</v>
      </c>
      <c r="P15">
        <f t="shared" si="3"/>
        <v>2033538</v>
      </c>
      <c r="Q15" s="8" t="str">
        <f t="shared" si="4"/>
        <v>&gt;₹  500</v>
      </c>
      <c r="R15" s="8">
        <f>Table1[actual_price]-Table1[discounted_price]/Table1[[#This Row],[actual_price]]*100</f>
        <v>860.0678531701891</v>
      </c>
      <c r="S15">
        <f>IF(Table1[[#This Row],[rating_count]]&lt;1000,1,0)</f>
        <v>0</v>
      </c>
      <c r="T15" s="7">
        <f>Table1[[#This Row],[rating]]*Table1[[#This Row],[rating_count]]</f>
        <v>9500.4</v>
      </c>
    </row>
    <row r="16" spans="1:20">
      <c r="A16" t="s">
        <v>36</v>
      </c>
      <c r="B16" t="s">
        <v>37</v>
      </c>
      <c r="C16" t="str">
        <f t="shared" si="0"/>
        <v>Portronics Konnect L</v>
      </c>
      <c r="D16" t="str">
        <f>PROPER(Table1[[#This Row],[PRODUCT NAME]])</f>
        <v>Portronics Konnect L</v>
      </c>
      <c r="E16" t="s">
        <v>2700</v>
      </c>
      <c r="F16" t="s">
        <v>2700</v>
      </c>
      <c r="G16" t="s">
        <v>2701</v>
      </c>
      <c r="H16" t="s">
        <v>2702</v>
      </c>
      <c r="I16">
        <v>159</v>
      </c>
      <c r="J16" s="8">
        <v>399</v>
      </c>
      <c r="K16" s="1">
        <v>0.6</v>
      </c>
      <c r="L16" s="1" t="str">
        <f t="shared" si="1"/>
        <v>50% or more</v>
      </c>
      <c r="M16">
        <v>4.0999999999999996</v>
      </c>
      <c r="N16" s="4">
        <v>4768</v>
      </c>
      <c r="O16">
        <f t="shared" si="2"/>
        <v>1</v>
      </c>
      <c r="P16">
        <f t="shared" si="3"/>
        <v>1902432</v>
      </c>
      <c r="Q16" s="8" t="str">
        <f t="shared" si="4"/>
        <v>₹ 200 -₹ 500</v>
      </c>
      <c r="R16" s="8">
        <f>Table1[actual_price]-Table1[discounted_price]/Table1[[#This Row],[actual_price]]*100</f>
        <v>359.1503759398496</v>
      </c>
      <c r="S16">
        <f>IF(Table1[[#This Row],[rating_count]]&lt;1000,1,0)</f>
        <v>0</v>
      </c>
      <c r="T16" s="7">
        <f>Table1[[#This Row],[rating]]*Table1[[#This Row],[rating_count]]</f>
        <v>19548.8</v>
      </c>
    </row>
    <row r="17" spans="1:20">
      <c r="A17" t="s">
        <v>38</v>
      </c>
      <c r="B17" t="s">
        <v>39</v>
      </c>
      <c r="C17" t="str">
        <f t="shared" si="0"/>
        <v>MI Braided USB</v>
      </c>
      <c r="D17" t="str">
        <f>PROPER(Table1[[#This Row],[PRODUCT NAME]])</f>
        <v>Mi Braided Usb</v>
      </c>
      <c r="E17" t="s">
        <v>2700</v>
      </c>
      <c r="F17" t="s">
        <v>2700</v>
      </c>
      <c r="G17" t="s">
        <v>2701</v>
      </c>
      <c r="H17" t="s">
        <v>2702</v>
      </c>
      <c r="I17">
        <v>349</v>
      </c>
      <c r="J17" s="8">
        <v>399</v>
      </c>
      <c r="K17" s="1">
        <v>0.13</v>
      </c>
      <c r="L17" s="1" t="str">
        <f t="shared" si="1"/>
        <v>50%</v>
      </c>
      <c r="M17">
        <v>4.4000000000000004</v>
      </c>
      <c r="N17" s="4">
        <v>18757</v>
      </c>
      <c r="O17">
        <f t="shared" si="2"/>
        <v>0</v>
      </c>
      <c r="P17">
        <f t="shared" si="3"/>
        <v>7484043</v>
      </c>
      <c r="Q17" s="8" t="str">
        <f t="shared" si="4"/>
        <v>₹ 200 -₹ 500</v>
      </c>
      <c r="R17" s="8">
        <f>Table1[actual_price]-Table1[discounted_price]/Table1[[#This Row],[actual_price]]*100</f>
        <v>311.531328320802</v>
      </c>
      <c r="S17">
        <f>IF(Table1[[#This Row],[rating_count]]&lt;1000,1,0)</f>
        <v>0</v>
      </c>
      <c r="T17" s="7">
        <f>Table1[[#This Row],[rating]]*Table1[[#This Row],[rating_count]]</f>
        <v>82530.8</v>
      </c>
    </row>
    <row r="18" spans="1:20">
      <c r="A18" t="s">
        <v>40</v>
      </c>
      <c r="B18" t="s">
        <v>41</v>
      </c>
      <c r="C18" t="str">
        <f t="shared" si="0"/>
        <v>MI 80 cm</v>
      </c>
      <c r="D18" t="str">
        <f>PROPER(Table1[[#This Row],[PRODUCT NAME]])</f>
        <v>Mi 80 Cm</v>
      </c>
      <c r="E18" t="s">
        <v>2705</v>
      </c>
      <c r="F18" t="s">
        <v>2705</v>
      </c>
      <c r="G18" t="s">
        <v>2707</v>
      </c>
      <c r="H18" t="s">
        <v>2708</v>
      </c>
      <c r="I18" s="2">
        <v>13999</v>
      </c>
      <c r="J18" s="8">
        <v>24999</v>
      </c>
      <c r="K18" s="1">
        <v>0.44</v>
      </c>
      <c r="L18" s="1" t="str">
        <f t="shared" si="1"/>
        <v>50%</v>
      </c>
      <c r="M18">
        <v>4.2</v>
      </c>
      <c r="N18" s="4">
        <v>32840</v>
      </c>
      <c r="O18">
        <f t="shared" si="2"/>
        <v>0</v>
      </c>
      <c r="P18">
        <f t="shared" si="3"/>
        <v>820967160</v>
      </c>
      <c r="Q18" s="8" t="str">
        <f t="shared" si="4"/>
        <v>&gt;₹  500</v>
      </c>
      <c r="R18" s="8">
        <f>Table1[actual_price]-Table1[discounted_price]/Table1[[#This Row],[actual_price]]*100</f>
        <v>24943.001760070401</v>
      </c>
      <c r="S18">
        <f>IF(Table1[[#This Row],[rating_count]]&lt;1000,1,0)</f>
        <v>0</v>
      </c>
      <c r="T18" s="7">
        <f>Table1[[#This Row],[rating]]*Table1[[#This Row],[rating_count]]</f>
        <v>137928</v>
      </c>
    </row>
    <row r="19" spans="1:20">
      <c r="A19" t="s">
        <v>42</v>
      </c>
      <c r="B19" t="s">
        <v>43</v>
      </c>
      <c r="C19" t="str">
        <f t="shared" si="0"/>
        <v>Ambrane Unbreakable 60W</v>
      </c>
      <c r="D19" t="str">
        <f>PROPER(Table1[[#This Row],[PRODUCT NAME]])</f>
        <v>Ambrane Unbreakable 60W</v>
      </c>
      <c r="E19" t="s">
        <v>2700</v>
      </c>
      <c r="F19" t="s">
        <v>2700</v>
      </c>
      <c r="G19" t="s">
        <v>2701</v>
      </c>
      <c r="H19" t="s">
        <v>2702</v>
      </c>
      <c r="I19">
        <v>249</v>
      </c>
      <c r="J19" s="8">
        <v>399</v>
      </c>
      <c r="K19" s="1">
        <v>0.38</v>
      </c>
      <c r="L19" s="1" t="str">
        <f t="shared" si="1"/>
        <v>50%</v>
      </c>
      <c r="M19">
        <v>4</v>
      </c>
      <c r="N19" s="4">
        <v>43994</v>
      </c>
      <c r="O19">
        <f t="shared" si="2"/>
        <v>0</v>
      </c>
      <c r="P19">
        <f t="shared" si="3"/>
        <v>17553606</v>
      </c>
      <c r="Q19" s="8" t="str">
        <f t="shared" si="4"/>
        <v>₹ 200 -₹ 500</v>
      </c>
      <c r="R19" s="8">
        <f>Table1[actual_price]-Table1[discounted_price]/Table1[[#This Row],[actual_price]]*100</f>
        <v>336.59398496240601</v>
      </c>
      <c r="S19">
        <f>IF(Table1[[#This Row],[rating_count]]&lt;1000,1,0)</f>
        <v>0</v>
      </c>
      <c r="T19" s="7">
        <f>Table1[[#This Row],[rating]]*Table1[[#This Row],[rating_count]]</f>
        <v>175976</v>
      </c>
    </row>
    <row r="20" spans="1:20">
      <c r="A20" t="s">
        <v>44</v>
      </c>
      <c r="B20" t="s">
        <v>45</v>
      </c>
      <c r="C20" t="str">
        <f t="shared" si="0"/>
        <v>boAt Type C</v>
      </c>
      <c r="D20" t="str">
        <f>PROPER(Table1[[#This Row],[PRODUCT NAME]])</f>
        <v>Boat Type C</v>
      </c>
      <c r="E20" t="s">
        <v>2700</v>
      </c>
      <c r="F20" t="s">
        <v>2700</v>
      </c>
      <c r="G20" t="s">
        <v>2701</v>
      </c>
      <c r="H20" t="s">
        <v>2702</v>
      </c>
      <c r="I20">
        <v>199</v>
      </c>
      <c r="J20" s="8">
        <v>499</v>
      </c>
      <c r="K20" s="1">
        <v>0.6</v>
      </c>
      <c r="L20" s="1" t="str">
        <f t="shared" si="1"/>
        <v>50% or more</v>
      </c>
      <c r="M20">
        <v>4.0999999999999996</v>
      </c>
      <c r="N20" s="4">
        <v>13045</v>
      </c>
      <c r="O20">
        <f t="shared" si="2"/>
        <v>1</v>
      </c>
      <c r="P20">
        <f t="shared" si="3"/>
        <v>6509455</v>
      </c>
      <c r="Q20" s="8" t="str">
        <f t="shared" si="4"/>
        <v>₹ 200 -₹ 500</v>
      </c>
      <c r="R20" s="8">
        <f>Table1[actual_price]-Table1[discounted_price]/Table1[[#This Row],[actual_price]]*100</f>
        <v>459.12024048096191</v>
      </c>
      <c r="S20">
        <f>IF(Table1[[#This Row],[rating_count]]&lt;1000,1,0)</f>
        <v>0</v>
      </c>
      <c r="T20" s="7">
        <f>Table1[[#This Row],[rating]]*Table1[[#This Row],[rating_count]]</f>
        <v>53484.499999999993</v>
      </c>
    </row>
    <row r="21" spans="1:20">
      <c r="A21" t="s">
        <v>46</v>
      </c>
      <c r="B21" t="s">
        <v>47</v>
      </c>
      <c r="C21" t="str">
        <f t="shared" si="0"/>
        <v>LG 80 cm</v>
      </c>
      <c r="D21" t="str">
        <f>PROPER(Table1[[#This Row],[PRODUCT NAME]])</f>
        <v>Lg 80 Cm</v>
      </c>
      <c r="E21" t="s">
        <v>2705</v>
      </c>
      <c r="F21" t="s">
        <v>2705</v>
      </c>
      <c r="G21" t="s">
        <v>2707</v>
      </c>
      <c r="H21" t="s">
        <v>2708</v>
      </c>
      <c r="I21" s="2">
        <v>13490</v>
      </c>
      <c r="J21" s="8">
        <v>21990</v>
      </c>
      <c r="K21" s="1">
        <v>0.39</v>
      </c>
      <c r="L21" s="1" t="str">
        <f t="shared" si="1"/>
        <v>50%</v>
      </c>
      <c r="M21">
        <v>4.3</v>
      </c>
      <c r="N21" s="4">
        <v>11976</v>
      </c>
      <c r="O21">
        <f t="shared" si="2"/>
        <v>0</v>
      </c>
      <c r="P21">
        <f t="shared" si="3"/>
        <v>263352240</v>
      </c>
      <c r="Q21" s="8" t="str">
        <f t="shared" si="4"/>
        <v>&gt;₹  500</v>
      </c>
      <c r="R21" s="8">
        <f>Table1[actual_price]-Table1[discounted_price]/Table1[[#This Row],[actual_price]]*100</f>
        <v>21928.653933606183</v>
      </c>
      <c r="S21">
        <f>IF(Table1[[#This Row],[rating_count]]&lt;1000,1,0)</f>
        <v>0</v>
      </c>
      <c r="T21" s="7">
        <f>Table1[[#This Row],[rating]]*Table1[[#This Row],[rating_count]]</f>
        <v>51496.799999999996</v>
      </c>
    </row>
    <row r="22" spans="1:20">
      <c r="A22" t="s">
        <v>48</v>
      </c>
      <c r="B22" t="s">
        <v>49</v>
      </c>
      <c r="C22" t="str">
        <f t="shared" si="0"/>
        <v>Duracell USB Lightning</v>
      </c>
      <c r="D22" t="str">
        <f>PROPER(Table1[[#This Row],[PRODUCT NAME]])</f>
        <v>Duracell Usb Lightning</v>
      </c>
      <c r="E22" t="s">
        <v>2700</v>
      </c>
      <c r="F22" t="s">
        <v>2700</v>
      </c>
      <c r="G22" t="s">
        <v>2701</v>
      </c>
      <c r="H22" t="s">
        <v>2702</v>
      </c>
      <c r="I22">
        <v>970</v>
      </c>
      <c r="J22" s="8">
        <v>1799</v>
      </c>
      <c r="K22" s="1">
        <v>0.46</v>
      </c>
      <c r="L22" s="1" t="str">
        <f t="shared" si="1"/>
        <v>50%</v>
      </c>
      <c r="M22">
        <v>4.5</v>
      </c>
      <c r="N22" s="4">
        <v>815</v>
      </c>
      <c r="O22">
        <f t="shared" si="2"/>
        <v>0</v>
      </c>
      <c r="P22">
        <f t="shared" si="3"/>
        <v>1466185</v>
      </c>
      <c r="Q22" s="8" t="str">
        <f t="shared" si="4"/>
        <v>&gt;₹  500</v>
      </c>
      <c r="R22" s="8">
        <f>Table1[actual_price]-Table1[discounted_price]/Table1[[#This Row],[actual_price]]*100</f>
        <v>1745.0811561978878</v>
      </c>
      <c r="S22">
        <f>IF(Table1[[#This Row],[rating_count]]&lt;1000,1,0)</f>
        <v>1</v>
      </c>
      <c r="T22" s="7">
        <f>Table1[[#This Row],[rating]]*Table1[[#This Row],[rating_count]]</f>
        <v>3667.5</v>
      </c>
    </row>
    <row r="23" spans="1:20">
      <c r="A23" t="s">
        <v>50</v>
      </c>
      <c r="B23" t="s">
        <v>51</v>
      </c>
      <c r="C23" t="str">
        <f t="shared" si="0"/>
        <v>tizum HDMI to</v>
      </c>
      <c r="D23" t="str">
        <f>PROPER(Table1[[#This Row],[PRODUCT NAME]])</f>
        <v>Tizum Hdmi To</v>
      </c>
      <c r="E23" t="s">
        <v>2705</v>
      </c>
      <c r="F23" t="s">
        <v>2705</v>
      </c>
      <c r="G23" t="s">
        <v>2706</v>
      </c>
      <c r="H23" t="s">
        <v>2702</v>
      </c>
      <c r="I23">
        <v>279</v>
      </c>
      <c r="J23" s="8">
        <v>499</v>
      </c>
      <c r="K23" s="1">
        <v>0.44</v>
      </c>
      <c r="L23" s="1" t="str">
        <f t="shared" si="1"/>
        <v>50%</v>
      </c>
      <c r="M23">
        <v>3.7</v>
      </c>
      <c r="N23" s="4">
        <v>10962</v>
      </c>
      <c r="O23">
        <f t="shared" si="2"/>
        <v>0</v>
      </c>
      <c r="P23">
        <f t="shared" si="3"/>
        <v>5470038</v>
      </c>
      <c r="Q23" s="8" t="str">
        <f t="shared" si="4"/>
        <v>₹ 200 -₹ 500</v>
      </c>
      <c r="R23" s="8">
        <f>Table1[actual_price]-Table1[discounted_price]/Table1[[#This Row],[actual_price]]*100</f>
        <v>443.08817635270543</v>
      </c>
      <c r="S23">
        <f>IF(Table1[[#This Row],[rating_count]]&lt;1000,1,0)</f>
        <v>0</v>
      </c>
      <c r="T23" s="7">
        <f>Table1[[#This Row],[rating]]*Table1[[#This Row],[rating_count]]</f>
        <v>40559.4</v>
      </c>
    </row>
    <row r="24" spans="1:20">
      <c r="A24" t="s">
        <v>52</v>
      </c>
      <c r="B24" t="s">
        <v>53</v>
      </c>
      <c r="C24" t="str">
        <f t="shared" si="0"/>
        <v>Samsung 80 cm</v>
      </c>
      <c r="D24" t="str">
        <f>PROPER(Table1[[#This Row],[PRODUCT NAME]])</f>
        <v>Samsung 80 Cm</v>
      </c>
      <c r="E24" t="s">
        <v>2705</v>
      </c>
      <c r="F24" t="s">
        <v>2705</v>
      </c>
      <c r="G24" t="s">
        <v>2707</v>
      </c>
      <c r="H24" t="s">
        <v>2708</v>
      </c>
      <c r="I24" s="2">
        <v>13490</v>
      </c>
      <c r="J24" s="8">
        <v>22900</v>
      </c>
      <c r="K24" s="1">
        <v>0.41</v>
      </c>
      <c r="L24" s="1" t="str">
        <f t="shared" si="1"/>
        <v>50%</v>
      </c>
      <c r="M24">
        <v>4.3</v>
      </c>
      <c r="N24" s="4">
        <v>16299</v>
      </c>
      <c r="O24">
        <f t="shared" si="2"/>
        <v>0</v>
      </c>
      <c r="P24">
        <f t="shared" si="3"/>
        <v>373247100</v>
      </c>
      <c r="Q24" s="8" t="str">
        <f t="shared" si="4"/>
        <v>&gt;₹  500</v>
      </c>
      <c r="R24" s="8">
        <f>Table1[actual_price]-Table1[discounted_price]/Table1[[#This Row],[actual_price]]*100</f>
        <v>22841.091703056769</v>
      </c>
      <c r="S24">
        <f>IF(Table1[[#This Row],[rating_count]]&lt;1000,1,0)</f>
        <v>0</v>
      </c>
      <c r="T24" s="7">
        <f>Table1[[#This Row],[rating]]*Table1[[#This Row],[rating_count]]</f>
        <v>70085.7</v>
      </c>
    </row>
    <row r="25" spans="1:20">
      <c r="A25" t="s">
        <v>54</v>
      </c>
      <c r="B25" t="s">
        <v>55</v>
      </c>
      <c r="C25" t="str">
        <f t="shared" si="0"/>
        <v>Flix Micro Usb</v>
      </c>
      <c r="D25" t="str">
        <f>PROPER(Table1[[#This Row],[PRODUCT NAME]])</f>
        <v>Flix Micro Usb</v>
      </c>
      <c r="E25" t="s">
        <v>2700</v>
      </c>
      <c r="F25" t="s">
        <v>2700</v>
      </c>
      <c r="G25" t="s">
        <v>2701</v>
      </c>
      <c r="H25" t="s">
        <v>2702</v>
      </c>
      <c r="I25">
        <v>59</v>
      </c>
      <c r="J25" s="8">
        <v>199</v>
      </c>
      <c r="K25" s="1">
        <v>0.7</v>
      </c>
      <c r="L25" s="1" t="str">
        <f t="shared" si="1"/>
        <v>50% or more</v>
      </c>
      <c r="M25">
        <v>4</v>
      </c>
      <c r="N25" s="4">
        <v>9378</v>
      </c>
      <c r="O25">
        <f t="shared" si="2"/>
        <v>1</v>
      </c>
      <c r="P25">
        <f t="shared" si="3"/>
        <v>1866222</v>
      </c>
      <c r="Q25" s="8" t="str">
        <f t="shared" si="4"/>
        <v>&lt;₹ 200</v>
      </c>
      <c r="R25" s="8">
        <f>Table1[actual_price]-Table1[discounted_price]/Table1[[#This Row],[actual_price]]*100</f>
        <v>169.35175879396985</v>
      </c>
      <c r="S25">
        <f>IF(Table1[[#This Row],[rating_count]]&lt;1000,1,0)</f>
        <v>0</v>
      </c>
      <c r="T25" s="7">
        <f>Table1[[#This Row],[rating]]*Table1[[#This Row],[rating_count]]</f>
        <v>37512</v>
      </c>
    </row>
    <row r="26" spans="1:20">
      <c r="A26" t="s">
        <v>56</v>
      </c>
      <c r="B26" t="s">
        <v>57</v>
      </c>
      <c r="C26" t="str">
        <f t="shared" si="0"/>
        <v>Acer 80 cm</v>
      </c>
      <c r="D26" t="str">
        <f>PROPER(Table1[[#This Row],[PRODUCT NAME]])</f>
        <v>Acer 80 Cm</v>
      </c>
      <c r="E26" t="s">
        <v>2705</v>
      </c>
      <c r="F26" t="s">
        <v>2705</v>
      </c>
      <c r="G26" t="s">
        <v>2707</v>
      </c>
      <c r="H26" t="s">
        <v>2708</v>
      </c>
      <c r="I26" s="2">
        <v>11499</v>
      </c>
      <c r="J26" s="8">
        <v>19990</v>
      </c>
      <c r="K26" s="1">
        <v>0.42</v>
      </c>
      <c r="L26" s="1" t="str">
        <f t="shared" si="1"/>
        <v>50%</v>
      </c>
      <c r="M26">
        <v>4.3</v>
      </c>
      <c r="N26" s="4">
        <v>4703</v>
      </c>
      <c r="O26">
        <f t="shared" si="2"/>
        <v>0</v>
      </c>
      <c r="P26">
        <f t="shared" si="3"/>
        <v>94012970</v>
      </c>
      <c r="Q26" s="8" t="str">
        <f t="shared" si="4"/>
        <v>&gt;₹  500</v>
      </c>
      <c r="R26" s="8">
        <f>Table1[actual_price]-Table1[discounted_price]/Table1[[#This Row],[actual_price]]*100</f>
        <v>19932.476238119059</v>
      </c>
      <c r="S26">
        <f>IF(Table1[[#This Row],[rating_count]]&lt;1000,1,0)</f>
        <v>0</v>
      </c>
      <c r="T26" s="7">
        <f>Table1[[#This Row],[rating]]*Table1[[#This Row],[rating_count]]</f>
        <v>20222.899999999998</v>
      </c>
    </row>
    <row r="27" spans="1:20">
      <c r="A27" t="s">
        <v>58</v>
      </c>
      <c r="B27" t="s">
        <v>59</v>
      </c>
      <c r="C27" t="str">
        <f t="shared" si="0"/>
        <v>Tizum High Speed</v>
      </c>
      <c r="D27" t="str">
        <f>PROPER(Table1[[#This Row],[PRODUCT NAME]])</f>
        <v>Tizum High Speed</v>
      </c>
      <c r="E27" t="s">
        <v>2705</v>
      </c>
      <c r="F27" t="s">
        <v>2705</v>
      </c>
      <c r="G27" t="s">
        <v>2706</v>
      </c>
      <c r="H27" t="s">
        <v>2702</v>
      </c>
      <c r="I27">
        <v>199</v>
      </c>
      <c r="J27" s="8">
        <v>699</v>
      </c>
      <c r="K27" s="1">
        <v>0.72</v>
      </c>
      <c r="L27" s="1" t="str">
        <f t="shared" si="1"/>
        <v>50% or more</v>
      </c>
      <c r="M27">
        <v>4.2</v>
      </c>
      <c r="N27" s="4">
        <v>12153</v>
      </c>
      <c r="O27">
        <f t="shared" si="2"/>
        <v>1</v>
      </c>
      <c r="P27">
        <f t="shared" si="3"/>
        <v>8494947</v>
      </c>
      <c r="Q27" s="8" t="str">
        <f t="shared" si="4"/>
        <v>&gt;₹  500</v>
      </c>
      <c r="R27" s="8">
        <f>Table1[actual_price]-Table1[discounted_price]/Table1[[#This Row],[actual_price]]*100</f>
        <v>670.53075822603716</v>
      </c>
      <c r="S27">
        <f>IF(Table1[[#This Row],[rating_count]]&lt;1000,1,0)</f>
        <v>0</v>
      </c>
      <c r="T27" s="7">
        <f>Table1[[#This Row],[rating]]*Table1[[#This Row],[rating_count]]</f>
        <v>51042.6</v>
      </c>
    </row>
    <row r="28" spans="1:20">
      <c r="A28" t="s">
        <v>60</v>
      </c>
      <c r="B28" t="s">
        <v>61</v>
      </c>
      <c r="C28" t="str">
        <f t="shared" si="0"/>
        <v>OnePlus 80 cm</v>
      </c>
      <c r="D28" t="str">
        <f>PROPER(Table1[[#This Row],[PRODUCT NAME]])</f>
        <v>Oneplus 80 Cm</v>
      </c>
      <c r="E28" t="s">
        <v>2705</v>
      </c>
      <c r="F28" t="s">
        <v>2705</v>
      </c>
      <c r="G28" t="s">
        <v>2707</v>
      </c>
      <c r="H28" t="s">
        <v>2708</v>
      </c>
      <c r="I28" s="2">
        <v>14999</v>
      </c>
      <c r="J28" s="8">
        <v>19999</v>
      </c>
      <c r="K28" s="1">
        <v>0.25</v>
      </c>
      <c r="L28" s="1" t="str">
        <f t="shared" si="1"/>
        <v>50%</v>
      </c>
      <c r="M28">
        <v>4.2</v>
      </c>
      <c r="N28" s="4">
        <v>34899</v>
      </c>
      <c r="O28">
        <f t="shared" si="2"/>
        <v>0</v>
      </c>
      <c r="P28">
        <f t="shared" si="3"/>
        <v>697945101</v>
      </c>
      <c r="Q28" s="8" t="str">
        <f t="shared" si="4"/>
        <v>&gt;₹  500</v>
      </c>
      <c r="R28" s="8">
        <f>Table1[actual_price]-Table1[discounted_price]/Table1[[#This Row],[actual_price]]*100</f>
        <v>19924.001250062502</v>
      </c>
      <c r="S28">
        <f>IF(Table1[[#This Row],[rating_count]]&lt;1000,1,0)</f>
        <v>0</v>
      </c>
      <c r="T28" s="7">
        <f>Table1[[#This Row],[rating]]*Table1[[#This Row],[rating_count]]</f>
        <v>146575.80000000002</v>
      </c>
    </row>
    <row r="29" spans="1:20">
      <c r="A29" t="s">
        <v>62</v>
      </c>
      <c r="B29" t="s">
        <v>63</v>
      </c>
      <c r="C29" t="str">
        <f t="shared" si="0"/>
        <v>Ambrane Unbreakable 3</v>
      </c>
      <c r="D29" t="str">
        <f>PROPER(Table1[[#This Row],[PRODUCT NAME]])</f>
        <v>Ambrane Unbreakable 3</v>
      </c>
      <c r="E29" t="s">
        <v>2700</v>
      </c>
      <c r="F29" t="s">
        <v>2700</v>
      </c>
      <c r="G29" t="s">
        <v>2701</v>
      </c>
      <c r="H29" t="s">
        <v>2702</v>
      </c>
      <c r="I29">
        <v>299</v>
      </c>
      <c r="J29" s="8">
        <v>399</v>
      </c>
      <c r="K29" s="1">
        <v>0.25</v>
      </c>
      <c r="L29" s="1" t="str">
        <f t="shared" si="1"/>
        <v>50%</v>
      </c>
      <c r="M29">
        <v>4</v>
      </c>
      <c r="N29" s="4">
        <v>2766</v>
      </c>
      <c r="O29">
        <f t="shared" si="2"/>
        <v>0</v>
      </c>
      <c r="P29">
        <f t="shared" si="3"/>
        <v>1103634</v>
      </c>
      <c r="Q29" s="8" t="str">
        <f t="shared" si="4"/>
        <v>₹ 200 -₹ 500</v>
      </c>
      <c r="R29" s="8">
        <f>Table1[actual_price]-Table1[discounted_price]/Table1[[#This Row],[actual_price]]*100</f>
        <v>324.06265664160401</v>
      </c>
      <c r="S29">
        <f>IF(Table1[[#This Row],[rating_count]]&lt;1000,1,0)</f>
        <v>0</v>
      </c>
      <c r="T29" s="7">
        <f>Table1[[#This Row],[rating]]*Table1[[#This Row],[rating_count]]</f>
        <v>11064</v>
      </c>
    </row>
    <row r="30" spans="1:20">
      <c r="A30" t="s">
        <v>64</v>
      </c>
      <c r="B30" t="s">
        <v>65</v>
      </c>
      <c r="C30" t="str">
        <f t="shared" si="0"/>
        <v>Duracell USB C</v>
      </c>
      <c r="D30" t="str">
        <f>PROPER(Table1[[#This Row],[PRODUCT NAME]])</f>
        <v>Duracell Usb C</v>
      </c>
      <c r="E30" t="s">
        <v>2700</v>
      </c>
      <c r="F30" t="s">
        <v>2700</v>
      </c>
      <c r="G30" t="s">
        <v>2701</v>
      </c>
      <c r="H30" t="s">
        <v>2702</v>
      </c>
      <c r="I30">
        <v>970</v>
      </c>
      <c r="J30" s="8">
        <v>1999</v>
      </c>
      <c r="K30" s="1">
        <v>0.51</v>
      </c>
      <c r="L30" s="1" t="str">
        <f t="shared" si="1"/>
        <v>50% or more</v>
      </c>
      <c r="M30">
        <v>4.4000000000000004</v>
      </c>
      <c r="N30" s="4">
        <v>184</v>
      </c>
      <c r="O30">
        <f t="shared" si="2"/>
        <v>1</v>
      </c>
      <c r="P30">
        <f t="shared" si="3"/>
        <v>367816</v>
      </c>
      <c r="Q30" s="8" t="str">
        <f t="shared" si="4"/>
        <v>&gt;₹  500</v>
      </c>
      <c r="R30" s="8">
        <f>Table1[actual_price]-Table1[discounted_price]/Table1[[#This Row],[actual_price]]*100</f>
        <v>1950.4757378689344</v>
      </c>
      <c r="S30">
        <f>IF(Table1[[#This Row],[rating_count]]&lt;1000,1,0)</f>
        <v>1</v>
      </c>
      <c r="T30" s="7">
        <f>Table1[[#This Row],[rating]]*Table1[[#This Row],[rating_count]]</f>
        <v>809.6</v>
      </c>
    </row>
    <row r="31" spans="1:20">
      <c r="A31" t="s">
        <v>66</v>
      </c>
      <c r="B31" t="s">
        <v>67</v>
      </c>
      <c r="C31" t="str">
        <f t="shared" si="0"/>
        <v>boAt A400 USB</v>
      </c>
      <c r="D31" t="str">
        <f>PROPER(Table1[[#This Row],[PRODUCT NAME]])</f>
        <v>Boat A400 Usb</v>
      </c>
      <c r="E31" t="s">
        <v>2700</v>
      </c>
      <c r="F31" t="s">
        <v>2700</v>
      </c>
      <c r="G31" t="s">
        <v>2701</v>
      </c>
      <c r="H31" t="s">
        <v>2702</v>
      </c>
      <c r="I31">
        <v>299</v>
      </c>
      <c r="J31" s="8">
        <v>999</v>
      </c>
      <c r="K31" s="1">
        <v>0.7</v>
      </c>
      <c r="L31" s="1" t="str">
        <f t="shared" si="1"/>
        <v>50% or more</v>
      </c>
      <c r="M31">
        <v>4.3</v>
      </c>
      <c r="N31" s="4">
        <v>20850</v>
      </c>
      <c r="O31">
        <f t="shared" si="2"/>
        <v>1</v>
      </c>
      <c r="P31">
        <f t="shared" si="3"/>
        <v>20829150</v>
      </c>
      <c r="Q31" s="8" t="str">
        <f t="shared" si="4"/>
        <v>&gt;₹  500</v>
      </c>
      <c r="R31" s="8">
        <f>Table1[actual_price]-Table1[discounted_price]/Table1[[#This Row],[actual_price]]*100</f>
        <v>969.07007007007007</v>
      </c>
      <c r="S31">
        <f>IF(Table1[[#This Row],[rating_count]]&lt;1000,1,0)</f>
        <v>0</v>
      </c>
      <c r="T31" s="7">
        <f>Table1[[#This Row],[rating]]*Table1[[#This Row],[rating_count]]</f>
        <v>89655</v>
      </c>
    </row>
    <row r="32" spans="1:20">
      <c r="A32" t="s">
        <v>68</v>
      </c>
      <c r="B32" t="s">
        <v>69</v>
      </c>
      <c r="C32" t="str">
        <f t="shared" si="0"/>
        <v>AmazonBasics USB 2.0</v>
      </c>
      <c r="D32" t="str">
        <f>PROPER(Table1[[#This Row],[PRODUCT NAME]])</f>
        <v>Amazonbasics Usb 2.0</v>
      </c>
      <c r="E32" t="s">
        <v>2700</v>
      </c>
      <c r="F32" t="s">
        <v>2700</v>
      </c>
      <c r="G32" t="s">
        <v>2701</v>
      </c>
      <c r="H32" t="s">
        <v>2702</v>
      </c>
      <c r="I32">
        <v>199</v>
      </c>
      <c r="J32" s="8">
        <v>750</v>
      </c>
      <c r="K32" s="1">
        <v>0.73</v>
      </c>
      <c r="L32" s="1" t="str">
        <f t="shared" si="1"/>
        <v>50% or more</v>
      </c>
      <c r="M32">
        <v>4.5</v>
      </c>
      <c r="N32" s="4">
        <v>74976</v>
      </c>
      <c r="O32">
        <f t="shared" si="2"/>
        <v>1</v>
      </c>
      <c r="P32">
        <f t="shared" si="3"/>
        <v>56232000</v>
      </c>
      <c r="Q32" s="8" t="str">
        <f t="shared" si="4"/>
        <v>&gt;₹  500</v>
      </c>
      <c r="R32" s="8">
        <f>Table1[actual_price]-Table1[discounted_price]/Table1[[#This Row],[actual_price]]*100</f>
        <v>723.4666666666667</v>
      </c>
      <c r="S32">
        <f>IF(Table1[[#This Row],[rating_count]]&lt;1000,1,0)</f>
        <v>0</v>
      </c>
      <c r="T32" s="7">
        <f>Table1[[#This Row],[rating]]*Table1[[#This Row],[rating_count]]</f>
        <v>337392</v>
      </c>
    </row>
    <row r="33" spans="1:20">
      <c r="A33" t="s">
        <v>70</v>
      </c>
      <c r="B33" t="s">
        <v>71</v>
      </c>
      <c r="C33" t="str">
        <f t="shared" si="0"/>
        <v>Ambrane 60W /</v>
      </c>
      <c r="D33" t="str">
        <f>PROPER(Table1[[#This Row],[PRODUCT NAME]])</f>
        <v>Ambrane 60W /</v>
      </c>
      <c r="E33" t="s">
        <v>2700</v>
      </c>
      <c r="F33" t="s">
        <v>2700</v>
      </c>
      <c r="G33" t="s">
        <v>2701</v>
      </c>
      <c r="H33" t="s">
        <v>2702</v>
      </c>
      <c r="I33">
        <v>179</v>
      </c>
      <c r="J33" s="8">
        <v>499</v>
      </c>
      <c r="K33" s="1">
        <v>0.64</v>
      </c>
      <c r="L33" s="1" t="str">
        <f t="shared" si="1"/>
        <v>50% or more</v>
      </c>
      <c r="M33">
        <v>4</v>
      </c>
      <c r="N33" s="4">
        <v>1934</v>
      </c>
      <c r="O33">
        <f t="shared" si="2"/>
        <v>1</v>
      </c>
      <c r="P33">
        <f t="shared" si="3"/>
        <v>965066</v>
      </c>
      <c r="Q33" s="8" t="str">
        <f t="shared" si="4"/>
        <v>₹ 200 -₹ 500</v>
      </c>
      <c r="R33" s="8">
        <f>Table1[actual_price]-Table1[discounted_price]/Table1[[#This Row],[actual_price]]*100</f>
        <v>463.12825651302603</v>
      </c>
      <c r="S33">
        <f>IF(Table1[[#This Row],[rating_count]]&lt;1000,1,0)</f>
        <v>0</v>
      </c>
      <c r="T33" s="7">
        <f>Table1[[#This Row],[rating]]*Table1[[#This Row],[rating_count]]</f>
        <v>7736</v>
      </c>
    </row>
    <row r="34" spans="1:20">
      <c r="A34" t="s">
        <v>72</v>
      </c>
      <c r="B34" t="s">
        <v>73</v>
      </c>
      <c r="C34" t="str">
        <f t="shared" si="0"/>
        <v>Zoul USB C</v>
      </c>
      <c r="D34" t="str">
        <f>PROPER(Table1[[#This Row],[PRODUCT NAME]])</f>
        <v>Zoul Usb C</v>
      </c>
      <c r="E34" t="s">
        <v>2700</v>
      </c>
      <c r="F34" t="s">
        <v>2700</v>
      </c>
      <c r="G34" t="s">
        <v>2701</v>
      </c>
      <c r="H34" t="s">
        <v>2702</v>
      </c>
      <c r="I34">
        <v>389</v>
      </c>
      <c r="J34" s="8">
        <v>1099</v>
      </c>
      <c r="K34" s="1">
        <v>0.65</v>
      </c>
      <c r="L34" s="1" t="str">
        <f t="shared" si="1"/>
        <v>50% or more</v>
      </c>
      <c r="M34">
        <v>4.3</v>
      </c>
      <c r="N34" s="4">
        <v>974</v>
      </c>
      <c r="O34">
        <f t="shared" si="2"/>
        <v>1</v>
      </c>
      <c r="P34">
        <f t="shared" si="3"/>
        <v>1070426</v>
      </c>
      <c r="Q34" s="8" t="str">
        <f t="shared" si="4"/>
        <v>&gt;₹  500</v>
      </c>
      <c r="R34" s="8">
        <f>Table1[actual_price]-Table1[discounted_price]/Table1[[#This Row],[actual_price]]*100</f>
        <v>1063.6041856232939</v>
      </c>
      <c r="S34">
        <f>IF(Table1[[#This Row],[rating_count]]&lt;1000,1,0)</f>
        <v>1</v>
      </c>
      <c r="T34" s="7">
        <f>Table1[[#This Row],[rating]]*Table1[[#This Row],[rating_count]]</f>
        <v>4188.2</v>
      </c>
    </row>
    <row r="35" spans="1:20">
      <c r="A35" t="s">
        <v>74</v>
      </c>
      <c r="B35" t="s">
        <v>75</v>
      </c>
      <c r="C35" t="str">
        <f t="shared" si="0"/>
        <v>Samsung Original Type</v>
      </c>
      <c r="D35" t="str">
        <f>PROPER(Table1[[#This Row],[PRODUCT NAME]])</f>
        <v>Samsung Original Type</v>
      </c>
      <c r="E35" t="s">
        <v>2700</v>
      </c>
      <c r="F35" t="s">
        <v>2700</v>
      </c>
      <c r="G35" t="s">
        <v>2701</v>
      </c>
      <c r="H35" t="s">
        <v>2702</v>
      </c>
      <c r="I35">
        <v>599</v>
      </c>
      <c r="J35" s="8">
        <v>599</v>
      </c>
      <c r="K35" s="1">
        <v>0</v>
      </c>
      <c r="L35" s="1" t="str">
        <f t="shared" si="1"/>
        <v>50%</v>
      </c>
      <c r="M35">
        <v>4.3</v>
      </c>
      <c r="N35" s="4">
        <v>355</v>
      </c>
      <c r="O35">
        <f t="shared" si="2"/>
        <v>0</v>
      </c>
      <c r="P35">
        <f t="shared" si="3"/>
        <v>212645</v>
      </c>
      <c r="Q35" s="8" t="str">
        <f t="shared" si="4"/>
        <v>&gt;₹  500</v>
      </c>
      <c r="R35" s="8">
        <f>Table1[actual_price]-Table1[discounted_price]/Table1[[#This Row],[actual_price]]*100</f>
        <v>499</v>
      </c>
      <c r="S35">
        <f>IF(Table1[[#This Row],[rating_count]]&lt;1000,1,0)</f>
        <v>1</v>
      </c>
      <c r="T35" s="7">
        <f>Table1[[#This Row],[rating]]*Table1[[#This Row],[rating_count]]</f>
        <v>1526.5</v>
      </c>
    </row>
    <row r="36" spans="1:20">
      <c r="A36" t="s">
        <v>76</v>
      </c>
      <c r="B36" t="s">
        <v>77</v>
      </c>
      <c r="C36" t="str">
        <f t="shared" si="0"/>
        <v>pTron Solero T351</v>
      </c>
      <c r="D36" t="str">
        <f>PROPER(Table1[[#This Row],[PRODUCT NAME]])</f>
        <v>Ptron Solero T351</v>
      </c>
      <c r="E36" t="s">
        <v>2700</v>
      </c>
      <c r="F36" t="s">
        <v>2700</v>
      </c>
      <c r="G36" t="s">
        <v>2701</v>
      </c>
      <c r="H36" t="s">
        <v>2702</v>
      </c>
      <c r="I36">
        <v>199</v>
      </c>
      <c r="J36" s="8">
        <v>999</v>
      </c>
      <c r="K36" s="1">
        <v>0.8</v>
      </c>
      <c r="L36" s="1" t="str">
        <f t="shared" si="1"/>
        <v>50% or more</v>
      </c>
      <c r="M36">
        <v>3.9</v>
      </c>
      <c r="N36" s="4">
        <v>1075</v>
      </c>
      <c r="O36">
        <f t="shared" si="2"/>
        <v>1</v>
      </c>
      <c r="P36">
        <f t="shared" si="3"/>
        <v>1073925</v>
      </c>
      <c r="Q36" s="8" t="str">
        <f t="shared" si="4"/>
        <v>&gt;₹  500</v>
      </c>
      <c r="R36" s="8">
        <f>Table1[actual_price]-Table1[discounted_price]/Table1[[#This Row],[actual_price]]*100</f>
        <v>979.08008008008005</v>
      </c>
      <c r="S36">
        <f>IF(Table1[[#This Row],[rating_count]]&lt;1000,1,0)</f>
        <v>0</v>
      </c>
      <c r="T36" s="7">
        <f>Table1[[#This Row],[rating]]*Table1[[#This Row],[rating_count]]</f>
        <v>4192.5</v>
      </c>
    </row>
    <row r="37" spans="1:20">
      <c r="A37" t="s">
        <v>78</v>
      </c>
      <c r="B37" t="s">
        <v>79</v>
      </c>
      <c r="C37" t="str">
        <f t="shared" si="0"/>
        <v>pTron Solero MB301</v>
      </c>
      <c r="D37" t="str">
        <f>PROPER(Table1[[#This Row],[PRODUCT NAME]])</f>
        <v>Ptron Solero Mb301</v>
      </c>
      <c r="E37" t="s">
        <v>2700</v>
      </c>
      <c r="F37" t="s">
        <v>2700</v>
      </c>
      <c r="G37" t="s">
        <v>2701</v>
      </c>
      <c r="H37" t="s">
        <v>2702</v>
      </c>
      <c r="I37">
        <v>99</v>
      </c>
      <c r="J37" s="8">
        <v>666.66</v>
      </c>
      <c r="K37" s="1">
        <v>0.85</v>
      </c>
      <c r="L37" s="1" t="str">
        <f t="shared" si="1"/>
        <v>50% or more</v>
      </c>
      <c r="M37">
        <v>3.9</v>
      </c>
      <c r="N37" s="4">
        <v>24871</v>
      </c>
      <c r="O37">
        <f t="shared" si="2"/>
        <v>1</v>
      </c>
      <c r="P37">
        <f t="shared" si="3"/>
        <v>16580500.859999999</v>
      </c>
      <c r="Q37" s="8" t="str">
        <f t="shared" si="4"/>
        <v>&gt;₹  500</v>
      </c>
      <c r="R37" s="8">
        <f>Table1[actual_price]-Table1[discounted_price]/Table1[[#This Row],[actual_price]]*100</f>
        <v>651.80985149851494</v>
      </c>
      <c r="S37">
        <f>IF(Table1[[#This Row],[rating_count]]&lt;1000,1,0)</f>
        <v>0</v>
      </c>
      <c r="T37" s="7">
        <f>Table1[[#This Row],[rating]]*Table1[[#This Row],[rating_count]]</f>
        <v>96996.9</v>
      </c>
    </row>
    <row r="38" spans="1:20">
      <c r="A38" t="s">
        <v>80</v>
      </c>
      <c r="B38" t="s">
        <v>81</v>
      </c>
      <c r="C38" t="str">
        <f t="shared" si="0"/>
        <v>Amazonbasics Nylon Braided</v>
      </c>
      <c r="D38" t="str">
        <f>PROPER(Table1[[#This Row],[PRODUCT NAME]])</f>
        <v>Amazonbasics Nylon Braided</v>
      </c>
      <c r="E38" t="s">
        <v>2700</v>
      </c>
      <c r="F38" t="s">
        <v>2700</v>
      </c>
      <c r="G38" t="s">
        <v>2701</v>
      </c>
      <c r="H38" t="s">
        <v>2702</v>
      </c>
      <c r="I38">
        <v>899</v>
      </c>
      <c r="J38" s="8">
        <v>1900</v>
      </c>
      <c r="K38" s="1">
        <v>0.53</v>
      </c>
      <c r="L38" s="1" t="str">
        <f t="shared" si="1"/>
        <v>50% or more</v>
      </c>
      <c r="M38">
        <v>4.4000000000000004</v>
      </c>
      <c r="N38" s="4">
        <v>13552</v>
      </c>
      <c r="O38">
        <f t="shared" si="2"/>
        <v>1</v>
      </c>
      <c r="P38">
        <f t="shared" si="3"/>
        <v>25748800</v>
      </c>
      <c r="Q38" s="8" t="str">
        <f t="shared" si="4"/>
        <v>&gt;₹  500</v>
      </c>
      <c r="R38" s="8">
        <f>Table1[actual_price]-Table1[discounted_price]/Table1[[#This Row],[actual_price]]*100</f>
        <v>1852.6842105263158</v>
      </c>
      <c r="S38">
        <f>IF(Table1[[#This Row],[rating_count]]&lt;1000,1,0)</f>
        <v>0</v>
      </c>
      <c r="T38" s="7">
        <f>Table1[[#This Row],[rating]]*Table1[[#This Row],[rating_count]]</f>
        <v>59628.800000000003</v>
      </c>
    </row>
    <row r="39" spans="1:20">
      <c r="A39" t="s">
        <v>82</v>
      </c>
      <c r="B39" t="s">
        <v>83</v>
      </c>
      <c r="C39" t="str">
        <f t="shared" si="0"/>
        <v>Sounce 65W OnePlus</v>
      </c>
      <c r="D39" t="str">
        <f>PROPER(Table1[[#This Row],[PRODUCT NAME]])</f>
        <v>Sounce 65W Oneplus</v>
      </c>
      <c r="E39" t="s">
        <v>2700</v>
      </c>
      <c r="F39" t="s">
        <v>2700</v>
      </c>
      <c r="G39" t="s">
        <v>2701</v>
      </c>
      <c r="H39" t="s">
        <v>2702</v>
      </c>
      <c r="I39">
        <v>199</v>
      </c>
      <c r="J39" s="8">
        <v>999</v>
      </c>
      <c r="K39" s="1">
        <v>0.8</v>
      </c>
      <c r="L39" s="1" t="str">
        <f t="shared" si="1"/>
        <v>50% or more</v>
      </c>
      <c r="M39">
        <v>4</v>
      </c>
      <c r="N39" s="4">
        <v>576</v>
      </c>
      <c r="O39">
        <f t="shared" si="2"/>
        <v>1</v>
      </c>
      <c r="P39">
        <f t="shared" si="3"/>
        <v>575424</v>
      </c>
      <c r="Q39" s="8" t="str">
        <f t="shared" si="4"/>
        <v>&gt;₹  500</v>
      </c>
      <c r="R39" s="8">
        <f>Table1[actual_price]-Table1[discounted_price]/Table1[[#This Row],[actual_price]]*100</f>
        <v>979.08008008008005</v>
      </c>
      <c r="S39">
        <f>IF(Table1[[#This Row],[rating_count]]&lt;1000,1,0)</f>
        <v>1</v>
      </c>
      <c r="T39" s="7">
        <f>Table1[[#This Row],[rating]]*Table1[[#This Row],[rating_count]]</f>
        <v>2304</v>
      </c>
    </row>
    <row r="40" spans="1:20">
      <c r="A40" t="s">
        <v>84</v>
      </c>
      <c r="B40" t="s">
        <v>85</v>
      </c>
      <c r="C40" t="str">
        <f t="shared" si="0"/>
        <v>OnePlus 126 cm</v>
      </c>
      <c r="D40" t="str">
        <f>PROPER(Table1[[#This Row],[PRODUCT NAME]])</f>
        <v>Oneplus 126 Cm</v>
      </c>
      <c r="E40" t="s">
        <v>2705</v>
      </c>
      <c r="F40" t="s">
        <v>2705</v>
      </c>
      <c r="G40" t="s">
        <v>2707</v>
      </c>
      <c r="H40" t="s">
        <v>2708</v>
      </c>
      <c r="I40" s="2">
        <v>32999</v>
      </c>
      <c r="J40" s="8">
        <v>45999</v>
      </c>
      <c r="K40" s="1">
        <v>0.28000000000000003</v>
      </c>
      <c r="L40" s="1" t="str">
        <f t="shared" si="1"/>
        <v>50%</v>
      </c>
      <c r="M40">
        <v>4.2</v>
      </c>
      <c r="N40" s="4">
        <v>7298</v>
      </c>
      <c r="O40">
        <f t="shared" si="2"/>
        <v>0</v>
      </c>
      <c r="P40">
        <f t="shared" si="3"/>
        <v>335700702</v>
      </c>
      <c r="Q40" s="8" t="str">
        <f t="shared" si="4"/>
        <v>&gt;₹  500</v>
      </c>
      <c r="R40" s="8">
        <f>Table1[actual_price]-Table1[discounted_price]/Table1[[#This Row],[actual_price]]*100</f>
        <v>45927.261483945302</v>
      </c>
      <c r="S40">
        <f>IF(Table1[[#This Row],[rating_count]]&lt;1000,1,0)</f>
        <v>0</v>
      </c>
      <c r="T40" s="7">
        <f>Table1[[#This Row],[rating]]*Table1[[#This Row],[rating_count]]</f>
        <v>30651.600000000002</v>
      </c>
    </row>
    <row r="41" spans="1:20">
      <c r="A41" t="s">
        <v>86</v>
      </c>
      <c r="B41" t="s">
        <v>87</v>
      </c>
      <c r="C41" t="str">
        <f t="shared" si="0"/>
        <v>Duracell Type C</v>
      </c>
      <c r="D41" t="str">
        <f>PROPER(Table1[[#This Row],[PRODUCT NAME]])</f>
        <v>Duracell Type C</v>
      </c>
      <c r="E41" t="s">
        <v>2700</v>
      </c>
      <c r="F41" t="s">
        <v>2700</v>
      </c>
      <c r="G41" t="s">
        <v>2701</v>
      </c>
      <c r="H41" t="s">
        <v>2702</v>
      </c>
      <c r="I41">
        <v>970</v>
      </c>
      <c r="J41" s="8">
        <v>1999</v>
      </c>
      <c r="K41" s="1">
        <v>0.51</v>
      </c>
      <c r="L41" s="1" t="str">
        <f t="shared" si="1"/>
        <v>50% or more</v>
      </c>
      <c r="M41">
        <v>4.2</v>
      </c>
      <c r="N41" s="4">
        <v>462</v>
      </c>
      <c r="O41">
        <f t="shared" si="2"/>
        <v>1</v>
      </c>
      <c r="P41">
        <f t="shared" si="3"/>
        <v>923538</v>
      </c>
      <c r="Q41" s="8" t="str">
        <f t="shared" si="4"/>
        <v>&gt;₹  500</v>
      </c>
      <c r="R41" s="8">
        <f>Table1[actual_price]-Table1[discounted_price]/Table1[[#This Row],[actual_price]]*100</f>
        <v>1950.4757378689344</v>
      </c>
      <c r="S41">
        <f>IF(Table1[[#This Row],[rating_count]]&lt;1000,1,0)</f>
        <v>1</v>
      </c>
      <c r="T41" s="7">
        <f>Table1[[#This Row],[rating]]*Table1[[#This Row],[rating_count]]</f>
        <v>1940.4</v>
      </c>
    </row>
    <row r="42" spans="1:20">
      <c r="A42" t="s">
        <v>88</v>
      </c>
      <c r="B42" t="s">
        <v>89</v>
      </c>
      <c r="C42" t="str">
        <f t="shared" si="0"/>
        <v>AmazonBasics USB 2.0</v>
      </c>
      <c r="D42" t="str">
        <f>PROPER(Table1[[#This Row],[PRODUCT NAME]])</f>
        <v>Amazonbasics Usb 2.0</v>
      </c>
      <c r="E42" t="s">
        <v>2700</v>
      </c>
      <c r="F42" t="s">
        <v>2700</v>
      </c>
      <c r="G42" t="s">
        <v>2701</v>
      </c>
      <c r="H42" t="s">
        <v>2702</v>
      </c>
      <c r="I42">
        <v>209</v>
      </c>
      <c r="J42" s="8">
        <v>695</v>
      </c>
      <c r="K42" s="1">
        <v>0.7</v>
      </c>
      <c r="L42" s="1" t="str">
        <f t="shared" si="1"/>
        <v>50% or more</v>
      </c>
      <c r="M42">
        <v>4.5</v>
      </c>
      <c r="N42" s="4">
        <v>107687</v>
      </c>
      <c r="O42">
        <f t="shared" si="2"/>
        <v>1</v>
      </c>
      <c r="P42">
        <f t="shared" si="3"/>
        <v>74842465</v>
      </c>
      <c r="Q42" s="8" t="str">
        <f t="shared" si="4"/>
        <v>&gt;₹  500</v>
      </c>
      <c r="R42" s="8">
        <f>Table1[actual_price]-Table1[discounted_price]/Table1[[#This Row],[actual_price]]*100</f>
        <v>664.92805755395682</v>
      </c>
      <c r="S42">
        <f>IF(Table1[[#This Row],[rating_count]]&lt;1000,1,0)</f>
        <v>0</v>
      </c>
      <c r="T42" s="7">
        <f>Table1[[#This Row],[rating]]*Table1[[#This Row],[rating_count]]</f>
        <v>484591.5</v>
      </c>
    </row>
    <row r="43" spans="1:20">
      <c r="A43" t="s">
        <v>90</v>
      </c>
      <c r="B43" t="s">
        <v>91</v>
      </c>
      <c r="C43" t="str">
        <f t="shared" si="0"/>
        <v>Mi 108 cm</v>
      </c>
      <c r="D43" t="str">
        <f>PROPER(Table1[[#This Row],[PRODUCT NAME]])</f>
        <v>Mi 108 Cm</v>
      </c>
      <c r="E43" t="s">
        <v>2705</v>
      </c>
      <c r="F43" t="s">
        <v>2705</v>
      </c>
      <c r="G43" t="s">
        <v>2707</v>
      </c>
      <c r="H43" t="s">
        <v>2708</v>
      </c>
      <c r="I43" s="2">
        <v>19999</v>
      </c>
      <c r="J43" s="8">
        <v>34999</v>
      </c>
      <c r="K43" s="1">
        <v>0.43</v>
      </c>
      <c r="L43" s="1" t="str">
        <f t="shared" si="1"/>
        <v>50%</v>
      </c>
      <c r="M43">
        <v>4.3</v>
      </c>
      <c r="N43" s="4">
        <v>27151</v>
      </c>
      <c r="O43">
        <f t="shared" si="2"/>
        <v>0</v>
      </c>
      <c r="P43">
        <f t="shared" si="3"/>
        <v>950257849</v>
      </c>
      <c r="Q43" s="8" t="str">
        <f t="shared" si="4"/>
        <v>&gt;₹  500</v>
      </c>
      <c r="R43" s="8">
        <f>Table1[actual_price]-Table1[discounted_price]/Table1[[#This Row],[actual_price]]*100</f>
        <v>34941.858367381923</v>
      </c>
      <c r="S43">
        <f>IF(Table1[[#This Row],[rating_count]]&lt;1000,1,0)</f>
        <v>0</v>
      </c>
      <c r="T43" s="7">
        <f>Table1[[#This Row],[rating]]*Table1[[#This Row],[rating_count]]</f>
        <v>116749.29999999999</v>
      </c>
    </row>
    <row r="44" spans="1:20">
      <c r="A44" t="s">
        <v>92</v>
      </c>
      <c r="B44" t="s">
        <v>93</v>
      </c>
      <c r="C44" t="str">
        <f t="shared" si="0"/>
        <v>Wayona Nylon Braided</v>
      </c>
      <c r="D44" t="str">
        <f>PROPER(Table1[[#This Row],[PRODUCT NAME]])</f>
        <v>Wayona Nylon Braided</v>
      </c>
      <c r="E44" t="s">
        <v>2700</v>
      </c>
      <c r="F44" t="s">
        <v>2700</v>
      </c>
      <c r="G44" t="s">
        <v>2701</v>
      </c>
      <c r="H44" t="s">
        <v>2702</v>
      </c>
      <c r="I44">
        <v>399</v>
      </c>
      <c r="J44" s="8">
        <v>1099</v>
      </c>
      <c r="K44" s="1">
        <v>0.64</v>
      </c>
      <c r="L44" s="1" t="str">
        <f t="shared" si="1"/>
        <v>50% or more</v>
      </c>
      <c r="M44">
        <v>4.2</v>
      </c>
      <c r="N44" s="4">
        <v>24269</v>
      </c>
      <c r="O44">
        <f t="shared" si="2"/>
        <v>1</v>
      </c>
      <c r="P44">
        <f t="shared" si="3"/>
        <v>26671631</v>
      </c>
      <c r="Q44" s="8" t="str">
        <f t="shared" si="4"/>
        <v>&gt;₹  500</v>
      </c>
      <c r="R44" s="8">
        <f>Table1[actual_price]-Table1[discounted_price]/Table1[[#This Row],[actual_price]]*100</f>
        <v>1062.6942675159235</v>
      </c>
      <c r="S44">
        <f>IF(Table1[[#This Row],[rating_count]]&lt;1000,1,0)</f>
        <v>0</v>
      </c>
      <c r="T44" s="7">
        <f>Table1[[#This Row],[rating]]*Table1[[#This Row],[rating_count]]</f>
        <v>101929.8</v>
      </c>
    </row>
    <row r="45" spans="1:20">
      <c r="A45" t="s">
        <v>94</v>
      </c>
      <c r="B45" t="s">
        <v>95</v>
      </c>
      <c r="C45" t="str">
        <f t="shared" si="0"/>
        <v>TP-Link Nano AC600</v>
      </c>
      <c r="D45" t="str">
        <f>PROPER(Table1[[#This Row],[PRODUCT NAME]])</f>
        <v>Tp-Link Nano Ac600</v>
      </c>
      <c r="E45" t="s">
        <v>2700</v>
      </c>
      <c r="F45" t="s">
        <v>2700</v>
      </c>
      <c r="G45" t="s">
        <v>2703</v>
      </c>
      <c r="H45" t="s">
        <v>2704</v>
      </c>
      <c r="I45">
        <v>999</v>
      </c>
      <c r="J45" s="8">
        <v>1599</v>
      </c>
      <c r="K45" s="1">
        <v>0.38</v>
      </c>
      <c r="L45" s="1" t="str">
        <f t="shared" si="1"/>
        <v>50%</v>
      </c>
      <c r="M45">
        <v>4.3</v>
      </c>
      <c r="N45" s="4">
        <v>12093</v>
      </c>
      <c r="O45">
        <f t="shared" si="2"/>
        <v>0</v>
      </c>
      <c r="P45">
        <f t="shared" si="3"/>
        <v>19336707</v>
      </c>
      <c r="Q45" s="8" t="str">
        <f t="shared" si="4"/>
        <v>&gt;₹  500</v>
      </c>
      <c r="R45" s="8">
        <f>Table1[actual_price]-Table1[discounted_price]/Table1[[#This Row],[actual_price]]*100</f>
        <v>1536.5234521575985</v>
      </c>
      <c r="S45">
        <f>IF(Table1[[#This Row],[rating_count]]&lt;1000,1,0)</f>
        <v>0</v>
      </c>
      <c r="T45" s="7">
        <f>Table1[[#This Row],[rating]]*Table1[[#This Row],[rating_count]]</f>
        <v>51999.9</v>
      </c>
    </row>
    <row r="46" spans="1:20">
      <c r="A46" t="s">
        <v>96</v>
      </c>
      <c r="B46" t="s">
        <v>97</v>
      </c>
      <c r="C46" t="str">
        <f t="shared" si="0"/>
        <v>FLiX (Beetel USB</v>
      </c>
      <c r="D46" t="str">
        <f>PROPER(Table1[[#This Row],[PRODUCT NAME]])</f>
        <v>Flix (Beetel Usb</v>
      </c>
      <c r="E46" t="s">
        <v>2700</v>
      </c>
      <c r="F46" t="s">
        <v>2700</v>
      </c>
      <c r="G46" t="s">
        <v>2701</v>
      </c>
      <c r="H46" t="s">
        <v>2702</v>
      </c>
      <c r="I46">
        <v>59</v>
      </c>
      <c r="J46" s="8">
        <v>199</v>
      </c>
      <c r="K46" s="1">
        <v>0.7</v>
      </c>
      <c r="L46" s="1" t="str">
        <f t="shared" si="1"/>
        <v>50% or more</v>
      </c>
      <c r="M46">
        <v>4</v>
      </c>
      <c r="N46" s="4">
        <v>9378</v>
      </c>
      <c r="O46">
        <f t="shared" si="2"/>
        <v>1</v>
      </c>
      <c r="P46">
        <f t="shared" si="3"/>
        <v>1866222</v>
      </c>
      <c r="Q46" s="8" t="str">
        <f t="shared" si="4"/>
        <v>&lt;₹ 200</v>
      </c>
      <c r="R46" s="8">
        <f>Table1[actual_price]-Table1[discounted_price]/Table1[[#This Row],[actual_price]]*100</f>
        <v>169.35175879396985</v>
      </c>
      <c r="S46">
        <f>IF(Table1[[#This Row],[rating_count]]&lt;1000,1,0)</f>
        <v>0</v>
      </c>
      <c r="T46" s="7">
        <f>Table1[[#This Row],[rating]]*Table1[[#This Row],[rating_count]]</f>
        <v>37512</v>
      </c>
    </row>
    <row r="47" spans="1:20">
      <c r="A47" t="s">
        <v>98</v>
      </c>
      <c r="B47" t="s">
        <v>99</v>
      </c>
      <c r="C47" t="str">
        <f t="shared" si="0"/>
        <v>Wecool Nylon Braided</v>
      </c>
      <c r="D47" t="str">
        <f>PROPER(Table1[[#This Row],[PRODUCT NAME]])</f>
        <v>Wecool Nylon Braided</v>
      </c>
      <c r="E47" t="s">
        <v>2700</v>
      </c>
      <c r="F47" t="s">
        <v>2700</v>
      </c>
      <c r="G47" t="s">
        <v>2701</v>
      </c>
      <c r="H47" t="s">
        <v>2702</v>
      </c>
      <c r="I47">
        <v>333</v>
      </c>
      <c r="J47" s="8">
        <v>999</v>
      </c>
      <c r="K47" s="1">
        <v>0.67</v>
      </c>
      <c r="L47" s="1" t="str">
        <f t="shared" si="1"/>
        <v>50% or more</v>
      </c>
      <c r="M47">
        <v>3.3</v>
      </c>
      <c r="N47" s="4">
        <v>9792</v>
      </c>
      <c r="O47">
        <f t="shared" si="2"/>
        <v>1</v>
      </c>
      <c r="P47">
        <f t="shared" si="3"/>
        <v>9782208</v>
      </c>
      <c r="Q47" s="8" t="str">
        <f t="shared" si="4"/>
        <v>&gt;₹  500</v>
      </c>
      <c r="R47" s="8">
        <f>Table1[actual_price]-Table1[discounted_price]/Table1[[#This Row],[actual_price]]*100</f>
        <v>965.66666666666663</v>
      </c>
      <c r="S47">
        <f>IF(Table1[[#This Row],[rating_count]]&lt;1000,1,0)</f>
        <v>0</v>
      </c>
      <c r="T47" s="7">
        <f>Table1[[#This Row],[rating]]*Table1[[#This Row],[rating_count]]</f>
        <v>32313.599999999999</v>
      </c>
    </row>
    <row r="48" spans="1:20">
      <c r="A48" t="s">
        <v>100</v>
      </c>
      <c r="B48" t="s">
        <v>101</v>
      </c>
      <c r="C48" t="str">
        <f t="shared" si="0"/>
        <v>D-Link DWA-131 300</v>
      </c>
      <c r="D48" t="str">
        <f>PROPER(Table1[[#This Row],[PRODUCT NAME]])</f>
        <v>D-Link Dwa-131 300</v>
      </c>
      <c r="E48" t="s">
        <v>2700</v>
      </c>
      <c r="F48" t="s">
        <v>2700</v>
      </c>
      <c r="G48" t="s">
        <v>2703</v>
      </c>
      <c r="H48" t="s">
        <v>2704</v>
      </c>
      <c r="I48">
        <v>507</v>
      </c>
      <c r="J48" s="8">
        <v>1208</v>
      </c>
      <c r="K48" s="1">
        <v>0.57999999999999996</v>
      </c>
      <c r="L48" s="1" t="str">
        <f t="shared" si="1"/>
        <v>50% or more</v>
      </c>
      <c r="M48">
        <v>4.0999999999999996</v>
      </c>
      <c r="N48" s="4">
        <v>8131</v>
      </c>
      <c r="O48">
        <f t="shared" si="2"/>
        <v>1</v>
      </c>
      <c r="P48">
        <f t="shared" si="3"/>
        <v>9822248</v>
      </c>
      <c r="Q48" s="8" t="str">
        <f t="shared" si="4"/>
        <v>&gt;₹  500</v>
      </c>
      <c r="R48" s="8">
        <f>Table1[actual_price]-Table1[discounted_price]/Table1[[#This Row],[actual_price]]*100</f>
        <v>1166.0298013245033</v>
      </c>
      <c r="S48">
        <f>IF(Table1[[#This Row],[rating_count]]&lt;1000,1,0)</f>
        <v>0</v>
      </c>
      <c r="T48" s="7">
        <f>Table1[[#This Row],[rating]]*Table1[[#This Row],[rating_count]]</f>
        <v>33337.1</v>
      </c>
    </row>
    <row r="49" spans="1:20">
      <c r="A49" t="s">
        <v>102</v>
      </c>
      <c r="B49" t="s">
        <v>103</v>
      </c>
      <c r="C49" t="str">
        <f t="shared" si="0"/>
        <v>Amazon Basics High-Speed</v>
      </c>
      <c r="D49" t="str">
        <f>PROPER(Table1[[#This Row],[PRODUCT NAME]])</f>
        <v>Amazon Basics High-Speed</v>
      </c>
      <c r="E49" t="s">
        <v>2705</v>
      </c>
      <c r="F49" t="s">
        <v>2705</v>
      </c>
      <c r="G49" t="s">
        <v>2706</v>
      </c>
      <c r="H49" t="s">
        <v>2702</v>
      </c>
      <c r="I49">
        <v>309</v>
      </c>
      <c r="J49" s="8">
        <v>475</v>
      </c>
      <c r="K49" s="1">
        <v>0.35</v>
      </c>
      <c r="L49" s="1" t="str">
        <f t="shared" si="1"/>
        <v>50%</v>
      </c>
      <c r="M49">
        <v>4.4000000000000004</v>
      </c>
      <c r="N49" s="4">
        <v>426973</v>
      </c>
      <c r="O49">
        <f t="shared" si="2"/>
        <v>0</v>
      </c>
      <c r="P49">
        <f t="shared" si="3"/>
        <v>202812175</v>
      </c>
      <c r="Q49" s="8" t="str">
        <f t="shared" si="4"/>
        <v>₹ 200 -₹ 500</v>
      </c>
      <c r="R49" s="8">
        <f>Table1[actual_price]-Table1[discounted_price]/Table1[[#This Row],[actual_price]]*100</f>
        <v>409.9473684210526</v>
      </c>
      <c r="S49">
        <f>IF(Table1[[#This Row],[rating_count]]&lt;1000,1,0)</f>
        <v>0</v>
      </c>
      <c r="T49" s="7">
        <f>Table1[[#This Row],[rating]]*Table1[[#This Row],[rating_count]]</f>
        <v>1878681.2000000002</v>
      </c>
    </row>
    <row r="50" spans="1:20">
      <c r="A50" t="s">
        <v>104</v>
      </c>
      <c r="B50" t="s">
        <v>105</v>
      </c>
      <c r="C50" t="str">
        <f t="shared" si="0"/>
        <v>7SEVEN¬Æ Compatible for</v>
      </c>
      <c r="D50" t="str">
        <f>PROPER(Table1[[#This Row],[PRODUCT NAME]])</f>
        <v>7Seven¬Æ Compatible For</v>
      </c>
      <c r="E50" t="s">
        <v>2705</v>
      </c>
      <c r="F50" t="s">
        <v>2705</v>
      </c>
      <c r="G50" t="s">
        <v>2706</v>
      </c>
      <c r="H50" t="s">
        <v>2709</v>
      </c>
      <c r="I50">
        <v>399</v>
      </c>
      <c r="J50" s="8">
        <v>999</v>
      </c>
      <c r="K50" s="1">
        <v>0.6</v>
      </c>
      <c r="L50" s="1" t="str">
        <f t="shared" si="1"/>
        <v>50% or more</v>
      </c>
      <c r="M50">
        <v>3.6</v>
      </c>
      <c r="N50" s="4">
        <v>493</v>
      </c>
      <c r="O50">
        <f t="shared" si="2"/>
        <v>1</v>
      </c>
      <c r="P50">
        <f t="shared" si="3"/>
        <v>492507</v>
      </c>
      <c r="Q50" s="8" t="str">
        <f t="shared" si="4"/>
        <v>&gt;₹  500</v>
      </c>
      <c r="R50" s="8">
        <f>Table1[actual_price]-Table1[discounted_price]/Table1[[#This Row],[actual_price]]*100</f>
        <v>959.0600600600601</v>
      </c>
      <c r="S50">
        <f>IF(Table1[[#This Row],[rating_count]]&lt;1000,1,0)</f>
        <v>1</v>
      </c>
      <c r="T50" s="7">
        <f>Table1[[#This Row],[rating]]*Table1[[#This Row],[rating_count]]</f>
        <v>1774.8</v>
      </c>
    </row>
    <row r="51" spans="1:20">
      <c r="A51" t="s">
        <v>106</v>
      </c>
      <c r="B51" t="s">
        <v>107</v>
      </c>
      <c r="C51" t="str">
        <f t="shared" si="0"/>
        <v>Amazonbasics Micro Usb</v>
      </c>
      <c r="D51" t="str">
        <f>PROPER(Table1[[#This Row],[PRODUCT NAME]])</f>
        <v>Amazonbasics Micro Usb</v>
      </c>
      <c r="E51" t="s">
        <v>2700</v>
      </c>
      <c r="F51" t="s">
        <v>2700</v>
      </c>
      <c r="G51" t="s">
        <v>2701</v>
      </c>
      <c r="H51" t="s">
        <v>2702</v>
      </c>
      <c r="I51">
        <v>199</v>
      </c>
      <c r="J51" s="8">
        <v>395</v>
      </c>
      <c r="K51" s="1">
        <v>0.5</v>
      </c>
      <c r="L51" s="1" t="str">
        <f t="shared" si="1"/>
        <v>50% or more</v>
      </c>
      <c r="M51">
        <v>4.2</v>
      </c>
      <c r="N51" s="4">
        <v>92595</v>
      </c>
      <c r="O51">
        <f t="shared" si="2"/>
        <v>1</v>
      </c>
      <c r="P51">
        <f t="shared" si="3"/>
        <v>36575025</v>
      </c>
      <c r="Q51" s="8" t="str">
        <f t="shared" si="4"/>
        <v>₹ 200 -₹ 500</v>
      </c>
      <c r="R51" s="8">
        <f>Table1[actual_price]-Table1[discounted_price]/Table1[[#This Row],[actual_price]]*100</f>
        <v>344.62025316455697</v>
      </c>
      <c r="S51">
        <f>IF(Table1[[#This Row],[rating_count]]&lt;1000,1,0)</f>
        <v>0</v>
      </c>
      <c r="T51" s="7">
        <f>Table1[[#This Row],[rating]]*Table1[[#This Row],[rating_count]]</f>
        <v>388899</v>
      </c>
    </row>
    <row r="52" spans="1:20">
      <c r="A52" t="s">
        <v>108</v>
      </c>
      <c r="B52" t="s">
        <v>109</v>
      </c>
      <c r="C52" t="str">
        <f t="shared" si="0"/>
        <v>TP-Link AC600 600</v>
      </c>
      <c r="D52" t="str">
        <f>PROPER(Table1[[#This Row],[PRODUCT NAME]])</f>
        <v>Tp-Link Ac600 600</v>
      </c>
      <c r="E52" t="s">
        <v>2700</v>
      </c>
      <c r="F52" t="s">
        <v>2700</v>
      </c>
      <c r="G52" t="s">
        <v>2703</v>
      </c>
      <c r="H52" t="s">
        <v>2704</v>
      </c>
      <c r="I52" s="2">
        <v>1199</v>
      </c>
      <c r="J52" s="8">
        <v>2199</v>
      </c>
      <c r="K52" s="1">
        <v>0.45</v>
      </c>
      <c r="L52" s="1" t="str">
        <f t="shared" si="1"/>
        <v>50%</v>
      </c>
      <c r="M52">
        <v>4.4000000000000004</v>
      </c>
      <c r="N52" s="4">
        <v>24780</v>
      </c>
      <c r="O52">
        <f t="shared" si="2"/>
        <v>0</v>
      </c>
      <c r="P52">
        <f t="shared" si="3"/>
        <v>54491220</v>
      </c>
      <c r="Q52" s="8" t="str">
        <f t="shared" si="4"/>
        <v>&gt;₹  500</v>
      </c>
      <c r="R52" s="8">
        <f>Table1[actual_price]-Table1[discounted_price]/Table1[[#This Row],[actual_price]]*100</f>
        <v>2144.4752160072762</v>
      </c>
      <c r="S52">
        <f>IF(Table1[[#This Row],[rating_count]]&lt;1000,1,0)</f>
        <v>0</v>
      </c>
      <c r="T52" s="7">
        <f>Table1[[#This Row],[rating]]*Table1[[#This Row],[rating_count]]</f>
        <v>109032.00000000001</v>
      </c>
    </row>
    <row r="53" spans="1:20">
      <c r="A53" t="s">
        <v>110</v>
      </c>
      <c r="B53" t="s">
        <v>111</v>
      </c>
      <c r="C53" t="str">
        <f t="shared" si="0"/>
        <v>AmazonBasics Micro USB</v>
      </c>
      <c r="D53" t="str">
        <f>PROPER(Table1[[#This Row],[PRODUCT NAME]])</f>
        <v>Amazonbasics Micro Usb</v>
      </c>
      <c r="E53" t="s">
        <v>2700</v>
      </c>
      <c r="F53" t="s">
        <v>2700</v>
      </c>
      <c r="G53" t="s">
        <v>2701</v>
      </c>
      <c r="H53" t="s">
        <v>2702</v>
      </c>
      <c r="I53">
        <v>179</v>
      </c>
      <c r="J53" s="8">
        <v>500</v>
      </c>
      <c r="K53" s="1">
        <v>0.64</v>
      </c>
      <c r="L53" s="1" t="str">
        <f t="shared" si="1"/>
        <v>50% or more</v>
      </c>
      <c r="M53">
        <v>4.2</v>
      </c>
      <c r="N53" s="4">
        <v>92595</v>
      </c>
      <c r="O53">
        <f t="shared" si="2"/>
        <v>1</v>
      </c>
      <c r="P53">
        <f t="shared" si="3"/>
        <v>46297500</v>
      </c>
      <c r="Q53" s="8" t="str">
        <f t="shared" si="4"/>
        <v>₹ 200 -₹ 500</v>
      </c>
      <c r="R53" s="8">
        <f>Table1[actual_price]-Table1[discounted_price]/Table1[[#This Row],[actual_price]]*100</f>
        <v>464.2</v>
      </c>
      <c r="S53">
        <f>IF(Table1[[#This Row],[rating_count]]&lt;1000,1,0)</f>
        <v>0</v>
      </c>
      <c r="T53" s="7">
        <f>Table1[[#This Row],[rating]]*Table1[[#This Row],[rating_count]]</f>
        <v>388899</v>
      </c>
    </row>
    <row r="54" spans="1:20">
      <c r="A54" t="s">
        <v>112</v>
      </c>
      <c r="B54" t="s">
        <v>113</v>
      </c>
      <c r="C54" t="str">
        <f t="shared" si="0"/>
        <v>AmazonBasics New Release</v>
      </c>
      <c r="D54" t="str">
        <f>PROPER(Table1[[#This Row],[PRODUCT NAME]])</f>
        <v>Amazonbasics New Release</v>
      </c>
      <c r="E54" t="s">
        <v>2700</v>
      </c>
      <c r="F54" t="s">
        <v>2700</v>
      </c>
      <c r="G54" t="s">
        <v>2701</v>
      </c>
      <c r="H54" t="s">
        <v>2702</v>
      </c>
      <c r="I54">
        <v>799</v>
      </c>
      <c r="J54" s="8">
        <v>2100</v>
      </c>
      <c r="K54" s="1">
        <v>0.62</v>
      </c>
      <c r="L54" s="1" t="str">
        <f t="shared" si="1"/>
        <v>50% or more</v>
      </c>
      <c r="M54">
        <v>4.3</v>
      </c>
      <c r="N54" s="4">
        <v>8188</v>
      </c>
      <c r="O54">
        <f t="shared" si="2"/>
        <v>1</v>
      </c>
      <c r="P54">
        <f t="shared" si="3"/>
        <v>17194800</v>
      </c>
      <c r="Q54" s="8" t="str">
        <f t="shared" si="4"/>
        <v>&gt;₹  500</v>
      </c>
      <c r="R54" s="8">
        <f>Table1[actual_price]-Table1[discounted_price]/Table1[[#This Row],[actual_price]]*100</f>
        <v>2061.9523809523807</v>
      </c>
      <c r="S54">
        <f>IF(Table1[[#This Row],[rating_count]]&lt;1000,1,0)</f>
        <v>0</v>
      </c>
      <c r="T54" s="7">
        <f>Table1[[#This Row],[rating]]*Table1[[#This Row],[rating_count]]</f>
        <v>35208.400000000001</v>
      </c>
    </row>
    <row r="55" spans="1:20">
      <c r="A55" t="s">
        <v>114</v>
      </c>
      <c r="B55" t="s">
        <v>115</v>
      </c>
      <c r="C55" t="str">
        <f t="shared" si="0"/>
        <v>VW 80 cm</v>
      </c>
      <c r="D55" t="str">
        <f>PROPER(Table1[[#This Row],[PRODUCT NAME]])</f>
        <v>Vw 80 Cm</v>
      </c>
      <c r="E55" t="s">
        <v>2705</v>
      </c>
      <c r="F55" t="s">
        <v>2705</v>
      </c>
      <c r="G55" t="s">
        <v>2707</v>
      </c>
      <c r="H55" t="s">
        <v>2710</v>
      </c>
      <c r="I55" s="2">
        <v>6999</v>
      </c>
      <c r="J55" s="8">
        <v>12999</v>
      </c>
      <c r="K55" s="1">
        <v>0.46</v>
      </c>
      <c r="L55" s="1" t="str">
        <f t="shared" si="1"/>
        <v>50%</v>
      </c>
      <c r="M55">
        <v>4.2</v>
      </c>
      <c r="N55" s="4">
        <v>4003</v>
      </c>
      <c r="O55">
        <f t="shared" si="2"/>
        <v>0</v>
      </c>
      <c r="P55">
        <f t="shared" si="3"/>
        <v>52034997</v>
      </c>
      <c r="Q55" s="8" t="str">
        <f t="shared" si="4"/>
        <v>&gt;₹  500</v>
      </c>
      <c r="R55" s="8">
        <f>Table1[actual_price]-Table1[discounted_price]/Table1[[#This Row],[actual_price]]*100</f>
        <v>12945.157396722825</v>
      </c>
      <c r="S55">
        <f>IF(Table1[[#This Row],[rating_count]]&lt;1000,1,0)</f>
        <v>0</v>
      </c>
      <c r="T55" s="7">
        <f>Table1[[#This Row],[rating]]*Table1[[#This Row],[rating_count]]</f>
        <v>16812.600000000002</v>
      </c>
    </row>
    <row r="56" spans="1:20">
      <c r="A56" t="s">
        <v>116</v>
      </c>
      <c r="B56" t="s">
        <v>117</v>
      </c>
      <c r="C56" t="str">
        <f t="shared" si="0"/>
        <v>Ambrane Unbreakable 3A</v>
      </c>
      <c r="D56" t="str">
        <f>PROPER(Table1[[#This Row],[PRODUCT NAME]])</f>
        <v>Ambrane Unbreakable 3A</v>
      </c>
      <c r="E56" t="s">
        <v>2700</v>
      </c>
      <c r="F56" t="s">
        <v>2700</v>
      </c>
      <c r="G56" t="s">
        <v>2701</v>
      </c>
      <c r="H56" t="s">
        <v>2702</v>
      </c>
      <c r="I56">
        <v>199</v>
      </c>
      <c r="J56" s="8">
        <v>349</v>
      </c>
      <c r="K56" s="1">
        <v>0.43</v>
      </c>
      <c r="L56" s="1" t="str">
        <f t="shared" si="1"/>
        <v>50%</v>
      </c>
      <c r="M56">
        <v>4.0999999999999996</v>
      </c>
      <c r="N56" s="4">
        <v>314</v>
      </c>
      <c r="O56">
        <f t="shared" si="2"/>
        <v>0</v>
      </c>
      <c r="P56">
        <f t="shared" si="3"/>
        <v>109586</v>
      </c>
      <c r="Q56" s="8" t="str">
        <f t="shared" si="4"/>
        <v>₹ 200 -₹ 500</v>
      </c>
      <c r="R56" s="8">
        <f>Table1[actual_price]-Table1[discounted_price]/Table1[[#This Row],[actual_price]]*100</f>
        <v>291.97994269340973</v>
      </c>
      <c r="S56">
        <f>IF(Table1[[#This Row],[rating_count]]&lt;1000,1,0)</f>
        <v>1</v>
      </c>
      <c r="T56" s="7">
        <f>Table1[[#This Row],[rating]]*Table1[[#This Row],[rating_count]]</f>
        <v>1287.3999999999999</v>
      </c>
    </row>
    <row r="57" spans="1:20">
      <c r="A57" t="s">
        <v>118</v>
      </c>
      <c r="B57" t="s">
        <v>119</v>
      </c>
      <c r="C57" t="str">
        <f t="shared" si="0"/>
        <v>Tata Sky Universal</v>
      </c>
      <c r="D57" t="str">
        <f>PROPER(Table1[[#This Row],[PRODUCT NAME]])</f>
        <v>Tata Sky Universal</v>
      </c>
      <c r="E57" t="s">
        <v>2705</v>
      </c>
      <c r="F57" t="s">
        <v>2705</v>
      </c>
      <c r="G57" t="s">
        <v>2706</v>
      </c>
      <c r="H57" t="s">
        <v>2709</v>
      </c>
      <c r="I57">
        <v>230</v>
      </c>
      <c r="J57" s="8">
        <v>499</v>
      </c>
      <c r="K57" s="1">
        <v>0.54</v>
      </c>
      <c r="L57" s="1" t="str">
        <f t="shared" si="1"/>
        <v>50% or more</v>
      </c>
      <c r="M57">
        <v>3.7</v>
      </c>
      <c r="N57" s="4">
        <v>2960</v>
      </c>
      <c r="O57">
        <f t="shared" si="2"/>
        <v>1</v>
      </c>
      <c r="P57">
        <f t="shared" si="3"/>
        <v>1477040</v>
      </c>
      <c r="Q57" s="8" t="str">
        <f t="shared" si="4"/>
        <v>₹ 200 -₹ 500</v>
      </c>
      <c r="R57" s="8">
        <f>Table1[actual_price]-Table1[discounted_price]/Table1[[#This Row],[actual_price]]*100</f>
        <v>452.90781563126251</v>
      </c>
      <c r="S57">
        <f>IF(Table1[[#This Row],[rating_count]]&lt;1000,1,0)</f>
        <v>0</v>
      </c>
      <c r="T57" s="7">
        <f>Table1[[#This Row],[rating]]*Table1[[#This Row],[rating_count]]</f>
        <v>10952</v>
      </c>
    </row>
    <row r="58" spans="1:20">
      <c r="A58" t="s">
        <v>120</v>
      </c>
      <c r="B58" t="s">
        <v>121</v>
      </c>
      <c r="C58" t="str">
        <f t="shared" si="0"/>
        <v>TP-LINK WiFi Dongle</v>
      </c>
      <c r="D58" t="str">
        <f>PROPER(Table1[[#This Row],[PRODUCT NAME]])</f>
        <v>Tp-Link Wifi Dongle</v>
      </c>
      <c r="E58" t="s">
        <v>2700</v>
      </c>
      <c r="F58" t="s">
        <v>2700</v>
      </c>
      <c r="G58" t="s">
        <v>2703</v>
      </c>
      <c r="H58" t="s">
        <v>2704</v>
      </c>
      <c r="I58">
        <v>649</v>
      </c>
      <c r="J58" s="8">
        <v>1399</v>
      </c>
      <c r="K58" s="1">
        <v>0.54</v>
      </c>
      <c r="L58" s="1" t="str">
        <f t="shared" si="1"/>
        <v>50% or more</v>
      </c>
      <c r="M58">
        <v>4.2</v>
      </c>
      <c r="N58" s="4">
        <v>179691</v>
      </c>
      <c r="O58">
        <f t="shared" si="2"/>
        <v>1</v>
      </c>
      <c r="P58">
        <f t="shared" si="3"/>
        <v>251387709</v>
      </c>
      <c r="Q58" s="8" t="str">
        <f t="shared" si="4"/>
        <v>&gt;₹  500</v>
      </c>
      <c r="R58" s="8">
        <f>Table1[actual_price]-Table1[discounted_price]/Table1[[#This Row],[actual_price]]*100</f>
        <v>1352.6097212294496</v>
      </c>
      <c r="S58">
        <f>IF(Table1[[#This Row],[rating_count]]&lt;1000,1,0)</f>
        <v>0</v>
      </c>
      <c r="T58" s="7">
        <f>Table1[[#This Row],[rating]]*Table1[[#This Row],[rating_count]]</f>
        <v>754702.20000000007</v>
      </c>
    </row>
    <row r="59" spans="1:20">
      <c r="A59" t="s">
        <v>122</v>
      </c>
      <c r="B59" t="s">
        <v>123</v>
      </c>
      <c r="C59" t="str">
        <f t="shared" si="0"/>
        <v>OnePlus 80 cm</v>
      </c>
      <c r="D59" t="str">
        <f>PROPER(Table1[[#This Row],[PRODUCT NAME]])</f>
        <v>Oneplus 80 Cm</v>
      </c>
      <c r="E59" t="s">
        <v>2705</v>
      </c>
      <c r="F59" t="s">
        <v>2705</v>
      </c>
      <c r="G59" t="s">
        <v>2707</v>
      </c>
      <c r="H59" t="s">
        <v>2708</v>
      </c>
      <c r="I59" s="2">
        <v>15999</v>
      </c>
      <c r="J59" s="8">
        <v>21999</v>
      </c>
      <c r="K59" s="1">
        <v>0.27</v>
      </c>
      <c r="L59" s="1" t="str">
        <f t="shared" si="1"/>
        <v>50%</v>
      </c>
      <c r="M59">
        <v>4.2</v>
      </c>
      <c r="N59" s="4">
        <v>34899</v>
      </c>
      <c r="O59">
        <f t="shared" si="2"/>
        <v>0</v>
      </c>
      <c r="P59">
        <f t="shared" si="3"/>
        <v>767743101</v>
      </c>
      <c r="Q59" s="8" t="str">
        <f t="shared" si="4"/>
        <v>&gt;₹  500</v>
      </c>
      <c r="R59" s="8">
        <f>Table1[actual_price]-Table1[discounted_price]/Table1[[#This Row],[actual_price]]*100</f>
        <v>21926.273966998499</v>
      </c>
      <c r="S59">
        <f>IF(Table1[[#This Row],[rating_count]]&lt;1000,1,0)</f>
        <v>0</v>
      </c>
      <c r="T59" s="7">
        <f>Table1[[#This Row],[rating]]*Table1[[#This Row],[rating_count]]</f>
        <v>146575.80000000002</v>
      </c>
    </row>
    <row r="60" spans="1:20">
      <c r="A60" t="s">
        <v>124</v>
      </c>
      <c r="B60" t="s">
        <v>125</v>
      </c>
      <c r="C60" t="str">
        <f t="shared" si="0"/>
        <v>Wecool Unbreakable 3</v>
      </c>
      <c r="D60" t="str">
        <f>PROPER(Table1[[#This Row],[PRODUCT NAME]])</f>
        <v>Wecool Unbreakable 3</v>
      </c>
      <c r="E60" t="s">
        <v>2700</v>
      </c>
      <c r="F60" t="s">
        <v>2700</v>
      </c>
      <c r="G60" t="s">
        <v>2701</v>
      </c>
      <c r="H60" t="s">
        <v>2702</v>
      </c>
      <c r="I60">
        <v>348</v>
      </c>
      <c r="J60" s="8">
        <v>1499</v>
      </c>
      <c r="K60" s="1">
        <v>0.77</v>
      </c>
      <c r="L60" s="1" t="str">
        <f t="shared" si="1"/>
        <v>50% or more</v>
      </c>
      <c r="M60">
        <v>4.2</v>
      </c>
      <c r="N60" s="4">
        <v>656</v>
      </c>
      <c r="O60">
        <f t="shared" si="2"/>
        <v>1</v>
      </c>
      <c r="P60">
        <f t="shared" si="3"/>
        <v>983344</v>
      </c>
      <c r="Q60" s="8" t="str">
        <f t="shared" si="4"/>
        <v>&gt;₹  500</v>
      </c>
      <c r="R60" s="8">
        <f>Table1[actual_price]-Table1[discounted_price]/Table1[[#This Row],[actual_price]]*100</f>
        <v>1475.7845230153437</v>
      </c>
      <c r="S60">
        <f>IF(Table1[[#This Row],[rating_count]]&lt;1000,1,0)</f>
        <v>1</v>
      </c>
      <c r="T60" s="7">
        <f>Table1[[#This Row],[rating]]*Table1[[#This Row],[rating_count]]</f>
        <v>2755.2000000000003</v>
      </c>
    </row>
    <row r="61" spans="1:20">
      <c r="A61" t="s">
        <v>126</v>
      </c>
      <c r="B61" t="s">
        <v>127</v>
      </c>
      <c r="C61" t="str">
        <f t="shared" si="0"/>
        <v>Portronics Konnect L</v>
      </c>
      <c r="D61" t="str">
        <f>PROPER(Table1[[#This Row],[PRODUCT NAME]])</f>
        <v>Portronics Konnect L</v>
      </c>
      <c r="E61" t="s">
        <v>2700</v>
      </c>
      <c r="F61" t="s">
        <v>2700</v>
      </c>
      <c r="G61" t="s">
        <v>2701</v>
      </c>
      <c r="H61" t="s">
        <v>2702</v>
      </c>
      <c r="I61">
        <v>154</v>
      </c>
      <c r="J61" s="8">
        <v>349</v>
      </c>
      <c r="K61" s="1">
        <v>0.56000000000000005</v>
      </c>
      <c r="L61" s="1" t="str">
        <f t="shared" si="1"/>
        <v>50% or more</v>
      </c>
      <c r="M61">
        <v>4.3</v>
      </c>
      <c r="N61" s="4">
        <v>7064</v>
      </c>
      <c r="O61">
        <f t="shared" si="2"/>
        <v>1</v>
      </c>
      <c r="P61">
        <f t="shared" si="3"/>
        <v>2465336</v>
      </c>
      <c r="Q61" s="8" t="str">
        <f t="shared" si="4"/>
        <v>₹ 200 -₹ 500</v>
      </c>
      <c r="R61" s="8">
        <f>Table1[actual_price]-Table1[discounted_price]/Table1[[#This Row],[actual_price]]*100</f>
        <v>304.87392550143267</v>
      </c>
      <c r="S61">
        <f>IF(Table1[[#This Row],[rating_count]]&lt;1000,1,0)</f>
        <v>0</v>
      </c>
      <c r="T61" s="7">
        <f>Table1[[#This Row],[rating]]*Table1[[#This Row],[rating_count]]</f>
        <v>30375.199999999997</v>
      </c>
    </row>
    <row r="62" spans="1:20">
      <c r="A62" t="s">
        <v>128</v>
      </c>
      <c r="B62" t="s">
        <v>129</v>
      </c>
      <c r="C62" t="str">
        <f t="shared" si="0"/>
        <v>Airtel DigitalTV DTH</v>
      </c>
      <c r="D62" t="str">
        <f>PROPER(Table1[[#This Row],[PRODUCT NAME]])</f>
        <v>Airtel Digitaltv Dth</v>
      </c>
      <c r="E62" t="s">
        <v>2705</v>
      </c>
      <c r="F62" t="s">
        <v>2705</v>
      </c>
      <c r="G62" t="s">
        <v>2706</v>
      </c>
      <c r="H62" t="s">
        <v>2709</v>
      </c>
      <c r="I62">
        <v>179</v>
      </c>
      <c r="J62" s="8">
        <v>799</v>
      </c>
      <c r="K62" s="1">
        <v>0.78</v>
      </c>
      <c r="L62" s="1" t="str">
        <f t="shared" si="1"/>
        <v>50% or more</v>
      </c>
      <c r="M62">
        <v>3.7</v>
      </c>
      <c r="N62" s="4">
        <v>2201</v>
      </c>
      <c r="O62">
        <f t="shared" si="2"/>
        <v>1</v>
      </c>
      <c r="P62">
        <f t="shared" si="3"/>
        <v>1758599</v>
      </c>
      <c r="Q62" s="8" t="str">
        <f t="shared" si="4"/>
        <v>&gt;₹  500</v>
      </c>
      <c r="R62" s="8">
        <f>Table1[actual_price]-Table1[discounted_price]/Table1[[#This Row],[actual_price]]*100</f>
        <v>776.59699624530663</v>
      </c>
      <c r="S62">
        <f>IF(Table1[[#This Row],[rating_count]]&lt;1000,1,0)</f>
        <v>0</v>
      </c>
      <c r="T62" s="7">
        <f>Table1[[#This Row],[rating]]*Table1[[#This Row],[rating_count]]</f>
        <v>8143.7000000000007</v>
      </c>
    </row>
    <row r="63" spans="1:20">
      <c r="A63" t="s">
        <v>130</v>
      </c>
      <c r="B63" t="s">
        <v>131</v>
      </c>
      <c r="C63" t="str">
        <f t="shared" si="0"/>
        <v>Samsung 108 cm</v>
      </c>
      <c r="D63" t="str">
        <f>PROPER(Table1[[#This Row],[PRODUCT NAME]])</f>
        <v>Samsung 108 Cm</v>
      </c>
      <c r="E63" t="s">
        <v>2705</v>
      </c>
      <c r="F63" t="s">
        <v>2705</v>
      </c>
      <c r="G63" t="s">
        <v>2707</v>
      </c>
      <c r="H63" t="s">
        <v>2708</v>
      </c>
      <c r="I63" s="2">
        <v>32990</v>
      </c>
      <c r="J63" s="8">
        <v>47900</v>
      </c>
      <c r="K63" s="1">
        <v>0.31</v>
      </c>
      <c r="L63" s="1" t="str">
        <f t="shared" si="1"/>
        <v>50%</v>
      </c>
      <c r="M63">
        <v>4.3</v>
      </c>
      <c r="N63" s="4">
        <v>7109</v>
      </c>
      <c r="O63">
        <f t="shared" si="2"/>
        <v>0</v>
      </c>
      <c r="P63">
        <f t="shared" si="3"/>
        <v>340521100</v>
      </c>
      <c r="Q63" s="8" t="str">
        <f t="shared" si="4"/>
        <v>&gt;₹  500</v>
      </c>
      <c r="R63" s="8">
        <f>Table1[actual_price]-Table1[discounted_price]/Table1[[#This Row],[actual_price]]*100</f>
        <v>47831.127348643007</v>
      </c>
      <c r="S63">
        <f>IF(Table1[[#This Row],[rating_count]]&lt;1000,1,0)</f>
        <v>0</v>
      </c>
      <c r="T63" s="7">
        <f>Table1[[#This Row],[rating]]*Table1[[#This Row],[rating_count]]</f>
        <v>30568.699999999997</v>
      </c>
    </row>
    <row r="64" spans="1:20">
      <c r="A64" t="s">
        <v>132</v>
      </c>
      <c r="B64" t="s">
        <v>133</v>
      </c>
      <c r="C64" t="str">
        <f t="shared" si="0"/>
        <v>Lapster 1.5 mtr</v>
      </c>
      <c r="D64" t="str">
        <f>PROPER(Table1[[#This Row],[PRODUCT NAME]])</f>
        <v>Lapster 1.5 Mtr</v>
      </c>
      <c r="E64" t="s">
        <v>2700</v>
      </c>
      <c r="F64" t="s">
        <v>2700</v>
      </c>
      <c r="G64" t="s">
        <v>2701</v>
      </c>
      <c r="H64" t="s">
        <v>2702</v>
      </c>
      <c r="I64">
        <v>139</v>
      </c>
      <c r="J64" s="8">
        <v>999</v>
      </c>
      <c r="K64" s="1">
        <v>0.86</v>
      </c>
      <c r="L64" s="1" t="str">
        <f t="shared" si="1"/>
        <v>50% or more</v>
      </c>
      <c r="M64">
        <v>4</v>
      </c>
      <c r="N64" s="4">
        <v>1313</v>
      </c>
      <c r="O64">
        <f t="shared" si="2"/>
        <v>1</v>
      </c>
      <c r="P64">
        <f t="shared" si="3"/>
        <v>1311687</v>
      </c>
      <c r="Q64" s="8" t="str">
        <f t="shared" si="4"/>
        <v>&gt;₹  500</v>
      </c>
      <c r="R64" s="8">
        <f>Table1[actual_price]-Table1[discounted_price]/Table1[[#This Row],[actual_price]]*100</f>
        <v>985.08608608608608</v>
      </c>
      <c r="S64">
        <f>IF(Table1[[#This Row],[rating_count]]&lt;1000,1,0)</f>
        <v>0</v>
      </c>
      <c r="T64" s="7">
        <f>Table1[[#This Row],[rating]]*Table1[[#This Row],[rating_count]]</f>
        <v>5252</v>
      </c>
    </row>
    <row r="65" spans="1:20">
      <c r="A65" t="s">
        <v>134</v>
      </c>
      <c r="B65" t="s">
        <v>135</v>
      </c>
      <c r="C65" t="str">
        <f t="shared" si="0"/>
        <v>AmazonBasics USB Type-C</v>
      </c>
      <c r="D65" t="str">
        <f>PROPER(Table1[[#This Row],[PRODUCT NAME]])</f>
        <v>Amazonbasics Usb Type-C</v>
      </c>
      <c r="E65" t="s">
        <v>2700</v>
      </c>
      <c r="F65" t="s">
        <v>2700</v>
      </c>
      <c r="G65" t="s">
        <v>2701</v>
      </c>
      <c r="H65" t="s">
        <v>2702</v>
      </c>
      <c r="I65">
        <v>329</v>
      </c>
      <c r="J65" s="8">
        <v>845</v>
      </c>
      <c r="K65" s="1">
        <v>0.61</v>
      </c>
      <c r="L65" s="1" t="str">
        <f t="shared" si="1"/>
        <v>50% or more</v>
      </c>
      <c r="M65">
        <v>4.2</v>
      </c>
      <c r="N65" s="4">
        <v>29746</v>
      </c>
      <c r="O65">
        <f t="shared" si="2"/>
        <v>1</v>
      </c>
      <c r="P65">
        <f t="shared" si="3"/>
        <v>25135370</v>
      </c>
      <c r="Q65" s="8" t="str">
        <f t="shared" si="4"/>
        <v>&gt;₹  500</v>
      </c>
      <c r="R65" s="8">
        <f>Table1[actual_price]-Table1[discounted_price]/Table1[[#This Row],[actual_price]]*100</f>
        <v>806.06508875739644</v>
      </c>
      <c r="S65">
        <f>IF(Table1[[#This Row],[rating_count]]&lt;1000,1,0)</f>
        <v>0</v>
      </c>
      <c r="T65" s="7">
        <f>Table1[[#This Row],[rating]]*Table1[[#This Row],[rating_count]]</f>
        <v>124933.20000000001</v>
      </c>
    </row>
    <row r="66" spans="1:20">
      <c r="A66" t="s">
        <v>136</v>
      </c>
      <c r="B66" t="s">
        <v>137</v>
      </c>
      <c r="C66" t="str">
        <f t="shared" ref="C66:C129" si="5">TRIM(LEFT(B66,FIND(" ",B66,FIND(" ",B66,FIND(" ",B66)+1)+1)))</f>
        <v>Redmi 80 cm</v>
      </c>
      <c r="D66" t="str">
        <f>PROPER(Table1[[#This Row],[PRODUCT NAME]])</f>
        <v>Redmi 80 Cm</v>
      </c>
      <c r="E66" t="s">
        <v>2705</v>
      </c>
      <c r="F66" t="s">
        <v>2705</v>
      </c>
      <c r="G66" t="s">
        <v>2707</v>
      </c>
      <c r="H66" t="s">
        <v>2708</v>
      </c>
      <c r="I66" s="2">
        <v>13999</v>
      </c>
      <c r="J66" s="8">
        <v>24999</v>
      </c>
      <c r="K66" s="1">
        <v>0.44</v>
      </c>
      <c r="L66" s="1" t="str">
        <f t="shared" ref="L66:L129" si="6">IF(K66&gt;=50%,"50% or more","50%")</f>
        <v>50%</v>
      </c>
      <c r="M66">
        <v>4.2</v>
      </c>
      <c r="N66" s="4">
        <v>45238</v>
      </c>
      <c r="O66">
        <f t="shared" ref="O66:O129" si="7">IF(K66&gt;=0.5,1,0)</f>
        <v>0</v>
      </c>
      <c r="P66">
        <f t="shared" ref="P66:P129" si="8">(J66)*(N66)</f>
        <v>1130904762</v>
      </c>
      <c r="Q66" s="8" t="str">
        <f t="shared" ref="Q66:Q129" si="9">IF(J66&lt;200,"&lt;₹ 200",IF(J66&lt;=500, "₹ 200 -₹ 500","&gt;₹  500"))</f>
        <v>&gt;₹  500</v>
      </c>
      <c r="R66" s="8">
        <f>Table1[actual_price]-Table1[discounted_price]/Table1[[#This Row],[actual_price]]*100</f>
        <v>24943.001760070401</v>
      </c>
      <c r="S66">
        <f>IF(Table1[[#This Row],[rating_count]]&lt;1000,1,0)</f>
        <v>0</v>
      </c>
      <c r="T66" s="7">
        <f>Table1[[#This Row],[rating]]*Table1[[#This Row],[rating_count]]</f>
        <v>189999.6</v>
      </c>
    </row>
    <row r="67" spans="1:20">
      <c r="A67" t="s">
        <v>138</v>
      </c>
      <c r="B67" t="s">
        <v>139</v>
      </c>
      <c r="C67" t="str">
        <f t="shared" si="5"/>
        <v>Amazon Basics High-Speed</v>
      </c>
      <c r="D67" t="str">
        <f>PROPER(Table1[[#This Row],[PRODUCT NAME]])</f>
        <v>Amazon Basics High-Speed</v>
      </c>
      <c r="E67" t="s">
        <v>2705</v>
      </c>
      <c r="F67" t="s">
        <v>2705</v>
      </c>
      <c r="G67" t="s">
        <v>2706</v>
      </c>
      <c r="H67" t="s">
        <v>2702</v>
      </c>
      <c r="I67">
        <v>309</v>
      </c>
      <c r="J67" s="8">
        <v>1400</v>
      </c>
      <c r="K67" s="1">
        <v>0.78</v>
      </c>
      <c r="L67" s="1" t="str">
        <f t="shared" si="6"/>
        <v>50% or more</v>
      </c>
      <c r="M67">
        <v>4.4000000000000004</v>
      </c>
      <c r="N67" s="4">
        <v>426973</v>
      </c>
      <c r="O67">
        <f t="shared" si="7"/>
        <v>1</v>
      </c>
      <c r="P67">
        <f t="shared" si="8"/>
        <v>597762200</v>
      </c>
      <c r="Q67" s="8" t="str">
        <f t="shared" si="9"/>
        <v>&gt;₹  500</v>
      </c>
      <c r="R67" s="8">
        <f>Table1[actual_price]-Table1[discounted_price]/Table1[[#This Row],[actual_price]]*100</f>
        <v>1377.9285714285713</v>
      </c>
      <c r="S67">
        <f>IF(Table1[[#This Row],[rating_count]]&lt;1000,1,0)</f>
        <v>0</v>
      </c>
      <c r="T67" s="7">
        <f>Table1[[#This Row],[rating]]*Table1[[#This Row],[rating_count]]</f>
        <v>1878681.2000000002</v>
      </c>
    </row>
    <row r="68" spans="1:20">
      <c r="A68" t="s">
        <v>140</v>
      </c>
      <c r="B68" t="s">
        <v>141</v>
      </c>
      <c r="C68" t="str">
        <f t="shared" si="5"/>
        <v>Portronics Konnect L</v>
      </c>
      <c r="D68" t="str">
        <f>PROPER(Table1[[#This Row],[PRODUCT NAME]])</f>
        <v>Portronics Konnect L</v>
      </c>
      <c r="E68" t="s">
        <v>2700</v>
      </c>
      <c r="F68" t="s">
        <v>2700</v>
      </c>
      <c r="G68" t="s">
        <v>2701</v>
      </c>
      <c r="H68" t="s">
        <v>2702</v>
      </c>
      <c r="I68">
        <v>263</v>
      </c>
      <c r="J68" s="8">
        <v>699</v>
      </c>
      <c r="K68" s="1">
        <v>0.62</v>
      </c>
      <c r="L68" s="1" t="str">
        <f t="shared" si="6"/>
        <v>50% or more</v>
      </c>
      <c r="M68">
        <v>4.0999999999999996</v>
      </c>
      <c r="N68" s="4">
        <v>450</v>
      </c>
      <c r="O68">
        <f t="shared" si="7"/>
        <v>1</v>
      </c>
      <c r="P68">
        <f t="shared" si="8"/>
        <v>314550</v>
      </c>
      <c r="Q68" s="8" t="str">
        <f t="shared" si="9"/>
        <v>&gt;₹  500</v>
      </c>
      <c r="R68" s="8">
        <f>Table1[actual_price]-Table1[discounted_price]/Table1[[#This Row],[actual_price]]*100</f>
        <v>661.37482117310446</v>
      </c>
      <c r="S68">
        <f>IF(Table1[[#This Row],[rating_count]]&lt;1000,1,0)</f>
        <v>1</v>
      </c>
      <c r="T68" s="7">
        <f>Table1[[#This Row],[rating]]*Table1[[#This Row],[rating_count]]</f>
        <v>1844.9999999999998</v>
      </c>
    </row>
    <row r="69" spans="1:20">
      <c r="A69" t="s">
        <v>142</v>
      </c>
      <c r="B69" t="s">
        <v>143</v>
      </c>
      <c r="C69" t="str">
        <f t="shared" si="5"/>
        <v>Acer 80 cm</v>
      </c>
      <c r="D69" t="str">
        <f>PROPER(Table1[[#This Row],[PRODUCT NAME]])</f>
        <v>Acer 80 Cm</v>
      </c>
      <c r="E69" t="s">
        <v>2705</v>
      </c>
      <c r="F69" t="s">
        <v>2705</v>
      </c>
      <c r="G69" t="s">
        <v>2707</v>
      </c>
      <c r="H69" t="s">
        <v>2710</v>
      </c>
      <c r="I69" s="2">
        <v>7999</v>
      </c>
      <c r="J69" s="8">
        <v>14990</v>
      </c>
      <c r="K69" s="1">
        <v>0.47</v>
      </c>
      <c r="L69" s="1" t="str">
        <f t="shared" si="6"/>
        <v>50%</v>
      </c>
      <c r="M69">
        <v>4.3</v>
      </c>
      <c r="N69" s="4">
        <v>457</v>
      </c>
      <c r="O69">
        <f t="shared" si="7"/>
        <v>0</v>
      </c>
      <c r="P69">
        <f t="shared" si="8"/>
        <v>6850430</v>
      </c>
      <c r="Q69" s="8" t="str">
        <f t="shared" si="9"/>
        <v>&gt;₹  500</v>
      </c>
      <c r="R69" s="8">
        <f>Table1[actual_price]-Table1[discounted_price]/Table1[[#This Row],[actual_price]]*100</f>
        <v>14936.637758505671</v>
      </c>
      <c r="S69">
        <f>IF(Table1[[#This Row],[rating_count]]&lt;1000,1,0)</f>
        <v>1</v>
      </c>
      <c r="T69" s="7">
        <f>Table1[[#This Row],[rating]]*Table1[[#This Row],[rating_count]]</f>
        <v>1965.1</v>
      </c>
    </row>
    <row r="70" spans="1:20">
      <c r="A70" t="s">
        <v>144</v>
      </c>
      <c r="B70" t="s">
        <v>145</v>
      </c>
      <c r="C70" t="str">
        <f t="shared" si="5"/>
        <v>Model-P4 6 Way</v>
      </c>
      <c r="D70" t="str">
        <f>PROPER(Table1[[#This Row],[PRODUCT NAME]])</f>
        <v>Model-P4 6 Way</v>
      </c>
      <c r="E70" t="s">
        <v>2705</v>
      </c>
      <c r="F70" t="s">
        <v>2705</v>
      </c>
      <c r="G70" t="s">
        <v>2706</v>
      </c>
      <c r="H70" t="s">
        <v>2711</v>
      </c>
      <c r="I70" s="2">
        <v>1599</v>
      </c>
      <c r="J70" s="8">
        <v>2999</v>
      </c>
      <c r="K70" s="1">
        <v>0.47</v>
      </c>
      <c r="L70" s="1" t="str">
        <f t="shared" si="6"/>
        <v>50%</v>
      </c>
      <c r="M70">
        <v>4.2</v>
      </c>
      <c r="N70" s="4">
        <v>2727</v>
      </c>
      <c r="O70">
        <f t="shared" si="7"/>
        <v>0</v>
      </c>
      <c r="P70">
        <f t="shared" si="8"/>
        <v>8178273</v>
      </c>
      <c r="Q70" s="8" t="str">
        <f t="shared" si="9"/>
        <v>&gt;₹  500</v>
      </c>
      <c r="R70" s="8">
        <f>Table1[actual_price]-Table1[discounted_price]/Table1[[#This Row],[actual_price]]*100</f>
        <v>2945.6822274091364</v>
      </c>
      <c r="S70">
        <f>IF(Table1[[#This Row],[rating_count]]&lt;1000,1,0)</f>
        <v>0</v>
      </c>
      <c r="T70" s="7">
        <f>Table1[[#This Row],[rating]]*Table1[[#This Row],[rating_count]]</f>
        <v>11453.4</v>
      </c>
    </row>
    <row r="71" spans="1:20">
      <c r="A71" t="s">
        <v>146</v>
      </c>
      <c r="B71" t="s">
        <v>147</v>
      </c>
      <c r="C71" t="str">
        <f t="shared" si="5"/>
        <v>Amazon Basics USB</v>
      </c>
      <c r="D71" t="str">
        <f>PROPER(Table1[[#This Row],[PRODUCT NAME]])</f>
        <v>Amazon Basics Usb</v>
      </c>
      <c r="E71" t="s">
        <v>2700</v>
      </c>
      <c r="F71" t="s">
        <v>2700</v>
      </c>
      <c r="G71" t="s">
        <v>2701</v>
      </c>
      <c r="H71" t="s">
        <v>2702</v>
      </c>
      <c r="I71">
        <v>219</v>
      </c>
      <c r="J71" s="8">
        <v>700</v>
      </c>
      <c r="K71" s="1">
        <v>0.69</v>
      </c>
      <c r="L71" s="1" t="str">
        <f t="shared" si="6"/>
        <v>50% or more</v>
      </c>
      <c r="M71">
        <v>4.3</v>
      </c>
      <c r="N71" s="4">
        <v>20053</v>
      </c>
      <c r="O71">
        <f t="shared" si="7"/>
        <v>1</v>
      </c>
      <c r="P71">
        <f t="shared" si="8"/>
        <v>14037100</v>
      </c>
      <c r="Q71" s="8" t="str">
        <f t="shared" si="9"/>
        <v>&gt;₹  500</v>
      </c>
      <c r="R71" s="8">
        <f>Table1[actual_price]-Table1[discounted_price]/Table1[[#This Row],[actual_price]]*100</f>
        <v>668.71428571428567</v>
      </c>
      <c r="S71">
        <f>IF(Table1[[#This Row],[rating_count]]&lt;1000,1,0)</f>
        <v>0</v>
      </c>
      <c r="T71" s="7">
        <f>Table1[[#This Row],[rating]]*Table1[[#This Row],[rating_count]]</f>
        <v>86227.9</v>
      </c>
    </row>
    <row r="72" spans="1:20">
      <c r="A72" t="s">
        <v>148</v>
      </c>
      <c r="B72" t="s">
        <v>149</v>
      </c>
      <c r="C72" t="str">
        <f t="shared" si="5"/>
        <v>oraimo 65W Type</v>
      </c>
      <c r="D72" t="str">
        <f>PROPER(Table1[[#This Row],[PRODUCT NAME]])</f>
        <v>Oraimo 65W Type</v>
      </c>
      <c r="E72" t="s">
        <v>2700</v>
      </c>
      <c r="F72" t="s">
        <v>2700</v>
      </c>
      <c r="G72" t="s">
        <v>2701</v>
      </c>
      <c r="H72" t="s">
        <v>2702</v>
      </c>
      <c r="I72">
        <v>349</v>
      </c>
      <c r="J72" s="8">
        <v>899</v>
      </c>
      <c r="K72" s="1">
        <v>0.61</v>
      </c>
      <c r="L72" s="1" t="str">
        <f t="shared" si="6"/>
        <v>50% or more</v>
      </c>
      <c r="M72">
        <v>4.5</v>
      </c>
      <c r="N72" s="4">
        <v>149</v>
      </c>
      <c r="O72">
        <f t="shared" si="7"/>
        <v>1</v>
      </c>
      <c r="P72">
        <f t="shared" si="8"/>
        <v>133951</v>
      </c>
      <c r="Q72" s="8" t="str">
        <f t="shared" si="9"/>
        <v>&gt;₹  500</v>
      </c>
      <c r="R72" s="8">
        <f>Table1[actual_price]-Table1[discounted_price]/Table1[[#This Row],[actual_price]]*100</f>
        <v>860.17908787541717</v>
      </c>
      <c r="S72">
        <f>IF(Table1[[#This Row],[rating_count]]&lt;1000,1,0)</f>
        <v>1</v>
      </c>
      <c r="T72" s="7">
        <f>Table1[[#This Row],[rating]]*Table1[[#This Row],[rating_count]]</f>
        <v>670.5</v>
      </c>
    </row>
    <row r="73" spans="1:20">
      <c r="A73" t="s">
        <v>150</v>
      </c>
      <c r="B73" t="s">
        <v>151</v>
      </c>
      <c r="C73" t="str">
        <f t="shared" si="5"/>
        <v>CEDO 65W OnePlus</v>
      </c>
      <c r="D73" t="str">
        <f>PROPER(Table1[[#This Row],[PRODUCT NAME]])</f>
        <v>Cedo 65W Oneplus</v>
      </c>
      <c r="E73" t="s">
        <v>2700</v>
      </c>
      <c r="F73" t="s">
        <v>2700</v>
      </c>
      <c r="G73" t="s">
        <v>2701</v>
      </c>
      <c r="H73" t="s">
        <v>2702</v>
      </c>
      <c r="I73">
        <v>349</v>
      </c>
      <c r="J73" s="8">
        <v>599</v>
      </c>
      <c r="K73" s="1">
        <v>0.42</v>
      </c>
      <c r="L73" s="1" t="str">
        <f t="shared" si="6"/>
        <v>50%</v>
      </c>
      <c r="M73">
        <v>4.0999999999999996</v>
      </c>
      <c r="N73" s="4">
        <v>210</v>
      </c>
      <c r="O73">
        <f t="shared" si="7"/>
        <v>0</v>
      </c>
      <c r="P73">
        <f t="shared" si="8"/>
        <v>125790</v>
      </c>
      <c r="Q73" s="8" t="str">
        <f t="shared" si="9"/>
        <v>&gt;₹  500</v>
      </c>
      <c r="R73" s="8">
        <f>Table1[actual_price]-Table1[discounted_price]/Table1[[#This Row],[actual_price]]*100</f>
        <v>540.73622704507511</v>
      </c>
      <c r="S73">
        <f>IF(Table1[[#This Row],[rating_count]]&lt;1000,1,0)</f>
        <v>1</v>
      </c>
      <c r="T73" s="7">
        <f>Table1[[#This Row],[rating]]*Table1[[#This Row],[rating_count]]</f>
        <v>860.99999999999989</v>
      </c>
    </row>
    <row r="74" spans="1:20">
      <c r="A74" t="s">
        <v>152</v>
      </c>
      <c r="B74" t="s">
        <v>153</v>
      </c>
      <c r="C74" t="str">
        <f t="shared" si="5"/>
        <v>Redmi 108 cm</v>
      </c>
      <c r="D74" t="str">
        <f>PROPER(Table1[[#This Row],[PRODUCT NAME]])</f>
        <v>Redmi 108 Cm</v>
      </c>
      <c r="E74" t="s">
        <v>2705</v>
      </c>
      <c r="F74" t="s">
        <v>2705</v>
      </c>
      <c r="G74" t="s">
        <v>2707</v>
      </c>
      <c r="H74" t="s">
        <v>2708</v>
      </c>
      <c r="I74" s="2">
        <v>26999</v>
      </c>
      <c r="J74" s="8">
        <v>42999</v>
      </c>
      <c r="K74" s="1">
        <v>0.37</v>
      </c>
      <c r="L74" s="1" t="str">
        <f t="shared" si="6"/>
        <v>50%</v>
      </c>
      <c r="M74">
        <v>4.2</v>
      </c>
      <c r="N74" s="4">
        <v>45238</v>
      </c>
      <c r="O74">
        <f t="shared" si="7"/>
        <v>0</v>
      </c>
      <c r="P74">
        <f t="shared" si="8"/>
        <v>1945188762</v>
      </c>
      <c r="Q74" s="8" t="str">
        <f t="shared" si="9"/>
        <v>&gt;₹  500</v>
      </c>
      <c r="R74" s="8">
        <f>Table1[actual_price]-Table1[discounted_price]/Table1[[#This Row],[actual_price]]*100</f>
        <v>42936.21016767832</v>
      </c>
      <c r="S74">
        <f>IF(Table1[[#This Row],[rating_count]]&lt;1000,1,0)</f>
        <v>0</v>
      </c>
      <c r="T74" s="7">
        <f>Table1[[#This Row],[rating]]*Table1[[#This Row],[rating_count]]</f>
        <v>189999.6</v>
      </c>
    </row>
    <row r="75" spans="1:20">
      <c r="A75" t="s">
        <v>154</v>
      </c>
      <c r="B75" t="s">
        <v>155</v>
      </c>
      <c r="C75" t="str">
        <f t="shared" si="5"/>
        <v>Pinnaclz Original Combo</v>
      </c>
      <c r="D75" t="str">
        <f>PROPER(Table1[[#This Row],[PRODUCT NAME]])</f>
        <v>Pinnaclz Original Combo</v>
      </c>
      <c r="E75" t="s">
        <v>2700</v>
      </c>
      <c r="F75" t="s">
        <v>2700</v>
      </c>
      <c r="G75" t="s">
        <v>2701</v>
      </c>
      <c r="H75" t="s">
        <v>2702</v>
      </c>
      <c r="I75">
        <v>115</v>
      </c>
      <c r="J75" s="8">
        <v>499</v>
      </c>
      <c r="K75" s="1">
        <v>0.77</v>
      </c>
      <c r="L75" s="1" t="str">
        <f t="shared" si="6"/>
        <v>50% or more</v>
      </c>
      <c r="M75">
        <v>4</v>
      </c>
      <c r="N75" s="4">
        <v>7732</v>
      </c>
      <c r="O75">
        <f t="shared" si="7"/>
        <v>1</v>
      </c>
      <c r="P75">
        <f t="shared" si="8"/>
        <v>3858268</v>
      </c>
      <c r="Q75" s="8" t="str">
        <f t="shared" si="9"/>
        <v>₹ 200 -₹ 500</v>
      </c>
      <c r="R75" s="8">
        <f>Table1[actual_price]-Table1[discounted_price]/Table1[[#This Row],[actual_price]]*100</f>
        <v>475.95390781563128</v>
      </c>
      <c r="S75">
        <f>IF(Table1[[#This Row],[rating_count]]&lt;1000,1,0)</f>
        <v>0</v>
      </c>
      <c r="T75" s="7">
        <f>Table1[[#This Row],[rating]]*Table1[[#This Row],[rating_count]]</f>
        <v>30928</v>
      </c>
    </row>
    <row r="76" spans="1:20">
      <c r="A76" t="s">
        <v>156</v>
      </c>
      <c r="B76" t="s">
        <v>157</v>
      </c>
      <c r="C76" t="str">
        <f t="shared" si="5"/>
        <v>boAt Type C</v>
      </c>
      <c r="D76" t="str">
        <f>PROPER(Table1[[#This Row],[PRODUCT NAME]])</f>
        <v>Boat Type C</v>
      </c>
      <c r="E76" t="s">
        <v>2700</v>
      </c>
      <c r="F76" t="s">
        <v>2700</v>
      </c>
      <c r="G76" t="s">
        <v>2701</v>
      </c>
      <c r="H76" t="s">
        <v>2702</v>
      </c>
      <c r="I76">
        <v>399</v>
      </c>
      <c r="J76" s="8">
        <v>999</v>
      </c>
      <c r="K76" s="1">
        <v>0.6</v>
      </c>
      <c r="L76" s="1" t="str">
        <f t="shared" si="6"/>
        <v>50% or more</v>
      </c>
      <c r="M76">
        <v>4.0999999999999996</v>
      </c>
      <c r="N76" s="4">
        <v>1780</v>
      </c>
      <c r="O76">
        <f t="shared" si="7"/>
        <v>1</v>
      </c>
      <c r="P76">
        <f t="shared" si="8"/>
        <v>1778220</v>
      </c>
      <c r="Q76" s="8" t="str">
        <f t="shared" si="9"/>
        <v>&gt;₹  500</v>
      </c>
      <c r="R76" s="8">
        <f>Table1[actual_price]-Table1[discounted_price]/Table1[[#This Row],[actual_price]]*100</f>
        <v>959.0600600600601</v>
      </c>
      <c r="S76">
        <f>IF(Table1[[#This Row],[rating_count]]&lt;1000,1,0)</f>
        <v>0</v>
      </c>
      <c r="T76" s="7">
        <f>Table1[[#This Row],[rating]]*Table1[[#This Row],[rating_count]]</f>
        <v>7297.9999999999991</v>
      </c>
    </row>
    <row r="77" spans="1:20">
      <c r="A77" t="s">
        <v>158</v>
      </c>
      <c r="B77" t="s">
        <v>159</v>
      </c>
      <c r="C77" t="str">
        <f t="shared" si="5"/>
        <v>Ambrane 2 in</v>
      </c>
      <c r="D77" t="str">
        <f>PROPER(Table1[[#This Row],[PRODUCT NAME]])</f>
        <v>Ambrane 2 In</v>
      </c>
      <c r="E77" t="s">
        <v>2700</v>
      </c>
      <c r="F77" t="s">
        <v>2700</v>
      </c>
      <c r="G77" t="s">
        <v>2701</v>
      </c>
      <c r="H77" t="s">
        <v>2702</v>
      </c>
      <c r="I77">
        <v>199</v>
      </c>
      <c r="J77" s="8">
        <v>499</v>
      </c>
      <c r="K77" s="1">
        <v>0.6</v>
      </c>
      <c r="L77" s="1" t="str">
        <f t="shared" si="6"/>
        <v>50% or more</v>
      </c>
      <c r="M77">
        <v>4.0999999999999996</v>
      </c>
      <c r="N77" s="4">
        <v>602</v>
      </c>
      <c r="O77">
        <f t="shared" si="7"/>
        <v>1</v>
      </c>
      <c r="P77">
        <f t="shared" si="8"/>
        <v>300398</v>
      </c>
      <c r="Q77" s="8" t="str">
        <f t="shared" si="9"/>
        <v>₹ 200 -₹ 500</v>
      </c>
      <c r="R77" s="8">
        <f>Table1[actual_price]-Table1[discounted_price]/Table1[[#This Row],[actual_price]]*100</f>
        <v>459.12024048096191</v>
      </c>
      <c r="S77">
        <f>IF(Table1[[#This Row],[rating_count]]&lt;1000,1,0)</f>
        <v>1</v>
      </c>
      <c r="T77" s="7">
        <f>Table1[[#This Row],[rating]]*Table1[[#This Row],[rating_count]]</f>
        <v>2468.1999999999998</v>
      </c>
    </row>
    <row r="78" spans="1:20">
      <c r="A78" t="s">
        <v>160</v>
      </c>
      <c r="B78" t="s">
        <v>161</v>
      </c>
      <c r="C78" t="str">
        <f t="shared" si="5"/>
        <v>Ambrane 60W /</v>
      </c>
      <c r="D78" t="str">
        <f>PROPER(Table1[[#This Row],[PRODUCT NAME]])</f>
        <v>Ambrane 60W /</v>
      </c>
      <c r="E78" t="s">
        <v>2700</v>
      </c>
      <c r="F78" t="s">
        <v>2700</v>
      </c>
      <c r="G78" t="s">
        <v>2701</v>
      </c>
      <c r="H78" t="s">
        <v>2702</v>
      </c>
      <c r="I78">
        <v>179</v>
      </c>
      <c r="J78" s="8">
        <v>399</v>
      </c>
      <c r="K78" s="1">
        <v>0.55000000000000004</v>
      </c>
      <c r="L78" s="1" t="str">
        <f t="shared" si="6"/>
        <v>50% or more</v>
      </c>
      <c r="M78">
        <v>4</v>
      </c>
      <c r="N78" s="4">
        <v>1423</v>
      </c>
      <c r="O78">
        <f t="shared" si="7"/>
        <v>1</v>
      </c>
      <c r="P78">
        <f t="shared" si="8"/>
        <v>567777</v>
      </c>
      <c r="Q78" s="8" t="str">
        <f t="shared" si="9"/>
        <v>₹ 200 -₹ 500</v>
      </c>
      <c r="R78" s="8">
        <f>Table1[actual_price]-Table1[discounted_price]/Table1[[#This Row],[actual_price]]*100</f>
        <v>354.13784461152881</v>
      </c>
      <c r="S78">
        <f>IF(Table1[[#This Row],[rating_count]]&lt;1000,1,0)</f>
        <v>0</v>
      </c>
      <c r="T78" s="7">
        <f>Table1[[#This Row],[rating]]*Table1[[#This Row],[rating_count]]</f>
        <v>5692</v>
      </c>
    </row>
    <row r="79" spans="1:20">
      <c r="A79" t="s">
        <v>162</v>
      </c>
      <c r="B79" t="s">
        <v>163</v>
      </c>
      <c r="C79" t="str">
        <f t="shared" si="5"/>
        <v>TCL 80 cm</v>
      </c>
      <c r="D79" t="str">
        <f>PROPER(Table1[[#This Row],[PRODUCT NAME]])</f>
        <v>Tcl 80 Cm</v>
      </c>
      <c r="E79" t="s">
        <v>2705</v>
      </c>
      <c r="F79" t="s">
        <v>2705</v>
      </c>
      <c r="G79" t="s">
        <v>2707</v>
      </c>
      <c r="H79" t="s">
        <v>2708</v>
      </c>
      <c r="I79" s="2">
        <v>10901</v>
      </c>
      <c r="J79" s="8">
        <v>30990</v>
      </c>
      <c r="K79" s="1">
        <v>0.65</v>
      </c>
      <c r="L79" s="1" t="str">
        <f t="shared" si="6"/>
        <v>50% or more</v>
      </c>
      <c r="M79">
        <v>4.0999999999999996</v>
      </c>
      <c r="N79" s="4">
        <v>398</v>
      </c>
      <c r="O79">
        <f t="shared" si="7"/>
        <v>1</v>
      </c>
      <c r="P79">
        <f t="shared" si="8"/>
        <v>12334020</v>
      </c>
      <c r="Q79" s="8" t="str">
        <f t="shared" si="9"/>
        <v>&gt;₹  500</v>
      </c>
      <c r="R79" s="8">
        <f>Table1[actual_price]-Table1[discounted_price]/Table1[[#This Row],[actual_price]]*100</f>
        <v>30954.82413681833</v>
      </c>
      <c r="S79">
        <f>IF(Table1[[#This Row],[rating_count]]&lt;1000,1,0)</f>
        <v>1</v>
      </c>
      <c r="T79" s="7">
        <f>Table1[[#This Row],[rating]]*Table1[[#This Row],[rating_count]]</f>
        <v>1631.8</v>
      </c>
    </row>
    <row r="80" spans="1:20">
      <c r="A80" t="s">
        <v>164</v>
      </c>
      <c r="B80" t="s">
        <v>165</v>
      </c>
      <c r="C80" t="str">
        <f t="shared" si="5"/>
        <v>SWAPKART Fast Charging</v>
      </c>
      <c r="D80" t="str">
        <f>PROPER(Table1[[#This Row],[PRODUCT NAME]])</f>
        <v>Swapkart Fast Charging</v>
      </c>
      <c r="E80" t="s">
        <v>2700</v>
      </c>
      <c r="F80" t="s">
        <v>2700</v>
      </c>
      <c r="G80" t="s">
        <v>2701</v>
      </c>
      <c r="H80" t="s">
        <v>2702</v>
      </c>
      <c r="I80">
        <v>209</v>
      </c>
      <c r="J80" s="8">
        <v>499</v>
      </c>
      <c r="K80" s="1">
        <v>0.57999999999999996</v>
      </c>
      <c r="L80" s="1" t="str">
        <f t="shared" si="6"/>
        <v>50% or more</v>
      </c>
      <c r="M80">
        <v>3.9</v>
      </c>
      <c r="N80" s="4">
        <v>536</v>
      </c>
      <c r="O80">
        <f t="shared" si="7"/>
        <v>1</v>
      </c>
      <c r="P80">
        <f t="shared" si="8"/>
        <v>267464</v>
      </c>
      <c r="Q80" s="8" t="str">
        <f t="shared" si="9"/>
        <v>₹ 200 -₹ 500</v>
      </c>
      <c r="R80" s="8">
        <f>Table1[actual_price]-Table1[discounted_price]/Table1[[#This Row],[actual_price]]*100</f>
        <v>457.11623246492985</v>
      </c>
      <c r="S80">
        <f>IF(Table1[[#This Row],[rating_count]]&lt;1000,1,0)</f>
        <v>1</v>
      </c>
      <c r="T80" s="7">
        <f>Table1[[#This Row],[rating]]*Table1[[#This Row],[rating_count]]</f>
        <v>2090.4</v>
      </c>
    </row>
    <row r="81" spans="1:20">
      <c r="A81" t="s">
        <v>166</v>
      </c>
      <c r="B81" t="s">
        <v>167</v>
      </c>
      <c r="C81" t="e">
        <f t="shared" si="5"/>
        <v>#VALUE!</v>
      </c>
      <c r="D81" t="e">
        <f>PROPER(Table1[[#This Row],[PRODUCT NAME]])</f>
        <v>#VALUE!</v>
      </c>
      <c r="E81" t="s">
        <v>2705</v>
      </c>
      <c r="F81" t="s">
        <v>2705</v>
      </c>
      <c r="G81" t="s">
        <v>2706</v>
      </c>
      <c r="H81" t="s">
        <v>2709</v>
      </c>
      <c r="I81" s="2">
        <v>1434</v>
      </c>
      <c r="J81" s="8">
        <v>3999</v>
      </c>
      <c r="K81" s="1">
        <v>0.64</v>
      </c>
      <c r="L81" s="1" t="str">
        <f t="shared" si="6"/>
        <v>50% or more</v>
      </c>
      <c r="M81">
        <v>4</v>
      </c>
      <c r="N81" s="4">
        <v>32</v>
      </c>
      <c r="O81">
        <f t="shared" si="7"/>
        <v>1</v>
      </c>
      <c r="P81">
        <f t="shared" si="8"/>
        <v>127968</v>
      </c>
      <c r="Q81" s="8" t="str">
        <f t="shared" si="9"/>
        <v>&gt;₹  500</v>
      </c>
      <c r="R81" s="8">
        <f>Table1[actual_price]-Table1[discounted_price]/Table1[[#This Row],[actual_price]]*100</f>
        <v>3963.1410352588146</v>
      </c>
      <c r="S81">
        <f>IF(Table1[[#This Row],[rating_count]]&lt;1000,1,0)</f>
        <v>1</v>
      </c>
      <c r="T81" s="7">
        <f>Table1[[#This Row],[rating]]*Table1[[#This Row],[rating_count]]</f>
        <v>128</v>
      </c>
    </row>
    <row r="82" spans="1:20">
      <c r="A82" t="s">
        <v>168</v>
      </c>
      <c r="B82" t="s">
        <v>169</v>
      </c>
      <c r="C82" t="str">
        <f t="shared" si="5"/>
        <v>Wayona Usb Nylon</v>
      </c>
      <c r="D82" t="str">
        <f>PROPER(Table1[[#This Row],[PRODUCT NAME]])</f>
        <v>Wayona Usb Nylon</v>
      </c>
      <c r="E82" t="s">
        <v>2700</v>
      </c>
      <c r="F82" t="s">
        <v>2700</v>
      </c>
      <c r="G82" t="s">
        <v>2701</v>
      </c>
      <c r="H82" t="s">
        <v>2702</v>
      </c>
      <c r="I82">
        <v>399</v>
      </c>
      <c r="J82" s="8">
        <v>1099</v>
      </c>
      <c r="K82" s="1">
        <v>0.64</v>
      </c>
      <c r="L82" s="1" t="str">
        <f t="shared" si="6"/>
        <v>50% or more</v>
      </c>
      <c r="M82">
        <v>4.2</v>
      </c>
      <c r="N82" s="4">
        <v>24269</v>
      </c>
      <c r="O82">
        <f t="shared" si="7"/>
        <v>1</v>
      </c>
      <c r="P82">
        <f t="shared" si="8"/>
        <v>26671631</v>
      </c>
      <c r="Q82" s="8" t="str">
        <f t="shared" si="9"/>
        <v>&gt;₹  500</v>
      </c>
      <c r="R82" s="8">
        <f>Table1[actual_price]-Table1[discounted_price]/Table1[[#This Row],[actual_price]]*100</f>
        <v>1062.6942675159235</v>
      </c>
      <c r="S82">
        <f>IF(Table1[[#This Row],[rating_count]]&lt;1000,1,0)</f>
        <v>0</v>
      </c>
      <c r="T82" s="7">
        <f>Table1[[#This Row],[rating]]*Table1[[#This Row],[rating_count]]</f>
        <v>101929.8</v>
      </c>
    </row>
    <row r="83" spans="1:20">
      <c r="A83" t="s">
        <v>170</v>
      </c>
      <c r="B83" t="s">
        <v>171</v>
      </c>
      <c r="C83" t="str">
        <f t="shared" si="5"/>
        <v>Flix (Beetel) Usb</v>
      </c>
      <c r="D83" t="str">
        <f>PROPER(Table1[[#This Row],[PRODUCT NAME]])</f>
        <v>Flix (Beetel) Usb</v>
      </c>
      <c r="E83" t="s">
        <v>2700</v>
      </c>
      <c r="F83" t="s">
        <v>2700</v>
      </c>
      <c r="G83" t="s">
        <v>2701</v>
      </c>
      <c r="H83" t="s">
        <v>2702</v>
      </c>
      <c r="I83">
        <v>139</v>
      </c>
      <c r="J83" s="8">
        <v>249</v>
      </c>
      <c r="K83" s="1">
        <v>0.44</v>
      </c>
      <c r="L83" s="1" t="str">
        <f t="shared" si="6"/>
        <v>50%</v>
      </c>
      <c r="M83">
        <v>4</v>
      </c>
      <c r="N83" s="4">
        <v>9378</v>
      </c>
      <c r="O83">
        <f t="shared" si="7"/>
        <v>0</v>
      </c>
      <c r="P83">
        <f t="shared" si="8"/>
        <v>2335122</v>
      </c>
      <c r="Q83" s="8" t="str">
        <f t="shared" si="9"/>
        <v>₹ 200 -₹ 500</v>
      </c>
      <c r="R83" s="8">
        <f>Table1[actual_price]-Table1[discounted_price]/Table1[[#This Row],[actual_price]]*100</f>
        <v>193.17670682730923</v>
      </c>
      <c r="S83">
        <f>IF(Table1[[#This Row],[rating_count]]&lt;1000,1,0)</f>
        <v>0</v>
      </c>
      <c r="T83" s="7">
        <f>Table1[[#This Row],[rating]]*Table1[[#This Row],[rating_count]]</f>
        <v>37512</v>
      </c>
    </row>
    <row r="84" spans="1:20">
      <c r="A84" t="s">
        <v>172</v>
      </c>
      <c r="B84" t="s">
        <v>173</v>
      </c>
      <c r="C84" t="str">
        <f t="shared" si="5"/>
        <v>SKYWALL 81.28 cm</v>
      </c>
      <c r="D84" t="str">
        <f>PROPER(Table1[[#This Row],[PRODUCT NAME]])</f>
        <v>Skywall 81.28 Cm</v>
      </c>
      <c r="E84" t="s">
        <v>2705</v>
      </c>
      <c r="F84" t="s">
        <v>2705</v>
      </c>
      <c r="G84" t="s">
        <v>2707</v>
      </c>
      <c r="H84" t="s">
        <v>2708</v>
      </c>
      <c r="I84" s="2">
        <v>7299</v>
      </c>
      <c r="J84" s="8">
        <v>19125</v>
      </c>
      <c r="K84" s="1">
        <v>0.62</v>
      </c>
      <c r="L84" s="1" t="str">
        <f t="shared" si="6"/>
        <v>50% or more</v>
      </c>
      <c r="M84">
        <v>3.4</v>
      </c>
      <c r="N84" s="4">
        <v>902</v>
      </c>
      <c r="O84">
        <f t="shared" si="7"/>
        <v>1</v>
      </c>
      <c r="P84">
        <f t="shared" si="8"/>
        <v>17250750</v>
      </c>
      <c r="Q84" s="8" t="str">
        <f t="shared" si="9"/>
        <v>&gt;₹  500</v>
      </c>
      <c r="R84" s="8">
        <f>Table1[actual_price]-Table1[discounted_price]/Table1[[#This Row],[actual_price]]*100</f>
        <v>19086.835294117645</v>
      </c>
      <c r="S84">
        <f>IF(Table1[[#This Row],[rating_count]]&lt;1000,1,0)</f>
        <v>1</v>
      </c>
      <c r="T84" s="7">
        <f>Table1[[#This Row],[rating]]*Table1[[#This Row],[rating_count]]</f>
        <v>3066.7999999999997</v>
      </c>
    </row>
    <row r="85" spans="1:20">
      <c r="A85" t="s">
        <v>174</v>
      </c>
      <c r="B85" t="s">
        <v>175</v>
      </c>
      <c r="C85" t="str">
        <f t="shared" si="5"/>
        <v>boAt A 350</v>
      </c>
      <c r="D85" t="str">
        <f>PROPER(Table1[[#This Row],[PRODUCT NAME]])</f>
        <v>Boat A 350</v>
      </c>
      <c r="E85" t="s">
        <v>2700</v>
      </c>
      <c r="F85" t="s">
        <v>2700</v>
      </c>
      <c r="G85" t="s">
        <v>2701</v>
      </c>
      <c r="H85" t="s">
        <v>2702</v>
      </c>
      <c r="I85">
        <v>299</v>
      </c>
      <c r="J85" s="8">
        <v>799</v>
      </c>
      <c r="K85" s="1">
        <v>0.63</v>
      </c>
      <c r="L85" s="1" t="str">
        <f t="shared" si="6"/>
        <v>50% or more</v>
      </c>
      <c r="M85">
        <v>4.4000000000000004</v>
      </c>
      <c r="N85" s="4">
        <v>28791</v>
      </c>
      <c r="O85">
        <f t="shared" si="7"/>
        <v>1</v>
      </c>
      <c r="P85">
        <f t="shared" si="8"/>
        <v>23004009</v>
      </c>
      <c r="Q85" s="8" t="str">
        <f t="shared" si="9"/>
        <v>&gt;₹  500</v>
      </c>
      <c r="R85" s="8">
        <f>Table1[actual_price]-Table1[discounted_price]/Table1[[#This Row],[actual_price]]*100</f>
        <v>761.5782227784731</v>
      </c>
      <c r="S85">
        <f>IF(Table1[[#This Row],[rating_count]]&lt;1000,1,0)</f>
        <v>0</v>
      </c>
      <c r="T85" s="7">
        <f>Table1[[#This Row],[rating]]*Table1[[#This Row],[rating_count]]</f>
        <v>126680.40000000001</v>
      </c>
    </row>
    <row r="86" spans="1:20">
      <c r="A86" t="s">
        <v>176</v>
      </c>
      <c r="B86" t="s">
        <v>177</v>
      </c>
      <c r="C86" t="str">
        <f t="shared" si="5"/>
        <v>Wayona Usb Type</v>
      </c>
      <c r="D86" t="str">
        <f>PROPER(Table1[[#This Row],[PRODUCT NAME]])</f>
        <v>Wayona Usb Type</v>
      </c>
      <c r="E86" t="s">
        <v>2700</v>
      </c>
      <c r="F86" t="s">
        <v>2700</v>
      </c>
      <c r="G86" t="s">
        <v>2701</v>
      </c>
      <c r="H86" t="s">
        <v>2702</v>
      </c>
      <c r="I86">
        <v>325</v>
      </c>
      <c r="J86" s="8">
        <v>1299</v>
      </c>
      <c r="K86" s="1">
        <v>0.75</v>
      </c>
      <c r="L86" s="1" t="str">
        <f t="shared" si="6"/>
        <v>50% or more</v>
      </c>
      <c r="M86">
        <v>4.2</v>
      </c>
      <c r="N86" s="4">
        <v>10576</v>
      </c>
      <c r="O86">
        <f t="shared" si="7"/>
        <v>1</v>
      </c>
      <c r="P86">
        <f t="shared" si="8"/>
        <v>13738224</v>
      </c>
      <c r="Q86" s="8" t="str">
        <f t="shared" si="9"/>
        <v>&gt;₹  500</v>
      </c>
      <c r="R86" s="8">
        <f>Table1[actual_price]-Table1[discounted_price]/Table1[[#This Row],[actual_price]]*100</f>
        <v>1273.980754426482</v>
      </c>
      <c r="S86">
        <f>IF(Table1[[#This Row],[rating_count]]&lt;1000,1,0)</f>
        <v>0</v>
      </c>
      <c r="T86" s="7">
        <f>Table1[[#This Row],[rating]]*Table1[[#This Row],[rating_count]]</f>
        <v>44419.200000000004</v>
      </c>
    </row>
    <row r="87" spans="1:20">
      <c r="A87" t="s">
        <v>178</v>
      </c>
      <c r="B87" t="s">
        <v>179</v>
      </c>
      <c r="C87" t="str">
        <f t="shared" si="5"/>
        <v>OnePlus 108 cm</v>
      </c>
      <c r="D87" t="str">
        <f>PROPER(Table1[[#This Row],[PRODUCT NAME]])</f>
        <v>Oneplus 108 Cm</v>
      </c>
      <c r="E87" t="s">
        <v>2705</v>
      </c>
      <c r="F87" t="s">
        <v>2705</v>
      </c>
      <c r="G87" t="s">
        <v>2707</v>
      </c>
      <c r="H87" t="s">
        <v>2708</v>
      </c>
      <c r="I87" s="2">
        <v>29999</v>
      </c>
      <c r="J87" s="8">
        <v>39999</v>
      </c>
      <c r="K87" s="1">
        <v>0.25</v>
      </c>
      <c r="L87" s="1" t="str">
        <f t="shared" si="6"/>
        <v>50%</v>
      </c>
      <c r="M87">
        <v>4.2</v>
      </c>
      <c r="N87" s="4">
        <v>7298</v>
      </c>
      <c r="O87">
        <f t="shared" si="7"/>
        <v>0</v>
      </c>
      <c r="P87">
        <f t="shared" si="8"/>
        <v>291912702</v>
      </c>
      <c r="Q87" s="8" t="str">
        <f t="shared" si="9"/>
        <v>&gt;₹  500</v>
      </c>
      <c r="R87" s="8">
        <f>Table1[actual_price]-Table1[discounted_price]/Table1[[#This Row],[actual_price]]*100</f>
        <v>39924.000625015622</v>
      </c>
      <c r="S87">
        <f>IF(Table1[[#This Row],[rating_count]]&lt;1000,1,0)</f>
        <v>0</v>
      </c>
      <c r="T87" s="7">
        <f>Table1[[#This Row],[rating]]*Table1[[#This Row],[rating_count]]</f>
        <v>30651.600000000002</v>
      </c>
    </row>
    <row r="88" spans="1:20">
      <c r="A88" t="s">
        <v>180</v>
      </c>
      <c r="B88" t="s">
        <v>181</v>
      </c>
      <c r="C88" t="str">
        <f t="shared" si="5"/>
        <v>Acer 127 cm</v>
      </c>
      <c r="D88" t="str">
        <f>PROPER(Table1[[#This Row],[PRODUCT NAME]])</f>
        <v>Acer 127 Cm</v>
      </c>
      <c r="E88" t="s">
        <v>2705</v>
      </c>
      <c r="F88" t="s">
        <v>2705</v>
      </c>
      <c r="G88" t="s">
        <v>2707</v>
      </c>
      <c r="H88" t="s">
        <v>2708</v>
      </c>
      <c r="I88" s="2">
        <v>27999</v>
      </c>
      <c r="J88" s="8">
        <v>40990</v>
      </c>
      <c r="K88" s="1">
        <v>0.32</v>
      </c>
      <c r="L88" s="1" t="str">
        <f t="shared" si="6"/>
        <v>50%</v>
      </c>
      <c r="M88">
        <v>4.3</v>
      </c>
      <c r="N88" s="4">
        <v>4703</v>
      </c>
      <c r="O88">
        <f t="shared" si="7"/>
        <v>0</v>
      </c>
      <c r="P88">
        <f t="shared" si="8"/>
        <v>192775970</v>
      </c>
      <c r="Q88" s="8" t="str">
        <f t="shared" si="9"/>
        <v>&gt;₹  500</v>
      </c>
      <c r="R88" s="8">
        <f>Table1[actual_price]-Table1[discounted_price]/Table1[[#This Row],[actual_price]]*100</f>
        <v>40921.693095877046</v>
      </c>
      <c r="S88">
        <f>IF(Table1[[#This Row],[rating_count]]&lt;1000,1,0)</f>
        <v>0</v>
      </c>
      <c r="T88" s="7">
        <f>Table1[[#This Row],[rating]]*Table1[[#This Row],[rating_count]]</f>
        <v>20222.899999999998</v>
      </c>
    </row>
    <row r="89" spans="1:20">
      <c r="A89" t="s">
        <v>182</v>
      </c>
      <c r="B89" t="s">
        <v>183</v>
      </c>
      <c r="C89" t="str">
        <f t="shared" si="5"/>
        <v>Samsung 108 cm</v>
      </c>
      <c r="D89" t="str">
        <f>PROPER(Table1[[#This Row],[PRODUCT NAME]])</f>
        <v>Samsung 108 Cm</v>
      </c>
      <c r="E89" t="s">
        <v>2705</v>
      </c>
      <c r="F89" t="s">
        <v>2705</v>
      </c>
      <c r="G89" t="s">
        <v>2707</v>
      </c>
      <c r="H89" t="s">
        <v>2708</v>
      </c>
      <c r="I89" s="2">
        <v>30990</v>
      </c>
      <c r="J89" s="8">
        <v>52900</v>
      </c>
      <c r="K89" s="1">
        <v>0.41</v>
      </c>
      <c r="L89" s="1" t="str">
        <f t="shared" si="6"/>
        <v>50%</v>
      </c>
      <c r="M89">
        <v>4.3</v>
      </c>
      <c r="N89" s="4">
        <v>7109</v>
      </c>
      <c r="O89">
        <f t="shared" si="7"/>
        <v>0</v>
      </c>
      <c r="P89">
        <f t="shared" si="8"/>
        <v>376066100</v>
      </c>
      <c r="Q89" s="8" t="str">
        <f t="shared" si="9"/>
        <v>&gt;₹  500</v>
      </c>
      <c r="R89" s="8">
        <f>Table1[actual_price]-Table1[discounted_price]/Table1[[#This Row],[actual_price]]*100</f>
        <v>52841.417769376181</v>
      </c>
      <c r="S89">
        <f>IF(Table1[[#This Row],[rating_count]]&lt;1000,1,0)</f>
        <v>0</v>
      </c>
      <c r="T89" s="7">
        <f>Table1[[#This Row],[rating]]*Table1[[#This Row],[rating_count]]</f>
        <v>30568.699999999997</v>
      </c>
    </row>
    <row r="90" spans="1:20">
      <c r="A90" t="s">
        <v>184</v>
      </c>
      <c r="B90" t="s">
        <v>185</v>
      </c>
      <c r="C90" t="str">
        <f t="shared" si="5"/>
        <v>Lapster 65W compatible</v>
      </c>
      <c r="D90" t="str">
        <f>PROPER(Table1[[#This Row],[PRODUCT NAME]])</f>
        <v>Lapster 65W Compatible</v>
      </c>
      <c r="E90" t="s">
        <v>2700</v>
      </c>
      <c r="F90" t="s">
        <v>2700</v>
      </c>
      <c r="G90" t="s">
        <v>2701</v>
      </c>
      <c r="H90" t="s">
        <v>2702</v>
      </c>
      <c r="I90">
        <v>199</v>
      </c>
      <c r="J90" s="8">
        <v>999</v>
      </c>
      <c r="K90" s="1">
        <v>0.8</v>
      </c>
      <c r="L90" s="1" t="str">
        <f t="shared" si="6"/>
        <v>50% or more</v>
      </c>
      <c r="M90">
        <v>4.5</v>
      </c>
      <c r="N90" s="4">
        <v>127</v>
      </c>
      <c r="O90">
        <f t="shared" si="7"/>
        <v>1</v>
      </c>
      <c r="P90">
        <f t="shared" si="8"/>
        <v>126873</v>
      </c>
      <c r="Q90" s="8" t="str">
        <f t="shared" si="9"/>
        <v>&gt;₹  500</v>
      </c>
      <c r="R90" s="8">
        <f>Table1[actual_price]-Table1[discounted_price]/Table1[[#This Row],[actual_price]]*100</f>
        <v>979.08008008008005</v>
      </c>
      <c r="S90">
        <f>IF(Table1[[#This Row],[rating_count]]&lt;1000,1,0)</f>
        <v>1</v>
      </c>
      <c r="T90" s="7">
        <f>Table1[[#This Row],[rating]]*Table1[[#This Row],[rating_count]]</f>
        <v>571.5</v>
      </c>
    </row>
    <row r="91" spans="1:20">
      <c r="A91" t="s">
        <v>186</v>
      </c>
      <c r="B91" t="s">
        <v>187</v>
      </c>
      <c r="C91" t="str">
        <f t="shared" si="5"/>
        <v>Wayona Nylon Braided</v>
      </c>
      <c r="D91" t="str">
        <f>PROPER(Table1[[#This Row],[PRODUCT NAME]])</f>
        <v>Wayona Nylon Braided</v>
      </c>
      <c r="E91" t="s">
        <v>2700</v>
      </c>
      <c r="F91" t="s">
        <v>2700</v>
      </c>
      <c r="G91" t="s">
        <v>2701</v>
      </c>
      <c r="H91" t="s">
        <v>2702</v>
      </c>
      <c r="I91">
        <v>649</v>
      </c>
      <c r="J91" s="8">
        <v>1999</v>
      </c>
      <c r="K91" s="1">
        <v>0.68</v>
      </c>
      <c r="L91" s="1" t="str">
        <f t="shared" si="6"/>
        <v>50% or more</v>
      </c>
      <c r="M91">
        <v>4.2</v>
      </c>
      <c r="N91" s="4">
        <v>24269</v>
      </c>
      <c r="O91">
        <f t="shared" si="7"/>
        <v>1</v>
      </c>
      <c r="P91">
        <f t="shared" si="8"/>
        <v>48513731</v>
      </c>
      <c r="Q91" s="8" t="str">
        <f t="shared" si="9"/>
        <v>&gt;₹  500</v>
      </c>
      <c r="R91" s="8">
        <f>Table1[actual_price]-Table1[discounted_price]/Table1[[#This Row],[actual_price]]*100</f>
        <v>1966.5337668834418</v>
      </c>
      <c r="S91">
        <f>IF(Table1[[#This Row],[rating_count]]&lt;1000,1,0)</f>
        <v>0</v>
      </c>
      <c r="T91" s="7">
        <f>Table1[[#This Row],[rating]]*Table1[[#This Row],[rating_count]]</f>
        <v>101929.8</v>
      </c>
    </row>
    <row r="92" spans="1:20">
      <c r="A92" t="s">
        <v>188</v>
      </c>
      <c r="B92" t="s">
        <v>189</v>
      </c>
      <c r="C92" t="str">
        <f t="shared" si="5"/>
        <v>Gizga Essentials USB</v>
      </c>
      <c r="D92" t="str">
        <f>PROPER(Table1[[#This Row],[PRODUCT NAME]])</f>
        <v>Gizga Essentials Usb</v>
      </c>
      <c r="E92" t="s">
        <v>2700</v>
      </c>
      <c r="F92" t="s">
        <v>2700</v>
      </c>
      <c r="G92" t="s">
        <v>2703</v>
      </c>
      <c r="H92" t="s">
        <v>2704</v>
      </c>
      <c r="I92">
        <v>269</v>
      </c>
      <c r="J92" s="8">
        <v>800</v>
      </c>
      <c r="K92" s="1">
        <v>0.66</v>
      </c>
      <c r="L92" s="1" t="str">
        <f t="shared" si="6"/>
        <v>50% or more</v>
      </c>
      <c r="M92">
        <v>3.6</v>
      </c>
      <c r="N92" s="4">
        <v>10134</v>
      </c>
      <c r="O92">
        <f t="shared" si="7"/>
        <v>1</v>
      </c>
      <c r="P92">
        <f t="shared" si="8"/>
        <v>8107200</v>
      </c>
      <c r="Q92" s="8" t="str">
        <f t="shared" si="9"/>
        <v>&gt;₹  500</v>
      </c>
      <c r="R92" s="8">
        <f>Table1[actual_price]-Table1[discounted_price]/Table1[[#This Row],[actual_price]]*100</f>
        <v>766.375</v>
      </c>
      <c r="S92">
        <f>IF(Table1[[#This Row],[rating_count]]&lt;1000,1,0)</f>
        <v>0</v>
      </c>
      <c r="T92" s="7">
        <f>Table1[[#This Row],[rating]]*Table1[[#This Row],[rating_count]]</f>
        <v>36482.400000000001</v>
      </c>
    </row>
    <row r="93" spans="1:20">
      <c r="A93" t="s">
        <v>190</v>
      </c>
      <c r="B93" t="s">
        <v>191</v>
      </c>
      <c r="C93" t="str">
        <f t="shared" si="5"/>
        <v>OnePlus 108 cm</v>
      </c>
      <c r="D93" t="str">
        <f>PROPER(Table1[[#This Row],[PRODUCT NAME]])</f>
        <v>Oneplus 108 Cm</v>
      </c>
      <c r="E93" t="s">
        <v>2705</v>
      </c>
      <c r="F93" t="s">
        <v>2705</v>
      </c>
      <c r="G93" t="s">
        <v>2707</v>
      </c>
      <c r="H93" t="s">
        <v>2708</v>
      </c>
      <c r="I93" s="2">
        <v>24999</v>
      </c>
      <c r="J93" s="8">
        <v>31999</v>
      </c>
      <c r="K93" s="1">
        <v>0.22</v>
      </c>
      <c r="L93" s="1" t="str">
        <f t="shared" si="6"/>
        <v>50%</v>
      </c>
      <c r="M93">
        <v>4.2</v>
      </c>
      <c r="N93" s="4">
        <v>34899</v>
      </c>
      <c r="O93">
        <f t="shared" si="7"/>
        <v>0</v>
      </c>
      <c r="P93">
        <f t="shared" si="8"/>
        <v>1116733101</v>
      </c>
      <c r="Q93" s="8" t="str">
        <f t="shared" si="9"/>
        <v>&gt;₹  500</v>
      </c>
      <c r="R93" s="8">
        <f>Table1[actual_price]-Table1[discounted_price]/Table1[[#This Row],[actual_price]]*100</f>
        <v>31920.875683615111</v>
      </c>
      <c r="S93">
        <f>IF(Table1[[#This Row],[rating_count]]&lt;1000,1,0)</f>
        <v>0</v>
      </c>
      <c r="T93" s="7">
        <f>Table1[[#This Row],[rating]]*Table1[[#This Row],[rating_count]]</f>
        <v>146575.80000000002</v>
      </c>
    </row>
    <row r="94" spans="1:20">
      <c r="A94" t="s">
        <v>192</v>
      </c>
      <c r="B94" t="s">
        <v>193</v>
      </c>
      <c r="C94" t="str">
        <f t="shared" si="5"/>
        <v>boAt Deuce USB</v>
      </c>
      <c r="D94" t="str">
        <f>PROPER(Table1[[#This Row],[PRODUCT NAME]])</f>
        <v>Boat Deuce Usb</v>
      </c>
      <c r="E94" t="s">
        <v>2700</v>
      </c>
      <c r="F94" t="s">
        <v>2700</v>
      </c>
      <c r="G94" t="s">
        <v>2701</v>
      </c>
      <c r="H94" t="s">
        <v>2702</v>
      </c>
      <c r="I94">
        <v>299</v>
      </c>
      <c r="J94" s="8">
        <v>699</v>
      </c>
      <c r="K94" s="1">
        <v>0.56999999999999995</v>
      </c>
      <c r="L94" s="1" t="str">
        <f t="shared" si="6"/>
        <v>50% or more</v>
      </c>
      <c r="M94">
        <v>4.2</v>
      </c>
      <c r="N94" s="4">
        <v>94363</v>
      </c>
      <c r="O94">
        <f t="shared" si="7"/>
        <v>1</v>
      </c>
      <c r="P94">
        <f t="shared" si="8"/>
        <v>65959737</v>
      </c>
      <c r="Q94" s="8" t="str">
        <f t="shared" si="9"/>
        <v>&gt;₹  500</v>
      </c>
      <c r="R94" s="8">
        <f>Table1[actual_price]-Table1[discounted_price]/Table1[[#This Row],[actual_price]]*100</f>
        <v>656.2246065808298</v>
      </c>
      <c r="S94">
        <f>IF(Table1[[#This Row],[rating_count]]&lt;1000,1,0)</f>
        <v>0</v>
      </c>
      <c r="T94" s="7">
        <f>Table1[[#This Row],[rating]]*Table1[[#This Row],[rating_count]]</f>
        <v>396324.60000000003</v>
      </c>
    </row>
    <row r="95" spans="1:20">
      <c r="A95" t="s">
        <v>194</v>
      </c>
      <c r="B95" t="s">
        <v>195</v>
      </c>
      <c r="C95" t="str">
        <f t="shared" si="5"/>
        <v>Lapster USB 3.0</v>
      </c>
      <c r="D95" t="str">
        <f>PROPER(Table1[[#This Row],[PRODUCT NAME]])</f>
        <v>Lapster Usb 3.0</v>
      </c>
      <c r="E95" t="s">
        <v>2700</v>
      </c>
      <c r="F95" t="s">
        <v>2700</v>
      </c>
      <c r="G95" t="s">
        <v>2701</v>
      </c>
      <c r="H95" t="s">
        <v>2702</v>
      </c>
      <c r="I95">
        <v>199</v>
      </c>
      <c r="J95" s="8">
        <v>999</v>
      </c>
      <c r="K95" s="1">
        <v>0.8</v>
      </c>
      <c r="L95" s="1" t="str">
        <f t="shared" si="6"/>
        <v>50% or more</v>
      </c>
      <c r="M95">
        <v>4.0999999999999996</v>
      </c>
      <c r="N95" s="4">
        <v>425</v>
      </c>
      <c r="O95">
        <f t="shared" si="7"/>
        <v>1</v>
      </c>
      <c r="P95">
        <f t="shared" si="8"/>
        <v>424575</v>
      </c>
      <c r="Q95" s="8" t="str">
        <f t="shared" si="9"/>
        <v>&gt;₹  500</v>
      </c>
      <c r="R95" s="8">
        <f>Table1[actual_price]-Table1[discounted_price]/Table1[[#This Row],[actual_price]]*100</f>
        <v>979.08008008008005</v>
      </c>
      <c r="S95">
        <f>IF(Table1[[#This Row],[rating_count]]&lt;1000,1,0)</f>
        <v>1</v>
      </c>
      <c r="T95" s="7">
        <f>Table1[[#This Row],[rating]]*Table1[[#This Row],[rating_count]]</f>
        <v>1742.4999999999998</v>
      </c>
    </row>
    <row r="96" spans="1:20">
      <c r="A96" t="s">
        <v>196</v>
      </c>
      <c r="B96" t="s">
        <v>197</v>
      </c>
      <c r="C96" t="str">
        <f t="shared" si="5"/>
        <v>TCL 100 cm</v>
      </c>
      <c r="D96" t="str">
        <f>PROPER(Table1[[#This Row],[PRODUCT NAME]])</f>
        <v>Tcl 100 Cm</v>
      </c>
      <c r="E96" t="s">
        <v>2705</v>
      </c>
      <c r="F96" t="s">
        <v>2705</v>
      </c>
      <c r="G96" t="s">
        <v>2707</v>
      </c>
      <c r="H96" t="s">
        <v>2708</v>
      </c>
      <c r="I96" s="2">
        <v>18990</v>
      </c>
      <c r="J96" s="8">
        <v>40990</v>
      </c>
      <c r="K96" s="1">
        <v>0.54</v>
      </c>
      <c r="L96" s="1" t="str">
        <f t="shared" si="6"/>
        <v>50% or more</v>
      </c>
      <c r="M96">
        <v>4.2</v>
      </c>
      <c r="N96" s="4">
        <v>6659</v>
      </c>
      <c r="O96">
        <f t="shared" si="7"/>
        <v>1</v>
      </c>
      <c r="P96">
        <f t="shared" si="8"/>
        <v>272952410</v>
      </c>
      <c r="Q96" s="8" t="str">
        <f t="shared" si="9"/>
        <v>&gt;₹  500</v>
      </c>
      <c r="R96" s="8">
        <f>Table1[actual_price]-Table1[discounted_price]/Table1[[#This Row],[actual_price]]*100</f>
        <v>40943.671627226155</v>
      </c>
      <c r="S96">
        <f>IF(Table1[[#This Row],[rating_count]]&lt;1000,1,0)</f>
        <v>0</v>
      </c>
      <c r="T96" s="7">
        <f>Table1[[#This Row],[rating]]*Table1[[#This Row],[rating_count]]</f>
        <v>27967.800000000003</v>
      </c>
    </row>
    <row r="97" spans="1:20">
      <c r="A97" t="s">
        <v>198</v>
      </c>
      <c r="B97" t="s">
        <v>199</v>
      </c>
      <c r="C97" t="str">
        <f t="shared" si="5"/>
        <v>ZEBRONICS ZEB-USB150WF1 WiFi</v>
      </c>
      <c r="D97" t="str">
        <f>PROPER(Table1[[#This Row],[PRODUCT NAME]])</f>
        <v>Zebronics Zeb-Usb150Wf1 Wifi</v>
      </c>
      <c r="E97" t="s">
        <v>2700</v>
      </c>
      <c r="F97" t="s">
        <v>2700</v>
      </c>
      <c r="G97" t="s">
        <v>2703</v>
      </c>
      <c r="H97" t="s">
        <v>2704</v>
      </c>
      <c r="I97">
        <v>290</v>
      </c>
      <c r="J97" s="8">
        <v>349</v>
      </c>
      <c r="K97" s="1">
        <v>0.17</v>
      </c>
      <c r="L97" s="1" t="str">
        <f t="shared" si="6"/>
        <v>50%</v>
      </c>
      <c r="M97">
        <v>3.7</v>
      </c>
      <c r="N97" s="4">
        <v>1977</v>
      </c>
      <c r="O97">
        <f t="shared" si="7"/>
        <v>0</v>
      </c>
      <c r="P97">
        <f t="shared" si="8"/>
        <v>689973</v>
      </c>
      <c r="Q97" s="8" t="str">
        <f t="shared" si="9"/>
        <v>₹ 200 -₹ 500</v>
      </c>
      <c r="R97" s="8">
        <f>Table1[actual_price]-Table1[discounted_price]/Table1[[#This Row],[actual_price]]*100</f>
        <v>265.90544412607449</v>
      </c>
      <c r="S97">
        <f>IF(Table1[[#This Row],[rating_count]]&lt;1000,1,0)</f>
        <v>0</v>
      </c>
      <c r="T97" s="7">
        <f>Table1[[#This Row],[rating]]*Table1[[#This Row],[rating_count]]</f>
        <v>7314.9000000000005</v>
      </c>
    </row>
    <row r="98" spans="1:20">
      <c r="A98" t="s">
        <v>200</v>
      </c>
      <c r="B98" t="s">
        <v>201</v>
      </c>
      <c r="C98" t="str">
        <f t="shared" si="5"/>
        <v>LOHAYA Remote Compatible</v>
      </c>
      <c r="D98" t="str">
        <f>PROPER(Table1[[#This Row],[PRODUCT NAME]])</f>
        <v>Lohaya Remote Compatible</v>
      </c>
      <c r="E98" t="s">
        <v>2705</v>
      </c>
      <c r="F98" t="s">
        <v>2705</v>
      </c>
      <c r="G98" t="s">
        <v>2706</v>
      </c>
      <c r="H98" t="s">
        <v>2709</v>
      </c>
      <c r="I98">
        <v>249</v>
      </c>
      <c r="J98" s="8">
        <v>799</v>
      </c>
      <c r="K98" s="1">
        <v>0.69</v>
      </c>
      <c r="L98" s="1" t="str">
        <f t="shared" si="6"/>
        <v>50% or more</v>
      </c>
      <c r="M98">
        <v>3.8</v>
      </c>
      <c r="N98" s="4">
        <v>1079</v>
      </c>
      <c r="O98">
        <f t="shared" si="7"/>
        <v>1</v>
      </c>
      <c r="P98">
        <f t="shared" si="8"/>
        <v>862121</v>
      </c>
      <c r="Q98" s="8" t="str">
        <f t="shared" si="9"/>
        <v>&gt;₹  500</v>
      </c>
      <c r="R98" s="8">
        <f>Table1[actual_price]-Table1[discounted_price]/Table1[[#This Row],[actual_price]]*100</f>
        <v>767.83604505632036</v>
      </c>
      <c r="S98">
        <f>IF(Table1[[#This Row],[rating_count]]&lt;1000,1,0)</f>
        <v>0</v>
      </c>
      <c r="T98" s="7">
        <f>Table1[[#This Row],[rating]]*Table1[[#This Row],[rating_count]]</f>
        <v>4100.2</v>
      </c>
    </row>
    <row r="99" spans="1:20">
      <c r="A99" t="s">
        <v>202</v>
      </c>
      <c r="B99" t="s">
        <v>203</v>
      </c>
      <c r="C99" t="str">
        <f t="shared" si="5"/>
        <v>Gilary Multi Charging</v>
      </c>
      <c r="D99" t="str">
        <f>PROPER(Table1[[#This Row],[PRODUCT NAME]])</f>
        <v>Gilary Multi Charging</v>
      </c>
      <c r="E99" t="s">
        <v>2700</v>
      </c>
      <c r="F99" t="s">
        <v>2700</v>
      </c>
      <c r="G99" t="s">
        <v>2701</v>
      </c>
      <c r="H99" t="s">
        <v>2702</v>
      </c>
      <c r="I99">
        <v>345</v>
      </c>
      <c r="J99" s="8">
        <v>999</v>
      </c>
      <c r="K99" s="1">
        <v>0.65</v>
      </c>
      <c r="L99" s="1" t="str">
        <f t="shared" si="6"/>
        <v>50% or more</v>
      </c>
      <c r="M99">
        <v>3.7</v>
      </c>
      <c r="N99" s="4">
        <v>1097</v>
      </c>
      <c r="O99">
        <f t="shared" si="7"/>
        <v>1</v>
      </c>
      <c r="P99">
        <f t="shared" si="8"/>
        <v>1095903</v>
      </c>
      <c r="Q99" s="8" t="str">
        <f t="shared" si="9"/>
        <v>&gt;₹  500</v>
      </c>
      <c r="R99" s="8">
        <f>Table1[actual_price]-Table1[discounted_price]/Table1[[#This Row],[actual_price]]*100</f>
        <v>964.46546546546551</v>
      </c>
      <c r="S99">
        <f>IF(Table1[[#This Row],[rating_count]]&lt;1000,1,0)</f>
        <v>0</v>
      </c>
      <c r="T99" s="7">
        <f>Table1[[#This Row],[rating]]*Table1[[#This Row],[rating_count]]</f>
        <v>4058.9</v>
      </c>
    </row>
    <row r="100" spans="1:20">
      <c r="A100" t="s">
        <v>204</v>
      </c>
      <c r="B100" t="s">
        <v>205</v>
      </c>
      <c r="C100" t="str">
        <f t="shared" si="5"/>
        <v>TP-Link UE300 USB</v>
      </c>
      <c r="D100" t="str">
        <f>PROPER(Table1[[#This Row],[PRODUCT NAME]])</f>
        <v>Tp-Link Ue300 Usb</v>
      </c>
      <c r="E100" t="s">
        <v>2700</v>
      </c>
      <c r="F100" t="s">
        <v>2700</v>
      </c>
      <c r="G100" t="s">
        <v>2703</v>
      </c>
      <c r="H100" t="s">
        <v>2704</v>
      </c>
      <c r="I100" s="2">
        <v>1099</v>
      </c>
      <c r="J100" s="8">
        <v>1899</v>
      </c>
      <c r="K100" s="1">
        <v>0.42</v>
      </c>
      <c r="L100" s="1" t="str">
        <f t="shared" si="6"/>
        <v>50%</v>
      </c>
      <c r="M100">
        <v>4.5</v>
      </c>
      <c r="N100" s="4">
        <v>22420</v>
      </c>
      <c r="O100">
        <f t="shared" si="7"/>
        <v>0</v>
      </c>
      <c r="P100">
        <f t="shared" si="8"/>
        <v>42575580</v>
      </c>
      <c r="Q100" s="8" t="str">
        <f t="shared" si="9"/>
        <v>&gt;₹  500</v>
      </c>
      <c r="R100" s="8">
        <f>Table1[actual_price]-Table1[discounted_price]/Table1[[#This Row],[actual_price]]*100</f>
        <v>1841.1274354923644</v>
      </c>
      <c r="S100">
        <f>IF(Table1[[#This Row],[rating_count]]&lt;1000,1,0)</f>
        <v>0</v>
      </c>
      <c r="T100" s="7">
        <f>Table1[[#This Row],[rating]]*Table1[[#This Row],[rating_count]]</f>
        <v>100890</v>
      </c>
    </row>
    <row r="101" spans="1:20">
      <c r="A101" t="s">
        <v>206</v>
      </c>
      <c r="B101" t="s">
        <v>207</v>
      </c>
      <c r="C101" t="str">
        <f t="shared" si="5"/>
        <v>Wayona Type C</v>
      </c>
      <c r="D101" t="str">
        <f>PROPER(Table1[[#This Row],[PRODUCT NAME]])</f>
        <v>Wayona Type C</v>
      </c>
      <c r="E101" t="s">
        <v>2700</v>
      </c>
      <c r="F101" t="s">
        <v>2700</v>
      </c>
      <c r="G101" t="s">
        <v>2701</v>
      </c>
      <c r="H101" t="s">
        <v>2702</v>
      </c>
      <c r="I101">
        <v>719</v>
      </c>
      <c r="J101" s="8">
        <v>1499</v>
      </c>
      <c r="K101" s="1">
        <v>0.52</v>
      </c>
      <c r="L101" s="1" t="str">
        <f t="shared" si="6"/>
        <v>50% or more</v>
      </c>
      <c r="M101">
        <v>4.0999999999999996</v>
      </c>
      <c r="N101" s="4">
        <v>1045</v>
      </c>
      <c r="O101">
        <f t="shared" si="7"/>
        <v>1</v>
      </c>
      <c r="P101">
        <f t="shared" si="8"/>
        <v>1566455</v>
      </c>
      <c r="Q101" s="8" t="str">
        <f t="shared" si="9"/>
        <v>&gt;₹  500</v>
      </c>
      <c r="R101" s="8">
        <f>Table1[actual_price]-Table1[discounted_price]/Table1[[#This Row],[actual_price]]*100</f>
        <v>1451.0346897931954</v>
      </c>
      <c r="S101">
        <f>IF(Table1[[#This Row],[rating_count]]&lt;1000,1,0)</f>
        <v>0</v>
      </c>
      <c r="T101" s="7">
        <f>Table1[[#This Row],[rating]]*Table1[[#This Row],[rating_count]]</f>
        <v>4284.5</v>
      </c>
    </row>
    <row r="102" spans="1:20">
      <c r="A102" t="s">
        <v>208</v>
      </c>
      <c r="B102" t="s">
        <v>209</v>
      </c>
      <c r="C102" t="str">
        <f t="shared" si="5"/>
        <v>Dealfreez Case Compatible</v>
      </c>
      <c r="D102" t="str">
        <f>PROPER(Table1[[#This Row],[PRODUCT NAME]])</f>
        <v>Dealfreez Case Compatible</v>
      </c>
      <c r="E102" t="s">
        <v>2705</v>
      </c>
      <c r="F102" t="s">
        <v>2705</v>
      </c>
      <c r="G102" t="s">
        <v>2706</v>
      </c>
      <c r="H102" t="s">
        <v>2709</v>
      </c>
      <c r="I102">
        <v>349</v>
      </c>
      <c r="J102" s="8">
        <v>1499</v>
      </c>
      <c r="K102" s="1">
        <v>0.77</v>
      </c>
      <c r="L102" s="1" t="str">
        <f t="shared" si="6"/>
        <v>50% or more</v>
      </c>
      <c r="M102">
        <v>4.3</v>
      </c>
      <c r="N102" s="4">
        <v>4145</v>
      </c>
      <c r="O102">
        <f t="shared" si="7"/>
        <v>1</v>
      </c>
      <c r="P102">
        <f t="shared" si="8"/>
        <v>6213355</v>
      </c>
      <c r="Q102" s="8" t="str">
        <f t="shared" si="9"/>
        <v>&gt;₹  500</v>
      </c>
      <c r="R102" s="8">
        <f>Table1[actual_price]-Table1[discounted_price]/Table1[[#This Row],[actual_price]]*100</f>
        <v>1475.717811874583</v>
      </c>
      <c r="S102">
        <f>IF(Table1[[#This Row],[rating_count]]&lt;1000,1,0)</f>
        <v>0</v>
      </c>
      <c r="T102" s="7">
        <f>Table1[[#This Row],[rating]]*Table1[[#This Row],[rating_count]]</f>
        <v>17823.5</v>
      </c>
    </row>
    <row r="103" spans="1:20">
      <c r="A103" t="s">
        <v>210</v>
      </c>
      <c r="B103" t="s">
        <v>211</v>
      </c>
      <c r="C103" t="str">
        <f t="shared" si="5"/>
        <v>Amazon Basics New</v>
      </c>
      <c r="D103" t="str">
        <f>PROPER(Table1[[#This Row],[PRODUCT NAME]])</f>
        <v>Amazon Basics New</v>
      </c>
      <c r="E103" t="s">
        <v>2700</v>
      </c>
      <c r="F103" t="s">
        <v>2700</v>
      </c>
      <c r="G103" t="s">
        <v>2701</v>
      </c>
      <c r="H103" t="s">
        <v>2702</v>
      </c>
      <c r="I103">
        <v>849</v>
      </c>
      <c r="J103" s="8">
        <v>1809</v>
      </c>
      <c r="K103" s="1">
        <v>0.53</v>
      </c>
      <c r="L103" s="1" t="str">
        <f t="shared" si="6"/>
        <v>50% or more</v>
      </c>
      <c r="M103">
        <v>4.3</v>
      </c>
      <c r="N103" s="4">
        <v>6547</v>
      </c>
      <c r="O103">
        <f t="shared" si="7"/>
        <v>1</v>
      </c>
      <c r="P103">
        <f t="shared" si="8"/>
        <v>11843523</v>
      </c>
      <c r="Q103" s="8" t="str">
        <f t="shared" si="9"/>
        <v>&gt;₹  500</v>
      </c>
      <c r="R103" s="8">
        <f>Table1[actual_price]-Table1[discounted_price]/Table1[[#This Row],[actual_price]]*100</f>
        <v>1762.0679933665008</v>
      </c>
      <c r="S103">
        <f>IF(Table1[[#This Row],[rating_count]]&lt;1000,1,0)</f>
        <v>0</v>
      </c>
      <c r="T103" s="7">
        <f>Table1[[#This Row],[rating]]*Table1[[#This Row],[rating_count]]</f>
        <v>28152.1</v>
      </c>
    </row>
    <row r="104" spans="1:20">
      <c r="A104" t="s">
        <v>212</v>
      </c>
      <c r="B104" t="s">
        <v>213</v>
      </c>
      <c r="C104" t="str">
        <f t="shared" si="5"/>
        <v>Isoelite Remote Compatible</v>
      </c>
      <c r="D104" t="str">
        <f>PROPER(Table1[[#This Row],[PRODUCT NAME]])</f>
        <v>Isoelite Remote Compatible</v>
      </c>
      <c r="E104" t="s">
        <v>2705</v>
      </c>
      <c r="F104" t="s">
        <v>2705</v>
      </c>
      <c r="G104" t="s">
        <v>2706</v>
      </c>
      <c r="H104" t="s">
        <v>2709</v>
      </c>
      <c r="I104">
        <v>299</v>
      </c>
      <c r="J104" s="8">
        <v>899</v>
      </c>
      <c r="K104" s="1">
        <v>0.67</v>
      </c>
      <c r="L104" s="1" t="str">
        <f t="shared" si="6"/>
        <v>50% or more</v>
      </c>
      <c r="M104">
        <v>4</v>
      </c>
      <c r="N104" s="4">
        <v>1588</v>
      </c>
      <c r="O104">
        <f t="shared" si="7"/>
        <v>1</v>
      </c>
      <c r="P104">
        <f t="shared" si="8"/>
        <v>1427612</v>
      </c>
      <c r="Q104" s="8" t="str">
        <f t="shared" si="9"/>
        <v>&gt;₹  500</v>
      </c>
      <c r="R104" s="8">
        <f>Table1[actual_price]-Table1[discounted_price]/Table1[[#This Row],[actual_price]]*100</f>
        <v>865.74082313681868</v>
      </c>
      <c r="S104">
        <f>IF(Table1[[#This Row],[rating_count]]&lt;1000,1,0)</f>
        <v>0</v>
      </c>
      <c r="T104" s="7">
        <f>Table1[[#This Row],[rating]]*Table1[[#This Row],[rating_count]]</f>
        <v>6352</v>
      </c>
    </row>
    <row r="105" spans="1:20">
      <c r="A105" t="s">
        <v>214</v>
      </c>
      <c r="B105" t="s">
        <v>215</v>
      </c>
      <c r="C105" t="str">
        <f t="shared" si="5"/>
        <v>MI 100 cm</v>
      </c>
      <c r="D105" t="str">
        <f>PROPER(Table1[[#This Row],[PRODUCT NAME]])</f>
        <v>Mi 100 Cm</v>
      </c>
      <c r="E105" t="s">
        <v>2705</v>
      </c>
      <c r="F105" t="s">
        <v>2705</v>
      </c>
      <c r="G105" t="s">
        <v>2707</v>
      </c>
      <c r="H105" t="s">
        <v>2708</v>
      </c>
      <c r="I105" s="2">
        <v>21999</v>
      </c>
      <c r="J105" s="8">
        <v>29999</v>
      </c>
      <c r="K105" s="1">
        <v>0.27</v>
      </c>
      <c r="L105" s="1" t="str">
        <f t="shared" si="6"/>
        <v>50%</v>
      </c>
      <c r="M105">
        <v>4.2</v>
      </c>
      <c r="N105" s="4">
        <v>32840</v>
      </c>
      <c r="O105">
        <f t="shared" si="7"/>
        <v>0</v>
      </c>
      <c r="P105">
        <f t="shared" si="8"/>
        <v>985167160</v>
      </c>
      <c r="Q105" s="8" t="str">
        <f t="shared" si="9"/>
        <v>&gt;₹  500</v>
      </c>
      <c r="R105" s="8">
        <f>Table1[actual_price]-Table1[discounted_price]/Table1[[#This Row],[actual_price]]*100</f>
        <v>29925.667555585187</v>
      </c>
      <c r="S105">
        <f>IF(Table1[[#This Row],[rating_count]]&lt;1000,1,0)</f>
        <v>0</v>
      </c>
      <c r="T105" s="7">
        <f>Table1[[#This Row],[rating]]*Table1[[#This Row],[rating_count]]</f>
        <v>137928</v>
      </c>
    </row>
    <row r="106" spans="1:20">
      <c r="A106" t="s">
        <v>216</v>
      </c>
      <c r="B106" t="s">
        <v>217</v>
      </c>
      <c r="C106" t="str">
        <f t="shared" si="5"/>
        <v>Wayona Nylon Braided</v>
      </c>
      <c r="D106" t="str">
        <f>PROPER(Table1[[#This Row],[PRODUCT NAME]])</f>
        <v>Wayona Nylon Braided</v>
      </c>
      <c r="E106" t="s">
        <v>2700</v>
      </c>
      <c r="F106" t="s">
        <v>2700</v>
      </c>
      <c r="G106" t="s">
        <v>2701</v>
      </c>
      <c r="H106" t="s">
        <v>2702</v>
      </c>
      <c r="I106">
        <v>349</v>
      </c>
      <c r="J106" s="8">
        <v>999</v>
      </c>
      <c r="K106" s="1">
        <v>0.65</v>
      </c>
      <c r="L106" s="1" t="str">
        <f t="shared" si="6"/>
        <v>50% or more</v>
      </c>
      <c r="M106">
        <v>4.2</v>
      </c>
      <c r="N106" s="4">
        <v>13120</v>
      </c>
      <c r="O106">
        <f t="shared" si="7"/>
        <v>1</v>
      </c>
      <c r="P106">
        <f t="shared" si="8"/>
        <v>13106880</v>
      </c>
      <c r="Q106" s="8" t="str">
        <f t="shared" si="9"/>
        <v>&gt;₹  500</v>
      </c>
      <c r="R106" s="8">
        <f>Table1[actual_price]-Table1[discounted_price]/Table1[[#This Row],[actual_price]]*100</f>
        <v>964.06506506506503</v>
      </c>
      <c r="S106">
        <f>IF(Table1[[#This Row],[rating_count]]&lt;1000,1,0)</f>
        <v>0</v>
      </c>
      <c r="T106" s="7">
        <f>Table1[[#This Row],[rating]]*Table1[[#This Row],[rating_count]]</f>
        <v>55104</v>
      </c>
    </row>
    <row r="107" spans="1:20">
      <c r="A107" t="s">
        <v>218</v>
      </c>
      <c r="B107" t="s">
        <v>219</v>
      </c>
      <c r="C107" t="str">
        <f t="shared" si="5"/>
        <v>Wayona Type C</v>
      </c>
      <c r="D107" t="str">
        <f>PROPER(Table1[[#This Row],[PRODUCT NAME]])</f>
        <v>Wayona Type C</v>
      </c>
      <c r="E107" t="s">
        <v>2700</v>
      </c>
      <c r="F107" t="s">
        <v>2700</v>
      </c>
      <c r="G107" t="s">
        <v>2701</v>
      </c>
      <c r="H107" t="s">
        <v>2702</v>
      </c>
      <c r="I107">
        <v>399</v>
      </c>
      <c r="J107" s="8">
        <v>999</v>
      </c>
      <c r="K107" s="1">
        <v>0.6</v>
      </c>
      <c r="L107" s="1" t="str">
        <f t="shared" si="6"/>
        <v>50% or more</v>
      </c>
      <c r="M107">
        <v>4.3</v>
      </c>
      <c r="N107" s="4">
        <v>2806</v>
      </c>
      <c r="O107">
        <f t="shared" si="7"/>
        <v>1</v>
      </c>
      <c r="P107">
        <f t="shared" si="8"/>
        <v>2803194</v>
      </c>
      <c r="Q107" s="8" t="str">
        <f t="shared" si="9"/>
        <v>&gt;₹  500</v>
      </c>
      <c r="R107" s="8">
        <f>Table1[actual_price]-Table1[discounted_price]/Table1[[#This Row],[actual_price]]*100</f>
        <v>959.0600600600601</v>
      </c>
      <c r="S107">
        <f>IF(Table1[[#This Row],[rating_count]]&lt;1000,1,0)</f>
        <v>0</v>
      </c>
      <c r="T107" s="7">
        <f>Table1[[#This Row],[rating]]*Table1[[#This Row],[rating_count]]</f>
        <v>12065.8</v>
      </c>
    </row>
    <row r="108" spans="1:20">
      <c r="A108" t="s">
        <v>220</v>
      </c>
      <c r="B108" t="s">
        <v>221</v>
      </c>
      <c r="C108" t="str">
        <f t="shared" si="5"/>
        <v>Wayona Nylon Braided</v>
      </c>
      <c r="D108" t="str">
        <f>PROPER(Table1[[#This Row],[PRODUCT NAME]])</f>
        <v>Wayona Nylon Braided</v>
      </c>
      <c r="E108" t="s">
        <v>2700</v>
      </c>
      <c r="F108" t="s">
        <v>2700</v>
      </c>
      <c r="G108" t="s">
        <v>2701</v>
      </c>
      <c r="H108" t="s">
        <v>2702</v>
      </c>
      <c r="I108">
        <v>449</v>
      </c>
      <c r="J108" s="8">
        <v>1299</v>
      </c>
      <c r="K108" s="1">
        <v>0.65</v>
      </c>
      <c r="L108" s="1" t="str">
        <f t="shared" si="6"/>
        <v>50% or more</v>
      </c>
      <c r="M108">
        <v>4.2</v>
      </c>
      <c r="N108" s="4">
        <v>24269</v>
      </c>
      <c r="O108">
        <f t="shared" si="7"/>
        <v>1</v>
      </c>
      <c r="P108">
        <f t="shared" si="8"/>
        <v>31525431</v>
      </c>
      <c r="Q108" s="8" t="str">
        <f t="shared" si="9"/>
        <v>&gt;₹  500</v>
      </c>
      <c r="R108" s="8">
        <f>Table1[actual_price]-Table1[discounted_price]/Table1[[#This Row],[actual_price]]*100</f>
        <v>1264.4349499615089</v>
      </c>
      <c r="S108">
        <f>IF(Table1[[#This Row],[rating_count]]&lt;1000,1,0)</f>
        <v>0</v>
      </c>
      <c r="T108" s="7">
        <f>Table1[[#This Row],[rating]]*Table1[[#This Row],[rating_count]]</f>
        <v>101929.8</v>
      </c>
    </row>
    <row r="109" spans="1:20">
      <c r="A109" t="s">
        <v>222</v>
      </c>
      <c r="B109" t="s">
        <v>223</v>
      </c>
      <c r="C109" t="str">
        <f t="shared" si="5"/>
        <v>CROSSVOLT Compatible Dash/Warp</v>
      </c>
      <c r="D109" t="str">
        <f>PROPER(Table1[[#This Row],[PRODUCT NAME]])</f>
        <v>Crossvolt Compatible Dash/Warp</v>
      </c>
      <c r="E109" t="s">
        <v>2700</v>
      </c>
      <c r="F109" t="s">
        <v>2700</v>
      </c>
      <c r="G109" t="s">
        <v>2701</v>
      </c>
      <c r="H109" t="s">
        <v>2702</v>
      </c>
      <c r="I109">
        <v>299</v>
      </c>
      <c r="J109" s="8">
        <v>999</v>
      </c>
      <c r="K109" s="1">
        <v>0.7</v>
      </c>
      <c r="L109" s="1" t="str">
        <f t="shared" si="6"/>
        <v>50% or more</v>
      </c>
      <c r="M109">
        <v>4.3</v>
      </c>
      <c r="N109" s="4">
        <v>766</v>
      </c>
      <c r="O109">
        <f t="shared" si="7"/>
        <v>1</v>
      </c>
      <c r="P109">
        <f t="shared" si="8"/>
        <v>765234</v>
      </c>
      <c r="Q109" s="8" t="str">
        <f t="shared" si="9"/>
        <v>&gt;₹  500</v>
      </c>
      <c r="R109" s="8">
        <f>Table1[actual_price]-Table1[discounted_price]/Table1[[#This Row],[actual_price]]*100</f>
        <v>969.07007007007007</v>
      </c>
      <c r="S109">
        <f>IF(Table1[[#This Row],[rating_count]]&lt;1000,1,0)</f>
        <v>1</v>
      </c>
      <c r="T109" s="7">
        <f>Table1[[#This Row],[rating]]*Table1[[#This Row],[rating_count]]</f>
        <v>3293.7999999999997</v>
      </c>
    </row>
    <row r="110" spans="1:20">
      <c r="A110" t="s">
        <v>224</v>
      </c>
      <c r="B110" t="s">
        <v>225</v>
      </c>
      <c r="C110" t="str">
        <f t="shared" si="5"/>
        <v>VU 139 cm</v>
      </c>
      <c r="D110" t="str">
        <f>PROPER(Table1[[#This Row],[PRODUCT NAME]])</f>
        <v>Vu 139 Cm</v>
      </c>
      <c r="E110" t="s">
        <v>2705</v>
      </c>
      <c r="F110" t="s">
        <v>2705</v>
      </c>
      <c r="G110" t="s">
        <v>2707</v>
      </c>
      <c r="H110" t="s">
        <v>2708</v>
      </c>
      <c r="I110" s="2">
        <v>37999</v>
      </c>
      <c r="J110" s="8">
        <v>65000</v>
      </c>
      <c r="K110" s="1">
        <v>0.42</v>
      </c>
      <c r="L110" s="1" t="str">
        <f t="shared" si="6"/>
        <v>50%</v>
      </c>
      <c r="M110">
        <v>4.3</v>
      </c>
      <c r="N110" s="4">
        <v>3587</v>
      </c>
      <c r="O110">
        <f t="shared" si="7"/>
        <v>0</v>
      </c>
      <c r="P110">
        <f t="shared" si="8"/>
        <v>233155000</v>
      </c>
      <c r="Q110" s="8" t="str">
        <f t="shared" si="9"/>
        <v>&gt;₹  500</v>
      </c>
      <c r="R110" s="8">
        <f>Table1[actual_price]-Table1[discounted_price]/Table1[[#This Row],[actual_price]]*100</f>
        <v>64941.54</v>
      </c>
      <c r="S110">
        <f>IF(Table1[[#This Row],[rating_count]]&lt;1000,1,0)</f>
        <v>0</v>
      </c>
      <c r="T110" s="7">
        <f>Table1[[#This Row],[rating]]*Table1[[#This Row],[rating_count]]</f>
        <v>15424.099999999999</v>
      </c>
    </row>
    <row r="111" spans="1:20">
      <c r="A111" t="s">
        <v>226</v>
      </c>
      <c r="B111" t="s">
        <v>227</v>
      </c>
      <c r="C111" t="str">
        <f t="shared" si="5"/>
        <v>PTron Solero T241</v>
      </c>
      <c r="D111" t="str">
        <f>PROPER(Table1[[#This Row],[PRODUCT NAME]])</f>
        <v>Ptron Solero T241</v>
      </c>
      <c r="E111" t="s">
        <v>2700</v>
      </c>
      <c r="F111" t="s">
        <v>2700</v>
      </c>
      <c r="G111" t="s">
        <v>2701</v>
      </c>
      <c r="H111" t="s">
        <v>2702</v>
      </c>
      <c r="I111">
        <v>99</v>
      </c>
      <c r="J111" s="8">
        <v>800</v>
      </c>
      <c r="K111" s="1">
        <v>0.88</v>
      </c>
      <c r="L111" s="1" t="str">
        <f t="shared" si="6"/>
        <v>50% or more</v>
      </c>
      <c r="M111">
        <v>3.9</v>
      </c>
      <c r="N111" s="4">
        <v>24871</v>
      </c>
      <c r="O111">
        <f t="shared" si="7"/>
        <v>1</v>
      </c>
      <c r="P111">
        <f t="shared" si="8"/>
        <v>19896800</v>
      </c>
      <c r="Q111" s="8" t="str">
        <f t="shared" si="9"/>
        <v>&gt;₹  500</v>
      </c>
      <c r="R111" s="8">
        <f>Table1[actual_price]-Table1[discounted_price]/Table1[[#This Row],[actual_price]]*100</f>
        <v>787.625</v>
      </c>
      <c r="S111">
        <f>IF(Table1[[#This Row],[rating_count]]&lt;1000,1,0)</f>
        <v>0</v>
      </c>
      <c r="T111" s="7">
        <f>Table1[[#This Row],[rating]]*Table1[[#This Row],[rating_count]]</f>
        <v>96996.9</v>
      </c>
    </row>
    <row r="112" spans="1:20">
      <c r="A112" t="s">
        <v>228</v>
      </c>
      <c r="B112" t="s">
        <v>229</v>
      </c>
      <c r="C112" t="str">
        <f t="shared" si="5"/>
        <v>Croma 80 cm</v>
      </c>
      <c r="D112" t="str">
        <f>PROPER(Table1[[#This Row],[PRODUCT NAME]])</f>
        <v>Croma 80 Cm</v>
      </c>
      <c r="E112" t="s">
        <v>2705</v>
      </c>
      <c r="F112" t="s">
        <v>2705</v>
      </c>
      <c r="G112" t="s">
        <v>2707</v>
      </c>
      <c r="H112" t="s">
        <v>2710</v>
      </c>
      <c r="I112" s="2">
        <v>7390</v>
      </c>
      <c r="J112" s="8">
        <v>20000</v>
      </c>
      <c r="K112" s="1">
        <v>0.63</v>
      </c>
      <c r="L112" s="1" t="str">
        <f t="shared" si="6"/>
        <v>50% or more</v>
      </c>
      <c r="M112">
        <v>4.0999999999999996</v>
      </c>
      <c r="N112" s="4">
        <v>2581</v>
      </c>
      <c r="O112">
        <f t="shared" si="7"/>
        <v>1</v>
      </c>
      <c r="P112">
        <f t="shared" si="8"/>
        <v>51620000</v>
      </c>
      <c r="Q112" s="8" t="str">
        <f t="shared" si="9"/>
        <v>&gt;₹  500</v>
      </c>
      <c r="R112" s="8">
        <f>Table1[actual_price]-Table1[discounted_price]/Table1[[#This Row],[actual_price]]*100</f>
        <v>19963.05</v>
      </c>
      <c r="S112">
        <f>IF(Table1[[#This Row],[rating_count]]&lt;1000,1,0)</f>
        <v>0</v>
      </c>
      <c r="T112" s="7">
        <f>Table1[[#This Row],[rating]]*Table1[[#This Row],[rating_count]]</f>
        <v>10582.099999999999</v>
      </c>
    </row>
    <row r="113" spans="1:20">
      <c r="A113" t="s">
        <v>230</v>
      </c>
      <c r="B113" t="s">
        <v>231</v>
      </c>
      <c r="C113" t="str">
        <f t="shared" si="5"/>
        <v>boAt Laptop, Smartphone</v>
      </c>
      <c r="D113" t="str">
        <f>PROPER(Table1[[#This Row],[PRODUCT NAME]])</f>
        <v>Boat Laptop, Smartphone</v>
      </c>
      <c r="E113" t="s">
        <v>2700</v>
      </c>
      <c r="F113" t="s">
        <v>2700</v>
      </c>
      <c r="G113" t="s">
        <v>2701</v>
      </c>
      <c r="H113" t="s">
        <v>2702</v>
      </c>
      <c r="I113">
        <v>273.10000000000002</v>
      </c>
      <c r="J113" s="8">
        <v>999</v>
      </c>
      <c r="K113" s="1">
        <v>0.73</v>
      </c>
      <c r="L113" s="1" t="str">
        <f t="shared" si="6"/>
        <v>50% or more</v>
      </c>
      <c r="M113">
        <v>4.3</v>
      </c>
      <c r="N113" s="4">
        <v>20850</v>
      </c>
      <c r="O113">
        <f t="shared" si="7"/>
        <v>1</v>
      </c>
      <c r="P113">
        <f t="shared" si="8"/>
        <v>20829150</v>
      </c>
      <c r="Q113" s="8" t="str">
        <f t="shared" si="9"/>
        <v>&gt;₹  500</v>
      </c>
      <c r="R113" s="8">
        <f>Table1[actual_price]-Table1[discounted_price]/Table1[[#This Row],[actual_price]]*100</f>
        <v>971.66266266266268</v>
      </c>
      <c r="S113">
        <f>IF(Table1[[#This Row],[rating_count]]&lt;1000,1,0)</f>
        <v>0</v>
      </c>
      <c r="T113" s="7">
        <f>Table1[[#This Row],[rating]]*Table1[[#This Row],[rating_count]]</f>
        <v>89655</v>
      </c>
    </row>
    <row r="114" spans="1:20">
      <c r="A114" t="s">
        <v>232</v>
      </c>
      <c r="B114" t="s">
        <v>233</v>
      </c>
      <c r="C114" t="str">
        <f t="shared" si="5"/>
        <v>LG 80 cm</v>
      </c>
      <c r="D114" t="str">
        <f>PROPER(Table1[[#This Row],[PRODUCT NAME]])</f>
        <v>Lg 80 Cm</v>
      </c>
      <c r="E114" t="s">
        <v>2705</v>
      </c>
      <c r="F114" t="s">
        <v>2705</v>
      </c>
      <c r="G114" t="s">
        <v>2707</v>
      </c>
      <c r="H114" t="s">
        <v>2708</v>
      </c>
      <c r="I114" s="2">
        <v>15990</v>
      </c>
      <c r="J114" s="8">
        <v>23990</v>
      </c>
      <c r="K114" s="1">
        <v>0.33</v>
      </c>
      <c r="L114" s="1" t="str">
        <f t="shared" si="6"/>
        <v>50%</v>
      </c>
      <c r="M114">
        <v>4.3</v>
      </c>
      <c r="N114" s="4">
        <v>1035</v>
      </c>
      <c r="O114">
        <f t="shared" si="7"/>
        <v>0</v>
      </c>
      <c r="P114">
        <f t="shared" si="8"/>
        <v>24829650</v>
      </c>
      <c r="Q114" s="8" t="str">
        <f t="shared" si="9"/>
        <v>&gt;₹  500</v>
      </c>
      <c r="R114" s="8">
        <f>Table1[actual_price]-Table1[discounted_price]/Table1[[#This Row],[actual_price]]*100</f>
        <v>23923.347228011673</v>
      </c>
      <c r="S114">
        <f>IF(Table1[[#This Row],[rating_count]]&lt;1000,1,0)</f>
        <v>0</v>
      </c>
      <c r="T114" s="7">
        <f>Table1[[#This Row],[rating]]*Table1[[#This Row],[rating_count]]</f>
        <v>4450.5</v>
      </c>
    </row>
    <row r="115" spans="1:20">
      <c r="A115" t="s">
        <v>234</v>
      </c>
      <c r="B115" t="s">
        <v>235</v>
      </c>
      <c r="C115" t="str">
        <f t="shared" si="5"/>
        <v>boAt Type C</v>
      </c>
      <c r="D115" t="str">
        <f>PROPER(Table1[[#This Row],[PRODUCT NAME]])</f>
        <v>Boat Type C</v>
      </c>
      <c r="E115" t="s">
        <v>2700</v>
      </c>
      <c r="F115" t="s">
        <v>2700</v>
      </c>
      <c r="G115" t="s">
        <v>2701</v>
      </c>
      <c r="H115" t="s">
        <v>2702</v>
      </c>
      <c r="I115">
        <v>399</v>
      </c>
      <c r="J115" s="8">
        <v>999</v>
      </c>
      <c r="K115" s="1">
        <v>0.6</v>
      </c>
      <c r="L115" s="1" t="str">
        <f t="shared" si="6"/>
        <v>50% or more</v>
      </c>
      <c r="M115">
        <v>4.0999999999999996</v>
      </c>
      <c r="N115" s="4">
        <v>1780</v>
      </c>
      <c r="O115">
        <f t="shared" si="7"/>
        <v>1</v>
      </c>
      <c r="P115">
        <f t="shared" si="8"/>
        <v>1778220</v>
      </c>
      <c r="Q115" s="8" t="str">
        <f t="shared" si="9"/>
        <v>&gt;₹  500</v>
      </c>
      <c r="R115" s="8">
        <f>Table1[actual_price]-Table1[discounted_price]/Table1[[#This Row],[actual_price]]*100</f>
        <v>959.0600600600601</v>
      </c>
      <c r="S115">
        <f>IF(Table1[[#This Row],[rating_count]]&lt;1000,1,0)</f>
        <v>0</v>
      </c>
      <c r="T115" s="7">
        <f>Table1[[#This Row],[rating]]*Table1[[#This Row],[rating_count]]</f>
        <v>7297.9999999999991</v>
      </c>
    </row>
    <row r="116" spans="1:20">
      <c r="A116" t="s">
        <v>236</v>
      </c>
      <c r="B116" t="s">
        <v>237</v>
      </c>
      <c r="C116" t="str">
        <f t="shared" si="5"/>
        <v>Cotbolt Silicone Protective</v>
      </c>
      <c r="D116" t="str">
        <f>PROPER(Table1[[#This Row],[PRODUCT NAME]])</f>
        <v>Cotbolt Silicone Protective</v>
      </c>
      <c r="E116" t="s">
        <v>2705</v>
      </c>
      <c r="F116" t="s">
        <v>2705</v>
      </c>
      <c r="G116" t="s">
        <v>2706</v>
      </c>
      <c r="H116" t="s">
        <v>2709</v>
      </c>
      <c r="I116">
        <v>399</v>
      </c>
      <c r="J116" s="8">
        <v>1999</v>
      </c>
      <c r="K116" s="1">
        <v>0.8</v>
      </c>
      <c r="L116" s="1" t="str">
        <f t="shared" si="6"/>
        <v>50% or more</v>
      </c>
      <c r="M116">
        <v>4.5</v>
      </c>
      <c r="N116" s="4">
        <v>505</v>
      </c>
      <c r="O116">
        <f t="shared" si="7"/>
        <v>1</v>
      </c>
      <c r="P116">
        <f t="shared" si="8"/>
        <v>1009495</v>
      </c>
      <c r="Q116" s="8" t="str">
        <f t="shared" si="9"/>
        <v>&gt;₹  500</v>
      </c>
      <c r="R116" s="8">
        <f>Table1[actual_price]-Table1[discounted_price]/Table1[[#This Row],[actual_price]]*100</f>
        <v>1979.040020010005</v>
      </c>
      <c r="S116">
        <f>IF(Table1[[#This Row],[rating_count]]&lt;1000,1,0)</f>
        <v>1</v>
      </c>
      <c r="T116" s="7">
        <f>Table1[[#This Row],[rating]]*Table1[[#This Row],[rating_count]]</f>
        <v>2272.5</v>
      </c>
    </row>
    <row r="117" spans="1:20">
      <c r="A117" t="s">
        <v>238</v>
      </c>
      <c r="B117" t="s">
        <v>239</v>
      </c>
      <c r="C117" t="str">
        <f t="shared" si="5"/>
        <v>Portronics Konnect L</v>
      </c>
      <c r="D117" t="str">
        <f>PROPER(Table1[[#This Row],[PRODUCT NAME]])</f>
        <v>Portronics Konnect L</v>
      </c>
      <c r="E117" t="s">
        <v>2700</v>
      </c>
      <c r="F117" t="s">
        <v>2700</v>
      </c>
      <c r="G117" t="s">
        <v>2701</v>
      </c>
      <c r="H117" t="s">
        <v>2702</v>
      </c>
      <c r="I117">
        <v>210</v>
      </c>
      <c r="J117" s="8">
        <v>399</v>
      </c>
      <c r="K117" s="1">
        <v>0.47</v>
      </c>
      <c r="L117" s="1" t="str">
        <f t="shared" si="6"/>
        <v>50%</v>
      </c>
      <c r="M117">
        <v>4.0999999999999996</v>
      </c>
      <c r="N117" s="4">
        <v>1717</v>
      </c>
      <c r="O117">
        <f t="shared" si="7"/>
        <v>0</v>
      </c>
      <c r="P117">
        <f t="shared" si="8"/>
        <v>685083</v>
      </c>
      <c r="Q117" s="8" t="str">
        <f t="shared" si="9"/>
        <v>₹ 200 -₹ 500</v>
      </c>
      <c r="R117" s="8">
        <f>Table1[actual_price]-Table1[discounted_price]/Table1[[#This Row],[actual_price]]*100</f>
        <v>346.36842105263156</v>
      </c>
      <c r="S117">
        <f>IF(Table1[[#This Row],[rating_count]]&lt;1000,1,0)</f>
        <v>0</v>
      </c>
      <c r="T117" s="7">
        <f>Table1[[#This Row],[rating]]*Table1[[#This Row],[rating_count]]</f>
        <v>7039.7</v>
      </c>
    </row>
    <row r="118" spans="1:20">
      <c r="A118" t="s">
        <v>240</v>
      </c>
      <c r="B118" t="s">
        <v>241</v>
      </c>
      <c r="C118" t="str">
        <f t="shared" si="5"/>
        <v>Electvision Remote Control</v>
      </c>
      <c r="D118" t="str">
        <f>PROPER(Table1[[#This Row],[PRODUCT NAME]])</f>
        <v>Electvision Remote Control</v>
      </c>
      <c r="E118" t="s">
        <v>2705</v>
      </c>
      <c r="F118" t="s">
        <v>2705</v>
      </c>
      <c r="G118" t="s">
        <v>2706</v>
      </c>
      <c r="H118" t="s">
        <v>2709</v>
      </c>
      <c r="I118" s="2">
        <v>1299</v>
      </c>
      <c r="J118" s="8">
        <v>1999</v>
      </c>
      <c r="K118" s="1">
        <v>0.35</v>
      </c>
      <c r="L118" s="1" t="str">
        <f t="shared" si="6"/>
        <v>50%</v>
      </c>
      <c r="M118">
        <v>3.6</v>
      </c>
      <c r="N118" s="4">
        <v>590</v>
      </c>
      <c r="O118">
        <f t="shared" si="7"/>
        <v>0</v>
      </c>
      <c r="P118">
        <f t="shared" si="8"/>
        <v>1179410</v>
      </c>
      <c r="Q118" s="8" t="str">
        <f t="shared" si="9"/>
        <v>&gt;₹  500</v>
      </c>
      <c r="R118" s="8">
        <f>Table1[actual_price]-Table1[discounted_price]/Table1[[#This Row],[actual_price]]*100</f>
        <v>1934.0175087543771</v>
      </c>
      <c r="S118">
        <f>IF(Table1[[#This Row],[rating_count]]&lt;1000,1,0)</f>
        <v>1</v>
      </c>
      <c r="T118" s="7">
        <f>Table1[[#This Row],[rating]]*Table1[[#This Row],[rating_count]]</f>
        <v>2124</v>
      </c>
    </row>
    <row r="119" spans="1:20">
      <c r="A119" t="s">
        <v>242</v>
      </c>
      <c r="B119" t="s">
        <v>243</v>
      </c>
      <c r="C119" t="str">
        <f t="shared" si="5"/>
        <v>King Shine Multi</v>
      </c>
      <c r="D119" t="str">
        <f>PROPER(Table1[[#This Row],[PRODUCT NAME]])</f>
        <v>King Shine Multi</v>
      </c>
      <c r="E119" t="s">
        <v>2700</v>
      </c>
      <c r="F119" t="s">
        <v>2700</v>
      </c>
      <c r="G119" t="s">
        <v>2701</v>
      </c>
      <c r="H119" t="s">
        <v>2702</v>
      </c>
      <c r="I119">
        <v>347</v>
      </c>
      <c r="J119" s="8">
        <v>999</v>
      </c>
      <c r="K119" s="1">
        <v>0.65</v>
      </c>
      <c r="L119" s="1" t="str">
        <f t="shared" si="6"/>
        <v>50% or more</v>
      </c>
      <c r="M119">
        <v>3.5</v>
      </c>
      <c r="N119" s="4">
        <v>1121</v>
      </c>
      <c r="O119">
        <f t="shared" si="7"/>
        <v>1</v>
      </c>
      <c r="P119">
        <f t="shared" si="8"/>
        <v>1119879</v>
      </c>
      <c r="Q119" s="8" t="str">
        <f t="shared" si="9"/>
        <v>&gt;₹  500</v>
      </c>
      <c r="R119" s="8">
        <f>Table1[actual_price]-Table1[discounted_price]/Table1[[#This Row],[actual_price]]*100</f>
        <v>964.26526526526527</v>
      </c>
      <c r="S119">
        <f>IF(Table1[[#This Row],[rating_count]]&lt;1000,1,0)</f>
        <v>0</v>
      </c>
      <c r="T119" s="7">
        <f>Table1[[#This Row],[rating]]*Table1[[#This Row],[rating_count]]</f>
        <v>3923.5</v>
      </c>
    </row>
    <row r="120" spans="1:20">
      <c r="A120" t="s">
        <v>244</v>
      </c>
      <c r="B120" t="s">
        <v>245</v>
      </c>
      <c r="C120" t="str">
        <f t="shared" si="5"/>
        <v>Lapster 5 pin</v>
      </c>
      <c r="D120" t="str">
        <f>PROPER(Table1[[#This Row],[PRODUCT NAME]])</f>
        <v>Lapster 5 Pin</v>
      </c>
      <c r="E120" t="s">
        <v>2700</v>
      </c>
      <c r="F120" t="s">
        <v>2700</v>
      </c>
      <c r="G120" t="s">
        <v>2701</v>
      </c>
      <c r="H120" t="s">
        <v>2702</v>
      </c>
      <c r="I120">
        <v>149</v>
      </c>
      <c r="J120" s="8">
        <v>999</v>
      </c>
      <c r="K120" s="1">
        <v>0.85</v>
      </c>
      <c r="L120" s="1" t="str">
        <f t="shared" si="6"/>
        <v>50% or more</v>
      </c>
      <c r="M120">
        <v>4</v>
      </c>
      <c r="N120" s="4">
        <v>1313</v>
      </c>
      <c r="O120">
        <f t="shared" si="7"/>
        <v>1</v>
      </c>
      <c r="P120">
        <f t="shared" si="8"/>
        <v>1311687</v>
      </c>
      <c r="Q120" s="8" t="str">
        <f t="shared" si="9"/>
        <v>&gt;₹  500</v>
      </c>
      <c r="R120" s="8">
        <f>Table1[actual_price]-Table1[discounted_price]/Table1[[#This Row],[actual_price]]*100</f>
        <v>984.0850850850851</v>
      </c>
      <c r="S120">
        <f>IF(Table1[[#This Row],[rating_count]]&lt;1000,1,0)</f>
        <v>0</v>
      </c>
      <c r="T120" s="7">
        <f>Table1[[#This Row],[rating]]*Table1[[#This Row],[rating_count]]</f>
        <v>5252</v>
      </c>
    </row>
    <row r="121" spans="1:20">
      <c r="A121" t="s">
        <v>246</v>
      </c>
      <c r="B121" t="s">
        <v>247</v>
      </c>
      <c r="C121" t="str">
        <f t="shared" si="5"/>
        <v>Portronics Konnect Spydr</v>
      </c>
      <c r="D121" t="str">
        <f>PROPER(Table1[[#This Row],[PRODUCT NAME]])</f>
        <v>Portronics Konnect Spydr</v>
      </c>
      <c r="E121" t="s">
        <v>2700</v>
      </c>
      <c r="F121" t="s">
        <v>2700</v>
      </c>
      <c r="G121" t="s">
        <v>2701</v>
      </c>
      <c r="H121" t="s">
        <v>2702</v>
      </c>
      <c r="I121">
        <v>228</v>
      </c>
      <c r="J121" s="8">
        <v>899</v>
      </c>
      <c r="K121" s="1">
        <v>0.75</v>
      </c>
      <c r="L121" s="1" t="str">
        <f t="shared" si="6"/>
        <v>50% or more</v>
      </c>
      <c r="M121">
        <v>3.8</v>
      </c>
      <c r="N121" s="4">
        <v>132</v>
      </c>
      <c r="O121">
        <f t="shared" si="7"/>
        <v>1</v>
      </c>
      <c r="P121">
        <f t="shared" si="8"/>
        <v>118668</v>
      </c>
      <c r="Q121" s="8" t="str">
        <f t="shared" si="9"/>
        <v>&gt;₹  500</v>
      </c>
      <c r="R121" s="8">
        <f>Table1[actual_price]-Table1[discounted_price]/Table1[[#This Row],[actual_price]]*100</f>
        <v>873.63848720800888</v>
      </c>
      <c r="S121">
        <f>IF(Table1[[#This Row],[rating_count]]&lt;1000,1,0)</f>
        <v>1</v>
      </c>
      <c r="T121" s="7">
        <f>Table1[[#This Row],[rating]]*Table1[[#This Row],[rating_count]]</f>
        <v>501.59999999999997</v>
      </c>
    </row>
    <row r="122" spans="1:20">
      <c r="A122" t="s">
        <v>248</v>
      </c>
      <c r="B122" t="s">
        <v>249</v>
      </c>
      <c r="C122" t="str">
        <f t="shared" si="5"/>
        <v>Belkin Apple Certified</v>
      </c>
      <c r="D122" t="str">
        <f>PROPER(Table1[[#This Row],[PRODUCT NAME]])</f>
        <v>Belkin Apple Certified</v>
      </c>
      <c r="E122" t="s">
        <v>2700</v>
      </c>
      <c r="F122" t="s">
        <v>2700</v>
      </c>
      <c r="G122" t="s">
        <v>2701</v>
      </c>
      <c r="H122" t="s">
        <v>2702</v>
      </c>
      <c r="I122" s="2">
        <v>1599</v>
      </c>
      <c r="J122" s="8">
        <v>1999</v>
      </c>
      <c r="K122" s="1">
        <v>0.2</v>
      </c>
      <c r="L122" s="1" t="str">
        <f t="shared" si="6"/>
        <v>50%</v>
      </c>
      <c r="M122">
        <v>4.4000000000000004</v>
      </c>
      <c r="N122" s="4">
        <v>1951</v>
      </c>
      <c r="O122">
        <f t="shared" si="7"/>
        <v>0</v>
      </c>
      <c r="P122">
        <f t="shared" si="8"/>
        <v>3900049</v>
      </c>
      <c r="Q122" s="8" t="str">
        <f t="shared" si="9"/>
        <v>&gt;₹  500</v>
      </c>
      <c r="R122" s="8">
        <f>Table1[actual_price]-Table1[discounted_price]/Table1[[#This Row],[actual_price]]*100</f>
        <v>1919.0100050025012</v>
      </c>
      <c r="S122">
        <f>IF(Table1[[#This Row],[rating_count]]&lt;1000,1,0)</f>
        <v>0</v>
      </c>
      <c r="T122" s="7">
        <f>Table1[[#This Row],[rating]]*Table1[[#This Row],[rating_count]]</f>
        <v>8584.4000000000015</v>
      </c>
    </row>
    <row r="123" spans="1:20">
      <c r="A123" t="s">
        <v>250</v>
      </c>
      <c r="B123" t="s">
        <v>251</v>
      </c>
      <c r="C123" t="str">
        <f t="shared" si="5"/>
        <v>Remote Control Compatible</v>
      </c>
      <c r="D123" t="str">
        <f>PROPER(Table1[[#This Row],[PRODUCT NAME]])</f>
        <v>Remote Control Compatible</v>
      </c>
      <c r="E123" t="s">
        <v>2705</v>
      </c>
      <c r="F123" t="s">
        <v>2705</v>
      </c>
      <c r="G123" t="s">
        <v>2706</v>
      </c>
      <c r="H123" t="s">
        <v>2709</v>
      </c>
      <c r="I123" s="2">
        <v>1499</v>
      </c>
      <c r="J123" s="8">
        <v>3999</v>
      </c>
      <c r="K123" s="1">
        <v>0.63</v>
      </c>
      <c r="L123" s="1" t="str">
        <f t="shared" si="6"/>
        <v>50% or more</v>
      </c>
      <c r="M123">
        <v>3.7</v>
      </c>
      <c r="N123" s="4">
        <v>37</v>
      </c>
      <c r="O123">
        <f t="shared" si="7"/>
        <v>1</v>
      </c>
      <c r="P123">
        <f t="shared" si="8"/>
        <v>147963</v>
      </c>
      <c r="Q123" s="8" t="str">
        <f t="shared" si="9"/>
        <v>&gt;₹  500</v>
      </c>
      <c r="R123" s="8">
        <f>Table1[actual_price]-Table1[discounted_price]/Table1[[#This Row],[actual_price]]*100</f>
        <v>3961.515628907227</v>
      </c>
      <c r="S123">
        <f>IF(Table1[[#This Row],[rating_count]]&lt;1000,1,0)</f>
        <v>1</v>
      </c>
      <c r="T123" s="7">
        <f>Table1[[#This Row],[rating]]*Table1[[#This Row],[rating_count]]</f>
        <v>136.9</v>
      </c>
    </row>
    <row r="124" spans="1:20">
      <c r="A124" t="s">
        <v>252</v>
      </c>
      <c r="B124" t="s">
        <v>253</v>
      </c>
      <c r="C124" t="str">
        <f t="shared" si="5"/>
        <v>VW 80 cm</v>
      </c>
      <c r="D124" t="str">
        <f>PROPER(Table1[[#This Row],[PRODUCT NAME]])</f>
        <v>Vw 80 Cm</v>
      </c>
      <c r="E124" t="s">
        <v>2705</v>
      </c>
      <c r="F124" t="s">
        <v>2705</v>
      </c>
      <c r="G124" t="s">
        <v>2707</v>
      </c>
      <c r="H124" t="s">
        <v>2708</v>
      </c>
      <c r="I124" s="2">
        <v>8499</v>
      </c>
      <c r="J124" s="8">
        <v>15999</v>
      </c>
      <c r="K124" s="1">
        <v>0.47</v>
      </c>
      <c r="L124" s="1" t="str">
        <f t="shared" si="6"/>
        <v>50%</v>
      </c>
      <c r="M124">
        <v>4.3</v>
      </c>
      <c r="N124" s="4">
        <v>592</v>
      </c>
      <c r="O124">
        <f t="shared" si="7"/>
        <v>0</v>
      </c>
      <c r="P124">
        <f t="shared" si="8"/>
        <v>9471408</v>
      </c>
      <c r="Q124" s="8" t="str">
        <f t="shared" si="9"/>
        <v>&gt;₹  500</v>
      </c>
      <c r="R124" s="8">
        <f>Table1[actual_price]-Table1[discounted_price]/Table1[[#This Row],[actual_price]]*100</f>
        <v>15945.877929870618</v>
      </c>
      <c r="S124">
        <f>IF(Table1[[#This Row],[rating_count]]&lt;1000,1,0)</f>
        <v>1</v>
      </c>
      <c r="T124" s="7">
        <f>Table1[[#This Row],[rating]]*Table1[[#This Row],[rating_count]]</f>
        <v>2545.6</v>
      </c>
    </row>
    <row r="125" spans="1:20">
      <c r="A125" t="s">
        <v>254</v>
      </c>
      <c r="B125" t="s">
        <v>255</v>
      </c>
      <c r="C125" t="str">
        <f t="shared" si="5"/>
        <v>Hisense 108 cm</v>
      </c>
      <c r="D125" t="str">
        <f>PROPER(Table1[[#This Row],[PRODUCT NAME]])</f>
        <v>Hisense 108 Cm</v>
      </c>
      <c r="E125" t="s">
        <v>2705</v>
      </c>
      <c r="F125" t="s">
        <v>2705</v>
      </c>
      <c r="G125" t="s">
        <v>2707</v>
      </c>
      <c r="H125" t="s">
        <v>2708</v>
      </c>
      <c r="I125" s="2">
        <v>20990</v>
      </c>
      <c r="J125" s="8">
        <v>44990</v>
      </c>
      <c r="K125" s="1">
        <v>0.53</v>
      </c>
      <c r="L125" s="1" t="str">
        <f t="shared" si="6"/>
        <v>50% or more</v>
      </c>
      <c r="M125">
        <v>4.0999999999999996</v>
      </c>
      <c r="N125" s="4">
        <v>1259</v>
      </c>
      <c r="O125">
        <f t="shared" si="7"/>
        <v>1</v>
      </c>
      <c r="P125">
        <f t="shared" si="8"/>
        <v>56642410</v>
      </c>
      <c r="Q125" s="8" t="str">
        <f t="shared" si="9"/>
        <v>&gt;₹  500</v>
      </c>
      <c r="R125" s="8">
        <f>Table1[actual_price]-Table1[discounted_price]/Table1[[#This Row],[actual_price]]*100</f>
        <v>44943.345187819512</v>
      </c>
      <c r="S125">
        <f>IF(Table1[[#This Row],[rating_count]]&lt;1000,1,0)</f>
        <v>0</v>
      </c>
      <c r="T125" s="7">
        <f>Table1[[#This Row],[rating]]*Table1[[#This Row],[rating_count]]</f>
        <v>5161.8999999999996</v>
      </c>
    </row>
    <row r="126" spans="1:20">
      <c r="A126" t="s">
        <v>256</v>
      </c>
      <c r="B126" t="s">
        <v>257</v>
      </c>
      <c r="C126" t="str">
        <f t="shared" si="5"/>
        <v>Redmi 126 cm</v>
      </c>
      <c r="D126" t="str">
        <f>PROPER(Table1[[#This Row],[PRODUCT NAME]])</f>
        <v>Redmi 126 Cm</v>
      </c>
      <c r="E126" t="s">
        <v>2705</v>
      </c>
      <c r="F126" t="s">
        <v>2705</v>
      </c>
      <c r="G126" t="s">
        <v>2707</v>
      </c>
      <c r="H126" t="s">
        <v>2708</v>
      </c>
      <c r="I126" s="2">
        <v>32999</v>
      </c>
      <c r="J126" s="8">
        <v>44999</v>
      </c>
      <c r="K126" s="1">
        <v>0.27</v>
      </c>
      <c r="L126" s="1" t="str">
        <f t="shared" si="6"/>
        <v>50%</v>
      </c>
      <c r="M126">
        <v>4.2</v>
      </c>
      <c r="N126" s="4">
        <v>45238</v>
      </c>
      <c r="O126">
        <f t="shared" si="7"/>
        <v>0</v>
      </c>
      <c r="P126">
        <f t="shared" si="8"/>
        <v>2035664762</v>
      </c>
      <c r="Q126" s="8" t="str">
        <f t="shared" si="9"/>
        <v>&gt;₹  500</v>
      </c>
      <c r="R126" s="8">
        <f>Table1[actual_price]-Table1[discounted_price]/Table1[[#This Row],[actual_price]]*100</f>
        <v>44925.667259272428</v>
      </c>
      <c r="S126">
        <f>IF(Table1[[#This Row],[rating_count]]&lt;1000,1,0)</f>
        <v>0</v>
      </c>
      <c r="T126" s="7">
        <f>Table1[[#This Row],[rating]]*Table1[[#This Row],[rating_count]]</f>
        <v>189999.6</v>
      </c>
    </row>
    <row r="127" spans="1:20">
      <c r="A127" t="s">
        <v>258</v>
      </c>
      <c r="B127" t="s">
        <v>259</v>
      </c>
      <c r="C127" t="str">
        <f t="shared" si="5"/>
        <v>AmazonBasics 6-Feet DisplayPort</v>
      </c>
      <c r="D127" t="str">
        <f>PROPER(Table1[[#This Row],[PRODUCT NAME]])</f>
        <v>Amazonbasics 6-Feet Displayport</v>
      </c>
      <c r="E127" t="s">
        <v>2705</v>
      </c>
      <c r="F127" t="s">
        <v>2705</v>
      </c>
      <c r="G127" t="s">
        <v>2706</v>
      </c>
      <c r="H127" t="s">
        <v>2702</v>
      </c>
      <c r="I127">
        <v>799</v>
      </c>
      <c r="J127" s="8">
        <v>1700</v>
      </c>
      <c r="K127" s="1">
        <v>0.53</v>
      </c>
      <c r="L127" s="1" t="str">
        <f t="shared" si="6"/>
        <v>50% or more</v>
      </c>
      <c r="M127">
        <v>4.0999999999999996</v>
      </c>
      <c r="N127" s="4">
        <v>28638</v>
      </c>
      <c r="O127">
        <f t="shared" si="7"/>
        <v>1</v>
      </c>
      <c r="P127">
        <f t="shared" si="8"/>
        <v>48684600</v>
      </c>
      <c r="Q127" s="8" t="str">
        <f t="shared" si="9"/>
        <v>&gt;₹  500</v>
      </c>
      <c r="R127" s="8">
        <f>Table1[actual_price]-Table1[discounted_price]/Table1[[#This Row],[actual_price]]*100</f>
        <v>1653</v>
      </c>
      <c r="S127">
        <f>IF(Table1[[#This Row],[rating_count]]&lt;1000,1,0)</f>
        <v>0</v>
      </c>
      <c r="T127" s="7">
        <f>Table1[[#This Row],[rating]]*Table1[[#This Row],[rating_count]]</f>
        <v>117415.79999999999</v>
      </c>
    </row>
    <row r="128" spans="1:20">
      <c r="A128" t="s">
        <v>260</v>
      </c>
      <c r="B128" t="s">
        <v>261</v>
      </c>
      <c r="C128" t="str">
        <f t="shared" si="5"/>
        <v>AmazonBasics 3 Feet</v>
      </c>
      <c r="D128" t="str">
        <f>PROPER(Table1[[#This Row],[PRODUCT NAME]])</f>
        <v>Amazonbasics 3 Feet</v>
      </c>
      <c r="E128" t="s">
        <v>2705</v>
      </c>
      <c r="F128" t="s">
        <v>2705</v>
      </c>
      <c r="G128" t="s">
        <v>2706</v>
      </c>
      <c r="H128" t="s">
        <v>2702</v>
      </c>
      <c r="I128">
        <v>229</v>
      </c>
      <c r="J128" s="8">
        <v>595</v>
      </c>
      <c r="K128" s="1">
        <v>0.62</v>
      </c>
      <c r="L128" s="1" t="str">
        <f t="shared" si="6"/>
        <v>50% or more</v>
      </c>
      <c r="M128">
        <v>4.3</v>
      </c>
      <c r="N128" s="4">
        <v>12835</v>
      </c>
      <c r="O128">
        <f t="shared" si="7"/>
        <v>1</v>
      </c>
      <c r="P128">
        <f t="shared" si="8"/>
        <v>7636825</v>
      </c>
      <c r="Q128" s="8" t="str">
        <f t="shared" si="9"/>
        <v>&gt;₹  500</v>
      </c>
      <c r="R128" s="8">
        <f>Table1[actual_price]-Table1[discounted_price]/Table1[[#This Row],[actual_price]]*100</f>
        <v>556.51260504201684</v>
      </c>
      <c r="S128">
        <f>IF(Table1[[#This Row],[rating_count]]&lt;1000,1,0)</f>
        <v>0</v>
      </c>
      <c r="T128" s="7">
        <f>Table1[[#This Row],[rating]]*Table1[[#This Row],[rating_count]]</f>
        <v>55190.5</v>
      </c>
    </row>
    <row r="129" spans="1:20">
      <c r="A129" t="s">
        <v>262</v>
      </c>
      <c r="B129" t="s">
        <v>263</v>
      </c>
      <c r="C129" t="str">
        <f t="shared" si="5"/>
        <v>iFFALCON 80 cm</v>
      </c>
      <c r="D129" t="str">
        <f>PROPER(Table1[[#This Row],[PRODUCT NAME]])</f>
        <v>Iffalcon 80 Cm</v>
      </c>
      <c r="E129" t="s">
        <v>2705</v>
      </c>
      <c r="F129" t="s">
        <v>2705</v>
      </c>
      <c r="G129" t="s">
        <v>2707</v>
      </c>
      <c r="H129" t="s">
        <v>2708</v>
      </c>
      <c r="I129" s="2">
        <v>9999</v>
      </c>
      <c r="J129" s="8">
        <v>27990</v>
      </c>
      <c r="K129" s="1">
        <v>0.64</v>
      </c>
      <c r="L129" s="1" t="str">
        <f t="shared" si="6"/>
        <v>50% or more</v>
      </c>
      <c r="M129">
        <v>4.2</v>
      </c>
      <c r="N129" s="4">
        <v>1269</v>
      </c>
      <c r="O129">
        <f t="shared" si="7"/>
        <v>1</v>
      </c>
      <c r="P129">
        <f t="shared" si="8"/>
        <v>35519310</v>
      </c>
      <c r="Q129" s="8" t="str">
        <f t="shared" si="9"/>
        <v>&gt;₹  500</v>
      </c>
      <c r="R129" s="8">
        <f>Table1[actual_price]-Table1[discounted_price]/Table1[[#This Row],[actual_price]]*100</f>
        <v>27954.276527331189</v>
      </c>
      <c r="S129">
        <f>IF(Table1[[#This Row],[rating_count]]&lt;1000,1,0)</f>
        <v>0</v>
      </c>
      <c r="T129" s="7">
        <f>Table1[[#This Row],[rating]]*Table1[[#This Row],[rating_count]]</f>
        <v>5329.8</v>
      </c>
    </row>
    <row r="130" spans="1:20">
      <c r="A130" t="s">
        <v>264</v>
      </c>
      <c r="B130" t="s">
        <v>265</v>
      </c>
      <c r="C130" t="str">
        <f t="shared" ref="C130:C193" si="10">TRIM(LEFT(B130,FIND(" ",B130,FIND(" ",B130,FIND(" ",B130)+1)+1)))</f>
        <v>7SEVEN¬Æ Compatible Lg</v>
      </c>
      <c r="D130" t="str">
        <f>PROPER(Table1[[#This Row],[PRODUCT NAME]])</f>
        <v>7Seven¬Æ Compatible Lg</v>
      </c>
      <c r="E130" t="s">
        <v>2705</v>
      </c>
      <c r="F130" t="s">
        <v>2705</v>
      </c>
      <c r="G130" t="s">
        <v>2706</v>
      </c>
      <c r="H130" t="s">
        <v>2709</v>
      </c>
      <c r="I130">
        <v>349</v>
      </c>
      <c r="J130" s="8">
        <v>599</v>
      </c>
      <c r="K130" s="1">
        <v>0.42</v>
      </c>
      <c r="L130" s="1" t="str">
        <f t="shared" ref="L130:L193" si="11">IF(K130&gt;=50%,"50% or more","50%")</f>
        <v>50%</v>
      </c>
      <c r="M130">
        <v>4.2</v>
      </c>
      <c r="N130" s="4">
        <v>284</v>
      </c>
      <c r="O130">
        <f t="shared" ref="O130:O193" si="12">IF(K130&gt;=0.5,1,0)</f>
        <v>0</v>
      </c>
      <c r="P130">
        <f t="shared" ref="P130:P193" si="13">(J130)*(N130)</f>
        <v>170116</v>
      </c>
      <c r="Q130" s="8" t="str">
        <f t="shared" ref="Q130:Q193" si="14">IF(J130&lt;200,"&lt;₹ 200",IF(J130&lt;=500, "₹ 200 -₹ 500","&gt;₹  500"))</f>
        <v>&gt;₹  500</v>
      </c>
      <c r="R130" s="8">
        <f>Table1[actual_price]-Table1[discounted_price]/Table1[[#This Row],[actual_price]]*100</f>
        <v>540.73622704507511</v>
      </c>
      <c r="S130">
        <f>IF(Table1[[#This Row],[rating_count]]&lt;1000,1,0)</f>
        <v>1</v>
      </c>
      <c r="T130" s="7">
        <f>Table1[[#This Row],[rating]]*Table1[[#This Row],[rating_count]]</f>
        <v>1192.8</v>
      </c>
    </row>
    <row r="131" spans="1:20">
      <c r="A131" t="s">
        <v>266</v>
      </c>
      <c r="B131" t="s">
        <v>267</v>
      </c>
      <c r="C131" t="str">
        <f t="shared" si="10"/>
        <v>AmazonBasics 3.5mm to</v>
      </c>
      <c r="D131" t="str">
        <f>PROPER(Table1[[#This Row],[PRODUCT NAME]])</f>
        <v>Amazonbasics 3.5Mm To</v>
      </c>
      <c r="E131" t="s">
        <v>2705</v>
      </c>
      <c r="F131" t="s">
        <v>2705</v>
      </c>
      <c r="G131" t="s">
        <v>2706</v>
      </c>
      <c r="H131" t="s">
        <v>2702</v>
      </c>
      <c r="I131">
        <v>489</v>
      </c>
      <c r="J131" s="8">
        <v>1200</v>
      </c>
      <c r="K131" s="1">
        <v>0.59</v>
      </c>
      <c r="L131" s="1" t="str">
        <f t="shared" si="11"/>
        <v>50% or more</v>
      </c>
      <c r="M131">
        <v>4.4000000000000004</v>
      </c>
      <c r="N131" s="4">
        <v>69538</v>
      </c>
      <c r="O131">
        <f t="shared" si="12"/>
        <v>1</v>
      </c>
      <c r="P131">
        <f t="shared" si="13"/>
        <v>83445600</v>
      </c>
      <c r="Q131" s="8" t="str">
        <f t="shared" si="14"/>
        <v>&gt;₹  500</v>
      </c>
      <c r="R131" s="8">
        <f>Table1[actual_price]-Table1[discounted_price]/Table1[[#This Row],[actual_price]]*100</f>
        <v>1159.25</v>
      </c>
      <c r="S131">
        <f>IF(Table1[[#This Row],[rating_count]]&lt;1000,1,0)</f>
        <v>0</v>
      </c>
      <c r="T131" s="7">
        <f>Table1[[#This Row],[rating]]*Table1[[#This Row],[rating_count]]</f>
        <v>305967.2</v>
      </c>
    </row>
    <row r="132" spans="1:20">
      <c r="A132" t="s">
        <v>268</v>
      </c>
      <c r="B132" t="s">
        <v>269</v>
      </c>
      <c r="C132" t="str">
        <f t="shared" si="10"/>
        <v>Acer 109 cm</v>
      </c>
      <c r="D132" t="str">
        <f>PROPER(Table1[[#This Row],[PRODUCT NAME]])</f>
        <v>Acer 109 Cm</v>
      </c>
      <c r="E132" t="s">
        <v>2705</v>
      </c>
      <c r="F132" t="s">
        <v>2705</v>
      </c>
      <c r="G132" t="s">
        <v>2707</v>
      </c>
      <c r="H132" t="s">
        <v>2708</v>
      </c>
      <c r="I132" s="2">
        <v>23999</v>
      </c>
      <c r="J132" s="8">
        <v>34990</v>
      </c>
      <c r="K132" s="1">
        <v>0.31</v>
      </c>
      <c r="L132" s="1" t="str">
        <f t="shared" si="11"/>
        <v>50%</v>
      </c>
      <c r="M132">
        <v>4.3</v>
      </c>
      <c r="N132" s="4">
        <v>4703</v>
      </c>
      <c r="O132">
        <f t="shared" si="12"/>
        <v>0</v>
      </c>
      <c r="P132">
        <f t="shared" si="13"/>
        <v>164557970</v>
      </c>
      <c r="Q132" s="8" t="str">
        <f t="shared" si="14"/>
        <v>&gt;₹  500</v>
      </c>
      <c r="R132" s="8">
        <f>Table1[actual_price]-Table1[discounted_price]/Table1[[#This Row],[actual_price]]*100</f>
        <v>34921.411831951984</v>
      </c>
      <c r="S132">
        <f>IF(Table1[[#This Row],[rating_count]]&lt;1000,1,0)</f>
        <v>0</v>
      </c>
      <c r="T132" s="7">
        <f>Table1[[#This Row],[rating]]*Table1[[#This Row],[rating_count]]</f>
        <v>20222.899999999998</v>
      </c>
    </row>
    <row r="133" spans="1:20">
      <c r="A133" t="s">
        <v>270</v>
      </c>
      <c r="B133" t="s">
        <v>271</v>
      </c>
      <c r="C133" t="str">
        <f t="shared" si="10"/>
        <v>Wayona Usb Type</v>
      </c>
      <c r="D133" t="str">
        <f>PROPER(Table1[[#This Row],[PRODUCT NAME]])</f>
        <v>Wayona Usb Type</v>
      </c>
      <c r="E133" t="s">
        <v>2700</v>
      </c>
      <c r="F133" t="s">
        <v>2700</v>
      </c>
      <c r="G133" t="s">
        <v>2701</v>
      </c>
      <c r="H133" t="s">
        <v>2702</v>
      </c>
      <c r="I133">
        <v>399</v>
      </c>
      <c r="J133" s="8">
        <v>999</v>
      </c>
      <c r="K133" s="1">
        <v>0.6</v>
      </c>
      <c r="L133" s="1" t="str">
        <f t="shared" si="11"/>
        <v>50% or more</v>
      </c>
      <c r="M133">
        <v>4.3</v>
      </c>
      <c r="N133" s="4">
        <v>2806</v>
      </c>
      <c r="O133">
        <f t="shared" si="12"/>
        <v>1</v>
      </c>
      <c r="P133">
        <f t="shared" si="13"/>
        <v>2803194</v>
      </c>
      <c r="Q133" s="8" t="str">
        <f t="shared" si="14"/>
        <v>&gt;₹  500</v>
      </c>
      <c r="R133" s="8">
        <f>Table1[actual_price]-Table1[discounted_price]/Table1[[#This Row],[actual_price]]*100</f>
        <v>959.0600600600601</v>
      </c>
      <c r="S133">
        <f>IF(Table1[[#This Row],[rating_count]]&lt;1000,1,0)</f>
        <v>0</v>
      </c>
      <c r="T133" s="7">
        <f>Table1[[#This Row],[rating]]*Table1[[#This Row],[rating_count]]</f>
        <v>12065.8</v>
      </c>
    </row>
    <row r="134" spans="1:20">
      <c r="A134" t="s">
        <v>272</v>
      </c>
      <c r="B134" t="s">
        <v>273</v>
      </c>
      <c r="C134" t="str">
        <f t="shared" si="10"/>
        <v>Saifsmart Outlet Wall</v>
      </c>
      <c r="D134" t="str">
        <f>PROPER(Table1[[#This Row],[PRODUCT NAME]])</f>
        <v>Saifsmart Outlet Wall</v>
      </c>
      <c r="E134" t="s">
        <v>2705</v>
      </c>
      <c r="F134" t="s">
        <v>2705</v>
      </c>
      <c r="G134" t="s">
        <v>2706</v>
      </c>
      <c r="H134" t="s">
        <v>2712</v>
      </c>
      <c r="I134">
        <v>349</v>
      </c>
      <c r="J134" s="8">
        <v>1299</v>
      </c>
      <c r="K134" s="1">
        <v>0.73</v>
      </c>
      <c r="L134" s="1" t="str">
        <f t="shared" si="11"/>
        <v>50% or more</v>
      </c>
      <c r="M134">
        <v>4</v>
      </c>
      <c r="N134" s="4">
        <v>3295</v>
      </c>
      <c r="O134">
        <f t="shared" si="12"/>
        <v>1</v>
      </c>
      <c r="P134">
        <f t="shared" si="13"/>
        <v>4280205</v>
      </c>
      <c r="Q134" s="8" t="str">
        <f t="shared" si="14"/>
        <v>&gt;₹  500</v>
      </c>
      <c r="R134" s="8">
        <f>Table1[actual_price]-Table1[discounted_price]/Table1[[#This Row],[actual_price]]*100</f>
        <v>1272.1331793687452</v>
      </c>
      <c r="S134">
        <f>IF(Table1[[#This Row],[rating_count]]&lt;1000,1,0)</f>
        <v>0</v>
      </c>
      <c r="T134" s="7">
        <f>Table1[[#This Row],[rating]]*Table1[[#This Row],[rating_count]]</f>
        <v>13180</v>
      </c>
    </row>
    <row r="135" spans="1:20">
      <c r="A135" t="s">
        <v>274</v>
      </c>
      <c r="B135" t="s">
        <v>275</v>
      </c>
      <c r="C135" t="str">
        <f t="shared" si="10"/>
        <v>MI 2-in-1 USB</v>
      </c>
      <c r="D135" t="str">
        <f>PROPER(Table1[[#This Row],[PRODUCT NAME]])</f>
        <v>Mi 2-In-1 Usb</v>
      </c>
      <c r="E135" t="s">
        <v>2700</v>
      </c>
      <c r="F135" t="s">
        <v>2700</v>
      </c>
      <c r="G135" t="s">
        <v>2701</v>
      </c>
      <c r="H135" t="s">
        <v>2702</v>
      </c>
      <c r="I135">
        <v>179</v>
      </c>
      <c r="J135" s="8">
        <v>299</v>
      </c>
      <c r="K135" s="1">
        <v>0.4</v>
      </c>
      <c r="L135" s="1" t="str">
        <f t="shared" si="11"/>
        <v>50%</v>
      </c>
      <c r="M135">
        <v>3.9</v>
      </c>
      <c r="N135" s="4">
        <v>81</v>
      </c>
      <c r="O135">
        <f t="shared" si="12"/>
        <v>0</v>
      </c>
      <c r="P135">
        <f t="shared" si="13"/>
        <v>24219</v>
      </c>
      <c r="Q135" s="8" t="str">
        <f t="shared" si="14"/>
        <v>₹ 200 -₹ 500</v>
      </c>
      <c r="R135" s="8">
        <f>Table1[actual_price]-Table1[discounted_price]/Table1[[#This Row],[actual_price]]*100</f>
        <v>239.13377926421404</v>
      </c>
      <c r="S135">
        <f>IF(Table1[[#This Row],[rating_count]]&lt;1000,1,0)</f>
        <v>1</v>
      </c>
      <c r="T135" s="7">
        <f>Table1[[#This Row],[rating]]*Table1[[#This Row],[rating_count]]</f>
        <v>315.89999999999998</v>
      </c>
    </row>
    <row r="136" spans="1:20">
      <c r="A136" t="s">
        <v>276</v>
      </c>
      <c r="B136" t="s">
        <v>277</v>
      </c>
      <c r="C136" t="str">
        <f t="shared" si="10"/>
        <v>AmazonBasics New Release</v>
      </c>
      <c r="D136" t="str">
        <f>PROPER(Table1[[#This Row],[PRODUCT NAME]])</f>
        <v>Amazonbasics New Release</v>
      </c>
      <c r="E136" t="s">
        <v>2700</v>
      </c>
      <c r="F136" t="s">
        <v>2700</v>
      </c>
      <c r="G136" t="s">
        <v>2701</v>
      </c>
      <c r="H136" t="s">
        <v>2702</v>
      </c>
      <c r="I136">
        <v>689</v>
      </c>
      <c r="J136" s="8">
        <v>1500</v>
      </c>
      <c r="K136" s="1">
        <v>0.54</v>
      </c>
      <c r="L136" s="1" t="str">
        <f t="shared" si="11"/>
        <v>50% or more</v>
      </c>
      <c r="M136">
        <v>4.2</v>
      </c>
      <c r="N136" s="4">
        <v>42301</v>
      </c>
      <c r="O136">
        <f t="shared" si="12"/>
        <v>1</v>
      </c>
      <c r="P136">
        <f t="shared" si="13"/>
        <v>63451500</v>
      </c>
      <c r="Q136" s="8" t="str">
        <f t="shared" si="14"/>
        <v>&gt;₹  500</v>
      </c>
      <c r="R136" s="8">
        <f>Table1[actual_price]-Table1[discounted_price]/Table1[[#This Row],[actual_price]]*100</f>
        <v>1454.0666666666666</v>
      </c>
      <c r="S136">
        <f>IF(Table1[[#This Row],[rating_count]]&lt;1000,1,0)</f>
        <v>0</v>
      </c>
      <c r="T136" s="7">
        <f>Table1[[#This Row],[rating]]*Table1[[#This Row],[rating_count]]</f>
        <v>177664.2</v>
      </c>
    </row>
    <row r="137" spans="1:20">
      <c r="A137" t="s">
        <v>278</v>
      </c>
      <c r="B137" t="s">
        <v>279</v>
      </c>
      <c r="C137" t="str">
        <f t="shared" si="10"/>
        <v>LG 108 cm</v>
      </c>
      <c r="D137" t="str">
        <f>PROPER(Table1[[#This Row],[PRODUCT NAME]])</f>
        <v>Lg 108 Cm</v>
      </c>
      <c r="E137" t="s">
        <v>2705</v>
      </c>
      <c r="F137" t="s">
        <v>2705</v>
      </c>
      <c r="G137" t="s">
        <v>2707</v>
      </c>
      <c r="H137" t="s">
        <v>2708</v>
      </c>
      <c r="I137" s="2">
        <v>30990</v>
      </c>
      <c r="J137" s="8">
        <v>49990</v>
      </c>
      <c r="K137" s="1">
        <v>0.38</v>
      </c>
      <c r="L137" s="1" t="str">
        <f t="shared" si="11"/>
        <v>50%</v>
      </c>
      <c r="M137">
        <v>4.3</v>
      </c>
      <c r="N137" s="4">
        <v>1376</v>
      </c>
      <c r="O137">
        <f t="shared" si="12"/>
        <v>0</v>
      </c>
      <c r="P137">
        <f t="shared" si="13"/>
        <v>68786240</v>
      </c>
      <c r="Q137" s="8" t="str">
        <f t="shared" si="14"/>
        <v>&gt;₹  500</v>
      </c>
      <c r="R137" s="8">
        <f>Table1[actual_price]-Table1[discounted_price]/Table1[[#This Row],[actual_price]]*100</f>
        <v>49928.007601520301</v>
      </c>
      <c r="S137">
        <f>IF(Table1[[#This Row],[rating_count]]&lt;1000,1,0)</f>
        <v>0</v>
      </c>
      <c r="T137" s="7">
        <f>Table1[[#This Row],[rating]]*Table1[[#This Row],[rating_count]]</f>
        <v>5916.8</v>
      </c>
    </row>
    <row r="138" spans="1:20">
      <c r="A138" t="s">
        <v>280</v>
      </c>
      <c r="B138" t="s">
        <v>281</v>
      </c>
      <c r="C138" t="str">
        <f t="shared" si="10"/>
        <v>pTron Solero 331</v>
      </c>
      <c r="D138" t="str">
        <f>PROPER(Table1[[#This Row],[PRODUCT NAME]])</f>
        <v>Ptron Solero 331</v>
      </c>
      <c r="E138" t="s">
        <v>2700</v>
      </c>
      <c r="F138" t="s">
        <v>2700</v>
      </c>
      <c r="G138" t="s">
        <v>2701</v>
      </c>
      <c r="H138" t="s">
        <v>2702</v>
      </c>
      <c r="I138">
        <v>249</v>
      </c>
      <c r="J138" s="8">
        <v>931</v>
      </c>
      <c r="K138" s="1">
        <v>0.73</v>
      </c>
      <c r="L138" s="1" t="str">
        <f t="shared" si="11"/>
        <v>50% or more</v>
      </c>
      <c r="M138">
        <v>3.9</v>
      </c>
      <c r="N138" s="4">
        <v>1075</v>
      </c>
      <c r="O138">
        <f t="shared" si="12"/>
        <v>1</v>
      </c>
      <c r="P138">
        <f t="shared" si="13"/>
        <v>1000825</v>
      </c>
      <c r="Q138" s="8" t="str">
        <f t="shared" si="14"/>
        <v>&gt;₹  500</v>
      </c>
      <c r="R138" s="8">
        <f>Table1[actual_price]-Table1[discounted_price]/Table1[[#This Row],[actual_price]]*100</f>
        <v>904.25456498388826</v>
      </c>
      <c r="S138">
        <f>IF(Table1[[#This Row],[rating_count]]&lt;1000,1,0)</f>
        <v>0</v>
      </c>
      <c r="T138" s="7">
        <f>Table1[[#This Row],[rating]]*Table1[[#This Row],[rating_count]]</f>
        <v>4192.5</v>
      </c>
    </row>
    <row r="139" spans="1:20">
      <c r="A139" t="s">
        <v>282</v>
      </c>
      <c r="B139" t="s">
        <v>283</v>
      </c>
      <c r="C139" t="str">
        <f t="shared" si="10"/>
        <v>10k 8k 4k</v>
      </c>
      <c r="D139" t="str">
        <f>PROPER(Table1[[#This Row],[PRODUCT NAME]])</f>
        <v>10K 8K 4K</v>
      </c>
      <c r="E139" t="s">
        <v>2705</v>
      </c>
      <c r="F139" t="s">
        <v>2705</v>
      </c>
      <c r="G139" t="s">
        <v>2706</v>
      </c>
      <c r="H139" t="s">
        <v>2702</v>
      </c>
      <c r="I139">
        <v>999</v>
      </c>
      <c r="J139" s="8">
        <v>2399</v>
      </c>
      <c r="K139" s="1">
        <v>0.57999999999999996</v>
      </c>
      <c r="L139" s="1" t="str">
        <f t="shared" si="11"/>
        <v>50% or more</v>
      </c>
      <c r="M139">
        <v>4.5999999999999996</v>
      </c>
      <c r="N139" s="4">
        <v>3664</v>
      </c>
      <c r="O139">
        <f t="shared" si="12"/>
        <v>1</v>
      </c>
      <c r="P139">
        <f t="shared" si="13"/>
        <v>8789936</v>
      </c>
      <c r="Q139" s="8" t="str">
        <f t="shared" si="14"/>
        <v>&gt;₹  500</v>
      </c>
      <c r="R139" s="8">
        <f>Table1[actual_price]-Table1[discounted_price]/Table1[[#This Row],[actual_price]]*100</f>
        <v>2357.357649020425</v>
      </c>
      <c r="S139">
        <f>IF(Table1[[#This Row],[rating_count]]&lt;1000,1,0)</f>
        <v>0</v>
      </c>
      <c r="T139" s="7">
        <f>Table1[[#This Row],[rating]]*Table1[[#This Row],[rating_count]]</f>
        <v>16854.399999999998</v>
      </c>
    </row>
    <row r="140" spans="1:20">
      <c r="A140" t="s">
        <v>284</v>
      </c>
      <c r="B140" t="s">
        <v>285</v>
      </c>
      <c r="C140" t="str">
        <f t="shared" si="10"/>
        <v>LRIPL Compatible Sony</v>
      </c>
      <c r="D140" t="str">
        <f>PROPER(Table1[[#This Row],[PRODUCT NAME]])</f>
        <v>Lripl Compatible Sony</v>
      </c>
      <c r="E140" t="s">
        <v>2705</v>
      </c>
      <c r="F140" t="s">
        <v>2705</v>
      </c>
      <c r="G140" t="s">
        <v>2706</v>
      </c>
      <c r="H140" t="s">
        <v>2709</v>
      </c>
      <c r="I140">
        <v>399</v>
      </c>
      <c r="J140" s="8">
        <v>399</v>
      </c>
      <c r="K140" s="1">
        <v>0</v>
      </c>
      <c r="L140" s="1" t="str">
        <f t="shared" si="11"/>
        <v>50%</v>
      </c>
      <c r="M140">
        <v>3.9</v>
      </c>
      <c r="N140" s="4">
        <v>1951</v>
      </c>
      <c r="O140">
        <f t="shared" si="12"/>
        <v>0</v>
      </c>
      <c r="P140">
        <f t="shared" si="13"/>
        <v>778449</v>
      </c>
      <c r="Q140" s="8" t="str">
        <f t="shared" si="14"/>
        <v>₹ 200 -₹ 500</v>
      </c>
      <c r="R140" s="8">
        <f>Table1[actual_price]-Table1[discounted_price]/Table1[[#This Row],[actual_price]]*100</f>
        <v>299</v>
      </c>
      <c r="S140">
        <f>IF(Table1[[#This Row],[rating_count]]&lt;1000,1,0)</f>
        <v>0</v>
      </c>
      <c r="T140" s="7">
        <f>Table1[[#This Row],[rating]]*Table1[[#This Row],[rating_count]]</f>
        <v>7608.9</v>
      </c>
    </row>
    <row r="141" spans="1:20">
      <c r="A141" t="s">
        <v>286</v>
      </c>
      <c r="B141" t="s">
        <v>287</v>
      </c>
      <c r="C141" t="str">
        <f t="shared" si="10"/>
        <v>boAt Type-c A400</v>
      </c>
      <c r="D141" t="str">
        <f>PROPER(Table1[[#This Row],[PRODUCT NAME]])</f>
        <v>Boat Type-C A400</v>
      </c>
      <c r="E141" t="s">
        <v>2700</v>
      </c>
      <c r="F141" t="s">
        <v>2700</v>
      </c>
      <c r="G141" t="s">
        <v>2701</v>
      </c>
      <c r="H141" t="s">
        <v>2702</v>
      </c>
      <c r="I141">
        <v>349</v>
      </c>
      <c r="J141" s="8">
        <v>699</v>
      </c>
      <c r="K141" s="1">
        <v>0.5</v>
      </c>
      <c r="L141" s="1" t="str">
        <f t="shared" si="11"/>
        <v>50% or more</v>
      </c>
      <c r="M141">
        <v>4.3</v>
      </c>
      <c r="N141" s="4">
        <v>20850</v>
      </c>
      <c r="O141">
        <f t="shared" si="12"/>
        <v>1</v>
      </c>
      <c r="P141">
        <f t="shared" si="13"/>
        <v>14574150</v>
      </c>
      <c r="Q141" s="8" t="str">
        <f t="shared" si="14"/>
        <v>&gt;₹  500</v>
      </c>
      <c r="R141" s="8">
        <f>Table1[actual_price]-Table1[discounted_price]/Table1[[#This Row],[actual_price]]*100</f>
        <v>649.071530758226</v>
      </c>
      <c r="S141">
        <f>IF(Table1[[#This Row],[rating_count]]&lt;1000,1,0)</f>
        <v>0</v>
      </c>
      <c r="T141" s="7">
        <f>Table1[[#This Row],[rating]]*Table1[[#This Row],[rating_count]]</f>
        <v>89655</v>
      </c>
    </row>
    <row r="142" spans="1:20">
      <c r="A142" t="s">
        <v>288</v>
      </c>
      <c r="B142" t="s">
        <v>289</v>
      </c>
      <c r="C142" t="str">
        <f t="shared" si="10"/>
        <v>Zoul Type C</v>
      </c>
      <c r="D142" t="str">
        <f>PROPER(Table1[[#This Row],[PRODUCT NAME]])</f>
        <v>Zoul Type C</v>
      </c>
      <c r="E142" t="s">
        <v>2700</v>
      </c>
      <c r="F142" t="s">
        <v>2700</v>
      </c>
      <c r="G142" t="s">
        <v>2701</v>
      </c>
      <c r="H142" t="s">
        <v>2702</v>
      </c>
      <c r="I142">
        <v>399</v>
      </c>
      <c r="J142" s="8">
        <v>1099</v>
      </c>
      <c r="K142" s="1">
        <v>0.64</v>
      </c>
      <c r="L142" s="1" t="str">
        <f t="shared" si="11"/>
        <v>50% or more</v>
      </c>
      <c r="M142">
        <v>4.0999999999999996</v>
      </c>
      <c r="N142" s="4">
        <v>2685</v>
      </c>
      <c r="O142">
        <f t="shared" si="12"/>
        <v>1</v>
      </c>
      <c r="P142">
        <f t="shared" si="13"/>
        <v>2950815</v>
      </c>
      <c r="Q142" s="8" t="str">
        <f t="shared" si="14"/>
        <v>&gt;₹  500</v>
      </c>
      <c r="R142" s="8">
        <f>Table1[actual_price]-Table1[discounted_price]/Table1[[#This Row],[actual_price]]*100</f>
        <v>1062.6942675159235</v>
      </c>
      <c r="S142">
        <f>IF(Table1[[#This Row],[rating_count]]&lt;1000,1,0)</f>
        <v>0</v>
      </c>
      <c r="T142" s="7">
        <f>Table1[[#This Row],[rating]]*Table1[[#This Row],[rating_count]]</f>
        <v>11008.499999999998</v>
      </c>
    </row>
    <row r="143" spans="1:20">
      <c r="A143" t="s">
        <v>290</v>
      </c>
      <c r="B143" t="s">
        <v>291</v>
      </c>
      <c r="C143" t="str">
        <f t="shared" si="10"/>
        <v>TP-LINK AC1300 Archer</v>
      </c>
      <c r="D143" t="str">
        <f>PROPER(Table1[[#This Row],[PRODUCT NAME]])</f>
        <v>Tp-Link Ac1300 Archer</v>
      </c>
      <c r="E143" t="s">
        <v>2700</v>
      </c>
      <c r="F143" t="s">
        <v>2700</v>
      </c>
      <c r="G143" t="s">
        <v>2703</v>
      </c>
      <c r="H143" t="s">
        <v>2704</v>
      </c>
      <c r="I143" s="2">
        <v>1699</v>
      </c>
      <c r="J143" s="8">
        <v>2999</v>
      </c>
      <c r="K143" s="1">
        <v>0.43</v>
      </c>
      <c r="L143" s="1" t="str">
        <f t="shared" si="11"/>
        <v>50%</v>
      </c>
      <c r="M143">
        <v>4.4000000000000004</v>
      </c>
      <c r="N143" s="4">
        <v>24780</v>
      </c>
      <c r="O143">
        <f t="shared" si="12"/>
        <v>0</v>
      </c>
      <c r="P143">
        <f t="shared" si="13"/>
        <v>74315220</v>
      </c>
      <c r="Q143" s="8" t="str">
        <f t="shared" si="14"/>
        <v>&gt;₹  500</v>
      </c>
      <c r="R143" s="8">
        <f>Table1[actual_price]-Table1[discounted_price]/Table1[[#This Row],[actual_price]]*100</f>
        <v>2942.3477825941982</v>
      </c>
      <c r="S143">
        <f>IF(Table1[[#This Row],[rating_count]]&lt;1000,1,0)</f>
        <v>0</v>
      </c>
      <c r="T143" s="7">
        <f>Table1[[#This Row],[rating]]*Table1[[#This Row],[rating_count]]</f>
        <v>109032.00000000001</v>
      </c>
    </row>
    <row r="144" spans="1:20">
      <c r="A144" t="s">
        <v>292</v>
      </c>
      <c r="B144" t="s">
        <v>293</v>
      </c>
      <c r="C144" t="str">
        <f t="shared" si="10"/>
        <v>LRIPL Mi Remote</v>
      </c>
      <c r="D144" t="str">
        <f>PROPER(Table1[[#This Row],[PRODUCT NAME]])</f>
        <v>Lripl Mi Remote</v>
      </c>
      <c r="E144" t="s">
        <v>2705</v>
      </c>
      <c r="F144" t="s">
        <v>2705</v>
      </c>
      <c r="G144" t="s">
        <v>2706</v>
      </c>
      <c r="H144" t="s">
        <v>2709</v>
      </c>
      <c r="I144">
        <v>655</v>
      </c>
      <c r="J144" s="8">
        <v>1099</v>
      </c>
      <c r="K144" s="1">
        <v>0.4</v>
      </c>
      <c r="L144" s="1" t="str">
        <f t="shared" si="11"/>
        <v>50%</v>
      </c>
      <c r="M144">
        <v>3.2</v>
      </c>
      <c r="N144" s="4">
        <v>285</v>
      </c>
      <c r="O144">
        <f t="shared" si="12"/>
        <v>0</v>
      </c>
      <c r="P144">
        <f t="shared" si="13"/>
        <v>313215</v>
      </c>
      <c r="Q144" s="8" t="str">
        <f t="shared" si="14"/>
        <v>&gt;₹  500</v>
      </c>
      <c r="R144" s="8">
        <f>Table1[actual_price]-Table1[discounted_price]/Table1[[#This Row],[actual_price]]*100</f>
        <v>1039.400363967243</v>
      </c>
      <c r="S144">
        <f>IF(Table1[[#This Row],[rating_count]]&lt;1000,1,0)</f>
        <v>1</v>
      </c>
      <c r="T144" s="7">
        <f>Table1[[#This Row],[rating]]*Table1[[#This Row],[rating_count]]</f>
        <v>912</v>
      </c>
    </row>
    <row r="145" spans="1:20">
      <c r="A145" t="s">
        <v>294</v>
      </c>
      <c r="B145" t="s">
        <v>295</v>
      </c>
      <c r="C145" t="str">
        <f t="shared" si="10"/>
        <v>TP-Link Nano USB</v>
      </c>
      <c r="D145" t="str">
        <f>PROPER(Table1[[#This Row],[PRODUCT NAME]])</f>
        <v>Tp-Link Nano Usb</v>
      </c>
      <c r="E145" t="s">
        <v>2700</v>
      </c>
      <c r="F145" t="s">
        <v>2700</v>
      </c>
      <c r="G145" t="s">
        <v>2703</v>
      </c>
      <c r="H145" t="s">
        <v>2704</v>
      </c>
      <c r="I145">
        <v>749</v>
      </c>
      <c r="J145" s="8">
        <v>1339</v>
      </c>
      <c r="K145" s="1">
        <v>0.44</v>
      </c>
      <c r="L145" s="1" t="str">
        <f t="shared" si="11"/>
        <v>50%</v>
      </c>
      <c r="M145">
        <v>4.2</v>
      </c>
      <c r="N145" s="4">
        <v>179692</v>
      </c>
      <c r="O145">
        <f t="shared" si="12"/>
        <v>0</v>
      </c>
      <c r="P145">
        <f t="shared" si="13"/>
        <v>240607588</v>
      </c>
      <c r="Q145" s="8" t="str">
        <f t="shared" si="14"/>
        <v>&gt;₹  500</v>
      </c>
      <c r="R145" s="8">
        <f>Table1[actual_price]-Table1[discounted_price]/Table1[[#This Row],[actual_price]]*100</f>
        <v>1283.0627333831217</v>
      </c>
      <c r="S145">
        <f>IF(Table1[[#This Row],[rating_count]]&lt;1000,1,0)</f>
        <v>0</v>
      </c>
      <c r="T145" s="7">
        <f>Table1[[#This Row],[rating]]*Table1[[#This Row],[rating_count]]</f>
        <v>754706.4</v>
      </c>
    </row>
    <row r="146" spans="1:20">
      <c r="A146" t="s">
        <v>296</v>
      </c>
      <c r="B146" t="s">
        <v>297</v>
      </c>
      <c r="C146" t="str">
        <f t="shared" si="10"/>
        <v>Kodak 80 cm</v>
      </c>
      <c r="D146" t="str">
        <f>PROPER(Table1[[#This Row],[PRODUCT NAME]])</f>
        <v>Kodak 80 Cm</v>
      </c>
      <c r="E146" t="s">
        <v>2705</v>
      </c>
      <c r="F146" t="s">
        <v>2705</v>
      </c>
      <c r="G146" t="s">
        <v>2707</v>
      </c>
      <c r="H146" t="s">
        <v>2708</v>
      </c>
      <c r="I146" s="2">
        <v>9999</v>
      </c>
      <c r="J146" s="8">
        <v>12999</v>
      </c>
      <c r="K146" s="1">
        <v>0.23</v>
      </c>
      <c r="L146" s="1" t="str">
        <f t="shared" si="11"/>
        <v>50%</v>
      </c>
      <c r="M146">
        <v>4.2</v>
      </c>
      <c r="N146" s="4">
        <v>6088</v>
      </c>
      <c r="O146">
        <f t="shared" si="12"/>
        <v>0</v>
      </c>
      <c r="P146">
        <f t="shared" si="13"/>
        <v>79137912</v>
      </c>
      <c r="Q146" s="8" t="str">
        <f t="shared" si="14"/>
        <v>&gt;₹  500</v>
      </c>
      <c r="R146" s="8">
        <f>Table1[actual_price]-Table1[discounted_price]/Table1[[#This Row],[actual_price]]*100</f>
        <v>12922.078698361413</v>
      </c>
      <c r="S146">
        <f>IF(Table1[[#This Row],[rating_count]]&lt;1000,1,0)</f>
        <v>0</v>
      </c>
      <c r="T146" s="7">
        <f>Table1[[#This Row],[rating]]*Table1[[#This Row],[rating_count]]</f>
        <v>25569.600000000002</v>
      </c>
    </row>
    <row r="147" spans="1:20">
      <c r="A147" t="s">
        <v>298</v>
      </c>
      <c r="B147" t="s">
        <v>299</v>
      </c>
      <c r="C147" t="str">
        <f t="shared" si="10"/>
        <v>Airtel DigitalTV DTH</v>
      </c>
      <c r="D147" t="str">
        <f>PROPER(Table1[[#This Row],[PRODUCT NAME]])</f>
        <v>Airtel Digitaltv Dth</v>
      </c>
      <c r="E147" t="s">
        <v>2705</v>
      </c>
      <c r="F147" t="s">
        <v>2705</v>
      </c>
      <c r="G147" t="s">
        <v>2706</v>
      </c>
      <c r="H147" t="s">
        <v>2709</v>
      </c>
      <c r="I147">
        <v>195</v>
      </c>
      <c r="J147" s="8">
        <v>499</v>
      </c>
      <c r="K147" s="1">
        <v>0.61</v>
      </c>
      <c r="L147" s="1" t="str">
        <f t="shared" si="11"/>
        <v>50% or more</v>
      </c>
      <c r="M147">
        <v>3.7</v>
      </c>
      <c r="N147" s="4">
        <v>1383</v>
      </c>
      <c r="O147">
        <f t="shared" si="12"/>
        <v>1</v>
      </c>
      <c r="P147">
        <f t="shared" si="13"/>
        <v>690117</v>
      </c>
      <c r="Q147" s="8" t="str">
        <f t="shared" si="14"/>
        <v>₹ 200 -₹ 500</v>
      </c>
      <c r="R147" s="8">
        <f>Table1[actual_price]-Table1[discounted_price]/Table1[[#This Row],[actual_price]]*100</f>
        <v>459.92184368737475</v>
      </c>
      <c r="S147">
        <f>IF(Table1[[#This Row],[rating_count]]&lt;1000,1,0)</f>
        <v>0</v>
      </c>
      <c r="T147" s="7">
        <f>Table1[[#This Row],[rating]]*Table1[[#This Row],[rating_count]]</f>
        <v>5117.1000000000004</v>
      </c>
    </row>
    <row r="148" spans="1:20">
      <c r="A148" t="s">
        <v>300</v>
      </c>
      <c r="B148" t="s">
        <v>301</v>
      </c>
      <c r="C148" t="str">
        <f t="shared" si="10"/>
        <v>AmazonBasics New Release</v>
      </c>
      <c r="D148" t="str">
        <f>PROPER(Table1[[#This Row],[PRODUCT NAME]])</f>
        <v>Amazonbasics New Release</v>
      </c>
      <c r="E148" t="s">
        <v>2700</v>
      </c>
      <c r="F148" t="s">
        <v>2700</v>
      </c>
      <c r="G148" t="s">
        <v>2701</v>
      </c>
      <c r="H148" t="s">
        <v>2702</v>
      </c>
      <c r="I148">
        <v>999</v>
      </c>
      <c r="J148" s="8">
        <v>2100</v>
      </c>
      <c r="K148" s="1">
        <v>0.52</v>
      </c>
      <c r="L148" s="1" t="str">
        <f t="shared" si="11"/>
        <v>50% or more</v>
      </c>
      <c r="M148">
        <v>4.5</v>
      </c>
      <c r="N148" s="4">
        <v>5492</v>
      </c>
      <c r="O148">
        <f t="shared" si="12"/>
        <v>1</v>
      </c>
      <c r="P148">
        <f t="shared" si="13"/>
        <v>11533200</v>
      </c>
      <c r="Q148" s="8" t="str">
        <f t="shared" si="14"/>
        <v>&gt;₹  500</v>
      </c>
      <c r="R148" s="8">
        <f>Table1[actual_price]-Table1[discounted_price]/Table1[[#This Row],[actual_price]]*100</f>
        <v>2052.4285714285716</v>
      </c>
      <c r="S148">
        <f>IF(Table1[[#This Row],[rating_count]]&lt;1000,1,0)</f>
        <v>0</v>
      </c>
      <c r="T148" s="7">
        <f>Table1[[#This Row],[rating]]*Table1[[#This Row],[rating_count]]</f>
        <v>24714</v>
      </c>
    </row>
    <row r="149" spans="1:20">
      <c r="A149" t="s">
        <v>302</v>
      </c>
      <c r="B149" t="s">
        <v>303</v>
      </c>
      <c r="C149" t="str">
        <f t="shared" si="10"/>
        <v>Ambrane Fast 100W</v>
      </c>
      <c r="D149" t="str">
        <f>PROPER(Table1[[#This Row],[PRODUCT NAME]])</f>
        <v>Ambrane Fast 100W</v>
      </c>
      <c r="E149" t="s">
        <v>2700</v>
      </c>
      <c r="F149" t="s">
        <v>2700</v>
      </c>
      <c r="G149" t="s">
        <v>2701</v>
      </c>
      <c r="H149" t="s">
        <v>2702</v>
      </c>
      <c r="I149">
        <v>499</v>
      </c>
      <c r="J149" s="8">
        <v>899</v>
      </c>
      <c r="K149" s="1">
        <v>0.44</v>
      </c>
      <c r="L149" s="1" t="str">
        <f t="shared" si="11"/>
        <v>50%</v>
      </c>
      <c r="M149">
        <v>4.2</v>
      </c>
      <c r="N149" s="4">
        <v>919</v>
      </c>
      <c r="O149">
        <f t="shared" si="12"/>
        <v>0</v>
      </c>
      <c r="P149">
        <f t="shared" si="13"/>
        <v>826181</v>
      </c>
      <c r="Q149" s="8" t="str">
        <f t="shared" si="14"/>
        <v>&gt;₹  500</v>
      </c>
      <c r="R149" s="8">
        <f>Table1[actual_price]-Table1[discounted_price]/Table1[[#This Row],[actual_price]]*100</f>
        <v>843.49388209121241</v>
      </c>
      <c r="S149">
        <f>IF(Table1[[#This Row],[rating_count]]&lt;1000,1,0)</f>
        <v>1</v>
      </c>
      <c r="T149" s="7">
        <f>Table1[[#This Row],[rating]]*Table1[[#This Row],[rating_count]]</f>
        <v>3859.8</v>
      </c>
    </row>
    <row r="150" spans="1:20">
      <c r="A150" t="s">
        <v>304</v>
      </c>
      <c r="B150" t="s">
        <v>305</v>
      </c>
      <c r="C150" t="str">
        <f t="shared" si="10"/>
        <v>BlueRigger Digital Optical</v>
      </c>
      <c r="D150" t="str">
        <f>PROPER(Table1[[#This Row],[PRODUCT NAME]])</f>
        <v>Bluerigger Digital Optical</v>
      </c>
      <c r="E150" t="s">
        <v>2705</v>
      </c>
      <c r="F150" t="s">
        <v>2705</v>
      </c>
      <c r="G150" t="s">
        <v>2706</v>
      </c>
      <c r="H150" t="s">
        <v>2702</v>
      </c>
      <c r="I150">
        <v>416</v>
      </c>
      <c r="J150" s="8">
        <v>599</v>
      </c>
      <c r="K150" s="1">
        <v>0.31</v>
      </c>
      <c r="L150" s="1" t="str">
        <f t="shared" si="11"/>
        <v>50%</v>
      </c>
      <c r="M150">
        <v>4.2</v>
      </c>
      <c r="N150" s="4">
        <v>30023</v>
      </c>
      <c r="O150">
        <f t="shared" si="12"/>
        <v>0</v>
      </c>
      <c r="P150">
        <f t="shared" si="13"/>
        <v>17983777</v>
      </c>
      <c r="Q150" s="8" t="str">
        <f t="shared" si="14"/>
        <v>&gt;₹  500</v>
      </c>
      <c r="R150" s="8">
        <f>Table1[actual_price]-Table1[discounted_price]/Table1[[#This Row],[actual_price]]*100</f>
        <v>529.55091819699499</v>
      </c>
      <c r="S150">
        <f>IF(Table1[[#This Row],[rating_count]]&lt;1000,1,0)</f>
        <v>0</v>
      </c>
      <c r="T150" s="7">
        <f>Table1[[#This Row],[rating]]*Table1[[#This Row],[rating_count]]</f>
        <v>126096.6</v>
      </c>
    </row>
    <row r="151" spans="1:20">
      <c r="A151" t="s">
        <v>306</v>
      </c>
      <c r="B151" t="s">
        <v>307</v>
      </c>
      <c r="C151" t="str">
        <f t="shared" si="10"/>
        <v>Duracell Type-C To</v>
      </c>
      <c r="D151" t="str">
        <f>PROPER(Table1[[#This Row],[PRODUCT NAME]])</f>
        <v>Duracell Type-C To</v>
      </c>
      <c r="E151" t="s">
        <v>2700</v>
      </c>
      <c r="F151" t="s">
        <v>2700</v>
      </c>
      <c r="G151" t="s">
        <v>2701</v>
      </c>
      <c r="H151" t="s">
        <v>2702</v>
      </c>
      <c r="I151">
        <v>368</v>
      </c>
      <c r="J151" s="8">
        <v>699</v>
      </c>
      <c r="K151" s="1">
        <v>0.47</v>
      </c>
      <c r="L151" s="1" t="str">
        <f t="shared" si="11"/>
        <v>50%</v>
      </c>
      <c r="M151">
        <v>4.2</v>
      </c>
      <c r="N151" s="4">
        <v>387</v>
      </c>
      <c r="O151">
        <f t="shared" si="12"/>
        <v>0</v>
      </c>
      <c r="P151">
        <f t="shared" si="13"/>
        <v>270513</v>
      </c>
      <c r="Q151" s="8" t="str">
        <f t="shared" si="14"/>
        <v>&gt;₹  500</v>
      </c>
      <c r="R151" s="8">
        <f>Table1[actual_price]-Table1[discounted_price]/Table1[[#This Row],[actual_price]]*100</f>
        <v>646.35336194563661</v>
      </c>
      <c r="S151">
        <f>IF(Table1[[#This Row],[rating_count]]&lt;1000,1,0)</f>
        <v>1</v>
      </c>
      <c r="T151" s="7">
        <f>Table1[[#This Row],[rating]]*Table1[[#This Row],[rating_count]]</f>
        <v>1625.4</v>
      </c>
    </row>
    <row r="152" spans="1:20">
      <c r="A152" t="s">
        <v>308</v>
      </c>
      <c r="B152" t="s">
        <v>309</v>
      </c>
      <c r="C152" t="str">
        <f t="shared" si="10"/>
        <v>VU 138 cm</v>
      </c>
      <c r="D152" t="str">
        <f>PROPER(Table1[[#This Row],[PRODUCT NAME]])</f>
        <v>Vu 138 Cm</v>
      </c>
      <c r="E152" t="s">
        <v>2705</v>
      </c>
      <c r="F152" t="s">
        <v>2705</v>
      </c>
      <c r="G152" t="s">
        <v>2707</v>
      </c>
      <c r="H152" t="s">
        <v>2708</v>
      </c>
      <c r="I152" s="2">
        <v>29990</v>
      </c>
      <c r="J152" s="8">
        <v>65000</v>
      </c>
      <c r="K152" s="1">
        <v>0.54</v>
      </c>
      <c r="L152" s="1" t="str">
        <f t="shared" si="11"/>
        <v>50% or more</v>
      </c>
      <c r="M152">
        <v>4.0999999999999996</v>
      </c>
      <c r="N152" s="4">
        <v>211</v>
      </c>
      <c r="O152">
        <f t="shared" si="12"/>
        <v>1</v>
      </c>
      <c r="P152">
        <f t="shared" si="13"/>
        <v>13715000</v>
      </c>
      <c r="Q152" s="8" t="str">
        <f t="shared" si="14"/>
        <v>&gt;₹  500</v>
      </c>
      <c r="R152" s="8">
        <f>Table1[actual_price]-Table1[discounted_price]/Table1[[#This Row],[actual_price]]*100</f>
        <v>64953.86153846154</v>
      </c>
      <c r="S152">
        <f>IF(Table1[[#This Row],[rating_count]]&lt;1000,1,0)</f>
        <v>1</v>
      </c>
      <c r="T152" s="7">
        <f>Table1[[#This Row],[rating]]*Table1[[#This Row],[rating_count]]</f>
        <v>865.09999999999991</v>
      </c>
    </row>
    <row r="153" spans="1:20">
      <c r="A153" t="s">
        <v>310</v>
      </c>
      <c r="B153" t="s">
        <v>311</v>
      </c>
      <c r="C153" t="str">
        <f t="shared" si="10"/>
        <v>Zoul USB Type</v>
      </c>
      <c r="D153" t="str">
        <f>PROPER(Table1[[#This Row],[PRODUCT NAME]])</f>
        <v>Zoul Usb Type</v>
      </c>
      <c r="E153" t="s">
        <v>2700</v>
      </c>
      <c r="F153" t="s">
        <v>2700</v>
      </c>
      <c r="G153" t="s">
        <v>2701</v>
      </c>
      <c r="H153" t="s">
        <v>2702</v>
      </c>
      <c r="I153">
        <v>339</v>
      </c>
      <c r="J153" s="8">
        <v>1099</v>
      </c>
      <c r="K153" s="1">
        <v>0.69</v>
      </c>
      <c r="L153" s="1" t="str">
        <f t="shared" si="11"/>
        <v>50% or more</v>
      </c>
      <c r="M153">
        <v>4.3</v>
      </c>
      <c r="N153" s="4">
        <v>974</v>
      </c>
      <c r="O153">
        <f t="shared" si="12"/>
        <v>1</v>
      </c>
      <c r="P153">
        <f t="shared" si="13"/>
        <v>1070426</v>
      </c>
      <c r="Q153" s="8" t="str">
        <f t="shared" si="14"/>
        <v>&gt;₹  500</v>
      </c>
      <c r="R153" s="8">
        <f>Table1[actual_price]-Table1[discounted_price]/Table1[[#This Row],[actual_price]]*100</f>
        <v>1068.1537761601455</v>
      </c>
      <c r="S153">
        <f>IF(Table1[[#This Row],[rating_count]]&lt;1000,1,0)</f>
        <v>1</v>
      </c>
      <c r="T153" s="7">
        <f>Table1[[#This Row],[rating]]*Table1[[#This Row],[rating_count]]</f>
        <v>4188.2</v>
      </c>
    </row>
    <row r="154" spans="1:20">
      <c r="A154" t="s">
        <v>312</v>
      </c>
      <c r="B154" t="s">
        <v>313</v>
      </c>
      <c r="C154" t="str">
        <f t="shared" si="10"/>
        <v>Samsung 80 cm</v>
      </c>
      <c r="D154" t="str">
        <f>PROPER(Table1[[#This Row],[PRODUCT NAME]])</f>
        <v>Samsung 80 Cm</v>
      </c>
      <c r="E154" t="s">
        <v>2705</v>
      </c>
      <c r="F154" t="s">
        <v>2705</v>
      </c>
      <c r="G154" t="s">
        <v>2707</v>
      </c>
      <c r="H154" t="s">
        <v>2708</v>
      </c>
      <c r="I154" s="2">
        <v>15490</v>
      </c>
      <c r="J154" s="8">
        <v>20900</v>
      </c>
      <c r="K154" s="1">
        <v>0.26</v>
      </c>
      <c r="L154" s="1" t="str">
        <f t="shared" si="11"/>
        <v>50%</v>
      </c>
      <c r="M154">
        <v>4.3</v>
      </c>
      <c r="N154" s="4">
        <v>16299</v>
      </c>
      <c r="O154">
        <f t="shared" si="12"/>
        <v>0</v>
      </c>
      <c r="P154">
        <f t="shared" si="13"/>
        <v>340649100</v>
      </c>
      <c r="Q154" s="8" t="str">
        <f t="shared" si="14"/>
        <v>&gt;₹  500</v>
      </c>
      <c r="R154" s="8">
        <f>Table1[actual_price]-Table1[discounted_price]/Table1[[#This Row],[actual_price]]*100</f>
        <v>20825.885167464116</v>
      </c>
      <c r="S154">
        <f>IF(Table1[[#This Row],[rating_count]]&lt;1000,1,0)</f>
        <v>0</v>
      </c>
      <c r="T154" s="7">
        <f>Table1[[#This Row],[rating]]*Table1[[#This Row],[rating_count]]</f>
        <v>70085.7</v>
      </c>
    </row>
    <row r="155" spans="1:20">
      <c r="A155" t="s">
        <v>314</v>
      </c>
      <c r="B155" t="s">
        <v>315</v>
      </c>
      <c r="C155" t="str">
        <f t="shared" si="10"/>
        <v>MI Xiaomi USB</v>
      </c>
      <c r="D155" t="str">
        <f>PROPER(Table1[[#This Row],[PRODUCT NAME]])</f>
        <v>Mi Xiaomi Usb</v>
      </c>
      <c r="E155" t="s">
        <v>2700</v>
      </c>
      <c r="F155" t="s">
        <v>2700</v>
      </c>
      <c r="G155" t="s">
        <v>2701</v>
      </c>
      <c r="H155" t="s">
        <v>2702</v>
      </c>
      <c r="I155">
        <v>499</v>
      </c>
      <c r="J155" s="8">
        <v>1299</v>
      </c>
      <c r="K155" s="1">
        <v>0.62</v>
      </c>
      <c r="L155" s="1" t="str">
        <f t="shared" si="11"/>
        <v>50% or more</v>
      </c>
      <c r="M155">
        <v>4.3</v>
      </c>
      <c r="N155" s="4">
        <v>30411</v>
      </c>
      <c r="O155">
        <f t="shared" si="12"/>
        <v>1</v>
      </c>
      <c r="P155">
        <f t="shared" si="13"/>
        <v>39503889</v>
      </c>
      <c r="Q155" s="8" t="str">
        <f t="shared" si="14"/>
        <v>&gt;₹  500</v>
      </c>
      <c r="R155" s="8">
        <f>Table1[actual_price]-Table1[discounted_price]/Table1[[#This Row],[actual_price]]*100</f>
        <v>1260.5858352578907</v>
      </c>
      <c r="S155">
        <f>IF(Table1[[#This Row],[rating_count]]&lt;1000,1,0)</f>
        <v>0</v>
      </c>
      <c r="T155" s="7">
        <f>Table1[[#This Row],[rating]]*Table1[[#This Row],[rating_count]]</f>
        <v>130767.29999999999</v>
      </c>
    </row>
    <row r="156" spans="1:20">
      <c r="A156" t="s">
        <v>316</v>
      </c>
      <c r="B156" t="s">
        <v>317</v>
      </c>
      <c r="C156" t="str">
        <f t="shared" si="10"/>
        <v>GENERIC Ultra-Mini Bluetooth</v>
      </c>
      <c r="D156" t="str">
        <f>PROPER(Table1[[#This Row],[PRODUCT NAME]])</f>
        <v>Generic Ultra-Mini Bluetooth</v>
      </c>
      <c r="E156" t="s">
        <v>2700</v>
      </c>
      <c r="F156" t="s">
        <v>2700</v>
      </c>
      <c r="G156" t="s">
        <v>2703</v>
      </c>
      <c r="H156" t="s">
        <v>2704</v>
      </c>
      <c r="I156">
        <v>249</v>
      </c>
      <c r="J156" s="8">
        <v>399</v>
      </c>
      <c r="K156" s="1">
        <v>0.38</v>
      </c>
      <c r="L156" s="1" t="str">
        <f t="shared" si="11"/>
        <v>50%</v>
      </c>
      <c r="M156">
        <v>3.4</v>
      </c>
      <c r="N156" s="4">
        <v>4642</v>
      </c>
      <c r="O156">
        <f t="shared" si="12"/>
        <v>0</v>
      </c>
      <c r="P156">
        <f t="shared" si="13"/>
        <v>1852158</v>
      </c>
      <c r="Q156" s="8" t="str">
        <f t="shared" si="14"/>
        <v>₹ 200 -₹ 500</v>
      </c>
      <c r="R156" s="8">
        <f>Table1[actual_price]-Table1[discounted_price]/Table1[[#This Row],[actual_price]]*100</f>
        <v>336.59398496240601</v>
      </c>
      <c r="S156">
        <f>IF(Table1[[#This Row],[rating_count]]&lt;1000,1,0)</f>
        <v>0</v>
      </c>
      <c r="T156" s="7">
        <f>Table1[[#This Row],[rating]]*Table1[[#This Row],[rating_count]]</f>
        <v>15782.8</v>
      </c>
    </row>
    <row r="157" spans="1:20">
      <c r="A157" t="s">
        <v>318</v>
      </c>
      <c r="B157" t="s">
        <v>319</v>
      </c>
      <c r="C157" t="str">
        <f t="shared" si="10"/>
        <v>7SEVEN¬Æ Compatible for</v>
      </c>
      <c r="D157" t="str">
        <f>PROPER(Table1[[#This Row],[PRODUCT NAME]])</f>
        <v>7Seven¬Æ Compatible For</v>
      </c>
      <c r="E157" t="s">
        <v>2705</v>
      </c>
      <c r="F157" t="s">
        <v>2705</v>
      </c>
      <c r="G157" t="s">
        <v>2706</v>
      </c>
      <c r="H157" t="s">
        <v>2709</v>
      </c>
      <c r="I157">
        <v>399</v>
      </c>
      <c r="J157" s="8">
        <v>799</v>
      </c>
      <c r="K157" s="1">
        <v>0.5</v>
      </c>
      <c r="L157" s="1" t="str">
        <f t="shared" si="11"/>
        <v>50% or more</v>
      </c>
      <c r="M157">
        <v>4.3</v>
      </c>
      <c r="N157" s="4">
        <v>12</v>
      </c>
      <c r="O157">
        <f t="shared" si="12"/>
        <v>1</v>
      </c>
      <c r="P157">
        <f t="shared" si="13"/>
        <v>9588</v>
      </c>
      <c r="Q157" s="8" t="str">
        <f t="shared" si="14"/>
        <v>&gt;₹  500</v>
      </c>
      <c r="R157" s="8">
        <f>Table1[actual_price]-Table1[discounted_price]/Table1[[#This Row],[actual_price]]*100</f>
        <v>749.06257822277848</v>
      </c>
      <c r="S157">
        <f>IF(Table1[[#This Row],[rating_count]]&lt;1000,1,0)</f>
        <v>1</v>
      </c>
      <c r="T157" s="7">
        <f>Table1[[#This Row],[rating]]*Table1[[#This Row],[rating_count]]</f>
        <v>51.599999999999994</v>
      </c>
    </row>
    <row r="158" spans="1:20">
      <c r="A158" t="s">
        <v>320</v>
      </c>
      <c r="B158" t="s">
        <v>321</v>
      </c>
      <c r="C158" t="str">
        <f t="shared" si="10"/>
        <v>Belkin Apple Certified</v>
      </c>
      <c r="D158" t="str">
        <f>PROPER(Table1[[#This Row],[PRODUCT NAME]])</f>
        <v>Belkin Apple Certified</v>
      </c>
      <c r="E158" t="s">
        <v>2700</v>
      </c>
      <c r="F158" t="s">
        <v>2700</v>
      </c>
      <c r="G158" t="s">
        <v>2701</v>
      </c>
      <c r="H158" t="s">
        <v>2702</v>
      </c>
      <c r="I158" s="2">
        <v>1499</v>
      </c>
      <c r="J158" s="8">
        <v>1999</v>
      </c>
      <c r="K158" s="1">
        <v>0.25</v>
      </c>
      <c r="L158" s="1" t="str">
        <f t="shared" si="11"/>
        <v>50%</v>
      </c>
      <c r="M158">
        <v>4.4000000000000004</v>
      </c>
      <c r="N158" s="4">
        <v>1951</v>
      </c>
      <c r="O158">
        <f t="shared" si="12"/>
        <v>0</v>
      </c>
      <c r="P158">
        <f t="shared" si="13"/>
        <v>3900049</v>
      </c>
      <c r="Q158" s="8" t="str">
        <f t="shared" si="14"/>
        <v>&gt;₹  500</v>
      </c>
      <c r="R158" s="8">
        <f>Table1[actual_price]-Table1[discounted_price]/Table1[[#This Row],[actual_price]]*100</f>
        <v>1924.0125062531265</v>
      </c>
      <c r="S158">
        <f>IF(Table1[[#This Row],[rating_count]]&lt;1000,1,0)</f>
        <v>0</v>
      </c>
      <c r="T158" s="7">
        <f>Table1[[#This Row],[rating]]*Table1[[#This Row],[rating_count]]</f>
        <v>8584.4000000000015</v>
      </c>
    </row>
    <row r="159" spans="1:20">
      <c r="A159" t="s">
        <v>322</v>
      </c>
      <c r="B159" t="s">
        <v>323</v>
      </c>
      <c r="C159" t="str">
        <f t="shared" si="10"/>
        <v>EGate i9 Pro-Max</v>
      </c>
      <c r="D159" t="str">
        <f>PROPER(Table1[[#This Row],[PRODUCT NAME]])</f>
        <v>Egate I9 Pro-Max</v>
      </c>
      <c r="E159" t="s">
        <v>2705</v>
      </c>
      <c r="F159" t="s">
        <v>2705</v>
      </c>
      <c r="G159" t="s">
        <v>2714</v>
      </c>
      <c r="I159" s="2">
        <v>9490</v>
      </c>
      <c r="J159" s="8">
        <v>15990</v>
      </c>
      <c r="K159" s="1">
        <v>0.41</v>
      </c>
      <c r="L159" s="1" t="str">
        <f t="shared" si="11"/>
        <v>50%</v>
      </c>
      <c r="M159">
        <v>3.9</v>
      </c>
      <c r="N159" s="4">
        <v>10480</v>
      </c>
      <c r="O159">
        <f t="shared" si="12"/>
        <v>0</v>
      </c>
      <c r="P159">
        <f t="shared" si="13"/>
        <v>167575200</v>
      </c>
      <c r="Q159" s="8" t="str">
        <f t="shared" si="14"/>
        <v>&gt;₹  500</v>
      </c>
      <c r="R159" s="8">
        <f>Table1[actual_price]-Table1[discounted_price]/Table1[[#This Row],[actual_price]]*100</f>
        <v>15930.650406504064</v>
      </c>
      <c r="S159">
        <f>IF(Table1[[#This Row],[rating_count]]&lt;1000,1,0)</f>
        <v>0</v>
      </c>
      <c r="T159" s="7">
        <f>Table1[[#This Row],[rating]]*Table1[[#This Row],[rating_count]]</f>
        <v>40872</v>
      </c>
    </row>
    <row r="160" spans="1:20">
      <c r="A160" t="s">
        <v>324</v>
      </c>
      <c r="B160" t="s">
        <v>325</v>
      </c>
      <c r="C160" t="str">
        <f t="shared" si="10"/>
        <v>ZEBRONICS HAA2021 HDMI</v>
      </c>
      <c r="D160" t="str">
        <f>PROPER(Table1[[#This Row],[PRODUCT NAME]])</f>
        <v>Zebronics Haa2021 Hdmi</v>
      </c>
      <c r="E160" t="s">
        <v>2705</v>
      </c>
      <c r="F160" t="s">
        <v>2705</v>
      </c>
      <c r="G160" t="s">
        <v>2706</v>
      </c>
      <c r="H160" t="s">
        <v>2702</v>
      </c>
      <c r="I160">
        <v>637</v>
      </c>
      <c r="J160" s="8">
        <v>1499</v>
      </c>
      <c r="K160" s="1">
        <v>0.57999999999999996</v>
      </c>
      <c r="L160" s="1" t="str">
        <f t="shared" si="11"/>
        <v>50% or more</v>
      </c>
      <c r="M160">
        <v>4.0999999999999996</v>
      </c>
      <c r="N160" s="4">
        <v>24</v>
      </c>
      <c r="O160">
        <f t="shared" si="12"/>
        <v>1</v>
      </c>
      <c r="P160">
        <f t="shared" si="13"/>
        <v>35976</v>
      </c>
      <c r="Q160" s="8" t="str">
        <f t="shared" si="14"/>
        <v>&gt;₹  500</v>
      </c>
      <c r="R160" s="8">
        <f>Table1[actual_price]-Table1[discounted_price]/Table1[[#This Row],[actual_price]]*100</f>
        <v>1456.5050033355569</v>
      </c>
      <c r="S160">
        <f>IF(Table1[[#This Row],[rating_count]]&lt;1000,1,0)</f>
        <v>1</v>
      </c>
      <c r="T160" s="7">
        <f>Table1[[#This Row],[rating]]*Table1[[#This Row],[rating_count]]</f>
        <v>98.399999999999991</v>
      </c>
    </row>
    <row r="161" spans="1:20">
      <c r="A161" t="s">
        <v>326</v>
      </c>
      <c r="B161" t="s">
        <v>327</v>
      </c>
      <c r="C161" t="str">
        <f t="shared" si="10"/>
        <v>7SEVEN¬Æ Compatible for</v>
      </c>
      <c r="D161" t="str">
        <f>PROPER(Table1[[#This Row],[PRODUCT NAME]])</f>
        <v>7Seven¬Æ Compatible For</v>
      </c>
      <c r="E161" t="s">
        <v>2705</v>
      </c>
      <c r="F161" t="s">
        <v>2705</v>
      </c>
      <c r="G161" t="s">
        <v>2706</v>
      </c>
      <c r="H161" t="s">
        <v>2709</v>
      </c>
      <c r="I161">
        <v>399</v>
      </c>
      <c r="J161" s="8">
        <v>899</v>
      </c>
      <c r="K161" s="1">
        <v>0.56000000000000005</v>
      </c>
      <c r="L161" s="1" t="str">
        <f t="shared" si="11"/>
        <v>50% or more</v>
      </c>
      <c r="M161">
        <v>3.9</v>
      </c>
      <c r="N161" s="4">
        <v>254</v>
      </c>
      <c r="O161">
        <f t="shared" si="12"/>
        <v>1</v>
      </c>
      <c r="P161">
        <f t="shared" si="13"/>
        <v>228346</v>
      </c>
      <c r="Q161" s="8" t="str">
        <f t="shared" si="14"/>
        <v>&gt;₹  500</v>
      </c>
      <c r="R161" s="8">
        <f>Table1[actual_price]-Table1[discounted_price]/Table1[[#This Row],[actual_price]]*100</f>
        <v>854.61735261401554</v>
      </c>
      <c r="S161">
        <f>IF(Table1[[#This Row],[rating_count]]&lt;1000,1,0)</f>
        <v>1</v>
      </c>
      <c r="T161" s="7">
        <f>Table1[[#This Row],[rating]]*Table1[[#This Row],[rating_count]]</f>
        <v>990.6</v>
      </c>
    </row>
    <row r="162" spans="1:20">
      <c r="A162" t="s">
        <v>328</v>
      </c>
      <c r="B162" t="s">
        <v>329</v>
      </c>
      <c r="C162" t="str">
        <f t="shared" si="10"/>
        <v>AmazonBasics Digital Optical</v>
      </c>
      <c r="D162" t="str">
        <f>PROPER(Table1[[#This Row],[PRODUCT NAME]])</f>
        <v>Amazonbasics Digital Optical</v>
      </c>
      <c r="E162" t="s">
        <v>2705</v>
      </c>
      <c r="F162" t="s">
        <v>2705</v>
      </c>
      <c r="G162" t="s">
        <v>2706</v>
      </c>
      <c r="H162" t="s">
        <v>2702</v>
      </c>
      <c r="I162" s="2">
        <v>1089</v>
      </c>
      <c r="J162" s="8">
        <v>1600</v>
      </c>
      <c r="K162" s="1">
        <v>0.32</v>
      </c>
      <c r="L162" s="1" t="str">
        <f t="shared" si="11"/>
        <v>50%</v>
      </c>
      <c r="M162">
        <v>4</v>
      </c>
      <c r="N162" s="4">
        <v>3565</v>
      </c>
      <c r="O162">
        <f t="shared" si="12"/>
        <v>0</v>
      </c>
      <c r="P162">
        <f t="shared" si="13"/>
        <v>5704000</v>
      </c>
      <c r="Q162" s="8" t="str">
        <f t="shared" si="14"/>
        <v>&gt;₹  500</v>
      </c>
      <c r="R162" s="8">
        <f>Table1[actual_price]-Table1[discounted_price]/Table1[[#This Row],[actual_price]]*100</f>
        <v>1531.9375</v>
      </c>
      <c r="S162">
        <f>IF(Table1[[#This Row],[rating_count]]&lt;1000,1,0)</f>
        <v>0</v>
      </c>
      <c r="T162" s="7">
        <f>Table1[[#This Row],[rating]]*Table1[[#This Row],[rating_count]]</f>
        <v>14260</v>
      </c>
    </row>
    <row r="163" spans="1:20">
      <c r="A163" t="s">
        <v>330</v>
      </c>
      <c r="B163" t="s">
        <v>331</v>
      </c>
      <c r="C163" t="str">
        <f t="shared" si="10"/>
        <v>Wayona Type C</v>
      </c>
      <c r="D163" t="str">
        <f>PROPER(Table1[[#This Row],[PRODUCT NAME]])</f>
        <v>Wayona Type C</v>
      </c>
      <c r="E163" t="s">
        <v>2700</v>
      </c>
      <c r="F163" t="s">
        <v>2700</v>
      </c>
      <c r="G163" t="s">
        <v>2701</v>
      </c>
      <c r="H163" t="s">
        <v>2702</v>
      </c>
      <c r="I163">
        <v>339</v>
      </c>
      <c r="J163" s="8">
        <v>999</v>
      </c>
      <c r="K163" s="1">
        <v>0.66</v>
      </c>
      <c r="L163" s="1" t="str">
        <f t="shared" si="11"/>
        <v>50% or more</v>
      </c>
      <c r="M163">
        <v>4.3</v>
      </c>
      <c r="N163" s="4">
        <v>6255</v>
      </c>
      <c r="O163">
        <f t="shared" si="12"/>
        <v>1</v>
      </c>
      <c r="P163">
        <f t="shared" si="13"/>
        <v>6248745</v>
      </c>
      <c r="Q163" s="8" t="str">
        <f t="shared" si="14"/>
        <v>&gt;₹  500</v>
      </c>
      <c r="R163" s="8">
        <f>Table1[actual_price]-Table1[discounted_price]/Table1[[#This Row],[actual_price]]*100</f>
        <v>965.06606606606601</v>
      </c>
      <c r="S163">
        <f>IF(Table1[[#This Row],[rating_count]]&lt;1000,1,0)</f>
        <v>0</v>
      </c>
      <c r="T163" s="7">
        <f>Table1[[#This Row],[rating]]*Table1[[#This Row],[rating_count]]</f>
        <v>26896.5</v>
      </c>
    </row>
    <row r="164" spans="1:20">
      <c r="A164" t="s">
        <v>332</v>
      </c>
      <c r="B164" t="s">
        <v>333</v>
      </c>
      <c r="C164" t="str">
        <f t="shared" si="10"/>
        <v>Pinnaclz Original Combo</v>
      </c>
      <c r="D164" t="str">
        <f>PROPER(Table1[[#This Row],[PRODUCT NAME]])</f>
        <v>Pinnaclz Original Combo</v>
      </c>
      <c r="E164" t="s">
        <v>2700</v>
      </c>
      <c r="F164" t="s">
        <v>2700</v>
      </c>
      <c r="G164" t="s">
        <v>2701</v>
      </c>
      <c r="H164" t="s">
        <v>2702</v>
      </c>
      <c r="I164">
        <v>149</v>
      </c>
      <c r="J164" s="8">
        <v>499</v>
      </c>
      <c r="K164" s="1">
        <v>0.7</v>
      </c>
      <c r="L164" s="1" t="str">
        <f t="shared" si="11"/>
        <v>50% or more</v>
      </c>
      <c r="M164">
        <v>4</v>
      </c>
      <c r="N164" s="4">
        <v>7732</v>
      </c>
      <c r="O164">
        <f t="shared" si="12"/>
        <v>1</v>
      </c>
      <c r="P164">
        <f t="shared" si="13"/>
        <v>3858268</v>
      </c>
      <c r="Q164" s="8" t="str">
        <f t="shared" si="14"/>
        <v>₹ 200 -₹ 500</v>
      </c>
      <c r="R164" s="8">
        <f>Table1[actual_price]-Table1[discounted_price]/Table1[[#This Row],[actual_price]]*100</f>
        <v>469.14028056112227</v>
      </c>
      <c r="S164">
        <f>IF(Table1[[#This Row],[rating_count]]&lt;1000,1,0)</f>
        <v>0</v>
      </c>
      <c r="T164" s="7">
        <f>Table1[[#This Row],[rating]]*Table1[[#This Row],[rating_count]]</f>
        <v>30928</v>
      </c>
    </row>
    <row r="165" spans="1:20">
      <c r="A165" t="s">
        <v>334</v>
      </c>
      <c r="B165" t="s">
        <v>335</v>
      </c>
      <c r="C165" t="str">
        <f t="shared" si="10"/>
        <v>Ambrane BCL-15 Lightning</v>
      </c>
      <c r="D165" t="str">
        <f>PROPER(Table1[[#This Row],[PRODUCT NAME]])</f>
        <v>Ambrane Bcl-15 Lightning</v>
      </c>
      <c r="E165" t="s">
        <v>2700</v>
      </c>
      <c r="F165" t="s">
        <v>2700</v>
      </c>
      <c r="G165" t="s">
        <v>2701</v>
      </c>
      <c r="H165" t="s">
        <v>2702</v>
      </c>
      <c r="I165">
        <v>149</v>
      </c>
      <c r="J165" s="8">
        <v>399</v>
      </c>
      <c r="K165" s="1">
        <v>0.63</v>
      </c>
      <c r="L165" s="1" t="str">
        <f t="shared" si="11"/>
        <v>50% or more</v>
      </c>
      <c r="M165">
        <v>3.9</v>
      </c>
      <c r="N165" s="4">
        <v>57</v>
      </c>
      <c r="O165">
        <f t="shared" si="12"/>
        <v>1</v>
      </c>
      <c r="P165">
        <f t="shared" si="13"/>
        <v>22743</v>
      </c>
      <c r="Q165" s="8" t="str">
        <f t="shared" si="14"/>
        <v>₹ 200 -₹ 500</v>
      </c>
      <c r="R165" s="8">
        <f>Table1[actual_price]-Table1[discounted_price]/Table1[[#This Row],[actual_price]]*100</f>
        <v>361.65664160401002</v>
      </c>
      <c r="S165">
        <f>IF(Table1[[#This Row],[rating_count]]&lt;1000,1,0)</f>
        <v>1</v>
      </c>
      <c r="T165" s="7">
        <f>Table1[[#This Row],[rating]]*Table1[[#This Row],[rating_count]]</f>
        <v>222.29999999999998</v>
      </c>
    </row>
    <row r="166" spans="1:20">
      <c r="A166" t="s">
        <v>336</v>
      </c>
      <c r="B166" t="s">
        <v>337</v>
      </c>
      <c r="C166" t="str">
        <f t="shared" si="10"/>
        <v>Belkin USB C</v>
      </c>
      <c r="D166" t="str">
        <f>PROPER(Table1[[#This Row],[PRODUCT NAME]])</f>
        <v>Belkin Usb C</v>
      </c>
      <c r="E166" t="s">
        <v>2700</v>
      </c>
      <c r="F166" t="s">
        <v>2700</v>
      </c>
      <c r="G166" t="s">
        <v>2701</v>
      </c>
      <c r="H166" t="s">
        <v>2702</v>
      </c>
      <c r="I166">
        <v>599</v>
      </c>
      <c r="J166" s="8">
        <v>849</v>
      </c>
      <c r="K166" s="1">
        <v>0.28999999999999998</v>
      </c>
      <c r="L166" s="1" t="str">
        <f t="shared" si="11"/>
        <v>50%</v>
      </c>
      <c r="M166">
        <v>4.5</v>
      </c>
      <c r="N166" s="4">
        <v>577</v>
      </c>
      <c r="O166">
        <f t="shared" si="12"/>
        <v>0</v>
      </c>
      <c r="P166">
        <f t="shared" si="13"/>
        <v>489873</v>
      </c>
      <c r="Q166" s="8" t="str">
        <f t="shared" si="14"/>
        <v>&gt;₹  500</v>
      </c>
      <c r="R166" s="8">
        <f>Table1[actual_price]-Table1[discounted_price]/Table1[[#This Row],[actual_price]]*100</f>
        <v>778.44640753828037</v>
      </c>
      <c r="S166">
        <f>IF(Table1[[#This Row],[rating_count]]&lt;1000,1,0)</f>
        <v>1</v>
      </c>
      <c r="T166" s="7">
        <f>Table1[[#This Row],[rating]]*Table1[[#This Row],[rating_count]]</f>
        <v>2596.5</v>
      </c>
    </row>
    <row r="167" spans="1:20">
      <c r="A167" t="s">
        <v>338</v>
      </c>
      <c r="B167" t="s">
        <v>339</v>
      </c>
      <c r="C167" t="str">
        <f t="shared" si="10"/>
        <v>LOHAYA Television Remote</v>
      </c>
      <c r="D167" t="str">
        <f>PROPER(Table1[[#This Row],[PRODUCT NAME]])</f>
        <v>Lohaya Television Remote</v>
      </c>
      <c r="E167" t="s">
        <v>2705</v>
      </c>
      <c r="F167" t="s">
        <v>2705</v>
      </c>
      <c r="G167" t="s">
        <v>2706</v>
      </c>
      <c r="H167" t="s">
        <v>2709</v>
      </c>
      <c r="I167">
        <v>299</v>
      </c>
      <c r="J167" s="8">
        <v>1199</v>
      </c>
      <c r="K167" s="1">
        <v>0.75</v>
      </c>
      <c r="L167" s="1" t="str">
        <f t="shared" si="11"/>
        <v>50% or more</v>
      </c>
      <c r="M167">
        <v>3.9</v>
      </c>
      <c r="N167" s="4">
        <v>1193</v>
      </c>
      <c r="O167">
        <f t="shared" si="12"/>
        <v>1</v>
      </c>
      <c r="P167">
        <f t="shared" si="13"/>
        <v>1430407</v>
      </c>
      <c r="Q167" s="8" t="str">
        <f t="shared" si="14"/>
        <v>&gt;₹  500</v>
      </c>
      <c r="R167" s="8">
        <f>Table1[actual_price]-Table1[discounted_price]/Table1[[#This Row],[actual_price]]*100</f>
        <v>1174.0625521267723</v>
      </c>
      <c r="S167">
        <f>IF(Table1[[#This Row],[rating_count]]&lt;1000,1,0)</f>
        <v>0</v>
      </c>
      <c r="T167" s="7">
        <f>Table1[[#This Row],[rating]]*Table1[[#This Row],[rating_count]]</f>
        <v>4652.7</v>
      </c>
    </row>
    <row r="168" spans="1:20">
      <c r="A168" t="s">
        <v>340</v>
      </c>
      <c r="B168" t="s">
        <v>341</v>
      </c>
      <c r="C168" t="str">
        <f t="shared" si="10"/>
        <v>Wayona Nylon Braided</v>
      </c>
      <c r="D168" t="str">
        <f>PROPER(Table1[[#This Row],[PRODUCT NAME]])</f>
        <v>Wayona Nylon Braided</v>
      </c>
      <c r="E168" t="s">
        <v>2700</v>
      </c>
      <c r="F168" t="s">
        <v>2700</v>
      </c>
      <c r="G168" t="s">
        <v>2701</v>
      </c>
      <c r="H168" t="s">
        <v>2702</v>
      </c>
      <c r="I168">
        <v>399</v>
      </c>
      <c r="J168" s="8">
        <v>1299</v>
      </c>
      <c r="K168" s="1">
        <v>0.69</v>
      </c>
      <c r="L168" s="1" t="str">
        <f t="shared" si="11"/>
        <v>50% or more</v>
      </c>
      <c r="M168">
        <v>4.2</v>
      </c>
      <c r="N168" s="4">
        <v>13120</v>
      </c>
      <c r="O168">
        <f t="shared" si="12"/>
        <v>1</v>
      </c>
      <c r="P168">
        <f t="shared" si="13"/>
        <v>17042880</v>
      </c>
      <c r="Q168" s="8" t="str">
        <f t="shared" si="14"/>
        <v>&gt;₹  500</v>
      </c>
      <c r="R168" s="8">
        <f>Table1[actual_price]-Table1[discounted_price]/Table1[[#This Row],[actual_price]]*100</f>
        <v>1268.2840646651271</v>
      </c>
      <c r="S168">
        <f>IF(Table1[[#This Row],[rating_count]]&lt;1000,1,0)</f>
        <v>0</v>
      </c>
      <c r="T168" s="7">
        <f>Table1[[#This Row],[rating]]*Table1[[#This Row],[rating_count]]</f>
        <v>55104</v>
      </c>
    </row>
    <row r="169" spans="1:20">
      <c r="A169" t="s">
        <v>342</v>
      </c>
      <c r="B169" t="s">
        <v>343</v>
      </c>
      <c r="C169" t="str">
        <f t="shared" si="10"/>
        <v>Electvision Remote Control</v>
      </c>
      <c r="D169" t="str">
        <f>PROPER(Table1[[#This Row],[PRODUCT NAME]])</f>
        <v>Electvision Remote Control</v>
      </c>
      <c r="E169" t="s">
        <v>2705</v>
      </c>
      <c r="F169" t="s">
        <v>2705</v>
      </c>
      <c r="G169" t="s">
        <v>2706</v>
      </c>
      <c r="H169" t="s">
        <v>2709</v>
      </c>
      <c r="I169">
        <v>339</v>
      </c>
      <c r="J169" s="8">
        <v>1999</v>
      </c>
      <c r="K169" s="1">
        <v>0.83</v>
      </c>
      <c r="L169" s="1" t="str">
        <f t="shared" si="11"/>
        <v>50% or more</v>
      </c>
      <c r="M169">
        <v>4</v>
      </c>
      <c r="N169" s="4">
        <v>343</v>
      </c>
      <c r="O169">
        <f t="shared" si="12"/>
        <v>1</v>
      </c>
      <c r="P169">
        <f t="shared" si="13"/>
        <v>685657</v>
      </c>
      <c r="Q169" s="8" t="str">
        <f t="shared" si="14"/>
        <v>&gt;₹  500</v>
      </c>
      <c r="R169" s="8">
        <f>Table1[actual_price]-Table1[discounted_price]/Table1[[#This Row],[actual_price]]*100</f>
        <v>1982.0415207603801</v>
      </c>
      <c r="S169">
        <f>IF(Table1[[#This Row],[rating_count]]&lt;1000,1,0)</f>
        <v>1</v>
      </c>
      <c r="T169" s="7">
        <f>Table1[[#This Row],[rating]]*Table1[[#This Row],[rating_count]]</f>
        <v>1372</v>
      </c>
    </row>
    <row r="170" spans="1:20">
      <c r="A170" t="s">
        <v>344</v>
      </c>
      <c r="B170" t="s">
        <v>345</v>
      </c>
      <c r="C170" t="str">
        <f t="shared" si="10"/>
        <v>Acer 80 cm</v>
      </c>
      <c r="D170" t="str">
        <f>PROPER(Table1[[#This Row],[PRODUCT NAME]])</f>
        <v>Acer 80 Cm</v>
      </c>
      <c r="E170" t="s">
        <v>2705</v>
      </c>
      <c r="F170" t="s">
        <v>2705</v>
      </c>
      <c r="G170" t="s">
        <v>2707</v>
      </c>
      <c r="H170" t="s">
        <v>2708</v>
      </c>
      <c r="I170" s="2">
        <v>12499</v>
      </c>
      <c r="J170" s="8">
        <v>22990</v>
      </c>
      <c r="K170" s="1">
        <v>0.46</v>
      </c>
      <c r="L170" s="1" t="str">
        <f t="shared" si="11"/>
        <v>50%</v>
      </c>
      <c r="M170">
        <v>4.3</v>
      </c>
      <c r="N170" s="4">
        <v>1611</v>
      </c>
      <c r="O170">
        <f t="shared" si="12"/>
        <v>0</v>
      </c>
      <c r="P170">
        <f t="shared" si="13"/>
        <v>37036890</v>
      </c>
      <c r="Q170" s="8" t="str">
        <f t="shared" si="14"/>
        <v>&gt;₹  500</v>
      </c>
      <c r="R170" s="8">
        <f>Table1[actual_price]-Table1[discounted_price]/Table1[[#This Row],[actual_price]]*100</f>
        <v>22935.632883862549</v>
      </c>
      <c r="S170">
        <f>IF(Table1[[#This Row],[rating_count]]&lt;1000,1,0)</f>
        <v>0</v>
      </c>
      <c r="T170" s="7">
        <f>Table1[[#This Row],[rating]]*Table1[[#This Row],[rating_count]]</f>
        <v>6927.2999999999993</v>
      </c>
    </row>
    <row r="171" spans="1:20">
      <c r="A171" t="s">
        <v>346</v>
      </c>
      <c r="B171" t="s">
        <v>347</v>
      </c>
      <c r="C171" t="str">
        <f t="shared" si="10"/>
        <v>realme 10W Fast</v>
      </c>
      <c r="D171" t="str">
        <f>PROPER(Table1[[#This Row],[PRODUCT NAME]])</f>
        <v>Realme 10W Fast</v>
      </c>
      <c r="E171" t="s">
        <v>2700</v>
      </c>
      <c r="F171" t="s">
        <v>2700</v>
      </c>
      <c r="G171" t="s">
        <v>2701</v>
      </c>
      <c r="H171" t="s">
        <v>2702</v>
      </c>
      <c r="I171">
        <v>249</v>
      </c>
      <c r="J171" s="8">
        <v>399</v>
      </c>
      <c r="K171" s="1">
        <v>0.38</v>
      </c>
      <c r="L171" s="1" t="str">
        <f t="shared" si="11"/>
        <v>50%</v>
      </c>
      <c r="M171">
        <v>4</v>
      </c>
      <c r="N171" s="4">
        <v>6558</v>
      </c>
      <c r="O171">
        <f t="shared" si="12"/>
        <v>0</v>
      </c>
      <c r="P171">
        <f t="shared" si="13"/>
        <v>2616642</v>
      </c>
      <c r="Q171" s="8" t="str">
        <f t="shared" si="14"/>
        <v>₹ 200 -₹ 500</v>
      </c>
      <c r="R171" s="8">
        <f>Table1[actual_price]-Table1[discounted_price]/Table1[[#This Row],[actual_price]]*100</f>
        <v>336.59398496240601</v>
      </c>
      <c r="S171">
        <f>IF(Table1[[#This Row],[rating_count]]&lt;1000,1,0)</f>
        <v>0</v>
      </c>
      <c r="T171" s="7">
        <f>Table1[[#This Row],[rating]]*Table1[[#This Row],[rating_count]]</f>
        <v>26232</v>
      </c>
    </row>
    <row r="172" spans="1:20">
      <c r="A172" t="s">
        <v>348</v>
      </c>
      <c r="B172" t="s">
        <v>349</v>
      </c>
      <c r="C172" t="str">
        <f t="shared" si="10"/>
        <v>TP-Link AC1300 USB</v>
      </c>
      <c r="D172" t="str">
        <f>PROPER(Table1[[#This Row],[PRODUCT NAME]])</f>
        <v>Tp-Link Ac1300 Usb</v>
      </c>
      <c r="E172" t="s">
        <v>2700</v>
      </c>
      <c r="F172" t="s">
        <v>2700</v>
      </c>
      <c r="G172" t="s">
        <v>2703</v>
      </c>
      <c r="H172" t="s">
        <v>2704</v>
      </c>
      <c r="I172" s="2">
        <v>1399</v>
      </c>
      <c r="J172" s="8">
        <v>2499</v>
      </c>
      <c r="K172" s="1">
        <v>0.44</v>
      </c>
      <c r="L172" s="1" t="str">
        <f t="shared" si="11"/>
        <v>50%</v>
      </c>
      <c r="M172">
        <v>4.4000000000000004</v>
      </c>
      <c r="N172" s="4">
        <v>23169</v>
      </c>
      <c r="O172">
        <f t="shared" si="12"/>
        <v>0</v>
      </c>
      <c r="P172">
        <f t="shared" si="13"/>
        <v>57899331</v>
      </c>
      <c r="Q172" s="8" t="str">
        <f t="shared" si="14"/>
        <v>&gt;₹  500</v>
      </c>
      <c r="R172" s="8">
        <f>Table1[actual_price]-Table1[discounted_price]/Table1[[#This Row],[actual_price]]*100</f>
        <v>2443.017607042817</v>
      </c>
      <c r="S172">
        <f>IF(Table1[[#This Row],[rating_count]]&lt;1000,1,0)</f>
        <v>0</v>
      </c>
      <c r="T172" s="7">
        <f>Table1[[#This Row],[rating]]*Table1[[#This Row],[rating_count]]</f>
        <v>101943.6</v>
      </c>
    </row>
    <row r="173" spans="1:20">
      <c r="A173" t="s">
        <v>350</v>
      </c>
      <c r="B173" t="s">
        <v>351</v>
      </c>
      <c r="C173" t="str">
        <f t="shared" si="10"/>
        <v>Acer 139 cm</v>
      </c>
      <c r="D173" t="str">
        <f>PROPER(Table1[[#This Row],[PRODUCT NAME]])</f>
        <v>Acer 139 Cm</v>
      </c>
      <c r="E173" t="s">
        <v>2705</v>
      </c>
      <c r="F173" t="s">
        <v>2705</v>
      </c>
      <c r="G173" t="s">
        <v>2707</v>
      </c>
      <c r="H173" t="s">
        <v>2708</v>
      </c>
      <c r="I173" s="2">
        <v>32999</v>
      </c>
      <c r="J173" s="8">
        <v>47990</v>
      </c>
      <c r="K173" s="1">
        <v>0.31</v>
      </c>
      <c r="L173" s="1" t="str">
        <f t="shared" si="11"/>
        <v>50%</v>
      </c>
      <c r="M173">
        <v>4.3</v>
      </c>
      <c r="N173" s="4">
        <v>4703</v>
      </c>
      <c r="O173">
        <f t="shared" si="12"/>
        <v>0</v>
      </c>
      <c r="P173">
        <f t="shared" si="13"/>
        <v>225696970</v>
      </c>
      <c r="Q173" s="8" t="str">
        <f t="shared" si="14"/>
        <v>&gt;₹  500</v>
      </c>
      <c r="R173" s="8">
        <f>Table1[actual_price]-Table1[discounted_price]/Table1[[#This Row],[actual_price]]*100</f>
        <v>47921.23775786622</v>
      </c>
      <c r="S173">
        <f>IF(Table1[[#This Row],[rating_count]]&lt;1000,1,0)</f>
        <v>0</v>
      </c>
      <c r="T173" s="7">
        <f>Table1[[#This Row],[rating]]*Table1[[#This Row],[rating_count]]</f>
        <v>20222.899999999998</v>
      </c>
    </row>
    <row r="174" spans="1:20">
      <c r="A174" t="s">
        <v>352</v>
      </c>
      <c r="B174" t="s">
        <v>353</v>
      </c>
      <c r="C174" t="str">
        <f t="shared" si="10"/>
        <v>Ambrane 60W /</v>
      </c>
      <c r="D174" t="str">
        <f>PROPER(Table1[[#This Row],[PRODUCT NAME]])</f>
        <v>Ambrane 60W /</v>
      </c>
      <c r="E174" t="s">
        <v>2700</v>
      </c>
      <c r="F174" t="s">
        <v>2700</v>
      </c>
      <c r="G174" t="s">
        <v>2701</v>
      </c>
      <c r="H174" t="s">
        <v>2702</v>
      </c>
      <c r="I174">
        <v>149</v>
      </c>
      <c r="J174" s="8">
        <v>399</v>
      </c>
      <c r="K174" s="1">
        <v>0.63</v>
      </c>
      <c r="L174" s="1" t="str">
        <f t="shared" si="11"/>
        <v>50% or more</v>
      </c>
      <c r="M174">
        <v>4</v>
      </c>
      <c r="N174" s="4">
        <v>1423</v>
      </c>
      <c r="O174">
        <f t="shared" si="12"/>
        <v>1</v>
      </c>
      <c r="P174">
        <f t="shared" si="13"/>
        <v>567777</v>
      </c>
      <c r="Q174" s="8" t="str">
        <f t="shared" si="14"/>
        <v>₹ 200 -₹ 500</v>
      </c>
      <c r="R174" s="8">
        <f>Table1[actual_price]-Table1[discounted_price]/Table1[[#This Row],[actual_price]]*100</f>
        <v>361.65664160401002</v>
      </c>
      <c r="S174">
        <f>IF(Table1[[#This Row],[rating_count]]&lt;1000,1,0)</f>
        <v>0</v>
      </c>
      <c r="T174" s="7">
        <f>Table1[[#This Row],[rating]]*Table1[[#This Row],[rating_count]]</f>
        <v>5692</v>
      </c>
    </row>
    <row r="175" spans="1:20">
      <c r="A175" t="s">
        <v>354</v>
      </c>
      <c r="B175" t="s">
        <v>355</v>
      </c>
      <c r="C175" t="str">
        <f t="shared" si="10"/>
        <v>Wayona USB Type</v>
      </c>
      <c r="D175" t="str">
        <f>PROPER(Table1[[#This Row],[PRODUCT NAME]])</f>
        <v>Wayona Usb Type</v>
      </c>
      <c r="E175" t="s">
        <v>2700</v>
      </c>
      <c r="F175" t="s">
        <v>2700</v>
      </c>
      <c r="G175" t="s">
        <v>2701</v>
      </c>
      <c r="H175" t="s">
        <v>2702</v>
      </c>
      <c r="I175">
        <v>325</v>
      </c>
      <c r="J175" s="8">
        <v>999</v>
      </c>
      <c r="K175" s="1">
        <v>0.67</v>
      </c>
      <c r="L175" s="1" t="str">
        <f t="shared" si="11"/>
        <v>50% or more</v>
      </c>
      <c r="M175">
        <v>4.3</v>
      </c>
      <c r="N175" s="4">
        <v>2651</v>
      </c>
      <c r="O175">
        <f t="shared" si="12"/>
        <v>1</v>
      </c>
      <c r="P175">
        <f t="shared" si="13"/>
        <v>2648349</v>
      </c>
      <c r="Q175" s="8" t="str">
        <f t="shared" si="14"/>
        <v>&gt;₹  500</v>
      </c>
      <c r="R175" s="8">
        <f>Table1[actual_price]-Table1[discounted_price]/Table1[[#This Row],[actual_price]]*100</f>
        <v>966.46746746746749</v>
      </c>
      <c r="S175">
        <f>IF(Table1[[#This Row],[rating_count]]&lt;1000,1,0)</f>
        <v>0</v>
      </c>
      <c r="T175" s="7">
        <f>Table1[[#This Row],[rating]]*Table1[[#This Row],[rating_count]]</f>
        <v>11399.3</v>
      </c>
    </row>
    <row r="176" spans="1:20">
      <c r="A176" t="s">
        <v>356</v>
      </c>
      <c r="B176" t="s">
        <v>357</v>
      </c>
      <c r="C176" t="str">
        <f t="shared" si="10"/>
        <v>Syncwire LTG to</v>
      </c>
      <c r="D176" t="str">
        <f>PROPER(Table1[[#This Row],[PRODUCT NAME]])</f>
        <v>Syncwire Ltg To</v>
      </c>
      <c r="E176" t="s">
        <v>2700</v>
      </c>
      <c r="F176" t="s">
        <v>2700</v>
      </c>
      <c r="G176" t="s">
        <v>2701</v>
      </c>
      <c r="H176" t="s">
        <v>2702</v>
      </c>
      <c r="I176">
        <v>399</v>
      </c>
      <c r="J176" s="8">
        <v>1999</v>
      </c>
      <c r="K176" s="1">
        <v>0.8</v>
      </c>
      <c r="L176" s="1" t="str">
        <f t="shared" si="11"/>
        <v>50% or more</v>
      </c>
      <c r="M176">
        <v>5</v>
      </c>
      <c r="N176" s="4">
        <v>5</v>
      </c>
      <c r="O176">
        <f t="shared" si="12"/>
        <v>1</v>
      </c>
      <c r="P176">
        <f t="shared" si="13"/>
        <v>9995</v>
      </c>
      <c r="Q176" s="8" t="str">
        <f t="shared" si="14"/>
        <v>&gt;₹  500</v>
      </c>
      <c r="R176" s="8">
        <f>Table1[actual_price]-Table1[discounted_price]/Table1[[#This Row],[actual_price]]*100</f>
        <v>1979.040020010005</v>
      </c>
      <c r="S176">
        <f>IF(Table1[[#This Row],[rating_count]]&lt;1000,1,0)</f>
        <v>1</v>
      </c>
      <c r="T176" s="7">
        <f>Table1[[#This Row],[rating]]*Table1[[#This Row],[rating_count]]</f>
        <v>25</v>
      </c>
    </row>
    <row r="177" spans="1:20">
      <c r="A177" t="s">
        <v>358</v>
      </c>
      <c r="B177" t="s">
        <v>359</v>
      </c>
      <c r="C177" t="str">
        <f t="shared" si="10"/>
        <v>Skadioo WiFi Adapter</v>
      </c>
      <c r="D177" t="str">
        <f>PROPER(Table1[[#This Row],[PRODUCT NAME]])</f>
        <v>Skadioo Wifi Adapter</v>
      </c>
      <c r="E177" t="s">
        <v>2700</v>
      </c>
      <c r="F177" t="s">
        <v>2700</v>
      </c>
      <c r="G177" t="s">
        <v>2703</v>
      </c>
      <c r="H177" t="s">
        <v>2704</v>
      </c>
      <c r="I177">
        <v>199</v>
      </c>
      <c r="J177" s="8">
        <v>499</v>
      </c>
      <c r="K177" s="1">
        <v>0.6</v>
      </c>
      <c r="L177" s="1" t="str">
        <f t="shared" si="11"/>
        <v>50% or more</v>
      </c>
      <c r="M177">
        <v>3.7</v>
      </c>
      <c r="N177" s="4">
        <v>612</v>
      </c>
      <c r="O177">
        <f t="shared" si="12"/>
        <v>1</v>
      </c>
      <c r="P177">
        <f t="shared" si="13"/>
        <v>305388</v>
      </c>
      <c r="Q177" s="8" t="str">
        <f t="shared" si="14"/>
        <v>₹ 200 -₹ 500</v>
      </c>
      <c r="R177" s="8">
        <f>Table1[actual_price]-Table1[discounted_price]/Table1[[#This Row],[actual_price]]*100</f>
        <v>459.12024048096191</v>
      </c>
      <c r="S177">
        <f>IF(Table1[[#This Row],[rating_count]]&lt;1000,1,0)</f>
        <v>1</v>
      </c>
      <c r="T177" s="7">
        <f>Table1[[#This Row],[rating]]*Table1[[#This Row],[rating_count]]</f>
        <v>2264.4</v>
      </c>
    </row>
    <row r="178" spans="1:20">
      <c r="A178" t="s">
        <v>360</v>
      </c>
      <c r="B178" t="s">
        <v>361</v>
      </c>
      <c r="C178" t="str">
        <f t="shared" si="10"/>
        <v>FLiX (Beetel USB</v>
      </c>
      <c r="D178" t="str">
        <f>PROPER(Table1[[#This Row],[PRODUCT NAME]])</f>
        <v>Flix (Beetel Usb</v>
      </c>
      <c r="E178" t="s">
        <v>2700</v>
      </c>
      <c r="F178" t="s">
        <v>2700</v>
      </c>
      <c r="G178" t="s">
        <v>2701</v>
      </c>
      <c r="H178" t="s">
        <v>2702</v>
      </c>
      <c r="I178">
        <v>88</v>
      </c>
      <c r="J178" s="8">
        <v>299</v>
      </c>
      <c r="K178" s="1">
        <v>0.71</v>
      </c>
      <c r="L178" s="1" t="str">
        <f t="shared" si="11"/>
        <v>50% or more</v>
      </c>
      <c r="M178">
        <v>4</v>
      </c>
      <c r="N178" s="4">
        <v>9378</v>
      </c>
      <c r="O178">
        <f t="shared" si="12"/>
        <v>1</v>
      </c>
      <c r="P178">
        <f t="shared" si="13"/>
        <v>2804022</v>
      </c>
      <c r="Q178" s="8" t="str">
        <f t="shared" si="14"/>
        <v>₹ 200 -₹ 500</v>
      </c>
      <c r="R178" s="8">
        <f>Table1[actual_price]-Table1[discounted_price]/Table1[[#This Row],[actual_price]]*100</f>
        <v>269.5685618729097</v>
      </c>
      <c r="S178">
        <f>IF(Table1[[#This Row],[rating_count]]&lt;1000,1,0)</f>
        <v>0</v>
      </c>
      <c r="T178" s="7">
        <f>Table1[[#This Row],[rating]]*Table1[[#This Row],[rating_count]]</f>
        <v>37512</v>
      </c>
    </row>
    <row r="179" spans="1:20">
      <c r="A179" t="s">
        <v>362</v>
      </c>
      <c r="B179" t="s">
        <v>363</v>
      </c>
      <c r="C179" t="str">
        <f t="shared" si="10"/>
        <v>Zoul USB C</v>
      </c>
      <c r="D179" t="str">
        <f>PROPER(Table1[[#This Row],[PRODUCT NAME]])</f>
        <v>Zoul Usb C</v>
      </c>
      <c r="E179" t="s">
        <v>2700</v>
      </c>
      <c r="F179" t="s">
        <v>2700</v>
      </c>
      <c r="G179" t="s">
        <v>2701</v>
      </c>
      <c r="H179" t="s">
        <v>2702</v>
      </c>
      <c r="I179">
        <v>399</v>
      </c>
      <c r="J179" s="8">
        <v>1099</v>
      </c>
      <c r="K179" s="1">
        <v>0.64</v>
      </c>
      <c r="L179" s="1" t="str">
        <f t="shared" si="11"/>
        <v>50% or more</v>
      </c>
      <c r="M179">
        <v>4.0999999999999996</v>
      </c>
      <c r="N179" s="4">
        <v>2685</v>
      </c>
      <c r="O179">
        <f t="shared" si="12"/>
        <v>1</v>
      </c>
      <c r="P179">
        <f t="shared" si="13"/>
        <v>2950815</v>
      </c>
      <c r="Q179" s="8" t="str">
        <f t="shared" si="14"/>
        <v>&gt;₹  500</v>
      </c>
      <c r="R179" s="8">
        <f>Table1[actual_price]-Table1[discounted_price]/Table1[[#This Row],[actual_price]]*100</f>
        <v>1062.6942675159235</v>
      </c>
      <c r="S179">
        <f>IF(Table1[[#This Row],[rating_count]]&lt;1000,1,0)</f>
        <v>0</v>
      </c>
      <c r="T179" s="7">
        <f>Table1[[#This Row],[rating]]*Table1[[#This Row],[rating_count]]</f>
        <v>11008.499999999998</v>
      </c>
    </row>
    <row r="180" spans="1:20">
      <c r="A180" t="s">
        <v>364</v>
      </c>
      <c r="B180" t="s">
        <v>365</v>
      </c>
      <c r="C180" t="str">
        <f t="shared" si="10"/>
        <v>FLiX (Beetel Flow</v>
      </c>
      <c r="D180" t="str">
        <f>PROPER(Table1[[#This Row],[PRODUCT NAME]])</f>
        <v>Flix (Beetel Flow</v>
      </c>
      <c r="E180" t="s">
        <v>2700</v>
      </c>
      <c r="F180" t="s">
        <v>2700</v>
      </c>
      <c r="G180" t="s">
        <v>2701</v>
      </c>
      <c r="H180" t="s">
        <v>2702</v>
      </c>
      <c r="I180">
        <v>57.89</v>
      </c>
      <c r="J180" s="8">
        <v>199</v>
      </c>
      <c r="K180" s="1">
        <v>0.71</v>
      </c>
      <c r="L180" s="1" t="str">
        <f t="shared" si="11"/>
        <v>50% or more</v>
      </c>
      <c r="M180">
        <v>4</v>
      </c>
      <c r="N180" s="4">
        <v>9378</v>
      </c>
      <c r="O180">
        <f t="shared" si="12"/>
        <v>1</v>
      </c>
      <c r="P180">
        <f t="shared" si="13"/>
        <v>1866222</v>
      </c>
      <c r="Q180" s="8" t="str">
        <f t="shared" si="14"/>
        <v>&lt;₹ 200</v>
      </c>
      <c r="R180" s="8">
        <f>Table1[actual_price]-Table1[discounted_price]/Table1[[#This Row],[actual_price]]*100</f>
        <v>169.90954773869348</v>
      </c>
      <c r="S180">
        <f>IF(Table1[[#This Row],[rating_count]]&lt;1000,1,0)</f>
        <v>0</v>
      </c>
      <c r="T180" s="7">
        <f>Table1[[#This Row],[rating]]*Table1[[#This Row],[rating_count]]</f>
        <v>37512</v>
      </c>
    </row>
    <row r="181" spans="1:20">
      <c r="A181" t="s">
        <v>366</v>
      </c>
      <c r="B181" t="s">
        <v>367</v>
      </c>
      <c r="C181" t="str">
        <f t="shared" si="10"/>
        <v>7SEVEN¬Æ Bluetooth Voice</v>
      </c>
      <c r="D181" t="str">
        <f>PROPER(Table1[[#This Row],[PRODUCT NAME]])</f>
        <v>7Seven¬Æ Bluetooth Voice</v>
      </c>
      <c r="E181" t="s">
        <v>2705</v>
      </c>
      <c r="F181" t="s">
        <v>2705</v>
      </c>
      <c r="G181" t="s">
        <v>2706</v>
      </c>
      <c r="H181" t="s">
        <v>2709</v>
      </c>
      <c r="I181">
        <v>799</v>
      </c>
      <c r="J181" s="8">
        <v>1999</v>
      </c>
      <c r="K181" s="1">
        <v>0.6</v>
      </c>
      <c r="L181" s="1" t="str">
        <f t="shared" si="11"/>
        <v>50% or more</v>
      </c>
      <c r="M181">
        <v>3.3</v>
      </c>
      <c r="N181" s="4">
        <v>576</v>
      </c>
      <c r="O181">
        <f t="shared" si="12"/>
        <v>1</v>
      </c>
      <c r="P181">
        <f t="shared" si="13"/>
        <v>1151424</v>
      </c>
      <c r="Q181" s="8" t="str">
        <f t="shared" si="14"/>
        <v>&gt;₹  500</v>
      </c>
      <c r="R181" s="8">
        <f>Table1[actual_price]-Table1[discounted_price]/Table1[[#This Row],[actual_price]]*100</f>
        <v>1959.0300150075038</v>
      </c>
      <c r="S181">
        <f>IF(Table1[[#This Row],[rating_count]]&lt;1000,1,0)</f>
        <v>1</v>
      </c>
      <c r="T181" s="7">
        <f>Table1[[#This Row],[rating]]*Table1[[#This Row],[rating_count]]</f>
        <v>1900.8</v>
      </c>
    </row>
    <row r="182" spans="1:20">
      <c r="A182" t="s">
        <v>368</v>
      </c>
      <c r="B182" t="s">
        <v>369</v>
      </c>
      <c r="C182" t="str">
        <f t="shared" si="10"/>
        <v>Sony TV -</v>
      </c>
      <c r="D182" t="str">
        <f>PROPER(Table1[[#This Row],[PRODUCT NAME]])</f>
        <v>Sony Tv -</v>
      </c>
      <c r="E182" t="s">
        <v>2705</v>
      </c>
      <c r="F182" t="s">
        <v>2705</v>
      </c>
      <c r="G182" t="s">
        <v>2706</v>
      </c>
      <c r="H182" t="s">
        <v>2709</v>
      </c>
      <c r="I182">
        <v>205</v>
      </c>
      <c r="J182" s="8">
        <v>499</v>
      </c>
      <c r="K182" s="1">
        <v>0.59</v>
      </c>
      <c r="L182" s="1" t="str">
        <f t="shared" si="11"/>
        <v>50% or more</v>
      </c>
      <c r="M182">
        <v>3.8</v>
      </c>
      <c r="N182" s="4">
        <v>313</v>
      </c>
      <c r="O182">
        <f t="shared" si="12"/>
        <v>1</v>
      </c>
      <c r="P182">
        <f t="shared" si="13"/>
        <v>156187</v>
      </c>
      <c r="Q182" s="8" t="str">
        <f t="shared" si="14"/>
        <v>₹ 200 -₹ 500</v>
      </c>
      <c r="R182" s="8">
        <f>Table1[actual_price]-Table1[discounted_price]/Table1[[#This Row],[actual_price]]*100</f>
        <v>457.91783567134269</v>
      </c>
      <c r="S182">
        <f>IF(Table1[[#This Row],[rating_count]]&lt;1000,1,0)</f>
        <v>1</v>
      </c>
      <c r="T182" s="7">
        <f>Table1[[#This Row],[rating]]*Table1[[#This Row],[rating_count]]</f>
        <v>1189.3999999999999</v>
      </c>
    </row>
    <row r="183" spans="1:20">
      <c r="B183" t="s">
        <v>370</v>
      </c>
      <c r="C183" t="str">
        <f t="shared" si="10"/>
        <v>Storite USB 3.0</v>
      </c>
      <c r="D183" t="str">
        <f>PROPER(Table1[[#This Row],[PRODUCT NAME]])</f>
        <v>Storite Usb 3.0</v>
      </c>
      <c r="E183" t="s">
        <v>2700</v>
      </c>
      <c r="F183" t="s">
        <v>2700</v>
      </c>
      <c r="G183" t="s">
        <v>2701</v>
      </c>
      <c r="H183" t="s">
        <v>2702</v>
      </c>
      <c r="I183">
        <v>299</v>
      </c>
      <c r="J183" s="8">
        <v>699</v>
      </c>
      <c r="K183" s="1">
        <v>0.56999999999999995</v>
      </c>
      <c r="L183" s="1" t="str">
        <f t="shared" si="11"/>
        <v>50% or more</v>
      </c>
      <c r="M183">
        <v>4.0999999999999996</v>
      </c>
      <c r="N183" s="4">
        <v>2957</v>
      </c>
      <c r="O183">
        <f t="shared" si="12"/>
        <v>1</v>
      </c>
      <c r="P183">
        <f t="shared" si="13"/>
        <v>2066943</v>
      </c>
      <c r="Q183" s="8" t="str">
        <f t="shared" si="14"/>
        <v>&gt;₹  500</v>
      </c>
      <c r="R183" s="8">
        <f>Table1[actual_price]-Table1[discounted_price]/Table1[[#This Row],[actual_price]]*100</f>
        <v>656.2246065808298</v>
      </c>
      <c r="S183">
        <f>IF(Table1[[#This Row],[rating_count]]&lt;1000,1,0)</f>
        <v>0</v>
      </c>
      <c r="T183" s="7">
        <f>Table1[[#This Row],[rating]]*Table1[[#This Row],[rating_count]]</f>
        <v>12123.699999999999</v>
      </c>
    </row>
    <row r="184" spans="1:20">
      <c r="A184" t="s">
        <v>371</v>
      </c>
      <c r="B184" t="s">
        <v>372</v>
      </c>
      <c r="C184" t="str">
        <f t="shared" si="10"/>
        <v>boAt LTG 500</v>
      </c>
      <c r="D184" t="str">
        <f>PROPER(Table1[[#This Row],[PRODUCT NAME]])</f>
        <v>Boat Ltg 500</v>
      </c>
      <c r="E184" t="s">
        <v>2700</v>
      </c>
      <c r="F184" t="s">
        <v>2700</v>
      </c>
      <c r="G184" t="s">
        <v>2701</v>
      </c>
      <c r="H184" t="s">
        <v>2702</v>
      </c>
      <c r="I184">
        <v>849</v>
      </c>
      <c r="J184" s="8">
        <v>999</v>
      </c>
      <c r="K184" s="1">
        <v>0.15</v>
      </c>
      <c r="L184" s="1" t="str">
        <f t="shared" si="11"/>
        <v>50%</v>
      </c>
      <c r="M184">
        <v>4.0999999999999996</v>
      </c>
      <c r="N184" s="4">
        <v>6736</v>
      </c>
      <c r="O184">
        <f t="shared" si="12"/>
        <v>0</v>
      </c>
      <c r="P184">
        <f t="shared" si="13"/>
        <v>6729264</v>
      </c>
      <c r="Q184" s="8" t="str">
        <f t="shared" si="14"/>
        <v>&gt;₹  500</v>
      </c>
      <c r="R184" s="8">
        <f>Table1[actual_price]-Table1[discounted_price]/Table1[[#This Row],[actual_price]]*100</f>
        <v>914.01501501501502</v>
      </c>
      <c r="S184">
        <f>IF(Table1[[#This Row],[rating_count]]&lt;1000,1,0)</f>
        <v>0</v>
      </c>
      <c r="T184" s="7">
        <f>Table1[[#This Row],[rating]]*Table1[[#This Row],[rating_count]]</f>
        <v>27617.599999999999</v>
      </c>
    </row>
    <row r="185" spans="1:20">
      <c r="A185" t="s">
        <v>373</v>
      </c>
      <c r="B185" t="s">
        <v>374</v>
      </c>
      <c r="C185" t="str">
        <f t="shared" si="10"/>
        <v>AmazonBasics USB C</v>
      </c>
      <c r="D185" t="str">
        <f>PROPER(Table1[[#This Row],[PRODUCT NAME]])</f>
        <v>Amazonbasics Usb C</v>
      </c>
      <c r="E185" t="s">
        <v>2700</v>
      </c>
      <c r="F185" t="s">
        <v>2700</v>
      </c>
      <c r="G185" t="s">
        <v>2701</v>
      </c>
      <c r="H185" t="s">
        <v>2702</v>
      </c>
      <c r="I185">
        <v>949</v>
      </c>
      <c r="J185" s="8">
        <v>1999</v>
      </c>
      <c r="K185" s="1">
        <v>0.53</v>
      </c>
      <c r="L185" s="1" t="str">
        <f t="shared" si="11"/>
        <v>50% or more</v>
      </c>
      <c r="M185">
        <v>4.4000000000000004</v>
      </c>
      <c r="N185" s="4">
        <v>13552</v>
      </c>
      <c r="O185">
        <f t="shared" si="12"/>
        <v>1</v>
      </c>
      <c r="P185">
        <f t="shared" si="13"/>
        <v>27090448</v>
      </c>
      <c r="Q185" s="8" t="str">
        <f t="shared" si="14"/>
        <v>&gt;₹  500</v>
      </c>
      <c r="R185" s="8">
        <f>Table1[actual_price]-Table1[discounted_price]/Table1[[#This Row],[actual_price]]*100</f>
        <v>1951.5262631315659</v>
      </c>
      <c r="S185">
        <f>IF(Table1[[#This Row],[rating_count]]&lt;1000,1,0)</f>
        <v>0</v>
      </c>
      <c r="T185" s="7">
        <f>Table1[[#This Row],[rating]]*Table1[[#This Row],[rating_count]]</f>
        <v>59628.800000000003</v>
      </c>
    </row>
    <row r="186" spans="1:20">
      <c r="A186" t="s">
        <v>375</v>
      </c>
      <c r="B186" t="s">
        <v>376</v>
      </c>
      <c r="C186" t="str">
        <f t="shared" si="10"/>
        <v>AmazonBasics Double Braided</v>
      </c>
      <c r="D186" t="str">
        <f>PROPER(Table1[[#This Row],[PRODUCT NAME]])</f>
        <v>Amazonbasics Double Braided</v>
      </c>
      <c r="E186" t="s">
        <v>2700</v>
      </c>
      <c r="F186" t="s">
        <v>2700</v>
      </c>
      <c r="G186" t="s">
        <v>2701</v>
      </c>
      <c r="H186" t="s">
        <v>2702</v>
      </c>
      <c r="I186">
        <v>499</v>
      </c>
      <c r="J186" s="8">
        <v>1200</v>
      </c>
      <c r="K186" s="1">
        <v>0.57999999999999996</v>
      </c>
      <c r="L186" s="1" t="str">
        <f t="shared" si="11"/>
        <v>50% or more</v>
      </c>
      <c r="M186">
        <v>4.3</v>
      </c>
      <c r="N186" s="4">
        <v>5451</v>
      </c>
      <c r="O186">
        <f t="shared" si="12"/>
        <v>1</v>
      </c>
      <c r="P186">
        <f t="shared" si="13"/>
        <v>6541200</v>
      </c>
      <c r="Q186" s="8" t="str">
        <f t="shared" si="14"/>
        <v>&gt;₹  500</v>
      </c>
      <c r="R186" s="8">
        <f>Table1[actual_price]-Table1[discounted_price]/Table1[[#This Row],[actual_price]]*100</f>
        <v>1158.4166666666667</v>
      </c>
      <c r="S186">
        <f>IF(Table1[[#This Row],[rating_count]]&lt;1000,1,0)</f>
        <v>0</v>
      </c>
      <c r="T186" s="7">
        <f>Table1[[#This Row],[rating]]*Table1[[#This Row],[rating_count]]</f>
        <v>23439.3</v>
      </c>
    </row>
    <row r="187" spans="1:20">
      <c r="A187" t="s">
        <v>377</v>
      </c>
      <c r="B187" t="s">
        <v>378</v>
      </c>
      <c r="C187" t="str">
        <f t="shared" si="10"/>
        <v>Amazon Basics USB</v>
      </c>
      <c r="D187" t="str">
        <f>PROPER(Table1[[#This Row],[PRODUCT NAME]])</f>
        <v>Amazon Basics Usb</v>
      </c>
      <c r="E187" t="s">
        <v>2700</v>
      </c>
      <c r="F187" t="s">
        <v>2700</v>
      </c>
      <c r="G187" t="s">
        <v>2701</v>
      </c>
      <c r="H187" t="s">
        <v>2702</v>
      </c>
      <c r="I187">
        <v>299</v>
      </c>
      <c r="J187" s="8">
        <v>485</v>
      </c>
      <c r="K187" s="1">
        <v>0.38</v>
      </c>
      <c r="L187" s="1" t="str">
        <f t="shared" si="11"/>
        <v>50%</v>
      </c>
      <c r="M187">
        <v>4.3</v>
      </c>
      <c r="N187" s="4">
        <v>10911</v>
      </c>
      <c r="O187">
        <f t="shared" si="12"/>
        <v>0</v>
      </c>
      <c r="P187">
        <f t="shared" si="13"/>
        <v>5291835</v>
      </c>
      <c r="Q187" s="8" t="str">
        <f t="shared" si="14"/>
        <v>₹ 200 -₹ 500</v>
      </c>
      <c r="R187" s="8">
        <f>Table1[actual_price]-Table1[discounted_price]/Table1[[#This Row],[actual_price]]*100</f>
        <v>423.35051546391753</v>
      </c>
      <c r="S187">
        <f>IF(Table1[[#This Row],[rating_count]]&lt;1000,1,0)</f>
        <v>0</v>
      </c>
      <c r="T187" s="7">
        <f>Table1[[#This Row],[rating]]*Table1[[#This Row],[rating_count]]</f>
        <v>46917.299999999996</v>
      </c>
    </row>
    <row r="188" spans="1:20">
      <c r="A188" t="s">
        <v>379</v>
      </c>
      <c r="B188" t="s">
        <v>380</v>
      </c>
      <c r="C188" t="str">
        <f t="shared" si="10"/>
        <v>AmazonBasics USB C</v>
      </c>
      <c r="D188" t="str">
        <f>PROPER(Table1[[#This Row],[PRODUCT NAME]])</f>
        <v>Amazonbasics Usb C</v>
      </c>
      <c r="E188" t="s">
        <v>2700</v>
      </c>
      <c r="F188" t="s">
        <v>2700</v>
      </c>
      <c r="G188" t="s">
        <v>2701</v>
      </c>
      <c r="H188" t="s">
        <v>2702</v>
      </c>
      <c r="I188">
        <v>949</v>
      </c>
      <c r="J188" s="8">
        <v>1999</v>
      </c>
      <c r="K188" s="1">
        <v>0.53</v>
      </c>
      <c r="L188" s="1" t="str">
        <f t="shared" si="11"/>
        <v>50% or more</v>
      </c>
      <c r="M188">
        <v>4.4000000000000004</v>
      </c>
      <c r="N188" s="4">
        <v>13552</v>
      </c>
      <c r="O188">
        <f t="shared" si="12"/>
        <v>1</v>
      </c>
      <c r="P188">
        <f t="shared" si="13"/>
        <v>27090448</v>
      </c>
      <c r="Q188" s="8" t="str">
        <f t="shared" si="14"/>
        <v>&gt;₹  500</v>
      </c>
      <c r="R188" s="8">
        <f>Table1[actual_price]-Table1[discounted_price]/Table1[[#This Row],[actual_price]]*100</f>
        <v>1951.5262631315659</v>
      </c>
      <c r="S188">
        <f>IF(Table1[[#This Row],[rating_count]]&lt;1000,1,0)</f>
        <v>0</v>
      </c>
      <c r="T188" s="7">
        <f>Table1[[#This Row],[rating]]*Table1[[#This Row],[rating_count]]</f>
        <v>59628.800000000003</v>
      </c>
    </row>
    <row r="189" spans="1:20">
      <c r="A189" t="s">
        <v>381</v>
      </c>
      <c r="B189" t="s">
        <v>382</v>
      </c>
      <c r="C189" t="str">
        <f t="shared" si="10"/>
        <v>Wayona Usb C</v>
      </c>
      <c r="D189" t="str">
        <f>PROPER(Table1[[#This Row],[PRODUCT NAME]])</f>
        <v>Wayona Usb C</v>
      </c>
      <c r="E189" t="s">
        <v>2700</v>
      </c>
      <c r="F189" t="s">
        <v>2700</v>
      </c>
      <c r="G189" t="s">
        <v>2701</v>
      </c>
      <c r="H189" t="s">
        <v>2702</v>
      </c>
      <c r="I189">
        <v>379</v>
      </c>
      <c r="J189" s="8">
        <v>1099</v>
      </c>
      <c r="K189" s="1">
        <v>0.66</v>
      </c>
      <c r="L189" s="1" t="str">
        <f t="shared" si="11"/>
        <v>50% or more</v>
      </c>
      <c r="M189">
        <v>4.3</v>
      </c>
      <c r="N189" s="4">
        <v>2806</v>
      </c>
      <c r="O189">
        <f t="shared" si="12"/>
        <v>1</v>
      </c>
      <c r="P189">
        <f t="shared" si="13"/>
        <v>3083794</v>
      </c>
      <c r="Q189" s="8" t="str">
        <f t="shared" si="14"/>
        <v>&gt;₹  500</v>
      </c>
      <c r="R189" s="8">
        <f>Table1[actual_price]-Table1[discounted_price]/Table1[[#This Row],[actual_price]]*100</f>
        <v>1064.5141037306641</v>
      </c>
      <c r="S189">
        <f>IF(Table1[[#This Row],[rating_count]]&lt;1000,1,0)</f>
        <v>0</v>
      </c>
      <c r="T189" s="7">
        <f>Table1[[#This Row],[rating]]*Table1[[#This Row],[rating_count]]</f>
        <v>12065.8</v>
      </c>
    </row>
    <row r="190" spans="1:20">
      <c r="A190" t="s">
        <v>383</v>
      </c>
      <c r="B190" t="s">
        <v>384</v>
      </c>
      <c r="C190" t="str">
        <f t="shared" si="10"/>
        <v>Karbonn 80 cm</v>
      </c>
      <c r="D190" t="str">
        <f>PROPER(Table1[[#This Row],[PRODUCT NAME]])</f>
        <v>Karbonn 80 Cm</v>
      </c>
      <c r="E190" t="s">
        <v>2705</v>
      </c>
      <c r="F190" t="s">
        <v>2705</v>
      </c>
      <c r="G190" t="s">
        <v>2707</v>
      </c>
      <c r="H190" t="s">
        <v>2708</v>
      </c>
      <c r="I190" s="2">
        <v>8990</v>
      </c>
      <c r="J190" s="8">
        <v>18990</v>
      </c>
      <c r="K190" s="1">
        <v>0.53</v>
      </c>
      <c r="L190" s="1" t="str">
        <f t="shared" si="11"/>
        <v>50% or more</v>
      </c>
      <c r="M190">
        <v>3.9</v>
      </c>
      <c r="N190" s="4">
        <v>350</v>
      </c>
      <c r="O190">
        <f t="shared" si="12"/>
        <v>1</v>
      </c>
      <c r="P190">
        <f t="shared" si="13"/>
        <v>6646500</v>
      </c>
      <c r="Q190" s="8" t="str">
        <f t="shared" si="14"/>
        <v>&gt;₹  500</v>
      </c>
      <c r="R190" s="8">
        <f>Table1[actual_price]-Table1[discounted_price]/Table1[[#This Row],[actual_price]]*100</f>
        <v>18942.659294365454</v>
      </c>
      <c r="S190">
        <f>IF(Table1[[#This Row],[rating_count]]&lt;1000,1,0)</f>
        <v>1</v>
      </c>
      <c r="T190" s="7">
        <f>Table1[[#This Row],[rating]]*Table1[[#This Row],[rating_count]]</f>
        <v>1365</v>
      </c>
    </row>
    <row r="191" spans="1:20">
      <c r="A191" t="s">
        <v>385</v>
      </c>
      <c r="B191" t="s">
        <v>386</v>
      </c>
      <c r="C191" t="str">
        <f t="shared" si="10"/>
        <v>BlueRigger Digital Optical</v>
      </c>
      <c r="D191" t="str">
        <f>PROPER(Table1[[#This Row],[PRODUCT NAME]])</f>
        <v>Bluerigger Digital Optical</v>
      </c>
      <c r="E191" t="s">
        <v>2705</v>
      </c>
      <c r="F191" t="s">
        <v>2705</v>
      </c>
      <c r="G191" t="s">
        <v>2706</v>
      </c>
      <c r="H191" t="s">
        <v>2702</v>
      </c>
      <c r="I191">
        <v>486</v>
      </c>
      <c r="J191" s="8">
        <v>1999</v>
      </c>
      <c r="K191" s="1">
        <v>0.76</v>
      </c>
      <c r="L191" s="1" t="str">
        <f t="shared" si="11"/>
        <v>50% or more</v>
      </c>
      <c r="M191">
        <v>4.2</v>
      </c>
      <c r="N191" s="4">
        <v>30023</v>
      </c>
      <c r="O191">
        <f t="shared" si="12"/>
        <v>1</v>
      </c>
      <c r="P191">
        <f t="shared" si="13"/>
        <v>60015977</v>
      </c>
      <c r="Q191" s="8" t="str">
        <f t="shared" si="14"/>
        <v>&gt;₹  500</v>
      </c>
      <c r="R191" s="8">
        <f>Table1[actual_price]-Table1[discounted_price]/Table1[[#This Row],[actual_price]]*100</f>
        <v>1974.6878439219611</v>
      </c>
      <c r="S191">
        <f>IF(Table1[[#This Row],[rating_count]]&lt;1000,1,0)</f>
        <v>0</v>
      </c>
      <c r="T191" s="7">
        <f>Table1[[#This Row],[rating]]*Table1[[#This Row],[rating_count]]</f>
        <v>126096.6</v>
      </c>
    </row>
    <row r="192" spans="1:20">
      <c r="A192" t="s">
        <v>387</v>
      </c>
      <c r="B192" t="s">
        <v>388</v>
      </c>
      <c r="C192" t="str">
        <f t="shared" si="10"/>
        <v>VW 60 cm</v>
      </c>
      <c r="D192" t="str">
        <f>PROPER(Table1[[#This Row],[PRODUCT NAME]])</f>
        <v>Vw 60 Cm</v>
      </c>
      <c r="E192" t="s">
        <v>2705</v>
      </c>
      <c r="F192" t="s">
        <v>2705</v>
      </c>
      <c r="G192" t="s">
        <v>2707</v>
      </c>
      <c r="H192" t="s">
        <v>2710</v>
      </c>
      <c r="I192" s="2">
        <v>5699</v>
      </c>
      <c r="J192" s="8">
        <v>11000</v>
      </c>
      <c r="K192" s="1">
        <v>0.48</v>
      </c>
      <c r="L192" s="1" t="str">
        <f t="shared" si="11"/>
        <v>50%</v>
      </c>
      <c r="M192">
        <v>4.2</v>
      </c>
      <c r="N192" s="4">
        <v>4003</v>
      </c>
      <c r="O192">
        <f t="shared" si="12"/>
        <v>0</v>
      </c>
      <c r="P192">
        <f t="shared" si="13"/>
        <v>44033000</v>
      </c>
      <c r="Q192" s="8" t="str">
        <f t="shared" si="14"/>
        <v>&gt;₹  500</v>
      </c>
      <c r="R192" s="8">
        <f>Table1[actual_price]-Table1[discounted_price]/Table1[[#This Row],[actual_price]]*100</f>
        <v>10948.190909090908</v>
      </c>
      <c r="S192">
        <f>IF(Table1[[#This Row],[rating_count]]&lt;1000,1,0)</f>
        <v>0</v>
      </c>
      <c r="T192" s="7">
        <f>Table1[[#This Row],[rating]]*Table1[[#This Row],[rating_count]]</f>
        <v>16812.600000000002</v>
      </c>
    </row>
    <row r="193" spans="1:20">
      <c r="A193" t="s">
        <v>389</v>
      </c>
      <c r="B193" t="s">
        <v>390</v>
      </c>
      <c r="C193" t="str">
        <f t="shared" si="10"/>
        <v>Amazon Basics USB</v>
      </c>
      <c r="D193" t="str">
        <f>PROPER(Table1[[#This Row],[PRODUCT NAME]])</f>
        <v>Amazon Basics Usb</v>
      </c>
      <c r="E193" t="s">
        <v>2700</v>
      </c>
      <c r="F193" t="s">
        <v>2700</v>
      </c>
      <c r="G193" t="s">
        <v>2701</v>
      </c>
      <c r="H193" t="s">
        <v>2702</v>
      </c>
      <c r="I193">
        <v>709</v>
      </c>
      <c r="J193" s="8">
        <v>1999</v>
      </c>
      <c r="K193" s="1">
        <v>0.65</v>
      </c>
      <c r="L193" s="1" t="str">
        <f t="shared" si="11"/>
        <v>50% or more</v>
      </c>
      <c r="M193">
        <v>4.0999999999999996</v>
      </c>
      <c r="N193" s="4">
        <v>178817</v>
      </c>
      <c r="O193">
        <f t="shared" si="12"/>
        <v>1</v>
      </c>
      <c r="P193">
        <f t="shared" si="13"/>
        <v>357455183</v>
      </c>
      <c r="Q193" s="8" t="str">
        <f t="shared" si="14"/>
        <v>&gt;₹  500</v>
      </c>
      <c r="R193" s="8">
        <f>Table1[actual_price]-Table1[discounted_price]/Table1[[#This Row],[actual_price]]*100</f>
        <v>1963.5322661330665</v>
      </c>
      <c r="S193">
        <f>IF(Table1[[#This Row],[rating_count]]&lt;1000,1,0)</f>
        <v>0</v>
      </c>
      <c r="T193" s="7">
        <f>Table1[[#This Row],[rating]]*Table1[[#This Row],[rating_count]]</f>
        <v>733149.7</v>
      </c>
    </row>
    <row r="194" spans="1:20">
      <c r="A194" t="s">
        <v>391</v>
      </c>
      <c r="B194" t="s">
        <v>392</v>
      </c>
      <c r="C194" t="str">
        <f t="shared" ref="C194:C257" si="15">TRIM(LEFT(B194,FIND(" ",B194,FIND(" ",B194,FIND(" ",B194)+1)+1)))</f>
        <v>Samsung 138 cm</v>
      </c>
      <c r="D194" t="str">
        <f>PROPER(Table1[[#This Row],[PRODUCT NAME]])</f>
        <v>Samsung 138 Cm</v>
      </c>
      <c r="E194" t="s">
        <v>2705</v>
      </c>
      <c r="F194" t="s">
        <v>2705</v>
      </c>
      <c r="G194" t="s">
        <v>2707</v>
      </c>
      <c r="H194" t="s">
        <v>2708</v>
      </c>
      <c r="I194" s="2">
        <v>47990</v>
      </c>
      <c r="J194" s="8">
        <v>70900</v>
      </c>
      <c r="K194" s="1">
        <v>0.32</v>
      </c>
      <c r="L194" s="1" t="str">
        <f t="shared" ref="L194:L257" si="16">IF(K194&gt;=50%,"50% or more","50%")</f>
        <v>50%</v>
      </c>
      <c r="M194">
        <v>4.3</v>
      </c>
      <c r="N194" s="4">
        <v>7109</v>
      </c>
      <c r="O194">
        <f t="shared" ref="O194:O257" si="17">IF(K194&gt;=0.5,1,0)</f>
        <v>0</v>
      </c>
      <c r="P194">
        <f t="shared" ref="P194:P257" si="18">(J194)*(N194)</f>
        <v>504028100</v>
      </c>
      <c r="Q194" s="8" t="str">
        <f t="shared" ref="Q194:Q257" si="19">IF(J194&lt;200,"&lt;₹ 200",IF(J194&lt;=500, "₹ 200 -₹ 500","&gt;₹  500"))</f>
        <v>&gt;₹  500</v>
      </c>
      <c r="R194" s="8">
        <f>Table1[actual_price]-Table1[discounted_price]/Table1[[#This Row],[actual_price]]*100</f>
        <v>70832.313117066296</v>
      </c>
      <c r="S194">
        <f>IF(Table1[[#This Row],[rating_count]]&lt;1000,1,0)</f>
        <v>0</v>
      </c>
      <c r="T194" s="7">
        <f>Table1[[#This Row],[rating]]*Table1[[#This Row],[rating_count]]</f>
        <v>30568.699999999997</v>
      </c>
    </row>
    <row r="195" spans="1:20">
      <c r="A195" t="s">
        <v>393</v>
      </c>
      <c r="B195" t="s">
        <v>394</v>
      </c>
      <c r="C195" t="str">
        <f t="shared" si="15"/>
        <v>LOHAYA Television Remote</v>
      </c>
      <c r="D195" t="str">
        <f>PROPER(Table1[[#This Row],[PRODUCT NAME]])</f>
        <v>Lohaya Television Remote</v>
      </c>
      <c r="E195" t="s">
        <v>2705</v>
      </c>
      <c r="F195" t="s">
        <v>2705</v>
      </c>
      <c r="G195" t="s">
        <v>2706</v>
      </c>
      <c r="H195" t="s">
        <v>2709</v>
      </c>
      <c r="I195">
        <v>299</v>
      </c>
      <c r="J195" s="8">
        <v>1199</v>
      </c>
      <c r="K195" s="1">
        <v>0.75</v>
      </c>
      <c r="L195" s="1" t="str">
        <f t="shared" si="16"/>
        <v>50% or more</v>
      </c>
      <c r="M195">
        <v>3.7</v>
      </c>
      <c r="N195" s="4">
        <v>490</v>
      </c>
      <c r="O195">
        <f t="shared" si="17"/>
        <v>1</v>
      </c>
      <c r="P195">
        <f t="shared" si="18"/>
        <v>587510</v>
      </c>
      <c r="Q195" s="8" t="str">
        <f t="shared" si="19"/>
        <v>&gt;₹  500</v>
      </c>
      <c r="R195" s="8">
        <f>Table1[actual_price]-Table1[discounted_price]/Table1[[#This Row],[actual_price]]*100</f>
        <v>1174.0625521267723</v>
      </c>
      <c r="S195">
        <f>IF(Table1[[#This Row],[rating_count]]&lt;1000,1,0)</f>
        <v>1</v>
      </c>
      <c r="T195" s="7">
        <f>Table1[[#This Row],[rating]]*Table1[[#This Row],[rating_count]]</f>
        <v>1813</v>
      </c>
    </row>
    <row r="196" spans="1:20">
      <c r="A196" t="s">
        <v>395</v>
      </c>
      <c r="B196" t="s">
        <v>396</v>
      </c>
      <c r="C196" t="str">
        <f t="shared" si="15"/>
        <v>Duracell Micro USB</v>
      </c>
      <c r="D196" t="str">
        <f>PROPER(Table1[[#This Row],[PRODUCT NAME]])</f>
        <v>Duracell Micro Usb</v>
      </c>
      <c r="E196" t="s">
        <v>2700</v>
      </c>
      <c r="F196" t="s">
        <v>2700</v>
      </c>
      <c r="G196" t="s">
        <v>2701</v>
      </c>
      <c r="H196" t="s">
        <v>2702</v>
      </c>
      <c r="I196">
        <v>320</v>
      </c>
      <c r="J196" s="8">
        <v>599</v>
      </c>
      <c r="K196" s="1">
        <v>0.47</v>
      </c>
      <c r="L196" s="1" t="str">
        <f t="shared" si="16"/>
        <v>50%</v>
      </c>
      <c r="M196">
        <v>4.0999999999999996</v>
      </c>
      <c r="N196" s="4">
        <v>491</v>
      </c>
      <c r="O196">
        <f t="shared" si="17"/>
        <v>0</v>
      </c>
      <c r="P196">
        <f t="shared" si="18"/>
        <v>294109</v>
      </c>
      <c r="Q196" s="8" t="str">
        <f t="shared" si="19"/>
        <v>&gt;₹  500</v>
      </c>
      <c r="R196" s="8">
        <f>Table1[actual_price]-Table1[discounted_price]/Table1[[#This Row],[actual_price]]*100</f>
        <v>545.57762938230383</v>
      </c>
      <c r="S196">
        <f>IF(Table1[[#This Row],[rating_count]]&lt;1000,1,0)</f>
        <v>1</v>
      </c>
      <c r="T196" s="7">
        <f>Table1[[#This Row],[rating]]*Table1[[#This Row],[rating_count]]</f>
        <v>2013.1</v>
      </c>
    </row>
    <row r="197" spans="1:20">
      <c r="A197" t="s">
        <v>397</v>
      </c>
      <c r="B197" t="s">
        <v>398</v>
      </c>
      <c r="C197" t="str">
        <f t="shared" si="15"/>
        <v>Zebronics CU3100V Fast</v>
      </c>
      <c r="D197" t="str">
        <f>PROPER(Table1[[#This Row],[PRODUCT NAME]])</f>
        <v>Zebronics Cu3100V Fast</v>
      </c>
      <c r="E197" t="s">
        <v>2700</v>
      </c>
      <c r="F197" t="s">
        <v>2700</v>
      </c>
      <c r="G197" t="s">
        <v>2701</v>
      </c>
      <c r="H197" t="s">
        <v>2702</v>
      </c>
      <c r="I197">
        <v>139</v>
      </c>
      <c r="J197" s="8">
        <v>549</v>
      </c>
      <c r="K197" s="1">
        <v>0.75</v>
      </c>
      <c r="L197" s="1" t="str">
        <f t="shared" si="16"/>
        <v>50% or more</v>
      </c>
      <c r="M197">
        <v>3.9</v>
      </c>
      <c r="N197" s="4">
        <v>61</v>
      </c>
      <c r="O197">
        <f t="shared" si="17"/>
        <v>1</v>
      </c>
      <c r="P197">
        <f t="shared" si="18"/>
        <v>33489</v>
      </c>
      <c r="Q197" s="8" t="str">
        <f t="shared" si="19"/>
        <v>&gt;₹  500</v>
      </c>
      <c r="R197" s="8">
        <f>Table1[actual_price]-Table1[discounted_price]/Table1[[#This Row],[actual_price]]*100</f>
        <v>523.68123861566482</v>
      </c>
      <c r="S197">
        <f>IF(Table1[[#This Row],[rating_count]]&lt;1000,1,0)</f>
        <v>1</v>
      </c>
      <c r="T197" s="7">
        <f>Table1[[#This Row],[rating]]*Table1[[#This Row],[rating_count]]</f>
        <v>237.9</v>
      </c>
    </row>
    <row r="198" spans="1:20">
      <c r="A198" t="s">
        <v>399</v>
      </c>
      <c r="B198" t="s">
        <v>400</v>
      </c>
      <c r="C198" t="str">
        <f t="shared" si="15"/>
        <v>FLiX (Beetel) USB</v>
      </c>
      <c r="D198" t="str">
        <f>PROPER(Table1[[#This Row],[PRODUCT NAME]])</f>
        <v>Flix (Beetel) Usb</v>
      </c>
      <c r="E198" t="s">
        <v>2700</v>
      </c>
      <c r="F198" t="s">
        <v>2700</v>
      </c>
      <c r="G198" t="s">
        <v>2701</v>
      </c>
      <c r="H198" t="s">
        <v>2702</v>
      </c>
      <c r="I198">
        <v>129</v>
      </c>
      <c r="J198" s="8">
        <v>249</v>
      </c>
      <c r="K198" s="1">
        <v>0.48</v>
      </c>
      <c r="L198" s="1" t="str">
        <f t="shared" si="16"/>
        <v>50%</v>
      </c>
      <c r="M198">
        <v>4</v>
      </c>
      <c r="N198" s="4">
        <v>9378</v>
      </c>
      <c r="O198">
        <f t="shared" si="17"/>
        <v>0</v>
      </c>
      <c r="P198">
        <f t="shared" si="18"/>
        <v>2335122</v>
      </c>
      <c r="Q198" s="8" t="str">
        <f t="shared" si="19"/>
        <v>₹ 200 -₹ 500</v>
      </c>
      <c r="R198" s="8">
        <f>Table1[actual_price]-Table1[discounted_price]/Table1[[#This Row],[actual_price]]*100</f>
        <v>197.19277108433735</v>
      </c>
      <c r="S198">
        <f>IF(Table1[[#This Row],[rating_count]]&lt;1000,1,0)</f>
        <v>0</v>
      </c>
      <c r="T198" s="7">
        <f>Table1[[#This Row],[rating]]*Table1[[#This Row],[rating_count]]</f>
        <v>37512</v>
      </c>
    </row>
    <row r="199" spans="1:20">
      <c r="A199" t="s">
        <v>401</v>
      </c>
      <c r="B199" t="s">
        <v>402</v>
      </c>
      <c r="C199" t="str">
        <f t="shared" si="15"/>
        <v>MI 108 cm</v>
      </c>
      <c r="D199" t="str">
        <f>PROPER(Table1[[#This Row],[PRODUCT NAME]])</f>
        <v>Mi 108 Cm</v>
      </c>
      <c r="E199" t="s">
        <v>2705</v>
      </c>
      <c r="F199" t="s">
        <v>2705</v>
      </c>
      <c r="G199" t="s">
        <v>2707</v>
      </c>
      <c r="H199" t="s">
        <v>2708</v>
      </c>
      <c r="I199" s="2">
        <v>24999</v>
      </c>
      <c r="J199" s="8">
        <v>35999</v>
      </c>
      <c r="K199" s="1">
        <v>0.31</v>
      </c>
      <c r="L199" s="1" t="str">
        <f t="shared" si="16"/>
        <v>50%</v>
      </c>
      <c r="M199">
        <v>4.2</v>
      </c>
      <c r="N199" s="4">
        <v>32840</v>
      </c>
      <c r="O199">
        <f t="shared" si="17"/>
        <v>0</v>
      </c>
      <c r="P199">
        <f t="shared" si="18"/>
        <v>1182207160</v>
      </c>
      <c r="Q199" s="8" t="str">
        <f t="shared" si="19"/>
        <v>&gt;₹  500</v>
      </c>
      <c r="R199" s="8">
        <f>Table1[actual_price]-Table1[discounted_price]/Table1[[#This Row],[actual_price]]*100</f>
        <v>35929.556404344563</v>
      </c>
      <c r="S199">
        <f>IF(Table1[[#This Row],[rating_count]]&lt;1000,1,0)</f>
        <v>0</v>
      </c>
      <c r="T199" s="7">
        <f>Table1[[#This Row],[rating]]*Table1[[#This Row],[rating_count]]</f>
        <v>137928</v>
      </c>
    </row>
    <row r="200" spans="1:20">
      <c r="A200" t="s">
        <v>403</v>
      </c>
      <c r="B200" t="s">
        <v>404</v>
      </c>
      <c r="C200" t="str">
        <f t="shared" si="15"/>
        <v>Belkin Apple Certified</v>
      </c>
      <c r="D200" t="str">
        <f>PROPER(Table1[[#This Row],[PRODUCT NAME]])</f>
        <v>Belkin Apple Certified</v>
      </c>
      <c r="E200" t="s">
        <v>2700</v>
      </c>
      <c r="F200" t="s">
        <v>2700</v>
      </c>
      <c r="G200" t="s">
        <v>2701</v>
      </c>
      <c r="H200" t="s">
        <v>2702</v>
      </c>
      <c r="I200">
        <v>999</v>
      </c>
      <c r="J200" s="8">
        <v>1699</v>
      </c>
      <c r="K200" s="1">
        <v>0.41</v>
      </c>
      <c r="L200" s="1" t="str">
        <f t="shared" si="16"/>
        <v>50%</v>
      </c>
      <c r="M200">
        <v>4.4000000000000004</v>
      </c>
      <c r="N200" s="4">
        <v>7318</v>
      </c>
      <c r="O200">
        <f t="shared" si="17"/>
        <v>0</v>
      </c>
      <c r="P200">
        <f t="shared" si="18"/>
        <v>12433282</v>
      </c>
      <c r="Q200" s="8" t="str">
        <f t="shared" si="19"/>
        <v>&gt;₹  500</v>
      </c>
      <c r="R200" s="8">
        <f>Table1[actual_price]-Table1[discounted_price]/Table1[[#This Row],[actual_price]]*100</f>
        <v>1640.2007062978223</v>
      </c>
      <c r="S200">
        <f>IF(Table1[[#This Row],[rating_count]]&lt;1000,1,0)</f>
        <v>0</v>
      </c>
      <c r="T200" s="7">
        <f>Table1[[#This Row],[rating]]*Table1[[#This Row],[rating_count]]</f>
        <v>32199.200000000004</v>
      </c>
    </row>
    <row r="201" spans="1:20">
      <c r="A201" t="s">
        <v>405</v>
      </c>
      <c r="B201" t="s">
        <v>406</v>
      </c>
      <c r="C201" t="str">
        <f t="shared" si="15"/>
        <v>Time Office Scanner</v>
      </c>
      <c r="D201" t="str">
        <f>PROPER(Table1[[#This Row],[PRODUCT NAME]])</f>
        <v>Time Office Scanner</v>
      </c>
      <c r="E201" t="s">
        <v>2700</v>
      </c>
      <c r="F201" t="s">
        <v>2700</v>
      </c>
      <c r="G201" t="s">
        <v>2701</v>
      </c>
      <c r="H201" t="s">
        <v>2702</v>
      </c>
      <c r="I201">
        <v>225</v>
      </c>
      <c r="J201" s="8">
        <v>499</v>
      </c>
      <c r="K201" s="1">
        <v>0.55000000000000004</v>
      </c>
      <c r="L201" s="1" t="str">
        <f t="shared" si="16"/>
        <v>50% or more</v>
      </c>
      <c r="M201">
        <v>4.0999999999999996</v>
      </c>
      <c r="N201" s="4">
        <v>789</v>
      </c>
      <c r="O201">
        <f t="shared" si="17"/>
        <v>1</v>
      </c>
      <c r="P201">
        <f t="shared" si="18"/>
        <v>393711</v>
      </c>
      <c r="Q201" s="8" t="str">
        <f t="shared" si="19"/>
        <v>₹ 200 -₹ 500</v>
      </c>
      <c r="R201" s="8">
        <f>Table1[actual_price]-Table1[discounted_price]/Table1[[#This Row],[actual_price]]*100</f>
        <v>453.90981963927857</v>
      </c>
      <c r="S201">
        <f>IF(Table1[[#This Row],[rating_count]]&lt;1000,1,0)</f>
        <v>1</v>
      </c>
      <c r="T201" s="7">
        <f>Table1[[#This Row],[rating]]*Table1[[#This Row],[rating_count]]</f>
        <v>3234.8999999999996</v>
      </c>
    </row>
    <row r="202" spans="1:20">
      <c r="A202" t="s">
        <v>407</v>
      </c>
      <c r="B202" t="s">
        <v>408</v>
      </c>
      <c r="C202" t="str">
        <f t="shared" si="15"/>
        <v>Caldipree Silicone Case</v>
      </c>
      <c r="D202" t="str">
        <f>PROPER(Table1[[#This Row],[PRODUCT NAME]])</f>
        <v>Caldipree Silicone Case</v>
      </c>
      <c r="E202" t="s">
        <v>2705</v>
      </c>
      <c r="F202" t="s">
        <v>2705</v>
      </c>
      <c r="G202" t="s">
        <v>2706</v>
      </c>
      <c r="H202" t="s">
        <v>2709</v>
      </c>
      <c r="I202">
        <v>547</v>
      </c>
      <c r="J202" s="8">
        <v>2999</v>
      </c>
      <c r="K202" s="1">
        <v>0.82</v>
      </c>
      <c r="L202" s="1" t="str">
        <f t="shared" si="16"/>
        <v>50% or more</v>
      </c>
      <c r="M202">
        <v>4.3</v>
      </c>
      <c r="N202" s="4">
        <v>407</v>
      </c>
      <c r="O202">
        <f t="shared" si="17"/>
        <v>1</v>
      </c>
      <c r="P202">
        <f t="shared" si="18"/>
        <v>1220593</v>
      </c>
      <c r="Q202" s="8" t="str">
        <f t="shared" si="19"/>
        <v>&gt;₹  500</v>
      </c>
      <c r="R202" s="8">
        <f>Table1[actual_price]-Table1[discounted_price]/Table1[[#This Row],[actual_price]]*100</f>
        <v>2980.7605868622873</v>
      </c>
      <c r="S202">
        <f>IF(Table1[[#This Row],[rating_count]]&lt;1000,1,0)</f>
        <v>1</v>
      </c>
      <c r="T202" s="7">
        <f>Table1[[#This Row],[rating]]*Table1[[#This Row],[rating_count]]</f>
        <v>1750.1</v>
      </c>
    </row>
    <row r="203" spans="1:20">
      <c r="A203" t="s">
        <v>409</v>
      </c>
      <c r="B203" t="s">
        <v>410</v>
      </c>
      <c r="C203" t="str">
        <f t="shared" si="15"/>
        <v>Storite USB 2.0</v>
      </c>
      <c r="D203" t="str">
        <f>PROPER(Table1[[#This Row],[PRODUCT NAME]])</f>
        <v>Storite Usb 2.0</v>
      </c>
      <c r="E203" t="s">
        <v>2700</v>
      </c>
      <c r="F203" t="s">
        <v>2700</v>
      </c>
      <c r="G203" t="s">
        <v>2701</v>
      </c>
      <c r="H203" t="s">
        <v>2702</v>
      </c>
      <c r="I203">
        <v>259</v>
      </c>
      <c r="J203" s="8">
        <v>699</v>
      </c>
      <c r="K203" s="1">
        <v>0.63</v>
      </c>
      <c r="L203" s="1" t="str">
        <f t="shared" si="16"/>
        <v>50% or more</v>
      </c>
      <c r="M203">
        <v>3.8</v>
      </c>
      <c r="N203" s="4">
        <v>2399</v>
      </c>
      <c r="O203">
        <f t="shared" si="17"/>
        <v>1</v>
      </c>
      <c r="P203">
        <f t="shared" si="18"/>
        <v>1676901</v>
      </c>
      <c r="Q203" s="8" t="str">
        <f t="shared" si="19"/>
        <v>&gt;₹  500</v>
      </c>
      <c r="R203" s="8">
        <f>Table1[actual_price]-Table1[discounted_price]/Table1[[#This Row],[actual_price]]*100</f>
        <v>661.94706723891272</v>
      </c>
      <c r="S203">
        <f>IF(Table1[[#This Row],[rating_count]]&lt;1000,1,0)</f>
        <v>0</v>
      </c>
      <c r="T203" s="7">
        <f>Table1[[#This Row],[rating]]*Table1[[#This Row],[rating_count]]</f>
        <v>9116.1999999999989</v>
      </c>
    </row>
    <row r="204" spans="1:20">
      <c r="A204" t="s">
        <v>411</v>
      </c>
      <c r="B204" t="s">
        <v>412</v>
      </c>
      <c r="C204" t="str">
        <f t="shared" si="15"/>
        <v>Universal Remote Control</v>
      </c>
      <c r="D204" t="str">
        <f>PROPER(Table1[[#This Row],[PRODUCT NAME]])</f>
        <v>Universal Remote Control</v>
      </c>
      <c r="E204" t="s">
        <v>2705</v>
      </c>
      <c r="F204" t="s">
        <v>2705</v>
      </c>
      <c r="G204" t="s">
        <v>2706</v>
      </c>
      <c r="H204" t="s">
        <v>2709</v>
      </c>
      <c r="I204">
        <v>239</v>
      </c>
      <c r="J204" s="8">
        <v>699</v>
      </c>
      <c r="K204" s="1">
        <v>0.66</v>
      </c>
      <c r="L204" s="1" t="str">
        <f t="shared" si="16"/>
        <v>50% or more</v>
      </c>
      <c r="M204">
        <v>4.4000000000000004</v>
      </c>
      <c r="N204" s="4">
        <v>2640</v>
      </c>
      <c r="O204">
        <f t="shared" si="17"/>
        <v>1</v>
      </c>
      <c r="P204">
        <f t="shared" si="18"/>
        <v>1845360</v>
      </c>
      <c r="Q204" s="8" t="str">
        <f t="shared" si="19"/>
        <v>&gt;₹  500</v>
      </c>
      <c r="R204" s="8">
        <f>Table1[actual_price]-Table1[discounted_price]/Table1[[#This Row],[actual_price]]*100</f>
        <v>664.80829756795424</v>
      </c>
      <c r="S204">
        <f>IF(Table1[[#This Row],[rating_count]]&lt;1000,1,0)</f>
        <v>0</v>
      </c>
      <c r="T204" s="7">
        <f>Table1[[#This Row],[rating]]*Table1[[#This Row],[rating_count]]</f>
        <v>11616.000000000002</v>
      </c>
    </row>
    <row r="205" spans="1:20">
      <c r="A205" t="s">
        <v>413</v>
      </c>
      <c r="B205" t="s">
        <v>414</v>
      </c>
      <c r="C205" t="str">
        <f t="shared" si="15"/>
        <v>Cotbolt Silicone Case</v>
      </c>
      <c r="D205" t="str">
        <f>PROPER(Table1[[#This Row],[PRODUCT NAME]])</f>
        <v>Cotbolt Silicone Case</v>
      </c>
      <c r="E205" t="s">
        <v>2705</v>
      </c>
      <c r="F205" t="s">
        <v>2705</v>
      </c>
      <c r="G205" t="s">
        <v>2706</v>
      </c>
      <c r="H205" t="s">
        <v>2709</v>
      </c>
      <c r="I205">
        <v>349</v>
      </c>
      <c r="J205" s="8">
        <v>999</v>
      </c>
      <c r="K205" s="1">
        <v>0.65</v>
      </c>
      <c r="L205" s="1" t="str">
        <f t="shared" si="16"/>
        <v>50% or more</v>
      </c>
      <c r="M205">
        <v>4</v>
      </c>
      <c r="N205" s="4">
        <v>839</v>
      </c>
      <c r="O205">
        <f t="shared" si="17"/>
        <v>1</v>
      </c>
      <c r="P205">
        <f t="shared" si="18"/>
        <v>838161</v>
      </c>
      <c r="Q205" s="8" t="str">
        <f t="shared" si="19"/>
        <v>&gt;₹  500</v>
      </c>
      <c r="R205" s="8">
        <f>Table1[actual_price]-Table1[discounted_price]/Table1[[#This Row],[actual_price]]*100</f>
        <v>964.06506506506503</v>
      </c>
      <c r="S205">
        <f>IF(Table1[[#This Row],[rating_count]]&lt;1000,1,0)</f>
        <v>1</v>
      </c>
      <c r="T205" s="7">
        <f>Table1[[#This Row],[rating]]*Table1[[#This Row],[rating_count]]</f>
        <v>3356</v>
      </c>
    </row>
    <row r="206" spans="1:20">
      <c r="A206" t="s">
        <v>415</v>
      </c>
      <c r="B206" t="s">
        <v>416</v>
      </c>
      <c r="C206" t="str">
        <f t="shared" si="15"/>
        <v>BlueRigger High Speed</v>
      </c>
      <c r="D206" t="str">
        <f>PROPER(Table1[[#This Row],[PRODUCT NAME]])</f>
        <v>Bluerigger High Speed</v>
      </c>
      <c r="E206" t="s">
        <v>2705</v>
      </c>
      <c r="F206" t="s">
        <v>2705</v>
      </c>
      <c r="G206" t="s">
        <v>2706</v>
      </c>
      <c r="H206" t="s">
        <v>2702</v>
      </c>
      <c r="I206">
        <v>467</v>
      </c>
      <c r="J206" s="8">
        <v>599</v>
      </c>
      <c r="K206" s="1">
        <v>0.22</v>
      </c>
      <c r="L206" s="1" t="str">
        <f t="shared" si="16"/>
        <v>50%</v>
      </c>
      <c r="M206">
        <v>4.4000000000000004</v>
      </c>
      <c r="N206" s="4">
        <v>44054</v>
      </c>
      <c r="O206">
        <f t="shared" si="17"/>
        <v>0</v>
      </c>
      <c r="P206">
        <f t="shared" si="18"/>
        <v>26388346</v>
      </c>
      <c r="Q206" s="8" t="str">
        <f t="shared" si="19"/>
        <v>&gt;₹  500</v>
      </c>
      <c r="R206" s="8">
        <f>Table1[actual_price]-Table1[discounted_price]/Table1[[#This Row],[actual_price]]*100</f>
        <v>521.03672787979963</v>
      </c>
      <c r="S206">
        <f>IF(Table1[[#This Row],[rating_count]]&lt;1000,1,0)</f>
        <v>0</v>
      </c>
      <c r="T206" s="7">
        <f>Table1[[#This Row],[rating]]*Table1[[#This Row],[rating_count]]</f>
        <v>193837.6</v>
      </c>
    </row>
    <row r="207" spans="1:20">
      <c r="A207" t="s">
        <v>417</v>
      </c>
      <c r="B207" t="s">
        <v>418</v>
      </c>
      <c r="C207" t="str">
        <f t="shared" si="15"/>
        <v>Amkette 30 Pin</v>
      </c>
      <c r="D207" t="str">
        <f>PROPER(Table1[[#This Row],[PRODUCT NAME]])</f>
        <v>Amkette 30 Pin</v>
      </c>
      <c r="E207" t="s">
        <v>2700</v>
      </c>
      <c r="F207" t="s">
        <v>2700</v>
      </c>
      <c r="G207" t="s">
        <v>2701</v>
      </c>
      <c r="H207" t="s">
        <v>2702</v>
      </c>
      <c r="I207">
        <v>449</v>
      </c>
      <c r="J207" s="8">
        <v>599</v>
      </c>
      <c r="K207" s="1">
        <v>0.25</v>
      </c>
      <c r="L207" s="1" t="str">
        <f t="shared" si="16"/>
        <v>50%</v>
      </c>
      <c r="M207">
        <v>4</v>
      </c>
      <c r="N207" s="4">
        <v>3231</v>
      </c>
      <c r="O207">
        <f t="shared" si="17"/>
        <v>0</v>
      </c>
      <c r="P207">
        <f t="shared" si="18"/>
        <v>1935369</v>
      </c>
      <c r="Q207" s="8" t="str">
        <f t="shared" si="19"/>
        <v>&gt;₹  500</v>
      </c>
      <c r="R207" s="8">
        <f>Table1[actual_price]-Table1[discounted_price]/Table1[[#This Row],[actual_price]]*100</f>
        <v>524.04173622704502</v>
      </c>
      <c r="S207">
        <f>IF(Table1[[#This Row],[rating_count]]&lt;1000,1,0)</f>
        <v>0</v>
      </c>
      <c r="T207" s="7">
        <f>Table1[[#This Row],[rating]]*Table1[[#This Row],[rating_count]]</f>
        <v>12924</v>
      </c>
    </row>
    <row r="208" spans="1:20">
      <c r="A208" t="s">
        <v>419</v>
      </c>
      <c r="B208" t="s">
        <v>420</v>
      </c>
      <c r="C208" t="str">
        <f t="shared" si="15"/>
        <v>TCL 80 cm</v>
      </c>
      <c r="D208" t="str">
        <f>PROPER(Table1[[#This Row],[PRODUCT NAME]])</f>
        <v>Tcl 80 Cm</v>
      </c>
      <c r="E208" t="s">
        <v>2705</v>
      </c>
      <c r="F208" t="s">
        <v>2705</v>
      </c>
      <c r="G208" t="s">
        <v>2707</v>
      </c>
      <c r="H208" t="s">
        <v>2708</v>
      </c>
      <c r="I208" s="2">
        <v>11990</v>
      </c>
      <c r="J208" s="8">
        <v>31990</v>
      </c>
      <c r="K208" s="1">
        <v>0.63</v>
      </c>
      <c r="L208" s="1" t="str">
        <f t="shared" si="16"/>
        <v>50% or more</v>
      </c>
      <c r="M208">
        <v>4.2</v>
      </c>
      <c r="N208" s="4">
        <v>64</v>
      </c>
      <c r="O208">
        <f t="shared" si="17"/>
        <v>1</v>
      </c>
      <c r="P208">
        <f t="shared" si="18"/>
        <v>2047360</v>
      </c>
      <c r="Q208" s="8" t="str">
        <f t="shared" si="19"/>
        <v>&gt;₹  500</v>
      </c>
      <c r="R208" s="8">
        <f>Table1[actual_price]-Table1[discounted_price]/Table1[[#This Row],[actual_price]]*100</f>
        <v>31952.519537355423</v>
      </c>
      <c r="S208">
        <f>IF(Table1[[#This Row],[rating_count]]&lt;1000,1,0)</f>
        <v>1</v>
      </c>
      <c r="T208" s="7">
        <f>Table1[[#This Row],[rating]]*Table1[[#This Row],[rating_count]]</f>
        <v>268.8</v>
      </c>
    </row>
    <row r="209" spans="1:20">
      <c r="A209" t="s">
        <v>421</v>
      </c>
      <c r="B209" t="s">
        <v>422</v>
      </c>
      <c r="C209" t="str">
        <f t="shared" si="15"/>
        <v>POPIO Type C</v>
      </c>
      <c r="D209" t="str">
        <f>PROPER(Table1[[#This Row],[PRODUCT NAME]])</f>
        <v>Popio Type C</v>
      </c>
      <c r="E209" t="s">
        <v>2700</v>
      </c>
      <c r="F209" t="s">
        <v>2700</v>
      </c>
      <c r="G209" t="s">
        <v>2701</v>
      </c>
      <c r="H209" t="s">
        <v>2702</v>
      </c>
      <c r="I209">
        <v>350</v>
      </c>
      <c r="J209" s="8">
        <v>599</v>
      </c>
      <c r="K209" s="1">
        <v>0.42</v>
      </c>
      <c r="L209" s="1" t="str">
        <f t="shared" si="16"/>
        <v>50%</v>
      </c>
      <c r="M209">
        <v>3.9</v>
      </c>
      <c r="N209" s="4">
        <v>8314</v>
      </c>
      <c r="O209">
        <f t="shared" si="17"/>
        <v>0</v>
      </c>
      <c r="P209">
        <f t="shared" si="18"/>
        <v>4980086</v>
      </c>
      <c r="Q209" s="8" t="str">
        <f t="shared" si="19"/>
        <v>&gt;₹  500</v>
      </c>
      <c r="R209" s="8">
        <f>Table1[actual_price]-Table1[discounted_price]/Table1[[#This Row],[actual_price]]*100</f>
        <v>540.5692821368948</v>
      </c>
      <c r="S209">
        <f>IF(Table1[[#This Row],[rating_count]]&lt;1000,1,0)</f>
        <v>0</v>
      </c>
      <c r="T209" s="7">
        <f>Table1[[#This Row],[rating]]*Table1[[#This Row],[rating_count]]</f>
        <v>32424.6</v>
      </c>
    </row>
    <row r="210" spans="1:20">
      <c r="A210" t="s">
        <v>423</v>
      </c>
      <c r="B210" t="s">
        <v>424</v>
      </c>
      <c r="C210" t="str">
        <f t="shared" si="15"/>
        <v>MYVN LTG to</v>
      </c>
      <c r="D210" t="str">
        <f>PROPER(Table1[[#This Row],[PRODUCT NAME]])</f>
        <v>Myvn Ltg To</v>
      </c>
      <c r="E210" t="s">
        <v>2700</v>
      </c>
      <c r="F210" t="s">
        <v>2700</v>
      </c>
      <c r="G210" t="s">
        <v>2701</v>
      </c>
      <c r="H210" t="s">
        <v>2702</v>
      </c>
      <c r="I210">
        <v>252</v>
      </c>
      <c r="J210" s="8">
        <v>999</v>
      </c>
      <c r="K210" s="1">
        <v>0.75</v>
      </c>
      <c r="L210" s="1" t="str">
        <f t="shared" si="16"/>
        <v>50% or more</v>
      </c>
      <c r="M210">
        <v>3.7</v>
      </c>
      <c r="N210" s="4">
        <v>2249</v>
      </c>
      <c r="O210">
        <f t="shared" si="17"/>
        <v>1</v>
      </c>
      <c r="P210">
        <f t="shared" si="18"/>
        <v>2246751</v>
      </c>
      <c r="Q210" s="8" t="str">
        <f t="shared" si="19"/>
        <v>&gt;₹  500</v>
      </c>
      <c r="R210" s="8">
        <f>Table1[actual_price]-Table1[discounted_price]/Table1[[#This Row],[actual_price]]*100</f>
        <v>973.77477477477476</v>
      </c>
      <c r="S210">
        <f>IF(Table1[[#This Row],[rating_count]]&lt;1000,1,0)</f>
        <v>0</v>
      </c>
      <c r="T210" s="7">
        <f>Table1[[#This Row],[rating]]*Table1[[#This Row],[rating_count]]</f>
        <v>8321.3000000000011</v>
      </c>
    </row>
    <row r="211" spans="1:20">
      <c r="A211" t="s">
        <v>425</v>
      </c>
      <c r="B211" t="s">
        <v>426</v>
      </c>
      <c r="C211" t="str">
        <f t="shared" si="15"/>
        <v>Tata Sky Universal</v>
      </c>
      <c r="D211" t="str">
        <f>PROPER(Table1[[#This Row],[PRODUCT NAME]])</f>
        <v>Tata Sky Universal</v>
      </c>
      <c r="E211" t="s">
        <v>2705</v>
      </c>
      <c r="F211" t="s">
        <v>2705</v>
      </c>
      <c r="G211" t="s">
        <v>2706</v>
      </c>
      <c r="H211" t="s">
        <v>2709</v>
      </c>
      <c r="I211">
        <v>204</v>
      </c>
      <c r="J211" s="8">
        <v>599</v>
      </c>
      <c r="K211" s="1">
        <v>0.66</v>
      </c>
      <c r="L211" s="1" t="str">
        <f t="shared" si="16"/>
        <v>50% or more</v>
      </c>
      <c r="M211">
        <v>3.6</v>
      </c>
      <c r="N211" s="4">
        <v>339</v>
      </c>
      <c r="O211">
        <f t="shared" si="17"/>
        <v>1</v>
      </c>
      <c r="P211">
        <f t="shared" si="18"/>
        <v>203061</v>
      </c>
      <c r="Q211" s="8" t="str">
        <f t="shared" si="19"/>
        <v>&gt;₹  500</v>
      </c>
      <c r="R211" s="8">
        <f>Table1[actual_price]-Table1[discounted_price]/Table1[[#This Row],[actual_price]]*100</f>
        <v>564.94323873121868</v>
      </c>
      <c r="S211">
        <f>IF(Table1[[#This Row],[rating_count]]&lt;1000,1,0)</f>
        <v>1</v>
      </c>
      <c r="T211" s="7">
        <f>Table1[[#This Row],[rating]]*Table1[[#This Row],[rating_count]]</f>
        <v>1220.4000000000001</v>
      </c>
    </row>
    <row r="212" spans="1:20">
      <c r="A212" t="s">
        <v>427</v>
      </c>
      <c r="B212" t="s">
        <v>428</v>
      </c>
      <c r="C212" t="str">
        <f t="shared" si="15"/>
        <v>WZATCO Pixel |</v>
      </c>
      <c r="D212" t="str">
        <f>PROPER(Table1[[#This Row],[PRODUCT NAME]])</f>
        <v>Wzatco Pixel |</v>
      </c>
      <c r="E212" t="s">
        <v>2705</v>
      </c>
      <c r="F212" t="s">
        <v>2705</v>
      </c>
      <c r="G212" t="s">
        <v>2714</v>
      </c>
      <c r="I212" s="2">
        <v>6490</v>
      </c>
      <c r="J212" s="8">
        <v>9990</v>
      </c>
      <c r="K212" s="1">
        <v>0.35</v>
      </c>
      <c r="L212" s="1" t="str">
        <f t="shared" si="16"/>
        <v>50%</v>
      </c>
      <c r="M212">
        <v>4</v>
      </c>
      <c r="N212" s="4">
        <v>27</v>
      </c>
      <c r="O212">
        <f t="shared" si="17"/>
        <v>0</v>
      </c>
      <c r="P212">
        <f t="shared" si="18"/>
        <v>269730</v>
      </c>
      <c r="Q212" s="8" t="str">
        <f t="shared" si="19"/>
        <v>&gt;₹  500</v>
      </c>
      <c r="R212" s="8">
        <f>Table1[actual_price]-Table1[discounted_price]/Table1[[#This Row],[actual_price]]*100</f>
        <v>9925.0350350350345</v>
      </c>
      <c r="S212">
        <f>IF(Table1[[#This Row],[rating_count]]&lt;1000,1,0)</f>
        <v>1</v>
      </c>
      <c r="T212" s="7">
        <f>Table1[[#This Row],[rating]]*Table1[[#This Row],[rating_count]]</f>
        <v>108</v>
      </c>
    </row>
    <row r="213" spans="1:20">
      <c r="A213" t="s">
        <v>429</v>
      </c>
      <c r="B213" t="s">
        <v>430</v>
      </c>
      <c r="C213" t="str">
        <f t="shared" si="15"/>
        <v>7SEVEN¬Æ Compatible Tata</v>
      </c>
      <c r="D213" t="str">
        <f>PROPER(Table1[[#This Row],[PRODUCT NAME]])</f>
        <v>7Seven¬Æ Compatible Tata</v>
      </c>
      <c r="E213" t="s">
        <v>2705</v>
      </c>
      <c r="F213" t="s">
        <v>2705</v>
      </c>
      <c r="G213" t="s">
        <v>2706</v>
      </c>
      <c r="H213" t="s">
        <v>2709</v>
      </c>
      <c r="I213">
        <v>235</v>
      </c>
      <c r="J213" s="8">
        <v>599</v>
      </c>
      <c r="K213" s="1">
        <v>0.61</v>
      </c>
      <c r="L213" s="1" t="str">
        <f t="shared" si="16"/>
        <v>50% or more</v>
      </c>
      <c r="M213">
        <v>3.5</v>
      </c>
      <c r="N213" s="4">
        <v>197</v>
      </c>
      <c r="O213">
        <f t="shared" si="17"/>
        <v>1</v>
      </c>
      <c r="P213">
        <f t="shared" si="18"/>
        <v>118003</v>
      </c>
      <c r="Q213" s="8" t="str">
        <f t="shared" si="19"/>
        <v>&gt;₹  500</v>
      </c>
      <c r="R213" s="8">
        <f>Table1[actual_price]-Table1[discounted_price]/Table1[[#This Row],[actual_price]]*100</f>
        <v>559.76794657762935</v>
      </c>
      <c r="S213">
        <f>IF(Table1[[#This Row],[rating_count]]&lt;1000,1,0)</f>
        <v>1</v>
      </c>
      <c r="T213" s="7">
        <f>Table1[[#This Row],[rating]]*Table1[[#This Row],[rating_count]]</f>
        <v>689.5</v>
      </c>
    </row>
    <row r="214" spans="1:20">
      <c r="A214" t="s">
        <v>431</v>
      </c>
      <c r="B214" t="s">
        <v>432</v>
      </c>
      <c r="C214" t="str">
        <f t="shared" si="15"/>
        <v>AmazonBasics USB 2.0</v>
      </c>
      <c r="D214" t="str">
        <f>PROPER(Table1[[#This Row],[PRODUCT NAME]])</f>
        <v>Amazonbasics Usb 2.0</v>
      </c>
      <c r="E214" t="s">
        <v>2700</v>
      </c>
      <c r="F214" t="s">
        <v>2700</v>
      </c>
      <c r="G214" t="s">
        <v>2701</v>
      </c>
      <c r="H214" t="s">
        <v>2702</v>
      </c>
      <c r="I214">
        <v>299</v>
      </c>
      <c r="J214" s="8">
        <v>800</v>
      </c>
      <c r="K214" s="1">
        <v>0.63</v>
      </c>
      <c r="L214" s="1" t="str">
        <f t="shared" si="16"/>
        <v>50% or more</v>
      </c>
      <c r="M214">
        <v>4.5</v>
      </c>
      <c r="N214" s="4">
        <v>74977</v>
      </c>
      <c r="O214">
        <f t="shared" si="17"/>
        <v>1</v>
      </c>
      <c r="P214">
        <f t="shared" si="18"/>
        <v>59981600</v>
      </c>
      <c r="Q214" s="8" t="str">
        <f t="shared" si="19"/>
        <v>&gt;₹  500</v>
      </c>
      <c r="R214" s="8">
        <f>Table1[actual_price]-Table1[discounted_price]/Table1[[#This Row],[actual_price]]*100</f>
        <v>762.625</v>
      </c>
      <c r="S214">
        <f>IF(Table1[[#This Row],[rating_count]]&lt;1000,1,0)</f>
        <v>0</v>
      </c>
      <c r="T214" s="7">
        <f>Table1[[#This Row],[rating]]*Table1[[#This Row],[rating_count]]</f>
        <v>337396.5</v>
      </c>
    </row>
    <row r="215" spans="1:20">
      <c r="A215" t="s">
        <v>433</v>
      </c>
      <c r="B215" t="s">
        <v>434</v>
      </c>
      <c r="C215" t="str">
        <f t="shared" si="15"/>
        <v>Amazon Basics USB</v>
      </c>
      <c r="D215" t="str">
        <f>PROPER(Table1[[#This Row],[PRODUCT NAME]])</f>
        <v>Amazon Basics Usb</v>
      </c>
      <c r="E215" t="s">
        <v>2700</v>
      </c>
      <c r="F215" t="s">
        <v>2700</v>
      </c>
      <c r="G215" t="s">
        <v>2701</v>
      </c>
      <c r="H215" t="s">
        <v>2702</v>
      </c>
      <c r="I215">
        <v>799</v>
      </c>
      <c r="J215" s="8">
        <v>1999</v>
      </c>
      <c r="K215" s="1">
        <v>0.6</v>
      </c>
      <c r="L215" s="1" t="str">
        <f t="shared" si="16"/>
        <v>50% or more</v>
      </c>
      <c r="M215">
        <v>4.2</v>
      </c>
      <c r="N215" s="4">
        <v>8583</v>
      </c>
      <c r="O215">
        <f t="shared" si="17"/>
        <v>1</v>
      </c>
      <c r="P215">
        <f t="shared" si="18"/>
        <v>17157417</v>
      </c>
      <c r="Q215" s="8" t="str">
        <f t="shared" si="19"/>
        <v>&gt;₹  500</v>
      </c>
      <c r="R215" s="8">
        <f>Table1[actual_price]-Table1[discounted_price]/Table1[[#This Row],[actual_price]]*100</f>
        <v>1959.0300150075038</v>
      </c>
      <c r="S215">
        <f>IF(Table1[[#This Row],[rating_count]]&lt;1000,1,0)</f>
        <v>0</v>
      </c>
      <c r="T215" s="7">
        <f>Table1[[#This Row],[rating]]*Table1[[#This Row],[rating_count]]</f>
        <v>36048.6</v>
      </c>
    </row>
    <row r="216" spans="1:20">
      <c r="A216" t="s">
        <v>435</v>
      </c>
      <c r="B216" t="s">
        <v>436</v>
      </c>
      <c r="C216" t="str">
        <f t="shared" si="15"/>
        <v>Crypo‚Ñ¢ Universal Remote</v>
      </c>
      <c r="D216" t="str">
        <f>PROPER(Table1[[#This Row],[PRODUCT NAME]])</f>
        <v>Crypo‚Ñ¢ Universal Remote</v>
      </c>
      <c r="E216" t="s">
        <v>2705</v>
      </c>
      <c r="F216" t="s">
        <v>2705</v>
      </c>
      <c r="G216" t="s">
        <v>2706</v>
      </c>
      <c r="H216" t="s">
        <v>2709</v>
      </c>
      <c r="I216">
        <v>299</v>
      </c>
      <c r="J216" s="8">
        <v>999</v>
      </c>
      <c r="K216" s="1">
        <v>0.7</v>
      </c>
      <c r="L216" s="1" t="str">
        <f t="shared" si="16"/>
        <v>50% or more</v>
      </c>
      <c r="M216">
        <v>3.8</v>
      </c>
      <c r="N216" s="4">
        <v>928</v>
      </c>
      <c r="O216">
        <f t="shared" si="17"/>
        <v>1</v>
      </c>
      <c r="P216">
        <f t="shared" si="18"/>
        <v>927072</v>
      </c>
      <c r="Q216" s="8" t="str">
        <f t="shared" si="19"/>
        <v>&gt;₹  500</v>
      </c>
      <c r="R216" s="8">
        <f>Table1[actual_price]-Table1[discounted_price]/Table1[[#This Row],[actual_price]]*100</f>
        <v>969.07007007007007</v>
      </c>
      <c r="S216">
        <f>IF(Table1[[#This Row],[rating_count]]&lt;1000,1,0)</f>
        <v>1</v>
      </c>
      <c r="T216" s="7">
        <f>Table1[[#This Row],[rating]]*Table1[[#This Row],[rating_count]]</f>
        <v>3526.3999999999996</v>
      </c>
    </row>
    <row r="217" spans="1:20">
      <c r="A217" t="s">
        <v>437</v>
      </c>
      <c r="B217" t="s">
        <v>438</v>
      </c>
      <c r="C217" t="str">
        <f t="shared" si="15"/>
        <v>Karbonn 80 cm</v>
      </c>
      <c r="D217" t="str">
        <f>PROPER(Table1[[#This Row],[PRODUCT NAME]])</f>
        <v>Karbonn 80 Cm</v>
      </c>
      <c r="E217" t="s">
        <v>2705</v>
      </c>
      <c r="F217" t="s">
        <v>2705</v>
      </c>
      <c r="G217" t="s">
        <v>2707</v>
      </c>
      <c r="H217" t="s">
        <v>2710</v>
      </c>
      <c r="I217" s="2">
        <v>6999</v>
      </c>
      <c r="J217" s="8">
        <v>16990</v>
      </c>
      <c r="K217" s="1">
        <v>0.59</v>
      </c>
      <c r="L217" s="1" t="str">
        <f t="shared" si="16"/>
        <v>50% or more</v>
      </c>
      <c r="M217">
        <v>3.8</v>
      </c>
      <c r="N217" s="4">
        <v>110</v>
      </c>
      <c r="O217">
        <f t="shared" si="17"/>
        <v>1</v>
      </c>
      <c r="P217">
        <f t="shared" si="18"/>
        <v>1868900</v>
      </c>
      <c r="Q217" s="8" t="str">
        <f t="shared" si="19"/>
        <v>&gt;₹  500</v>
      </c>
      <c r="R217" s="8">
        <f>Table1[actual_price]-Table1[discounted_price]/Table1[[#This Row],[actual_price]]*100</f>
        <v>16948.805179517363</v>
      </c>
      <c r="S217">
        <f>IF(Table1[[#This Row],[rating_count]]&lt;1000,1,0)</f>
        <v>1</v>
      </c>
      <c r="T217" s="7">
        <f>Table1[[#This Row],[rating]]*Table1[[#This Row],[rating_count]]</f>
        <v>418</v>
      </c>
    </row>
    <row r="218" spans="1:20">
      <c r="A218" t="s">
        <v>439</v>
      </c>
      <c r="B218" t="s">
        <v>440</v>
      </c>
      <c r="C218" t="str">
        <f t="shared" si="15"/>
        <v>OnePlus 138.7 cm</v>
      </c>
      <c r="D218" t="str">
        <f>PROPER(Table1[[#This Row],[PRODUCT NAME]])</f>
        <v>Oneplus 138.7 Cm</v>
      </c>
      <c r="E218" t="s">
        <v>2705</v>
      </c>
      <c r="F218" t="s">
        <v>2705</v>
      </c>
      <c r="G218" t="s">
        <v>2707</v>
      </c>
      <c r="H218" t="s">
        <v>2708</v>
      </c>
      <c r="I218" s="2">
        <v>42999</v>
      </c>
      <c r="J218" s="8">
        <v>59999</v>
      </c>
      <c r="K218" s="1">
        <v>0.28000000000000003</v>
      </c>
      <c r="L218" s="1" t="str">
        <f t="shared" si="16"/>
        <v>50%</v>
      </c>
      <c r="M218">
        <v>4.0999999999999996</v>
      </c>
      <c r="N218" s="4">
        <v>6753</v>
      </c>
      <c r="O218">
        <f t="shared" si="17"/>
        <v>0</v>
      </c>
      <c r="P218">
        <f t="shared" si="18"/>
        <v>405173247</v>
      </c>
      <c r="Q218" s="8" t="str">
        <f t="shared" si="19"/>
        <v>&gt;₹  500</v>
      </c>
      <c r="R218" s="8">
        <f>Table1[actual_price]-Table1[discounted_price]/Table1[[#This Row],[actual_price]]*100</f>
        <v>59927.333805563423</v>
      </c>
      <c r="S218">
        <f>IF(Table1[[#This Row],[rating_count]]&lt;1000,1,0)</f>
        <v>0</v>
      </c>
      <c r="T218" s="7">
        <f>Table1[[#This Row],[rating]]*Table1[[#This Row],[rating_count]]</f>
        <v>27687.3</v>
      </c>
    </row>
    <row r="219" spans="1:20">
      <c r="A219" t="s">
        <v>441</v>
      </c>
      <c r="B219" t="s">
        <v>442</v>
      </c>
      <c r="C219" t="str">
        <f t="shared" si="15"/>
        <v>Posh 1.5 Meter</v>
      </c>
      <c r="D219" t="str">
        <f>PROPER(Table1[[#This Row],[PRODUCT NAME]])</f>
        <v>Posh 1.5 Meter</v>
      </c>
      <c r="E219" t="s">
        <v>2705</v>
      </c>
      <c r="F219" t="s">
        <v>2705</v>
      </c>
      <c r="G219" t="s">
        <v>2706</v>
      </c>
      <c r="H219" t="s">
        <v>2702</v>
      </c>
      <c r="I219">
        <v>173</v>
      </c>
      <c r="J219" s="8">
        <v>999</v>
      </c>
      <c r="K219" s="1">
        <v>0.83</v>
      </c>
      <c r="L219" s="1" t="str">
        <f t="shared" si="16"/>
        <v>50% or more</v>
      </c>
      <c r="M219">
        <v>4.3</v>
      </c>
      <c r="N219" s="4">
        <v>1237</v>
      </c>
      <c r="O219">
        <f t="shared" si="17"/>
        <v>1</v>
      </c>
      <c r="P219">
        <f t="shared" si="18"/>
        <v>1235763</v>
      </c>
      <c r="Q219" s="8" t="str">
        <f t="shared" si="19"/>
        <v>&gt;₹  500</v>
      </c>
      <c r="R219" s="8">
        <f>Table1[actual_price]-Table1[discounted_price]/Table1[[#This Row],[actual_price]]*100</f>
        <v>981.68268268268264</v>
      </c>
      <c r="S219">
        <f>IF(Table1[[#This Row],[rating_count]]&lt;1000,1,0)</f>
        <v>0</v>
      </c>
      <c r="T219" s="7">
        <f>Table1[[#This Row],[rating]]*Table1[[#This Row],[rating_count]]</f>
        <v>5319.0999999999995</v>
      </c>
    </row>
    <row r="220" spans="1:20">
      <c r="A220" t="s">
        <v>443</v>
      </c>
      <c r="B220" t="s">
        <v>444</v>
      </c>
      <c r="C220" t="str">
        <f t="shared" si="15"/>
        <v>Amazon Basics HDMI</v>
      </c>
      <c r="D220" t="str">
        <f>PROPER(Table1[[#This Row],[PRODUCT NAME]])</f>
        <v>Amazon Basics Hdmi</v>
      </c>
      <c r="E220" t="s">
        <v>2705</v>
      </c>
      <c r="F220" t="s">
        <v>2705</v>
      </c>
      <c r="G220" t="s">
        <v>2706</v>
      </c>
      <c r="H220" t="s">
        <v>2715</v>
      </c>
      <c r="I220">
        <v>209</v>
      </c>
      <c r="J220" s="8">
        <v>600</v>
      </c>
      <c r="K220" s="1">
        <v>0.65</v>
      </c>
      <c r="L220" s="1" t="str">
        <f t="shared" si="16"/>
        <v>50% or more</v>
      </c>
      <c r="M220">
        <v>4.4000000000000004</v>
      </c>
      <c r="N220" s="4">
        <v>18872</v>
      </c>
      <c r="O220">
        <f t="shared" si="17"/>
        <v>1</v>
      </c>
      <c r="P220">
        <f t="shared" si="18"/>
        <v>11323200</v>
      </c>
      <c r="Q220" s="8" t="str">
        <f t="shared" si="19"/>
        <v>&gt;₹  500</v>
      </c>
      <c r="R220" s="8">
        <f>Table1[actual_price]-Table1[discounted_price]/Table1[[#This Row],[actual_price]]*100</f>
        <v>565.16666666666663</v>
      </c>
      <c r="S220">
        <f>IF(Table1[[#This Row],[rating_count]]&lt;1000,1,0)</f>
        <v>0</v>
      </c>
      <c r="T220" s="7">
        <f>Table1[[#This Row],[rating]]*Table1[[#This Row],[rating_count]]</f>
        <v>83036.800000000003</v>
      </c>
    </row>
    <row r="221" spans="1:20">
      <c r="A221" t="s">
        <v>445</v>
      </c>
      <c r="B221" t="s">
        <v>446</v>
      </c>
      <c r="C221" t="str">
        <f t="shared" si="15"/>
        <v>boAt LTG 550v3</v>
      </c>
      <c r="D221" t="str">
        <f>PROPER(Table1[[#This Row],[PRODUCT NAME]])</f>
        <v>Boat Ltg 550V3</v>
      </c>
      <c r="E221" t="s">
        <v>2700</v>
      </c>
      <c r="F221" t="s">
        <v>2700</v>
      </c>
      <c r="G221" t="s">
        <v>2701</v>
      </c>
      <c r="H221" t="s">
        <v>2702</v>
      </c>
      <c r="I221">
        <v>848.99</v>
      </c>
      <c r="J221" s="8">
        <v>1490</v>
      </c>
      <c r="K221" s="1">
        <v>0.43</v>
      </c>
      <c r="L221" s="1" t="str">
        <f t="shared" si="16"/>
        <v>50%</v>
      </c>
      <c r="M221">
        <v>3.9</v>
      </c>
      <c r="N221" s="4">
        <v>356</v>
      </c>
      <c r="O221">
        <f t="shared" si="17"/>
        <v>0</v>
      </c>
      <c r="P221">
        <f t="shared" si="18"/>
        <v>530440</v>
      </c>
      <c r="Q221" s="8" t="str">
        <f t="shared" si="19"/>
        <v>&gt;₹  500</v>
      </c>
      <c r="R221" s="8">
        <f>Table1[actual_price]-Table1[discounted_price]/Table1[[#This Row],[actual_price]]*100</f>
        <v>1433.0208053691276</v>
      </c>
      <c r="S221">
        <f>IF(Table1[[#This Row],[rating_count]]&lt;1000,1,0)</f>
        <v>1</v>
      </c>
      <c r="T221" s="7">
        <f>Table1[[#This Row],[rating]]*Table1[[#This Row],[rating_count]]</f>
        <v>1388.3999999999999</v>
      </c>
    </row>
    <row r="222" spans="1:20">
      <c r="A222" t="s">
        <v>447</v>
      </c>
      <c r="B222" t="s">
        <v>448</v>
      </c>
      <c r="C222" t="str">
        <f t="shared" si="15"/>
        <v>Wayona Nylon Braided</v>
      </c>
      <c r="D222" t="str">
        <f>PROPER(Table1[[#This Row],[PRODUCT NAME]])</f>
        <v>Wayona Nylon Braided</v>
      </c>
      <c r="E222" t="s">
        <v>2700</v>
      </c>
      <c r="F222" t="s">
        <v>2700</v>
      </c>
      <c r="G222" t="s">
        <v>2701</v>
      </c>
      <c r="H222" t="s">
        <v>2702</v>
      </c>
      <c r="I222">
        <v>649</v>
      </c>
      <c r="J222" s="8">
        <v>1999</v>
      </c>
      <c r="K222" s="1">
        <v>0.68</v>
      </c>
      <c r="L222" s="1" t="str">
        <f t="shared" si="16"/>
        <v>50% or more</v>
      </c>
      <c r="M222">
        <v>4.2</v>
      </c>
      <c r="N222" s="4">
        <v>24269</v>
      </c>
      <c r="O222">
        <f t="shared" si="17"/>
        <v>1</v>
      </c>
      <c r="P222">
        <f t="shared" si="18"/>
        <v>48513731</v>
      </c>
      <c r="Q222" s="8" t="str">
        <f t="shared" si="19"/>
        <v>&gt;₹  500</v>
      </c>
      <c r="R222" s="8">
        <f>Table1[actual_price]-Table1[discounted_price]/Table1[[#This Row],[actual_price]]*100</f>
        <v>1966.5337668834418</v>
      </c>
      <c r="S222">
        <f>IF(Table1[[#This Row],[rating_count]]&lt;1000,1,0)</f>
        <v>0</v>
      </c>
      <c r="T222" s="7">
        <f>Table1[[#This Row],[rating]]*Table1[[#This Row],[rating_count]]</f>
        <v>101929.8</v>
      </c>
    </row>
    <row r="223" spans="1:20">
      <c r="A223" t="s">
        <v>449</v>
      </c>
      <c r="B223" t="s">
        <v>450</v>
      </c>
      <c r="C223" t="str">
        <f t="shared" si="15"/>
        <v>Astigo Compatible Remote</v>
      </c>
      <c r="D223" t="str">
        <f>PROPER(Table1[[#This Row],[PRODUCT NAME]])</f>
        <v>Astigo Compatible Remote</v>
      </c>
      <c r="E223" t="s">
        <v>2705</v>
      </c>
      <c r="F223" t="s">
        <v>2705</v>
      </c>
      <c r="G223" t="s">
        <v>2706</v>
      </c>
      <c r="H223" t="s">
        <v>2709</v>
      </c>
      <c r="I223">
        <v>299</v>
      </c>
      <c r="J223" s="8">
        <v>899</v>
      </c>
      <c r="K223" s="1">
        <v>0.67</v>
      </c>
      <c r="L223" s="1" t="str">
        <f t="shared" si="16"/>
        <v>50% or more</v>
      </c>
      <c r="M223">
        <v>3.8</v>
      </c>
      <c r="N223" s="4">
        <v>425</v>
      </c>
      <c r="O223">
        <f t="shared" si="17"/>
        <v>1</v>
      </c>
      <c r="P223">
        <f t="shared" si="18"/>
        <v>382075</v>
      </c>
      <c r="Q223" s="8" t="str">
        <f t="shared" si="19"/>
        <v>&gt;₹  500</v>
      </c>
      <c r="R223" s="8">
        <f>Table1[actual_price]-Table1[discounted_price]/Table1[[#This Row],[actual_price]]*100</f>
        <v>865.74082313681868</v>
      </c>
      <c r="S223">
        <f>IF(Table1[[#This Row],[rating_count]]&lt;1000,1,0)</f>
        <v>1</v>
      </c>
      <c r="T223" s="7">
        <f>Table1[[#This Row],[rating]]*Table1[[#This Row],[rating_count]]</f>
        <v>1615</v>
      </c>
    </row>
    <row r="224" spans="1:20">
      <c r="A224" t="s">
        <v>451</v>
      </c>
      <c r="B224" t="s">
        <v>452</v>
      </c>
      <c r="C224" t="str">
        <f t="shared" si="15"/>
        <v>Caprigo Heavy Duty</v>
      </c>
      <c r="D224" t="str">
        <f>PROPER(Table1[[#This Row],[PRODUCT NAME]])</f>
        <v>Caprigo Heavy Duty</v>
      </c>
      <c r="E224" t="s">
        <v>2705</v>
      </c>
      <c r="F224" t="s">
        <v>2705</v>
      </c>
      <c r="G224" t="s">
        <v>2706</v>
      </c>
      <c r="H224" t="s">
        <v>2711</v>
      </c>
      <c r="I224">
        <v>399</v>
      </c>
      <c r="J224" s="8">
        <v>799</v>
      </c>
      <c r="K224" s="1">
        <v>0.5</v>
      </c>
      <c r="L224" s="1" t="str">
        <f t="shared" si="16"/>
        <v>50% or more</v>
      </c>
      <c r="M224">
        <v>4.0999999999999996</v>
      </c>
      <c r="N224" s="4">
        <v>1161</v>
      </c>
      <c r="O224">
        <f t="shared" si="17"/>
        <v>1</v>
      </c>
      <c r="P224">
        <f t="shared" si="18"/>
        <v>927639</v>
      </c>
      <c r="Q224" s="8" t="str">
        <f t="shared" si="19"/>
        <v>&gt;₹  500</v>
      </c>
      <c r="R224" s="8">
        <f>Table1[actual_price]-Table1[discounted_price]/Table1[[#This Row],[actual_price]]*100</f>
        <v>749.06257822277848</v>
      </c>
      <c r="S224">
        <f>IF(Table1[[#This Row],[rating_count]]&lt;1000,1,0)</f>
        <v>0</v>
      </c>
      <c r="T224" s="7">
        <f>Table1[[#This Row],[rating]]*Table1[[#This Row],[rating_count]]</f>
        <v>4760.0999999999995</v>
      </c>
    </row>
    <row r="225" spans="1:20">
      <c r="A225" t="s">
        <v>453</v>
      </c>
      <c r="B225" t="s">
        <v>454</v>
      </c>
      <c r="C225" t="str">
        <f t="shared" si="15"/>
        <v>Portronics Konnect L</v>
      </c>
      <c r="D225" t="str">
        <f>PROPER(Table1[[#This Row],[PRODUCT NAME]])</f>
        <v>Portronics Konnect L</v>
      </c>
      <c r="E225" t="s">
        <v>2700</v>
      </c>
      <c r="F225" t="s">
        <v>2700</v>
      </c>
      <c r="G225" t="s">
        <v>2701</v>
      </c>
      <c r="H225" t="s">
        <v>2702</v>
      </c>
      <c r="I225">
        <v>249</v>
      </c>
      <c r="J225" s="8">
        <v>499</v>
      </c>
      <c r="K225" s="1">
        <v>0.5</v>
      </c>
      <c r="L225" s="1" t="str">
        <f t="shared" si="16"/>
        <v>50% or more</v>
      </c>
      <c r="M225">
        <v>4.0999999999999996</v>
      </c>
      <c r="N225" s="4">
        <v>1508</v>
      </c>
      <c r="O225">
        <f t="shared" si="17"/>
        <v>1</v>
      </c>
      <c r="P225">
        <f t="shared" si="18"/>
        <v>752492</v>
      </c>
      <c r="Q225" s="8" t="str">
        <f t="shared" si="19"/>
        <v>₹ 200 -₹ 500</v>
      </c>
      <c r="R225" s="8">
        <f>Table1[actual_price]-Table1[discounted_price]/Table1[[#This Row],[actual_price]]*100</f>
        <v>449.10020040080161</v>
      </c>
      <c r="S225">
        <f>IF(Table1[[#This Row],[rating_count]]&lt;1000,1,0)</f>
        <v>0</v>
      </c>
      <c r="T225" s="7">
        <f>Table1[[#This Row],[rating]]*Table1[[#This Row],[rating_count]]</f>
        <v>6182.7999999999993</v>
      </c>
    </row>
    <row r="226" spans="1:20">
      <c r="A226" t="s">
        <v>455</v>
      </c>
      <c r="B226" t="s">
        <v>456</v>
      </c>
      <c r="C226" t="str">
        <f t="shared" si="15"/>
        <v>TATA SKY HD</v>
      </c>
      <c r="D226" t="str">
        <f>PROPER(Table1[[#This Row],[PRODUCT NAME]])</f>
        <v>Tata Sky Hd</v>
      </c>
      <c r="E226" t="s">
        <v>2705</v>
      </c>
      <c r="F226" t="s">
        <v>2705</v>
      </c>
      <c r="G226" t="s">
        <v>2716</v>
      </c>
      <c r="H226" t="s">
        <v>2717</v>
      </c>
      <c r="I226" s="2">
        <v>1249</v>
      </c>
      <c r="J226" s="8">
        <v>2299</v>
      </c>
      <c r="K226" s="1">
        <v>0.46</v>
      </c>
      <c r="L226" s="1" t="str">
        <f t="shared" si="16"/>
        <v>50%</v>
      </c>
      <c r="M226">
        <v>4.3</v>
      </c>
      <c r="N226" s="4">
        <v>7636</v>
      </c>
      <c r="O226">
        <f t="shared" si="17"/>
        <v>0</v>
      </c>
      <c r="P226">
        <f t="shared" si="18"/>
        <v>17555164</v>
      </c>
      <c r="Q226" s="8" t="str">
        <f t="shared" si="19"/>
        <v>&gt;₹  500</v>
      </c>
      <c r="R226" s="8">
        <f>Table1[actual_price]-Table1[discounted_price]/Table1[[#This Row],[actual_price]]*100</f>
        <v>2244.6720313179644</v>
      </c>
      <c r="S226">
        <f>IF(Table1[[#This Row],[rating_count]]&lt;1000,1,0)</f>
        <v>0</v>
      </c>
      <c r="T226" s="7">
        <f>Table1[[#This Row],[rating]]*Table1[[#This Row],[rating_count]]</f>
        <v>32834.799999999996</v>
      </c>
    </row>
    <row r="227" spans="1:20">
      <c r="A227" t="s">
        <v>457</v>
      </c>
      <c r="B227" t="s">
        <v>458</v>
      </c>
      <c r="C227" t="str">
        <f t="shared" si="15"/>
        <v>Remote Compatible for</v>
      </c>
      <c r="D227" t="str">
        <f>PROPER(Table1[[#This Row],[PRODUCT NAME]])</f>
        <v>Remote Compatible For</v>
      </c>
      <c r="E227" t="s">
        <v>2705</v>
      </c>
      <c r="F227" t="s">
        <v>2705</v>
      </c>
      <c r="G227" t="s">
        <v>2706</v>
      </c>
      <c r="H227" t="s">
        <v>2709</v>
      </c>
      <c r="I227">
        <v>213</v>
      </c>
      <c r="J227" s="8">
        <v>499</v>
      </c>
      <c r="K227" s="1">
        <v>0.56999999999999995</v>
      </c>
      <c r="L227" s="1" t="str">
        <f t="shared" si="16"/>
        <v>50% or more</v>
      </c>
      <c r="M227">
        <v>3.7</v>
      </c>
      <c r="N227" s="4">
        <v>246</v>
      </c>
      <c r="O227">
        <f t="shared" si="17"/>
        <v>1</v>
      </c>
      <c r="P227">
        <f t="shared" si="18"/>
        <v>122754</v>
      </c>
      <c r="Q227" s="8" t="str">
        <f t="shared" si="19"/>
        <v>₹ 200 -₹ 500</v>
      </c>
      <c r="R227" s="8">
        <f>Table1[actual_price]-Table1[discounted_price]/Table1[[#This Row],[actual_price]]*100</f>
        <v>456.31462925851702</v>
      </c>
      <c r="S227">
        <f>IF(Table1[[#This Row],[rating_count]]&lt;1000,1,0)</f>
        <v>1</v>
      </c>
      <c r="T227" s="7">
        <f>Table1[[#This Row],[rating]]*Table1[[#This Row],[rating_count]]</f>
        <v>910.2</v>
      </c>
    </row>
    <row r="228" spans="1:20">
      <c r="A228" t="s">
        <v>459</v>
      </c>
      <c r="B228" t="s">
        <v>460</v>
      </c>
      <c r="C228" t="str">
        <f t="shared" si="15"/>
        <v>SoniVision SA-D10 SA-D100</v>
      </c>
      <c r="D228" t="str">
        <f>PROPER(Table1[[#This Row],[PRODUCT NAME]])</f>
        <v>Sonivision Sa-D10 Sa-D100</v>
      </c>
      <c r="E228" t="s">
        <v>2705</v>
      </c>
      <c r="F228" t="s">
        <v>2705</v>
      </c>
      <c r="G228" t="s">
        <v>2706</v>
      </c>
      <c r="H228" t="s">
        <v>2709</v>
      </c>
      <c r="I228">
        <v>209</v>
      </c>
      <c r="J228" s="8">
        <v>499</v>
      </c>
      <c r="K228" s="1">
        <v>0.57999999999999996</v>
      </c>
      <c r="L228" s="1" t="str">
        <f t="shared" si="16"/>
        <v>50% or more</v>
      </c>
      <c r="M228">
        <v>4</v>
      </c>
      <c r="N228" s="4">
        <v>479</v>
      </c>
      <c r="O228">
        <f t="shared" si="17"/>
        <v>1</v>
      </c>
      <c r="P228">
        <f t="shared" si="18"/>
        <v>239021</v>
      </c>
      <c r="Q228" s="8" t="str">
        <f t="shared" si="19"/>
        <v>₹ 200 -₹ 500</v>
      </c>
      <c r="R228" s="8">
        <f>Table1[actual_price]-Table1[discounted_price]/Table1[[#This Row],[actual_price]]*100</f>
        <v>457.11623246492985</v>
      </c>
      <c r="S228">
        <f>IF(Table1[[#This Row],[rating_count]]&lt;1000,1,0)</f>
        <v>1</v>
      </c>
      <c r="T228" s="7">
        <f>Table1[[#This Row],[rating]]*Table1[[#This Row],[rating_count]]</f>
        <v>1916</v>
      </c>
    </row>
    <row r="229" spans="1:20">
      <c r="A229" t="s">
        <v>461</v>
      </c>
      <c r="B229" t="s">
        <v>462</v>
      </c>
      <c r="C229" t="str">
        <f t="shared" si="15"/>
        <v>Rts‚Ñ¢ High Speed</v>
      </c>
      <c r="D229" t="str">
        <f>PROPER(Table1[[#This Row],[PRODUCT NAME]])</f>
        <v>Rts‚Ñ¢ High Speed</v>
      </c>
      <c r="E229" t="s">
        <v>2705</v>
      </c>
      <c r="F229" t="s">
        <v>2705</v>
      </c>
      <c r="G229" t="s">
        <v>2706</v>
      </c>
      <c r="H229" t="s">
        <v>2702</v>
      </c>
      <c r="I229">
        <v>598</v>
      </c>
      <c r="J229" s="8">
        <v>4999</v>
      </c>
      <c r="K229" s="1">
        <v>0.88</v>
      </c>
      <c r="L229" s="1" t="str">
        <f t="shared" si="16"/>
        <v>50% or more</v>
      </c>
      <c r="M229">
        <v>4.2</v>
      </c>
      <c r="N229" s="4">
        <v>910</v>
      </c>
      <c r="O229">
        <f t="shared" si="17"/>
        <v>1</v>
      </c>
      <c r="P229">
        <f t="shared" si="18"/>
        <v>4549090</v>
      </c>
      <c r="Q229" s="8" t="str">
        <f t="shared" si="19"/>
        <v>&gt;₹  500</v>
      </c>
      <c r="R229" s="8">
        <f>Table1[actual_price]-Table1[discounted_price]/Table1[[#This Row],[actual_price]]*100</f>
        <v>4987.0376075215045</v>
      </c>
      <c r="S229">
        <f>IF(Table1[[#This Row],[rating_count]]&lt;1000,1,0)</f>
        <v>1</v>
      </c>
      <c r="T229" s="7">
        <f>Table1[[#This Row],[rating]]*Table1[[#This Row],[rating_count]]</f>
        <v>3822</v>
      </c>
    </row>
    <row r="230" spans="1:20">
      <c r="A230" t="s">
        <v>463</v>
      </c>
      <c r="B230" t="s">
        <v>464</v>
      </c>
      <c r="C230" t="str">
        <f t="shared" si="15"/>
        <v>boAt LTG 500</v>
      </c>
      <c r="D230" t="str">
        <f>PROPER(Table1[[#This Row],[PRODUCT NAME]])</f>
        <v>Boat Ltg 500</v>
      </c>
      <c r="E230" t="s">
        <v>2700</v>
      </c>
      <c r="F230" t="s">
        <v>2700</v>
      </c>
      <c r="G230" t="s">
        <v>2701</v>
      </c>
      <c r="H230" t="s">
        <v>2702</v>
      </c>
      <c r="I230">
        <v>799</v>
      </c>
      <c r="J230" s="8">
        <v>1749</v>
      </c>
      <c r="K230" s="1">
        <v>0.54</v>
      </c>
      <c r="L230" s="1" t="str">
        <f t="shared" si="16"/>
        <v>50% or more</v>
      </c>
      <c r="M230">
        <v>4.0999999999999996</v>
      </c>
      <c r="N230" s="4">
        <v>5626</v>
      </c>
      <c r="O230">
        <f t="shared" si="17"/>
        <v>1</v>
      </c>
      <c r="P230">
        <f t="shared" si="18"/>
        <v>9839874</v>
      </c>
      <c r="Q230" s="8" t="str">
        <f t="shared" si="19"/>
        <v>&gt;₹  500</v>
      </c>
      <c r="R230" s="8">
        <f>Table1[actual_price]-Table1[discounted_price]/Table1[[#This Row],[actual_price]]*100</f>
        <v>1703.3167524299599</v>
      </c>
      <c r="S230">
        <f>IF(Table1[[#This Row],[rating_count]]&lt;1000,1,0)</f>
        <v>0</v>
      </c>
      <c r="T230" s="7">
        <f>Table1[[#This Row],[rating]]*Table1[[#This Row],[rating_count]]</f>
        <v>23066.6</v>
      </c>
    </row>
    <row r="231" spans="1:20">
      <c r="A231" t="s">
        <v>465</v>
      </c>
      <c r="B231" t="s">
        <v>466</v>
      </c>
      <c r="C231" t="str">
        <f t="shared" si="15"/>
        <v>Agaro Blaze USBA</v>
      </c>
      <c r="D231" t="str">
        <f>PROPER(Table1[[#This Row],[PRODUCT NAME]])</f>
        <v>Agaro Blaze Usba</v>
      </c>
      <c r="E231" t="s">
        <v>2700</v>
      </c>
      <c r="F231" t="s">
        <v>2700</v>
      </c>
      <c r="G231" t="s">
        <v>2701</v>
      </c>
      <c r="H231" t="s">
        <v>2702</v>
      </c>
      <c r="I231">
        <v>159</v>
      </c>
      <c r="J231" s="8">
        <v>595</v>
      </c>
      <c r="K231" s="1">
        <v>0.73</v>
      </c>
      <c r="L231" s="1" t="str">
        <f t="shared" si="16"/>
        <v>50% or more</v>
      </c>
      <c r="M231">
        <v>4.3</v>
      </c>
      <c r="N231" s="4">
        <v>14184</v>
      </c>
      <c r="O231">
        <f t="shared" si="17"/>
        <v>1</v>
      </c>
      <c r="P231">
        <f t="shared" si="18"/>
        <v>8439480</v>
      </c>
      <c r="Q231" s="8" t="str">
        <f t="shared" si="19"/>
        <v>&gt;₹  500</v>
      </c>
      <c r="R231" s="8">
        <f>Table1[actual_price]-Table1[discounted_price]/Table1[[#This Row],[actual_price]]*100</f>
        <v>568.27731092436977</v>
      </c>
      <c r="S231">
        <f>IF(Table1[[#This Row],[rating_count]]&lt;1000,1,0)</f>
        <v>0</v>
      </c>
      <c r="T231" s="7">
        <f>Table1[[#This Row],[rating]]*Table1[[#This Row],[rating_count]]</f>
        <v>60991.199999999997</v>
      </c>
    </row>
    <row r="232" spans="1:20">
      <c r="A232" t="s">
        <v>467</v>
      </c>
      <c r="B232" t="s">
        <v>468</v>
      </c>
      <c r="C232" t="str">
        <f t="shared" si="15"/>
        <v>AmazonBasics 6 Feet</v>
      </c>
      <c r="D232" t="str">
        <f>PROPER(Table1[[#This Row],[PRODUCT NAME]])</f>
        <v>Amazonbasics 6 Feet</v>
      </c>
      <c r="E232" t="s">
        <v>2700</v>
      </c>
      <c r="F232" t="s">
        <v>2700</v>
      </c>
      <c r="G232" t="s">
        <v>2701</v>
      </c>
      <c r="H232" t="s">
        <v>2702</v>
      </c>
      <c r="I232">
        <v>499</v>
      </c>
      <c r="J232" s="8">
        <v>1100</v>
      </c>
      <c r="K232" s="1">
        <v>0.55000000000000004</v>
      </c>
      <c r="L232" s="1" t="str">
        <f t="shared" si="16"/>
        <v>50% or more</v>
      </c>
      <c r="M232">
        <v>4.4000000000000004</v>
      </c>
      <c r="N232" s="4">
        <v>25177</v>
      </c>
      <c r="O232">
        <f t="shared" si="17"/>
        <v>1</v>
      </c>
      <c r="P232">
        <f t="shared" si="18"/>
        <v>27694700</v>
      </c>
      <c r="Q232" s="8" t="str">
        <f t="shared" si="19"/>
        <v>&gt;₹  500</v>
      </c>
      <c r="R232" s="8">
        <f>Table1[actual_price]-Table1[discounted_price]/Table1[[#This Row],[actual_price]]*100</f>
        <v>1054.6363636363637</v>
      </c>
      <c r="S232">
        <f>IF(Table1[[#This Row],[rating_count]]&lt;1000,1,0)</f>
        <v>0</v>
      </c>
      <c r="T232" s="7">
        <f>Table1[[#This Row],[rating]]*Table1[[#This Row],[rating_count]]</f>
        <v>110778.8</v>
      </c>
    </row>
    <row r="233" spans="1:20">
      <c r="A233" t="s">
        <v>469</v>
      </c>
      <c r="B233" t="s">
        <v>470</v>
      </c>
      <c r="C233" t="str">
        <f t="shared" si="15"/>
        <v>MI 108 cm</v>
      </c>
      <c r="D233" t="str">
        <f>PROPER(Table1[[#This Row],[PRODUCT NAME]])</f>
        <v>Mi 108 Cm</v>
      </c>
      <c r="E233" t="s">
        <v>2705</v>
      </c>
      <c r="F233" t="s">
        <v>2705</v>
      </c>
      <c r="G233" t="s">
        <v>2707</v>
      </c>
      <c r="H233" t="s">
        <v>2708</v>
      </c>
      <c r="I233" s="2">
        <v>31999</v>
      </c>
      <c r="J233" s="8">
        <v>49999</v>
      </c>
      <c r="K233" s="1">
        <v>0.36</v>
      </c>
      <c r="L233" s="1" t="str">
        <f t="shared" si="16"/>
        <v>50%</v>
      </c>
      <c r="M233">
        <v>4.3</v>
      </c>
      <c r="N233" s="4">
        <v>21252</v>
      </c>
      <c r="O233">
        <f t="shared" si="17"/>
        <v>0</v>
      </c>
      <c r="P233">
        <f t="shared" si="18"/>
        <v>1062578748</v>
      </c>
      <c r="Q233" s="8" t="str">
        <f t="shared" si="19"/>
        <v>&gt;₹  500</v>
      </c>
      <c r="R233" s="8">
        <f>Table1[actual_price]-Table1[discounted_price]/Table1[[#This Row],[actual_price]]*100</f>
        <v>49935.000720014403</v>
      </c>
      <c r="S233">
        <f>IF(Table1[[#This Row],[rating_count]]&lt;1000,1,0)</f>
        <v>0</v>
      </c>
      <c r="T233" s="7">
        <f>Table1[[#This Row],[rating]]*Table1[[#This Row],[rating_count]]</f>
        <v>91383.599999999991</v>
      </c>
    </row>
    <row r="234" spans="1:20">
      <c r="A234" t="s">
        <v>471</v>
      </c>
      <c r="B234" t="s">
        <v>472</v>
      </c>
      <c r="C234" t="str">
        <f t="shared" si="15"/>
        <v>Sansui 140cm (55</v>
      </c>
      <c r="D234" t="str">
        <f>PROPER(Table1[[#This Row],[PRODUCT NAME]])</f>
        <v>Sansui 140Cm (55</v>
      </c>
      <c r="E234" t="s">
        <v>2705</v>
      </c>
      <c r="F234" t="s">
        <v>2705</v>
      </c>
      <c r="G234" t="s">
        <v>2707</v>
      </c>
      <c r="H234" t="s">
        <v>2708</v>
      </c>
      <c r="I234" s="2">
        <v>32990</v>
      </c>
      <c r="J234" s="8">
        <v>56790</v>
      </c>
      <c r="K234" s="1">
        <v>0.42</v>
      </c>
      <c r="L234" s="1" t="str">
        <f t="shared" si="16"/>
        <v>50%</v>
      </c>
      <c r="M234">
        <v>4.3</v>
      </c>
      <c r="N234" s="4">
        <v>567</v>
      </c>
      <c r="O234">
        <f t="shared" si="17"/>
        <v>0</v>
      </c>
      <c r="P234">
        <f t="shared" si="18"/>
        <v>32199930</v>
      </c>
      <c r="Q234" s="8" t="str">
        <f t="shared" si="19"/>
        <v>&gt;₹  500</v>
      </c>
      <c r="R234" s="8">
        <f>Table1[actual_price]-Table1[discounted_price]/Table1[[#This Row],[actual_price]]*100</f>
        <v>56731.908786758235</v>
      </c>
      <c r="S234">
        <f>IF(Table1[[#This Row],[rating_count]]&lt;1000,1,0)</f>
        <v>1</v>
      </c>
      <c r="T234" s="7">
        <f>Table1[[#This Row],[rating]]*Table1[[#This Row],[rating_count]]</f>
        <v>2438.1</v>
      </c>
    </row>
    <row r="235" spans="1:20">
      <c r="A235" t="s">
        <v>473</v>
      </c>
      <c r="B235" t="s">
        <v>474</v>
      </c>
      <c r="C235" t="str">
        <f t="shared" si="15"/>
        <v>LOHAYA LCD/LED Remote</v>
      </c>
      <c r="D235" t="str">
        <f>PROPER(Table1[[#This Row],[PRODUCT NAME]])</f>
        <v>Lohaya Lcd/Led Remote</v>
      </c>
      <c r="E235" t="s">
        <v>2705</v>
      </c>
      <c r="F235" t="s">
        <v>2705</v>
      </c>
      <c r="G235" t="s">
        <v>2706</v>
      </c>
      <c r="H235" t="s">
        <v>2709</v>
      </c>
      <c r="I235">
        <v>299</v>
      </c>
      <c r="J235" s="8">
        <v>1199</v>
      </c>
      <c r="K235" s="1">
        <v>0.75</v>
      </c>
      <c r="L235" s="1" t="str">
        <f t="shared" si="16"/>
        <v>50% or more</v>
      </c>
      <c r="M235">
        <v>3.5</v>
      </c>
      <c r="N235" s="4">
        <v>466</v>
      </c>
      <c r="O235">
        <f t="shared" si="17"/>
        <v>1</v>
      </c>
      <c r="P235">
        <f t="shared" si="18"/>
        <v>558734</v>
      </c>
      <c r="Q235" s="8" t="str">
        <f t="shared" si="19"/>
        <v>&gt;₹  500</v>
      </c>
      <c r="R235" s="8">
        <f>Table1[actual_price]-Table1[discounted_price]/Table1[[#This Row],[actual_price]]*100</f>
        <v>1174.0625521267723</v>
      </c>
      <c r="S235">
        <f>IF(Table1[[#This Row],[rating_count]]&lt;1000,1,0)</f>
        <v>1</v>
      </c>
      <c r="T235" s="7">
        <f>Table1[[#This Row],[rating]]*Table1[[#This Row],[rating_count]]</f>
        <v>1631</v>
      </c>
    </row>
    <row r="236" spans="1:20">
      <c r="A236" t="s">
        <v>475</v>
      </c>
      <c r="B236" t="s">
        <v>476</v>
      </c>
      <c r="C236" t="str">
        <f t="shared" si="15"/>
        <v>Zebronics CU3100V Fast</v>
      </c>
      <c r="D236" t="str">
        <f>PROPER(Table1[[#This Row],[PRODUCT NAME]])</f>
        <v>Zebronics Cu3100V Fast</v>
      </c>
      <c r="E236" t="s">
        <v>2700</v>
      </c>
      <c r="F236" t="s">
        <v>2700</v>
      </c>
      <c r="G236" t="s">
        <v>2701</v>
      </c>
      <c r="H236" t="s">
        <v>2702</v>
      </c>
      <c r="I236">
        <v>128.31</v>
      </c>
      <c r="J236" s="8">
        <v>549</v>
      </c>
      <c r="K236" s="1">
        <v>0.77</v>
      </c>
      <c r="L236" s="1" t="str">
        <f t="shared" si="16"/>
        <v>50% or more</v>
      </c>
      <c r="M236">
        <v>3.9</v>
      </c>
      <c r="N236" s="4">
        <v>61</v>
      </c>
      <c r="O236">
        <f t="shared" si="17"/>
        <v>1</v>
      </c>
      <c r="P236">
        <f t="shared" si="18"/>
        <v>33489</v>
      </c>
      <c r="Q236" s="8" t="str">
        <f t="shared" si="19"/>
        <v>&gt;₹  500</v>
      </c>
      <c r="R236" s="8">
        <f>Table1[actual_price]-Table1[discounted_price]/Table1[[#This Row],[actual_price]]*100</f>
        <v>525.62841530054641</v>
      </c>
      <c r="S236">
        <f>IF(Table1[[#This Row],[rating_count]]&lt;1000,1,0)</f>
        <v>1</v>
      </c>
      <c r="T236" s="7">
        <f>Table1[[#This Row],[rating]]*Table1[[#This Row],[rating_count]]</f>
        <v>237.9</v>
      </c>
    </row>
    <row r="237" spans="1:20">
      <c r="A237" t="s">
        <v>477</v>
      </c>
      <c r="B237" t="s">
        <v>478</v>
      </c>
      <c r="C237" t="str">
        <f t="shared" si="15"/>
        <v>Belkin USB C</v>
      </c>
      <c r="D237" t="str">
        <f>PROPER(Table1[[#This Row],[PRODUCT NAME]])</f>
        <v>Belkin Usb C</v>
      </c>
      <c r="E237" t="s">
        <v>2700</v>
      </c>
      <c r="F237" t="s">
        <v>2700</v>
      </c>
      <c r="G237" t="s">
        <v>2701</v>
      </c>
      <c r="H237" t="s">
        <v>2702</v>
      </c>
      <c r="I237">
        <v>599</v>
      </c>
      <c r="J237" s="8">
        <v>849</v>
      </c>
      <c r="K237" s="1">
        <v>0.28999999999999998</v>
      </c>
      <c r="L237" s="1" t="str">
        <f t="shared" si="16"/>
        <v>50%</v>
      </c>
      <c r="M237">
        <v>4.5</v>
      </c>
      <c r="N237" s="4">
        <v>474</v>
      </c>
      <c r="O237">
        <f t="shared" si="17"/>
        <v>0</v>
      </c>
      <c r="P237">
        <f t="shared" si="18"/>
        <v>402426</v>
      </c>
      <c r="Q237" s="8" t="str">
        <f t="shared" si="19"/>
        <v>&gt;₹  500</v>
      </c>
      <c r="R237" s="8">
        <f>Table1[actual_price]-Table1[discounted_price]/Table1[[#This Row],[actual_price]]*100</f>
        <v>778.44640753828037</v>
      </c>
      <c r="S237">
        <f>IF(Table1[[#This Row],[rating_count]]&lt;1000,1,0)</f>
        <v>1</v>
      </c>
      <c r="T237" s="7">
        <f>Table1[[#This Row],[rating]]*Table1[[#This Row],[rating_count]]</f>
        <v>2133</v>
      </c>
    </row>
    <row r="238" spans="1:20">
      <c r="A238" t="s">
        <v>479</v>
      </c>
      <c r="B238" t="s">
        <v>480</v>
      </c>
      <c r="C238" t="str">
        <f t="shared" si="15"/>
        <v>7SEVEN¬Æ TCL Remote</v>
      </c>
      <c r="D238" t="str">
        <f>PROPER(Table1[[#This Row],[PRODUCT NAME]])</f>
        <v>7Seven¬Æ Tcl Remote</v>
      </c>
      <c r="E238" t="s">
        <v>2705</v>
      </c>
      <c r="F238" t="s">
        <v>2705</v>
      </c>
      <c r="G238" t="s">
        <v>2706</v>
      </c>
      <c r="H238" t="s">
        <v>2709</v>
      </c>
      <c r="I238">
        <v>399</v>
      </c>
      <c r="J238" s="8">
        <v>899</v>
      </c>
      <c r="K238" s="1">
        <v>0.56000000000000005</v>
      </c>
      <c r="L238" s="1" t="str">
        <f t="shared" si="16"/>
        <v>50% or more</v>
      </c>
      <c r="M238">
        <v>3.4</v>
      </c>
      <c r="N238" s="4">
        <v>431</v>
      </c>
      <c r="O238">
        <f t="shared" si="17"/>
        <v>1</v>
      </c>
      <c r="P238">
        <f t="shared" si="18"/>
        <v>387469</v>
      </c>
      <c r="Q238" s="8" t="str">
        <f t="shared" si="19"/>
        <v>&gt;₹  500</v>
      </c>
      <c r="R238" s="8">
        <f>Table1[actual_price]-Table1[discounted_price]/Table1[[#This Row],[actual_price]]*100</f>
        <v>854.61735261401554</v>
      </c>
      <c r="S238">
        <f>IF(Table1[[#This Row],[rating_count]]&lt;1000,1,0)</f>
        <v>1</v>
      </c>
      <c r="T238" s="7">
        <f>Table1[[#This Row],[rating]]*Table1[[#This Row],[rating_count]]</f>
        <v>1465.3999999999999</v>
      </c>
    </row>
    <row r="239" spans="1:20">
      <c r="A239" t="s">
        <v>481</v>
      </c>
      <c r="B239" t="s">
        <v>482</v>
      </c>
      <c r="C239" t="str">
        <f t="shared" si="15"/>
        <v>Wayona 3in1 Nylon</v>
      </c>
      <c r="D239" t="str">
        <f>PROPER(Table1[[#This Row],[PRODUCT NAME]])</f>
        <v>Wayona 3In1 Nylon</v>
      </c>
      <c r="E239" t="s">
        <v>2700</v>
      </c>
      <c r="F239" t="s">
        <v>2700</v>
      </c>
      <c r="G239" t="s">
        <v>2701</v>
      </c>
      <c r="H239" t="s">
        <v>2702</v>
      </c>
      <c r="I239">
        <v>449</v>
      </c>
      <c r="J239" s="8">
        <v>1099</v>
      </c>
      <c r="K239" s="1">
        <v>0.59</v>
      </c>
      <c r="L239" s="1" t="str">
        <f t="shared" si="16"/>
        <v>50% or more</v>
      </c>
      <c r="M239">
        <v>4</v>
      </c>
      <c r="N239" s="4">
        <v>242</v>
      </c>
      <c r="O239">
        <f t="shared" si="17"/>
        <v>1</v>
      </c>
      <c r="P239">
        <f t="shared" si="18"/>
        <v>265958</v>
      </c>
      <c r="Q239" s="8" t="str">
        <f t="shared" si="19"/>
        <v>&gt;₹  500</v>
      </c>
      <c r="R239" s="8">
        <f>Table1[actual_price]-Table1[discounted_price]/Table1[[#This Row],[actual_price]]*100</f>
        <v>1058.1446769790718</v>
      </c>
      <c r="S239">
        <f>IF(Table1[[#This Row],[rating_count]]&lt;1000,1,0)</f>
        <v>1</v>
      </c>
      <c r="T239" s="7">
        <f>Table1[[#This Row],[rating]]*Table1[[#This Row],[rating_count]]</f>
        <v>968</v>
      </c>
    </row>
    <row r="240" spans="1:20">
      <c r="A240" t="s">
        <v>483</v>
      </c>
      <c r="B240" t="s">
        <v>484</v>
      </c>
      <c r="C240" t="str">
        <f t="shared" si="15"/>
        <v>Hi-Mobiler iPhone Charger</v>
      </c>
      <c r="D240" t="str">
        <f>PROPER(Table1[[#This Row],[PRODUCT NAME]])</f>
        <v>Hi-Mobiler Iphone Charger</v>
      </c>
      <c r="E240" t="s">
        <v>2700</v>
      </c>
      <c r="F240" t="s">
        <v>2700</v>
      </c>
      <c r="G240" t="s">
        <v>2701</v>
      </c>
      <c r="H240" t="s">
        <v>2702</v>
      </c>
      <c r="I240">
        <v>254</v>
      </c>
      <c r="J240" s="8">
        <v>799</v>
      </c>
      <c r="K240" s="1">
        <v>0.68</v>
      </c>
      <c r="L240" s="1" t="str">
        <f t="shared" si="16"/>
        <v>50% or more</v>
      </c>
      <c r="M240">
        <v>4</v>
      </c>
      <c r="N240" s="4">
        <v>2905</v>
      </c>
      <c r="O240">
        <f t="shared" si="17"/>
        <v>1</v>
      </c>
      <c r="P240">
        <f t="shared" si="18"/>
        <v>2321095</v>
      </c>
      <c r="Q240" s="8" t="str">
        <f t="shared" si="19"/>
        <v>&gt;₹  500</v>
      </c>
      <c r="R240" s="8">
        <f>Table1[actual_price]-Table1[discounted_price]/Table1[[#This Row],[actual_price]]*100</f>
        <v>767.21026282853563</v>
      </c>
      <c r="S240">
        <f>IF(Table1[[#This Row],[rating_count]]&lt;1000,1,0)</f>
        <v>0</v>
      </c>
      <c r="T240" s="7">
        <f>Table1[[#This Row],[rating]]*Table1[[#This Row],[rating_count]]</f>
        <v>11620</v>
      </c>
    </row>
    <row r="241" spans="1:20">
      <c r="A241" t="s">
        <v>485</v>
      </c>
      <c r="B241" t="s">
        <v>486</v>
      </c>
      <c r="C241" t="str">
        <f t="shared" si="15"/>
        <v>Amazon Basics 16-Gauge</v>
      </c>
      <c r="D241" t="str">
        <f>PROPER(Table1[[#This Row],[PRODUCT NAME]])</f>
        <v>Amazon Basics 16-Gauge</v>
      </c>
      <c r="E241" t="s">
        <v>2705</v>
      </c>
      <c r="F241" t="s">
        <v>2705</v>
      </c>
      <c r="G241" t="s">
        <v>2706</v>
      </c>
      <c r="H241" t="s">
        <v>2702</v>
      </c>
      <c r="I241">
        <v>399</v>
      </c>
      <c r="J241" s="8">
        <v>795</v>
      </c>
      <c r="K241" s="1">
        <v>0.5</v>
      </c>
      <c r="L241" s="1" t="str">
        <f t="shared" si="16"/>
        <v>50% or more</v>
      </c>
      <c r="M241">
        <v>4.4000000000000004</v>
      </c>
      <c r="N241" s="4">
        <v>12091</v>
      </c>
      <c r="O241">
        <f t="shared" si="17"/>
        <v>1</v>
      </c>
      <c r="P241">
        <f t="shared" si="18"/>
        <v>9612345</v>
      </c>
      <c r="Q241" s="8" t="str">
        <f t="shared" si="19"/>
        <v>&gt;₹  500</v>
      </c>
      <c r="R241" s="8">
        <f>Table1[actual_price]-Table1[discounted_price]/Table1[[#This Row],[actual_price]]*100</f>
        <v>744.81132075471703</v>
      </c>
      <c r="S241">
        <f>IF(Table1[[#This Row],[rating_count]]&lt;1000,1,0)</f>
        <v>0</v>
      </c>
      <c r="T241" s="7">
        <f>Table1[[#This Row],[rating]]*Table1[[#This Row],[rating_count]]</f>
        <v>53200.4</v>
      </c>
    </row>
    <row r="242" spans="1:20">
      <c r="A242" t="s">
        <v>487</v>
      </c>
      <c r="B242" t="s">
        <v>488</v>
      </c>
      <c r="C242" t="str">
        <f t="shared" si="15"/>
        <v>Ambrane 60W /</v>
      </c>
      <c r="D242" t="str">
        <f>PROPER(Table1[[#This Row],[PRODUCT NAME]])</f>
        <v>Ambrane 60W /</v>
      </c>
      <c r="E242" t="s">
        <v>2700</v>
      </c>
      <c r="F242" t="s">
        <v>2700</v>
      </c>
      <c r="G242" t="s">
        <v>2701</v>
      </c>
      <c r="H242" t="s">
        <v>2702</v>
      </c>
      <c r="I242">
        <v>179</v>
      </c>
      <c r="J242" s="8">
        <v>399</v>
      </c>
      <c r="K242" s="1">
        <v>0.55000000000000004</v>
      </c>
      <c r="L242" s="1" t="str">
        <f t="shared" si="16"/>
        <v>50% or more</v>
      </c>
      <c r="M242">
        <v>4</v>
      </c>
      <c r="N242" s="4">
        <v>1423</v>
      </c>
      <c r="O242">
        <f t="shared" si="17"/>
        <v>1</v>
      </c>
      <c r="P242">
        <f t="shared" si="18"/>
        <v>567777</v>
      </c>
      <c r="Q242" s="8" t="str">
        <f t="shared" si="19"/>
        <v>₹ 200 -₹ 500</v>
      </c>
      <c r="R242" s="8">
        <f>Table1[actual_price]-Table1[discounted_price]/Table1[[#This Row],[actual_price]]*100</f>
        <v>354.13784461152881</v>
      </c>
      <c r="S242">
        <f>IF(Table1[[#This Row],[rating_count]]&lt;1000,1,0)</f>
        <v>0</v>
      </c>
      <c r="T242" s="7">
        <f>Table1[[#This Row],[rating]]*Table1[[#This Row],[rating_count]]</f>
        <v>5692</v>
      </c>
    </row>
    <row r="243" spans="1:20">
      <c r="A243" t="s">
        <v>489</v>
      </c>
      <c r="B243" t="s">
        <v>490</v>
      </c>
      <c r="C243" t="str">
        <f t="shared" si="15"/>
        <v>Wayona Usb Type</v>
      </c>
      <c r="D243" t="str">
        <f>PROPER(Table1[[#This Row],[PRODUCT NAME]])</f>
        <v>Wayona Usb Type</v>
      </c>
      <c r="E243" t="s">
        <v>2700</v>
      </c>
      <c r="F243" t="s">
        <v>2700</v>
      </c>
      <c r="G243" t="s">
        <v>2701</v>
      </c>
      <c r="H243" t="s">
        <v>2702</v>
      </c>
      <c r="I243">
        <v>339</v>
      </c>
      <c r="J243" s="8">
        <v>999</v>
      </c>
      <c r="K243" s="1">
        <v>0.66</v>
      </c>
      <c r="L243" s="1" t="str">
        <f t="shared" si="16"/>
        <v>50% or more</v>
      </c>
      <c r="M243">
        <v>4.3</v>
      </c>
      <c r="N243" s="4">
        <v>6255</v>
      </c>
      <c r="O243">
        <f t="shared" si="17"/>
        <v>1</v>
      </c>
      <c r="P243">
        <f t="shared" si="18"/>
        <v>6248745</v>
      </c>
      <c r="Q243" s="8" t="str">
        <f t="shared" si="19"/>
        <v>&gt;₹  500</v>
      </c>
      <c r="R243" s="8">
        <f>Table1[actual_price]-Table1[discounted_price]/Table1[[#This Row],[actual_price]]*100</f>
        <v>965.06606606606601</v>
      </c>
      <c r="S243">
        <f>IF(Table1[[#This Row],[rating_count]]&lt;1000,1,0)</f>
        <v>0</v>
      </c>
      <c r="T243" s="7">
        <f>Table1[[#This Row],[rating]]*Table1[[#This Row],[rating_count]]</f>
        <v>26896.5</v>
      </c>
    </row>
    <row r="244" spans="1:20">
      <c r="A244" t="s">
        <v>491</v>
      </c>
      <c r="B244" t="s">
        <v>492</v>
      </c>
      <c r="C244" t="str">
        <f t="shared" si="15"/>
        <v>Caprigo Heavy Duty</v>
      </c>
      <c r="D244" t="str">
        <f>PROPER(Table1[[#This Row],[PRODUCT NAME]])</f>
        <v>Caprigo Heavy Duty</v>
      </c>
      <c r="E244" t="s">
        <v>2705</v>
      </c>
      <c r="F244" t="s">
        <v>2705</v>
      </c>
      <c r="G244" t="s">
        <v>2706</v>
      </c>
      <c r="H244" t="s">
        <v>2711</v>
      </c>
      <c r="I244">
        <v>399</v>
      </c>
      <c r="J244" s="8">
        <v>999</v>
      </c>
      <c r="K244" s="1">
        <v>0.6</v>
      </c>
      <c r="L244" s="1" t="str">
        <f t="shared" si="16"/>
        <v>50% or more</v>
      </c>
      <c r="M244">
        <v>4</v>
      </c>
      <c r="N244" s="4">
        <v>1236</v>
      </c>
      <c r="O244">
        <f t="shared" si="17"/>
        <v>1</v>
      </c>
      <c r="P244">
        <f t="shared" si="18"/>
        <v>1234764</v>
      </c>
      <c r="Q244" s="8" t="str">
        <f t="shared" si="19"/>
        <v>&gt;₹  500</v>
      </c>
      <c r="R244" s="8">
        <f>Table1[actual_price]-Table1[discounted_price]/Table1[[#This Row],[actual_price]]*100</f>
        <v>959.0600600600601</v>
      </c>
      <c r="S244">
        <f>IF(Table1[[#This Row],[rating_count]]&lt;1000,1,0)</f>
        <v>0</v>
      </c>
      <c r="T244" s="7">
        <f>Table1[[#This Row],[rating]]*Table1[[#This Row],[rating_count]]</f>
        <v>4944</v>
      </c>
    </row>
    <row r="245" spans="1:20">
      <c r="A245" t="s">
        <v>493</v>
      </c>
      <c r="B245" t="s">
        <v>494</v>
      </c>
      <c r="C245" t="str">
        <f t="shared" si="15"/>
        <v>Smashtronics¬Æ - Case</v>
      </c>
      <c r="D245" t="str">
        <f>PROPER(Table1[[#This Row],[PRODUCT NAME]])</f>
        <v>Smashtronics¬Æ - Case</v>
      </c>
      <c r="E245" t="s">
        <v>2705</v>
      </c>
      <c r="F245" t="s">
        <v>2705</v>
      </c>
      <c r="G245" t="s">
        <v>2706</v>
      </c>
      <c r="H245" t="s">
        <v>2709</v>
      </c>
      <c r="I245">
        <v>199</v>
      </c>
      <c r="J245" s="8">
        <v>399</v>
      </c>
      <c r="K245" s="1">
        <v>0.5</v>
      </c>
      <c r="L245" s="1" t="str">
        <f t="shared" si="16"/>
        <v>50% or more</v>
      </c>
      <c r="M245">
        <v>4.2</v>
      </c>
      <c r="N245" s="4">
        <v>1335</v>
      </c>
      <c r="O245">
        <f t="shared" si="17"/>
        <v>1</v>
      </c>
      <c r="P245">
        <f t="shared" si="18"/>
        <v>532665</v>
      </c>
      <c r="Q245" s="8" t="str">
        <f t="shared" si="19"/>
        <v>₹ 200 -₹ 500</v>
      </c>
      <c r="R245" s="8">
        <f>Table1[actual_price]-Table1[discounted_price]/Table1[[#This Row],[actual_price]]*100</f>
        <v>349.12531328320802</v>
      </c>
      <c r="S245">
        <f>IF(Table1[[#This Row],[rating_count]]&lt;1000,1,0)</f>
        <v>0</v>
      </c>
      <c r="T245" s="7">
        <f>Table1[[#This Row],[rating]]*Table1[[#This Row],[rating_count]]</f>
        <v>5607</v>
      </c>
    </row>
    <row r="246" spans="1:20">
      <c r="A246" t="s">
        <v>495</v>
      </c>
      <c r="B246" t="s">
        <v>496</v>
      </c>
      <c r="C246" t="str">
        <f t="shared" si="15"/>
        <v>Electvision Remote Control</v>
      </c>
      <c r="D246" t="str">
        <f>PROPER(Table1[[#This Row],[PRODUCT NAME]])</f>
        <v>Electvision Remote Control</v>
      </c>
      <c r="E246" t="s">
        <v>2705</v>
      </c>
      <c r="F246" t="s">
        <v>2705</v>
      </c>
      <c r="G246" t="s">
        <v>2706</v>
      </c>
      <c r="H246" t="s">
        <v>2709</v>
      </c>
      <c r="I246">
        <v>349</v>
      </c>
      <c r="J246" s="8">
        <v>1999</v>
      </c>
      <c r="K246" s="1">
        <v>0.83</v>
      </c>
      <c r="L246" s="1" t="str">
        <f t="shared" si="16"/>
        <v>50% or more</v>
      </c>
      <c r="M246">
        <v>3.8</v>
      </c>
      <c r="N246" s="4">
        <v>197</v>
      </c>
      <c r="O246">
        <f t="shared" si="17"/>
        <v>1</v>
      </c>
      <c r="P246">
        <f t="shared" si="18"/>
        <v>393803</v>
      </c>
      <c r="Q246" s="8" t="str">
        <f t="shared" si="19"/>
        <v>&gt;₹  500</v>
      </c>
      <c r="R246" s="8">
        <f>Table1[actual_price]-Table1[discounted_price]/Table1[[#This Row],[actual_price]]*100</f>
        <v>1981.5412706353177</v>
      </c>
      <c r="S246">
        <f>IF(Table1[[#This Row],[rating_count]]&lt;1000,1,0)</f>
        <v>1</v>
      </c>
      <c r="T246" s="7">
        <f>Table1[[#This Row],[rating]]*Table1[[#This Row],[rating_count]]</f>
        <v>748.59999999999991</v>
      </c>
    </row>
    <row r="247" spans="1:20">
      <c r="A247" t="s">
        <v>497</v>
      </c>
      <c r="B247" t="s">
        <v>498</v>
      </c>
      <c r="C247" t="str">
        <f t="shared" si="15"/>
        <v>Boat A 350</v>
      </c>
      <c r="D247" t="str">
        <f>PROPER(Table1[[#This Row],[PRODUCT NAME]])</f>
        <v>Boat A 350</v>
      </c>
      <c r="E247" t="s">
        <v>2700</v>
      </c>
      <c r="F247" t="s">
        <v>2700</v>
      </c>
      <c r="G247" t="s">
        <v>2701</v>
      </c>
      <c r="H247" t="s">
        <v>2702</v>
      </c>
      <c r="I247">
        <v>299</v>
      </c>
      <c r="J247" s="8">
        <v>798</v>
      </c>
      <c r="K247" s="1">
        <v>0.63</v>
      </c>
      <c r="L247" s="1" t="str">
        <f t="shared" si="16"/>
        <v>50% or more</v>
      </c>
      <c r="M247">
        <v>4.4000000000000004</v>
      </c>
      <c r="N247" s="4">
        <v>28791</v>
      </c>
      <c r="O247">
        <f t="shared" si="17"/>
        <v>1</v>
      </c>
      <c r="P247">
        <f t="shared" si="18"/>
        <v>22975218</v>
      </c>
      <c r="Q247" s="8" t="str">
        <f t="shared" si="19"/>
        <v>&gt;₹  500</v>
      </c>
      <c r="R247" s="8">
        <f>Table1[actual_price]-Table1[discounted_price]/Table1[[#This Row],[actual_price]]*100</f>
        <v>760.531328320802</v>
      </c>
      <c r="S247">
        <f>IF(Table1[[#This Row],[rating_count]]&lt;1000,1,0)</f>
        <v>0</v>
      </c>
      <c r="T247" s="7">
        <f>Table1[[#This Row],[rating]]*Table1[[#This Row],[rating_count]]</f>
        <v>126680.40000000001</v>
      </c>
    </row>
    <row r="248" spans="1:20">
      <c r="A248" t="s">
        <v>499</v>
      </c>
      <c r="B248" t="s">
        <v>500</v>
      </c>
      <c r="C248" t="str">
        <f t="shared" si="15"/>
        <v>pTron Solero M241</v>
      </c>
      <c r="D248" t="str">
        <f>PROPER(Table1[[#This Row],[PRODUCT NAME]])</f>
        <v>Ptron Solero M241</v>
      </c>
      <c r="E248" t="s">
        <v>2700</v>
      </c>
      <c r="F248" t="s">
        <v>2700</v>
      </c>
      <c r="G248" t="s">
        <v>2701</v>
      </c>
      <c r="H248" t="s">
        <v>2702</v>
      </c>
      <c r="I248">
        <v>89</v>
      </c>
      <c r="J248" s="8">
        <v>800</v>
      </c>
      <c r="K248" s="1">
        <v>0.89</v>
      </c>
      <c r="L248" s="1" t="str">
        <f t="shared" si="16"/>
        <v>50% or more</v>
      </c>
      <c r="M248">
        <v>3.9</v>
      </c>
      <c r="N248" s="4">
        <v>1075</v>
      </c>
      <c r="O248">
        <f t="shared" si="17"/>
        <v>1</v>
      </c>
      <c r="P248">
        <f t="shared" si="18"/>
        <v>860000</v>
      </c>
      <c r="Q248" s="8" t="str">
        <f t="shared" si="19"/>
        <v>&gt;₹  500</v>
      </c>
      <c r="R248" s="8">
        <f>Table1[actual_price]-Table1[discounted_price]/Table1[[#This Row],[actual_price]]*100</f>
        <v>788.875</v>
      </c>
      <c r="S248">
        <f>IF(Table1[[#This Row],[rating_count]]&lt;1000,1,0)</f>
        <v>0</v>
      </c>
      <c r="T248" s="7">
        <f>Table1[[#This Row],[rating]]*Table1[[#This Row],[rating_count]]</f>
        <v>4192.5</v>
      </c>
    </row>
    <row r="249" spans="1:20">
      <c r="A249" t="s">
        <v>501</v>
      </c>
      <c r="B249" t="s">
        <v>502</v>
      </c>
      <c r="C249" t="str">
        <f t="shared" si="15"/>
        <v>AmazonBasics USB Type-C</v>
      </c>
      <c r="D249" t="str">
        <f>PROPER(Table1[[#This Row],[PRODUCT NAME]])</f>
        <v>Amazonbasics Usb Type-C</v>
      </c>
      <c r="E249" t="s">
        <v>2700</v>
      </c>
      <c r="F249" t="s">
        <v>2700</v>
      </c>
      <c r="G249" t="s">
        <v>2701</v>
      </c>
      <c r="H249" t="s">
        <v>2702</v>
      </c>
      <c r="I249">
        <v>549</v>
      </c>
      <c r="J249" s="8">
        <v>995</v>
      </c>
      <c r="K249" s="1">
        <v>0.45</v>
      </c>
      <c r="L249" s="1" t="str">
        <f t="shared" si="16"/>
        <v>50%</v>
      </c>
      <c r="M249">
        <v>4.2</v>
      </c>
      <c r="N249" s="4">
        <v>29746</v>
      </c>
      <c r="O249">
        <f t="shared" si="17"/>
        <v>0</v>
      </c>
      <c r="P249">
        <f t="shared" si="18"/>
        <v>29597270</v>
      </c>
      <c r="Q249" s="8" t="str">
        <f t="shared" si="19"/>
        <v>&gt;₹  500</v>
      </c>
      <c r="R249" s="8">
        <f>Table1[actual_price]-Table1[discounted_price]/Table1[[#This Row],[actual_price]]*100</f>
        <v>939.8241206030151</v>
      </c>
      <c r="S249">
        <f>IF(Table1[[#This Row],[rating_count]]&lt;1000,1,0)</f>
        <v>0</v>
      </c>
      <c r="T249" s="7">
        <f>Table1[[#This Row],[rating]]*Table1[[#This Row],[rating_count]]</f>
        <v>124933.20000000001</v>
      </c>
    </row>
    <row r="250" spans="1:20">
      <c r="A250" t="s">
        <v>503</v>
      </c>
      <c r="B250" t="s">
        <v>504</v>
      </c>
      <c r="C250" t="str">
        <f t="shared" si="15"/>
        <v>Croma 3A Fast</v>
      </c>
      <c r="D250" t="str">
        <f>PROPER(Table1[[#This Row],[PRODUCT NAME]])</f>
        <v>Croma 3A Fast</v>
      </c>
      <c r="E250" t="s">
        <v>2700</v>
      </c>
      <c r="F250" t="s">
        <v>2700</v>
      </c>
      <c r="G250" t="s">
        <v>2701</v>
      </c>
      <c r="H250" t="s">
        <v>2702</v>
      </c>
      <c r="I250">
        <v>129</v>
      </c>
      <c r="J250" s="8">
        <v>1000</v>
      </c>
      <c r="K250" s="1">
        <v>0.87</v>
      </c>
      <c r="L250" s="1" t="str">
        <f t="shared" si="16"/>
        <v>50% or more</v>
      </c>
      <c r="M250">
        <v>3.9</v>
      </c>
      <c r="N250" s="4">
        <v>295</v>
      </c>
      <c r="O250">
        <f t="shared" si="17"/>
        <v>1</v>
      </c>
      <c r="P250">
        <f t="shared" si="18"/>
        <v>295000</v>
      </c>
      <c r="Q250" s="8" t="str">
        <f t="shared" si="19"/>
        <v>&gt;₹  500</v>
      </c>
      <c r="R250" s="8">
        <f>Table1[actual_price]-Table1[discounted_price]/Table1[[#This Row],[actual_price]]*100</f>
        <v>987.1</v>
      </c>
      <c r="S250">
        <f>IF(Table1[[#This Row],[rating_count]]&lt;1000,1,0)</f>
        <v>1</v>
      </c>
      <c r="T250" s="7">
        <f>Table1[[#This Row],[rating]]*Table1[[#This Row],[rating_count]]</f>
        <v>1150.5</v>
      </c>
    </row>
    <row r="251" spans="1:20">
      <c r="A251" t="s">
        <v>505</v>
      </c>
      <c r="B251" t="s">
        <v>506</v>
      </c>
      <c r="C251" t="str">
        <f t="shared" si="15"/>
        <v>Sony Bravia 164</v>
      </c>
      <c r="D251" t="str">
        <f>PROPER(Table1[[#This Row],[PRODUCT NAME]])</f>
        <v>Sony Bravia 164</v>
      </c>
      <c r="E251" t="s">
        <v>2705</v>
      </c>
      <c r="F251" t="s">
        <v>2705</v>
      </c>
      <c r="G251" t="s">
        <v>2707</v>
      </c>
      <c r="H251" t="s">
        <v>2708</v>
      </c>
      <c r="I251" s="2">
        <v>77990</v>
      </c>
      <c r="J251" s="8">
        <v>139900</v>
      </c>
      <c r="K251" s="1">
        <v>0.44</v>
      </c>
      <c r="L251" s="1" t="str">
        <f t="shared" si="16"/>
        <v>50%</v>
      </c>
      <c r="M251">
        <v>4.7</v>
      </c>
      <c r="N251" s="4">
        <v>5935</v>
      </c>
      <c r="O251">
        <f t="shared" si="17"/>
        <v>0</v>
      </c>
      <c r="P251">
        <f t="shared" si="18"/>
        <v>830306500</v>
      </c>
      <c r="Q251" s="8" t="str">
        <f t="shared" si="19"/>
        <v>&gt;₹  500</v>
      </c>
      <c r="R251" s="8">
        <f>Table1[actual_price]-Table1[discounted_price]/Table1[[#This Row],[actual_price]]*100</f>
        <v>139844.25303788419</v>
      </c>
      <c r="S251">
        <f>IF(Table1[[#This Row],[rating_count]]&lt;1000,1,0)</f>
        <v>0</v>
      </c>
      <c r="T251" s="7">
        <f>Table1[[#This Row],[rating]]*Table1[[#This Row],[rating_count]]</f>
        <v>27894.5</v>
      </c>
    </row>
    <row r="252" spans="1:20">
      <c r="A252" t="s">
        <v>507</v>
      </c>
      <c r="B252" t="s">
        <v>508</v>
      </c>
      <c r="C252" t="str">
        <f t="shared" si="15"/>
        <v>7SEVEN¬Æ Compatible for</v>
      </c>
      <c r="D252" t="str">
        <f>PROPER(Table1[[#This Row],[PRODUCT NAME]])</f>
        <v>7Seven¬Æ Compatible For</v>
      </c>
      <c r="E252" t="s">
        <v>2705</v>
      </c>
      <c r="F252" t="s">
        <v>2705</v>
      </c>
      <c r="G252" t="s">
        <v>2706</v>
      </c>
      <c r="H252" t="s">
        <v>2709</v>
      </c>
      <c r="I252">
        <v>349</v>
      </c>
      <c r="J252" s="8">
        <v>799</v>
      </c>
      <c r="K252" s="1">
        <v>0.56000000000000005</v>
      </c>
      <c r="L252" s="1" t="str">
        <f t="shared" si="16"/>
        <v>50% or more</v>
      </c>
      <c r="M252">
        <v>3.6</v>
      </c>
      <c r="N252" s="4">
        <v>323</v>
      </c>
      <c r="O252">
        <f t="shared" si="17"/>
        <v>1</v>
      </c>
      <c r="P252">
        <f t="shared" si="18"/>
        <v>258077</v>
      </c>
      <c r="Q252" s="8" t="str">
        <f t="shared" si="19"/>
        <v>&gt;₹  500</v>
      </c>
      <c r="R252" s="8">
        <f>Table1[actual_price]-Table1[discounted_price]/Table1[[#This Row],[actual_price]]*100</f>
        <v>755.32040050062574</v>
      </c>
      <c r="S252">
        <f>IF(Table1[[#This Row],[rating_count]]&lt;1000,1,0)</f>
        <v>1</v>
      </c>
      <c r="T252" s="7">
        <f>Table1[[#This Row],[rating]]*Table1[[#This Row],[rating_count]]</f>
        <v>1162.8</v>
      </c>
    </row>
    <row r="253" spans="1:20">
      <c r="A253" t="s">
        <v>509</v>
      </c>
      <c r="B253" t="s">
        <v>510</v>
      </c>
      <c r="C253" t="str">
        <f t="shared" si="15"/>
        <v>7SEVEN¬Æ Compatible Vu</v>
      </c>
      <c r="D253" t="str">
        <f>PROPER(Table1[[#This Row],[PRODUCT NAME]])</f>
        <v>7Seven¬Æ Compatible Vu</v>
      </c>
      <c r="E253" t="s">
        <v>2705</v>
      </c>
      <c r="F253" t="s">
        <v>2705</v>
      </c>
      <c r="G253" t="s">
        <v>2706</v>
      </c>
      <c r="H253" t="s">
        <v>2709</v>
      </c>
      <c r="I253">
        <v>499</v>
      </c>
      <c r="J253" s="8">
        <v>899</v>
      </c>
      <c r="K253" s="1">
        <v>0.44</v>
      </c>
      <c r="L253" s="1" t="str">
        <f t="shared" si="16"/>
        <v>50%</v>
      </c>
      <c r="M253">
        <v>3.7</v>
      </c>
      <c r="N253" s="4">
        <v>185</v>
      </c>
      <c r="O253">
        <f t="shared" si="17"/>
        <v>0</v>
      </c>
      <c r="P253">
        <f t="shared" si="18"/>
        <v>166315</v>
      </c>
      <c r="Q253" s="8" t="str">
        <f t="shared" si="19"/>
        <v>&gt;₹  500</v>
      </c>
      <c r="R253" s="8">
        <f>Table1[actual_price]-Table1[discounted_price]/Table1[[#This Row],[actual_price]]*100</f>
        <v>843.49388209121241</v>
      </c>
      <c r="S253">
        <f>IF(Table1[[#This Row],[rating_count]]&lt;1000,1,0)</f>
        <v>1</v>
      </c>
      <c r="T253" s="7">
        <f>Table1[[#This Row],[rating]]*Table1[[#This Row],[rating_count]]</f>
        <v>684.5</v>
      </c>
    </row>
    <row r="254" spans="1:20">
      <c r="A254" t="s">
        <v>511</v>
      </c>
      <c r="B254" t="s">
        <v>512</v>
      </c>
      <c r="C254" t="str">
        <f t="shared" si="15"/>
        <v>Storite High Speed</v>
      </c>
      <c r="D254" t="str">
        <f>PROPER(Table1[[#This Row],[PRODUCT NAME]])</f>
        <v>Storite High Speed</v>
      </c>
      <c r="E254" t="s">
        <v>2700</v>
      </c>
      <c r="F254" t="s">
        <v>2700</v>
      </c>
      <c r="G254" t="s">
        <v>2701</v>
      </c>
      <c r="H254" t="s">
        <v>2702</v>
      </c>
      <c r="I254">
        <v>299</v>
      </c>
      <c r="J254" s="8">
        <v>799</v>
      </c>
      <c r="K254" s="1">
        <v>0.63</v>
      </c>
      <c r="L254" s="1" t="str">
        <f t="shared" si="16"/>
        <v>50% or more</v>
      </c>
      <c r="M254">
        <v>4.2</v>
      </c>
      <c r="N254" s="4">
        <v>2117</v>
      </c>
      <c r="O254">
        <f t="shared" si="17"/>
        <v>1</v>
      </c>
      <c r="P254">
        <f t="shared" si="18"/>
        <v>1691483</v>
      </c>
      <c r="Q254" s="8" t="str">
        <f t="shared" si="19"/>
        <v>&gt;₹  500</v>
      </c>
      <c r="R254" s="8">
        <f>Table1[actual_price]-Table1[discounted_price]/Table1[[#This Row],[actual_price]]*100</f>
        <v>761.5782227784731</v>
      </c>
      <c r="S254">
        <f>IF(Table1[[#This Row],[rating_count]]&lt;1000,1,0)</f>
        <v>0</v>
      </c>
      <c r="T254" s="7">
        <f>Table1[[#This Row],[rating]]*Table1[[#This Row],[rating_count]]</f>
        <v>8891.4</v>
      </c>
    </row>
    <row r="255" spans="1:20">
      <c r="A255" t="s">
        <v>513</v>
      </c>
      <c r="B255" t="s">
        <v>514</v>
      </c>
      <c r="C255" t="str">
        <f t="shared" si="15"/>
        <v>FLiX (Beetel) 3in1</v>
      </c>
      <c r="D255" t="str">
        <f>PROPER(Table1[[#This Row],[PRODUCT NAME]])</f>
        <v>Flix (Beetel) 3In1</v>
      </c>
      <c r="E255" t="s">
        <v>2700</v>
      </c>
      <c r="F255" t="s">
        <v>2700</v>
      </c>
      <c r="G255" t="s">
        <v>2701</v>
      </c>
      <c r="H255" t="s">
        <v>2702</v>
      </c>
      <c r="I255">
        <v>182</v>
      </c>
      <c r="J255" s="8">
        <v>599</v>
      </c>
      <c r="K255" s="1">
        <v>0.7</v>
      </c>
      <c r="L255" s="1" t="str">
        <f t="shared" si="16"/>
        <v>50% or more</v>
      </c>
      <c r="M255">
        <v>4</v>
      </c>
      <c r="N255" s="4">
        <v>9378</v>
      </c>
      <c r="O255">
        <f t="shared" si="17"/>
        <v>1</v>
      </c>
      <c r="P255">
        <f t="shared" si="18"/>
        <v>5617422</v>
      </c>
      <c r="Q255" s="8" t="str">
        <f t="shared" si="19"/>
        <v>&gt;₹  500</v>
      </c>
      <c r="R255" s="8">
        <f>Table1[actual_price]-Table1[discounted_price]/Table1[[#This Row],[actual_price]]*100</f>
        <v>568.61602671118533</v>
      </c>
      <c r="S255">
        <f>IF(Table1[[#This Row],[rating_count]]&lt;1000,1,0)</f>
        <v>0</v>
      </c>
      <c r="T255" s="7">
        <f>Table1[[#This Row],[rating]]*Table1[[#This Row],[rating_count]]</f>
        <v>37512</v>
      </c>
    </row>
    <row r="256" spans="1:20">
      <c r="A256" t="s">
        <v>515</v>
      </c>
      <c r="B256" t="s">
        <v>516</v>
      </c>
      <c r="C256" t="str">
        <f t="shared" si="15"/>
        <v>SVM Products Unbreakable</v>
      </c>
      <c r="D256" t="str">
        <f>PROPER(Table1[[#This Row],[PRODUCT NAME]])</f>
        <v>Svm Products Unbreakable</v>
      </c>
      <c r="E256" t="s">
        <v>2705</v>
      </c>
      <c r="F256" t="s">
        <v>2705</v>
      </c>
      <c r="G256" t="s">
        <v>2706</v>
      </c>
      <c r="H256" t="s">
        <v>2711</v>
      </c>
      <c r="I256">
        <v>96</v>
      </c>
      <c r="J256" s="8">
        <v>399</v>
      </c>
      <c r="K256" s="1">
        <v>0.76</v>
      </c>
      <c r="L256" s="1" t="str">
        <f t="shared" si="16"/>
        <v>50% or more</v>
      </c>
      <c r="M256">
        <v>3.6</v>
      </c>
      <c r="N256" s="4">
        <v>1796</v>
      </c>
      <c r="O256">
        <f t="shared" si="17"/>
        <v>1</v>
      </c>
      <c r="P256">
        <f t="shared" si="18"/>
        <v>716604</v>
      </c>
      <c r="Q256" s="8" t="str">
        <f t="shared" si="19"/>
        <v>₹ 200 -₹ 500</v>
      </c>
      <c r="R256" s="8">
        <f>Table1[actual_price]-Table1[discounted_price]/Table1[[#This Row],[actual_price]]*100</f>
        <v>374.93984962406017</v>
      </c>
      <c r="S256">
        <f>IF(Table1[[#This Row],[rating_count]]&lt;1000,1,0)</f>
        <v>0</v>
      </c>
      <c r="T256" s="7">
        <f>Table1[[#This Row],[rating]]*Table1[[#This Row],[rating_count]]</f>
        <v>6465.6</v>
      </c>
    </row>
    <row r="257" spans="1:20">
      <c r="A257" t="s">
        <v>517</v>
      </c>
      <c r="B257" t="s">
        <v>518</v>
      </c>
      <c r="C257" t="str">
        <f t="shared" si="15"/>
        <v>VU 164 cm</v>
      </c>
      <c r="D257" t="str">
        <f>PROPER(Table1[[#This Row],[PRODUCT NAME]])</f>
        <v>Vu 164 Cm</v>
      </c>
      <c r="E257" t="s">
        <v>2705</v>
      </c>
      <c r="F257" t="s">
        <v>2705</v>
      </c>
      <c r="G257" t="s">
        <v>2707</v>
      </c>
      <c r="H257" t="s">
        <v>2708</v>
      </c>
      <c r="I257" s="2">
        <v>54990</v>
      </c>
      <c r="J257" s="8">
        <v>85000</v>
      </c>
      <c r="K257" s="1">
        <v>0.35</v>
      </c>
      <c r="L257" s="1" t="str">
        <f t="shared" si="16"/>
        <v>50%</v>
      </c>
      <c r="M257">
        <v>4.3</v>
      </c>
      <c r="N257" s="4">
        <v>3587</v>
      </c>
      <c r="O257">
        <f t="shared" si="17"/>
        <v>0</v>
      </c>
      <c r="P257">
        <f t="shared" si="18"/>
        <v>304895000</v>
      </c>
      <c r="Q257" s="8" t="str">
        <f t="shared" si="19"/>
        <v>&gt;₹  500</v>
      </c>
      <c r="R257" s="8">
        <f>Table1[actual_price]-Table1[discounted_price]/Table1[[#This Row],[actual_price]]*100</f>
        <v>84935.305882352943</v>
      </c>
      <c r="S257">
        <f>IF(Table1[[#This Row],[rating_count]]&lt;1000,1,0)</f>
        <v>0</v>
      </c>
      <c r="T257" s="7">
        <f>Table1[[#This Row],[rating]]*Table1[[#This Row],[rating_count]]</f>
        <v>15424.099999999999</v>
      </c>
    </row>
    <row r="258" spans="1:20">
      <c r="A258" t="s">
        <v>519</v>
      </c>
      <c r="B258" t="s">
        <v>520</v>
      </c>
      <c r="C258" t="str">
        <f t="shared" ref="C258:C321" si="20">TRIM(LEFT(B258,FIND(" ",B258,FIND(" ",B258,FIND(" ",B258)+1)+1)))</f>
        <v>CableCreation RCA to</v>
      </c>
      <c r="D258" t="str">
        <f>PROPER(Table1[[#This Row],[PRODUCT NAME]])</f>
        <v>Cablecreation Rca To</v>
      </c>
      <c r="E258" t="s">
        <v>2705</v>
      </c>
      <c r="F258" t="s">
        <v>2705</v>
      </c>
      <c r="G258" t="s">
        <v>2706</v>
      </c>
      <c r="H258" t="s">
        <v>2702</v>
      </c>
      <c r="I258">
        <v>439</v>
      </c>
      <c r="J258" s="8">
        <v>758</v>
      </c>
      <c r="K258" s="1">
        <v>0.42</v>
      </c>
      <c r="L258" s="1" t="str">
        <f t="shared" ref="L258:L321" si="21">IF(K258&gt;=50%,"50% or more","50%")</f>
        <v>50%</v>
      </c>
      <c r="M258">
        <v>4.2</v>
      </c>
      <c r="N258" s="4">
        <v>4296</v>
      </c>
      <c r="O258">
        <f t="shared" ref="O258:O321" si="22">IF(K258&gt;=0.5,1,0)</f>
        <v>0</v>
      </c>
      <c r="P258">
        <f t="shared" ref="P258:P321" si="23">(J258)*(N258)</f>
        <v>3256368</v>
      </c>
      <c r="Q258" s="8" t="str">
        <f t="shared" ref="Q258:Q321" si="24">IF(J258&lt;200,"&lt;₹ 200",IF(J258&lt;=500, "₹ 200 -₹ 500","&gt;₹  500"))</f>
        <v>&gt;₹  500</v>
      </c>
      <c r="R258" s="8">
        <f>Table1[actual_price]-Table1[discounted_price]/Table1[[#This Row],[actual_price]]*100</f>
        <v>700.08443271767806</v>
      </c>
      <c r="S258">
        <f>IF(Table1[[#This Row],[rating_count]]&lt;1000,1,0)</f>
        <v>0</v>
      </c>
      <c r="T258" s="7">
        <f>Table1[[#This Row],[rating]]*Table1[[#This Row],[rating_count]]</f>
        <v>18043.2</v>
      </c>
    </row>
    <row r="259" spans="1:20">
      <c r="A259" t="s">
        <v>521</v>
      </c>
      <c r="B259" t="s">
        <v>522</v>
      </c>
      <c r="C259" t="str">
        <f t="shared" si="20"/>
        <v>Wayona USB Type</v>
      </c>
      <c r="D259" t="str">
        <f>PROPER(Table1[[#This Row],[PRODUCT NAME]])</f>
        <v>Wayona Usb Type</v>
      </c>
      <c r="E259" t="s">
        <v>2700</v>
      </c>
      <c r="F259" t="s">
        <v>2700</v>
      </c>
      <c r="G259" t="s">
        <v>2701</v>
      </c>
      <c r="H259" t="s">
        <v>2702</v>
      </c>
      <c r="I259">
        <v>299</v>
      </c>
      <c r="J259" s="8">
        <v>999</v>
      </c>
      <c r="K259" s="1">
        <v>0.7</v>
      </c>
      <c r="L259" s="1" t="str">
        <f t="shared" si="21"/>
        <v>50% or more</v>
      </c>
      <c r="M259">
        <v>4.3</v>
      </c>
      <c r="N259" s="4">
        <v>2651</v>
      </c>
      <c r="O259">
        <f t="shared" si="22"/>
        <v>1</v>
      </c>
      <c r="P259">
        <f t="shared" si="23"/>
        <v>2648349</v>
      </c>
      <c r="Q259" s="8" t="str">
        <f t="shared" si="24"/>
        <v>&gt;₹  500</v>
      </c>
      <c r="R259" s="8">
        <f>Table1[actual_price]-Table1[discounted_price]/Table1[[#This Row],[actual_price]]*100</f>
        <v>969.07007007007007</v>
      </c>
      <c r="S259">
        <f>IF(Table1[[#This Row],[rating_count]]&lt;1000,1,0)</f>
        <v>0</v>
      </c>
      <c r="T259" s="7">
        <f>Table1[[#This Row],[rating]]*Table1[[#This Row],[rating_count]]</f>
        <v>11399.3</v>
      </c>
    </row>
    <row r="260" spans="1:20">
      <c r="A260" t="s">
        <v>523</v>
      </c>
      <c r="B260" t="s">
        <v>524</v>
      </c>
      <c r="C260" t="str">
        <f t="shared" si="20"/>
        <v>boAt Rugged V3</v>
      </c>
      <c r="D260" t="str">
        <f>PROPER(Table1[[#This Row],[PRODUCT NAME]])</f>
        <v>Boat Rugged V3</v>
      </c>
      <c r="E260" t="s">
        <v>2700</v>
      </c>
      <c r="F260" t="s">
        <v>2700</v>
      </c>
      <c r="G260" t="s">
        <v>2701</v>
      </c>
      <c r="H260" t="s">
        <v>2702</v>
      </c>
      <c r="I260">
        <v>299</v>
      </c>
      <c r="J260" s="8">
        <v>799</v>
      </c>
      <c r="K260" s="1">
        <v>0.63</v>
      </c>
      <c r="L260" s="1" t="str">
        <f t="shared" si="21"/>
        <v>50% or more</v>
      </c>
      <c r="M260">
        <v>4.2</v>
      </c>
      <c r="N260" s="4">
        <v>94363</v>
      </c>
      <c r="O260">
        <f t="shared" si="22"/>
        <v>1</v>
      </c>
      <c r="P260">
        <f t="shared" si="23"/>
        <v>75396037</v>
      </c>
      <c r="Q260" s="8" t="str">
        <f t="shared" si="24"/>
        <v>&gt;₹  500</v>
      </c>
      <c r="R260" s="8">
        <f>Table1[actual_price]-Table1[discounted_price]/Table1[[#This Row],[actual_price]]*100</f>
        <v>761.5782227784731</v>
      </c>
      <c r="S260">
        <f>IF(Table1[[#This Row],[rating_count]]&lt;1000,1,0)</f>
        <v>0</v>
      </c>
      <c r="T260" s="7">
        <f>Table1[[#This Row],[rating]]*Table1[[#This Row],[rating_count]]</f>
        <v>396324.60000000003</v>
      </c>
    </row>
    <row r="261" spans="1:20">
      <c r="A261" t="s">
        <v>525</v>
      </c>
      <c r="B261" t="s">
        <v>526</v>
      </c>
      <c r="C261" t="str">
        <f t="shared" si="20"/>
        <v>Amazon Basics USB</v>
      </c>
      <c r="D261" t="str">
        <f>PROPER(Table1[[#This Row],[PRODUCT NAME]])</f>
        <v>Amazon Basics Usb</v>
      </c>
      <c r="E261" t="s">
        <v>2700</v>
      </c>
      <c r="F261" t="s">
        <v>2700</v>
      </c>
      <c r="G261" t="s">
        <v>2701</v>
      </c>
      <c r="H261" t="s">
        <v>2702</v>
      </c>
      <c r="I261">
        <v>789</v>
      </c>
      <c r="J261" s="8">
        <v>1999</v>
      </c>
      <c r="K261" s="1">
        <v>0.61</v>
      </c>
      <c r="L261" s="1" t="str">
        <f t="shared" si="21"/>
        <v>50% or more</v>
      </c>
      <c r="M261">
        <v>4.2</v>
      </c>
      <c r="N261" s="4">
        <v>34540</v>
      </c>
      <c r="O261">
        <f t="shared" si="22"/>
        <v>1</v>
      </c>
      <c r="P261">
        <f t="shared" si="23"/>
        <v>69045460</v>
      </c>
      <c r="Q261" s="8" t="str">
        <f t="shared" si="24"/>
        <v>&gt;₹  500</v>
      </c>
      <c r="R261" s="8">
        <f>Table1[actual_price]-Table1[discounted_price]/Table1[[#This Row],[actual_price]]*100</f>
        <v>1959.5302651325662</v>
      </c>
      <c r="S261">
        <f>IF(Table1[[#This Row],[rating_count]]&lt;1000,1,0)</f>
        <v>0</v>
      </c>
      <c r="T261" s="7">
        <f>Table1[[#This Row],[rating]]*Table1[[#This Row],[rating_count]]</f>
        <v>145068</v>
      </c>
    </row>
    <row r="262" spans="1:20">
      <c r="A262" t="s">
        <v>527</v>
      </c>
      <c r="B262" t="s">
        <v>528</v>
      </c>
      <c r="C262" t="str">
        <f t="shared" si="20"/>
        <v>AmazonBasics - High-Speed</v>
      </c>
      <c r="D262" t="str">
        <f>PROPER(Table1[[#This Row],[PRODUCT NAME]])</f>
        <v>Amazonbasics - High-Speed</v>
      </c>
      <c r="E262" t="s">
        <v>2705</v>
      </c>
      <c r="F262" t="s">
        <v>2705</v>
      </c>
      <c r="G262" t="s">
        <v>2706</v>
      </c>
      <c r="H262" t="s">
        <v>2702</v>
      </c>
      <c r="I262">
        <v>299</v>
      </c>
      <c r="J262" s="8">
        <v>700</v>
      </c>
      <c r="K262" s="1">
        <v>0.56999999999999995</v>
      </c>
      <c r="L262" s="1" t="str">
        <f t="shared" si="21"/>
        <v>50% or more</v>
      </c>
      <c r="M262">
        <v>4.4000000000000004</v>
      </c>
      <c r="N262" s="4">
        <v>8714</v>
      </c>
      <c r="O262">
        <f t="shared" si="22"/>
        <v>1</v>
      </c>
      <c r="P262">
        <f t="shared" si="23"/>
        <v>6099800</v>
      </c>
      <c r="Q262" s="8" t="str">
        <f t="shared" si="24"/>
        <v>&gt;₹  500</v>
      </c>
      <c r="R262" s="8">
        <f>Table1[actual_price]-Table1[discounted_price]/Table1[[#This Row],[actual_price]]*100</f>
        <v>657.28571428571433</v>
      </c>
      <c r="S262">
        <f>IF(Table1[[#This Row],[rating_count]]&lt;1000,1,0)</f>
        <v>0</v>
      </c>
      <c r="T262" s="7">
        <f>Table1[[#This Row],[rating]]*Table1[[#This Row],[rating_count]]</f>
        <v>38341.600000000006</v>
      </c>
    </row>
    <row r="263" spans="1:20">
      <c r="A263" t="s">
        <v>529</v>
      </c>
      <c r="B263" t="s">
        <v>530</v>
      </c>
      <c r="C263" t="str">
        <f t="shared" si="20"/>
        <v>Wayona Nylon Braided</v>
      </c>
      <c r="D263" t="str">
        <f>PROPER(Table1[[#This Row],[PRODUCT NAME]])</f>
        <v>Wayona Nylon Braided</v>
      </c>
      <c r="E263" t="s">
        <v>2700</v>
      </c>
      <c r="F263" t="s">
        <v>2700</v>
      </c>
      <c r="G263" t="s">
        <v>2701</v>
      </c>
      <c r="H263" t="s">
        <v>2702</v>
      </c>
      <c r="I263">
        <v>325</v>
      </c>
      <c r="J263" s="8">
        <v>1099</v>
      </c>
      <c r="K263" s="1">
        <v>0.7</v>
      </c>
      <c r="L263" s="1" t="str">
        <f t="shared" si="21"/>
        <v>50% or more</v>
      </c>
      <c r="M263">
        <v>4.2</v>
      </c>
      <c r="N263" s="4">
        <v>10576</v>
      </c>
      <c r="O263">
        <f t="shared" si="22"/>
        <v>1</v>
      </c>
      <c r="P263">
        <f t="shared" si="23"/>
        <v>11623024</v>
      </c>
      <c r="Q263" s="8" t="str">
        <f t="shared" si="24"/>
        <v>&gt;₹  500</v>
      </c>
      <c r="R263" s="8">
        <f>Table1[actual_price]-Table1[discounted_price]/Table1[[#This Row],[actual_price]]*100</f>
        <v>1069.4276615104641</v>
      </c>
      <c r="S263">
        <f>IF(Table1[[#This Row],[rating_count]]&lt;1000,1,0)</f>
        <v>0</v>
      </c>
      <c r="T263" s="7">
        <f>Table1[[#This Row],[rating]]*Table1[[#This Row],[rating_count]]</f>
        <v>44419.200000000004</v>
      </c>
    </row>
    <row r="264" spans="1:20">
      <c r="A264" t="s">
        <v>531</v>
      </c>
      <c r="B264" t="s">
        <v>532</v>
      </c>
      <c r="C264" t="str">
        <f t="shared" si="20"/>
        <v>Belkin Apple Certified</v>
      </c>
      <c r="D264" t="str">
        <f>PROPER(Table1[[#This Row],[PRODUCT NAME]])</f>
        <v>Belkin Apple Certified</v>
      </c>
      <c r="E264" t="s">
        <v>2700</v>
      </c>
      <c r="F264" t="s">
        <v>2700</v>
      </c>
      <c r="G264" t="s">
        <v>2701</v>
      </c>
      <c r="H264" t="s">
        <v>2702</v>
      </c>
      <c r="I264" s="2">
        <v>1299</v>
      </c>
      <c r="J264" s="8">
        <v>1999</v>
      </c>
      <c r="K264" s="1">
        <v>0.35</v>
      </c>
      <c r="L264" s="1" t="str">
        <f t="shared" si="21"/>
        <v>50%</v>
      </c>
      <c r="M264">
        <v>4.4000000000000004</v>
      </c>
      <c r="N264" s="4">
        <v>7318</v>
      </c>
      <c r="O264">
        <f t="shared" si="22"/>
        <v>0</v>
      </c>
      <c r="P264">
        <f t="shared" si="23"/>
        <v>14628682</v>
      </c>
      <c r="Q264" s="8" t="str">
        <f t="shared" si="24"/>
        <v>&gt;₹  500</v>
      </c>
      <c r="R264" s="8">
        <f>Table1[actual_price]-Table1[discounted_price]/Table1[[#This Row],[actual_price]]*100</f>
        <v>1934.0175087543771</v>
      </c>
      <c r="S264">
        <f>IF(Table1[[#This Row],[rating_count]]&lt;1000,1,0)</f>
        <v>0</v>
      </c>
      <c r="T264" s="7">
        <f>Table1[[#This Row],[rating]]*Table1[[#This Row],[rating_count]]</f>
        <v>32199.200000000004</v>
      </c>
    </row>
    <row r="265" spans="1:20">
      <c r="A265" t="s">
        <v>533</v>
      </c>
      <c r="B265" t="s">
        <v>534</v>
      </c>
      <c r="C265" t="str">
        <f t="shared" si="20"/>
        <v>7SEVEN Compatible LG</v>
      </c>
      <c r="D265" t="str">
        <f>PROPER(Table1[[#This Row],[PRODUCT NAME]])</f>
        <v>7Seven Compatible Lg</v>
      </c>
      <c r="E265" t="s">
        <v>2705</v>
      </c>
      <c r="F265" t="s">
        <v>2705</v>
      </c>
      <c r="G265" t="s">
        <v>2706</v>
      </c>
      <c r="H265" t="s">
        <v>2709</v>
      </c>
      <c r="I265">
        <v>790</v>
      </c>
      <c r="J265" s="8">
        <v>1999</v>
      </c>
      <c r="K265" s="1">
        <v>0.6</v>
      </c>
      <c r="L265" s="1" t="str">
        <f t="shared" si="21"/>
        <v>50% or more</v>
      </c>
      <c r="M265">
        <v>3</v>
      </c>
      <c r="N265" s="4">
        <v>103</v>
      </c>
      <c r="O265">
        <f t="shared" si="22"/>
        <v>1</v>
      </c>
      <c r="P265">
        <f t="shared" si="23"/>
        <v>205897</v>
      </c>
      <c r="Q265" s="8" t="str">
        <f t="shared" si="24"/>
        <v>&gt;₹  500</v>
      </c>
      <c r="R265" s="8">
        <f>Table1[actual_price]-Table1[discounted_price]/Table1[[#This Row],[actual_price]]*100</f>
        <v>1959.48024012006</v>
      </c>
      <c r="S265">
        <f>IF(Table1[[#This Row],[rating_count]]&lt;1000,1,0)</f>
        <v>1</v>
      </c>
      <c r="T265" s="7">
        <f>Table1[[#This Row],[rating]]*Table1[[#This Row],[rating_count]]</f>
        <v>309</v>
      </c>
    </row>
    <row r="266" spans="1:20">
      <c r="A266" t="s">
        <v>535</v>
      </c>
      <c r="B266" t="s">
        <v>536</v>
      </c>
      <c r="C266" t="str">
        <f t="shared" si="20"/>
        <v>Realme Smart TV</v>
      </c>
      <c r="D266" t="str">
        <f>PROPER(Table1[[#This Row],[PRODUCT NAME]])</f>
        <v>Realme Smart Tv</v>
      </c>
      <c r="E266" t="s">
        <v>2705</v>
      </c>
      <c r="F266" t="s">
        <v>2705</v>
      </c>
      <c r="G266" t="s">
        <v>2718</v>
      </c>
      <c r="H266" t="s">
        <v>2719</v>
      </c>
      <c r="I266" s="2">
        <v>4699</v>
      </c>
      <c r="J266" s="8">
        <v>4699</v>
      </c>
      <c r="K266" s="1">
        <v>0</v>
      </c>
      <c r="L266" s="1" t="str">
        <f t="shared" si="21"/>
        <v>50%</v>
      </c>
      <c r="M266">
        <v>4.5</v>
      </c>
      <c r="N266" s="4">
        <v>224</v>
      </c>
      <c r="O266">
        <f t="shared" si="22"/>
        <v>0</v>
      </c>
      <c r="P266">
        <f t="shared" si="23"/>
        <v>1052576</v>
      </c>
      <c r="Q266" s="8" t="str">
        <f t="shared" si="24"/>
        <v>&gt;₹  500</v>
      </c>
      <c r="R266" s="8">
        <f>Table1[actual_price]-Table1[discounted_price]/Table1[[#This Row],[actual_price]]*100</f>
        <v>4599</v>
      </c>
      <c r="S266">
        <f>IF(Table1[[#This Row],[rating_count]]&lt;1000,1,0)</f>
        <v>1</v>
      </c>
      <c r="T266" s="7">
        <f>Table1[[#This Row],[rating]]*Table1[[#This Row],[rating_count]]</f>
        <v>1008</v>
      </c>
    </row>
    <row r="267" spans="1:20">
      <c r="A267" t="s">
        <v>537</v>
      </c>
      <c r="B267" t="s">
        <v>538</v>
      </c>
      <c r="C267" t="str">
        <f t="shared" si="20"/>
        <v>Acer 100 cm</v>
      </c>
      <c r="D267" t="str">
        <f>PROPER(Table1[[#This Row],[PRODUCT NAME]])</f>
        <v>Acer 100 Cm</v>
      </c>
      <c r="E267" t="s">
        <v>2705</v>
      </c>
      <c r="F267" t="s">
        <v>2705</v>
      </c>
      <c r="G267" t="s">
        <v>2707</v>
      </c>
      <c r="H267" t="s">
        <v>2708</v>
      </c>
      <c r="I267" s="2">
        <v>18999</v>
      </c>
      <c r="J267" s="8">
        <v>24990</v>
      </c>
      <c r="K267" s="1">
        <v>0.24</v>
      </c>
      <c r="L267" s="1" t="str">
        <f t="shared" si="21"/>
        <v>50%</v>
      </c>
      <c r="M267">
        <v>4.3</v>
      </c>
      <c r="N267" s="4">
        <v>4702</v>
      </c>
      <c r="O267">
        <f t="shared" si="22"/>
        <v>0</v>
      </c>
      <c r="P267">
        <f t="shared" si="23"/>
        <v>117502980</v>
      </c>
      <c r="Q267" s="8" t="str">
        <f t="shared" si="24"/>
        <v>&gt;₹  500</v>
      </c>
      <c r="R267" s="8">
        <f>Table1[actual_price]-Table1[discounted_price]/Table1[[#This Row],[actual_price]]*100</f>
        <v>24913.973589435773</v>
      </c>
      <c r="S267">
        <f>IF(Table1[[#This Row],[rating_count]]&lt;1000,1,0)</f>
        <v>0</v>
      </c>
      <c r="T267" s="7">
        <f>Table1[[#This Row],[rating]]*Table1[[#This Row],[rating_count]]</f>
        <v>20218.599999999999</v>
      </c>
    </row>
    <row r="268" spans="1:20">
      <c r="A268" t="s">
        <v>539</v>
      </c>
      <c r="B268" t="s">
        <v>540</v>
      </c>
      <c r="C268" t="str">
        <f t="shared" si="20"/>
        <v>Lapster usb 2.0</v>
      </c>
      <c r="D268" t="str">
        <f>PROPER(Table1[[#This Row],[PRODUCT NAME]])</f>
        <v>Lapster Usb 2.0</v>
      </c>
      <c r="E268" t="s">
        <v>2700</v>
      </c>
      <c r="F268" t="s">
        <v>2700</v>
      </c>
      <c r="G268" t="s">
        <v>2701</v>
      </c>
      <c r="H268" t="s">
        <v>2702</v>
      </c>
      <c r="I268">
        <v>199</v>
      </c>
      <c r="J268" s="8">
        <v>999</v>
      </c>
      <c r="K268" s="1">
        <v>0.8</v>
      </c>
      <c r="L268" s="1" t="str">
        <f t="shared" si="21"/>
        <v>50% or more</v>
      </c>
      <c r="M268">
        <v>4.2</v>
      </c>
      <c r="N268" s="4">
        <v>85</v>
      </c>
      <c r="O268">
        <f t="shared" si="22"/>
        <v>1</v>
      </c>
      <c r="P268">
        <f t="shared" si="23"/>
        <v>84915</v>
      </c>
      <c r="Q268" s="8" t="str">
        <f t="shared" si="24"/>
        <v>&gt;₹  500</v>
      </c>
      <c r="R268" s="8">
        <f>Table1[actual_price]-Table1[discounted_price]/Table1[[#This Row],[actual_price]]*100</f>
        <v>979.08008008008005</v>
      </c>
      <c r="S268">
        <f>IF(Table1[[#This Row],[rating_count]]&lt;1000,1,0)</f>
        <v>1</v>
      </c>
      <c r="T268" s="7">
        <f>Table1[[#This Row],[rating]]*Table1[[#This Row],[rating_count]]</f>
        <v>357</v>
      </c>
    </row>
    <row r="269" spans="1:20">
      <c r="A269" t="s">
        <v>541</v>
      </c>
      <c r="B269" t="s">
        <v>542</v>
      </c>
      <c r="C269" t="str">
        <f t="shared" si="20"/>
        <v>AmazonBasics High-Speed Braided</v>
      </c>
      <c r="D269" t="str">
        <f>PROPER(Table1[[#This Row],[PRODUCT NAME]])</f>
        <v>Amazonbasics High-Speed Braided</v>
      </c>
      <c r="E269" t="s">
        <v>2705</v>
      </c>
      <c r="F269" t="s">
        <v>2705</v>
      </c>
      <c r="G269" t="s">
        <v>2706</v>
      </c>
      <c r="H269" t="s">
        <v>2702</v>
      </c>
      <c r="I269">
        <v>269</v>
      </c>
      <c r="J269" s="8">
        <v>650</v>
      </c>
      <c r="K269" s="1">
        <v>0.59</v>
      </c>
      <c r="L269" s="1" t="str">
        <f t="shared" si="21"/>
        <v>50% or more</v>
      </c>
      <c r="M269">
        <v>4.4000000000000004</v>
      </c>
      <c r="N269" s="4">
        <v>35877</v>
      </c>
      <c r="O269">
        <f t="shared" si="22"/>
        <v>1</v>
      </c>
      <c r="P269">
        <f t="shared" si="23"/>
        <v>23320050</v>
      </c>
      <c r="Q269" s="8" t="str">
        <f t="shared" si="24"/>
        <v>&gt;₹  500</v>
      </c>
      <c r="R269" s="8">
        <f>Table1[actual_price]-Table1[discounted_price]/Table1[[#This Row],[actual_price]]*100</f>
        <v>608.61538461538464</v>
      </c>
      <c r="S269">
        <f>IF(Table1[[#This Row],[rating_count]]&lt;1000,1,0)</f>
        <v>0</v>
      </c>
      <c r="T269" s="7">
        <f>Table1[[#This Row],[rating]]*Table1[[#This Row],[rating_count]]</f>
        <v>157858.80000000002</v>
      </c>
    </row>
    <row r="270" spans="1:20">
      <c r="A270" t="s">
        <v>543</v>
      </c>
      <c r="B270" t="s">
        <v>544</v>
      </c>
      <c r="C270" t="str">
        <f t="shared" si="20"/>
        <v>Cubetek 3 in</v>
      </c>
      <c r="D270" t="str">
        <f>PROPER(Table1[[#This Row],[PRODUCT NAME]])</f>
        <v>Cubetek 3 In</v>
      </c>
      <c r="E270" t="s">
        <v>2705</v>
      </c>
      <c r="F270" t="s">
        <v>2705</v>
      </c>
      <c r="G270" t="s">
        <v>2720</v>
      </c>
      <c r="I270" s="2">
        <v>1990</v>
      </c>
      <c r="J270" s="8">
        <v>3100</v>
      </c>
      <c r="K270" s="1">
        <v>0.36</v>
      </c>
      <c r="L270" s="1" t="str">
        <f t="shared" si="21"/>
        <v>50%</v>
      </c>
      <c r="M270">
        <v>4</v>
      </c>
      <c r="N270" s="4">
        <v>897</v>
      </c>
      <c r="O270">
        <f t="shared" si="22"/>
        <v>0</v>
      </c>
      <c r="P270">
        <f t="shared" si="23"/>
        <v>2780700</v>
      </c>
      <c r="Q270" s="8" t="str">
        <f t="shared" si="24"/>
        <v>&gt;₹  500</v>
      </c>
      <c r="R270" s="8">
        <f>Table1[actual_price]-Table1[discounted_price]/Table1[[#This Row],[actual_price]]*100</f>
        <v>3035.8064516129034</v>
      </c>
      <c r="S270">
        <f>IF(Table1[[#This Row],[rating_count]]&lt;1000,1,0)</f>
        <v>1</v>
      </c>
      <c r="T270" s="7">
        <f>Table1[[#This Row],[rating]]*Table1[[#This Row],[rating_count]]</f>
        <v>3588</v>
      </c>
    </row>
    <row r="271" spans="1:20">
      <c r="A271" t="s">
        <v>545</v>
      </c>
      <c r="B271" t="s">
        <v>546</v>
      </c>
      <c r="C271" t="str">
        <f t="shared" si="20"/>
        <v>KRISONS Thunder Speaker,</v>
      </c>
      <c r="D271" t="str">
        <f>PROPER(Table1[[#This Row],[PRODUCT NAME]])</f>
        <v>Krisons Thunder Speaker,</v>
      </c>
      <c r="E271" t="s">
        <v>2705</v>
      </c>
      <c r="F271" t="s">
        <v>2705</v>
      </c>
      <c r="G271" t="s">
        <v>2721</v>
      </c>
      <c r="H271" t="s">
        <v>2722</v>
      </c>
      <c r="I271" s="2">
        <v>2299</v>
      </c>
      <c r="J271" s="8">
        <v>3999</v>
      </c>
      <c r="K271" s="1">
        <v>0.43</v>
      </c>
      <c r="L271" s="1" t="str">
        <f t="shared" si="21"/>
        <v>50%</v>
      </c>
      <c r="M271">
        <v>3.8</v>
      </c>
      <c r="N271" s="4">
        <v>282</v>
      </c>
      <c r="O271">
        <f t="shared" si="22"/>
        <v>0</v>
      </c>
      <c r="P271">
        <f t="shared" si="23"/>
        <v>1127718</v>
      </c>
      <c r="Q271" s="8" t="str">
        <f t="shared" si="24"/>
        <v>&gt;₹  500</v>
      </c>
      <c r="R271" s="8">
        <f>Table1[actual_price]-Table1[discounted_price]/Table1[[#This Row],[actual_price]]*100</f>
        <v>3941.510627656914</v>
      </c>
      <c r="S271">
        <f>IF(Table1[[#This Row],[rating_count]]&lt;1000,1,0)</f>
        <v>1</v>
      </c>
      <c r="T271" s="7">
        <f>Table1[[#This Row],[rating]]*Table1[[#This Row],[rating_count]]</f>
        <v>1071.5999999999999</v>
      </c>
    </row>
    <row r="272" spans="1:20">
      <c r="A272" t="s">
        <v>547</v>
      </c>
      <c r="B272" t="s">
        <v>548</v>
      </c>
      <c r="C272" t="str">
        <f t="shared" si="20"/>
        <v>Acer 139 cm</v>
      </c>
      <c r="D272" t="str">
        <f>PROPER(Table1[[#This Row],[PRODUCT NAME]])</f>
        <v>Acer 139 Cm</v>
      </c>
      <c r="E272" t="s">
        <v>2705</v>
      </c>
      <c r="F272" t="s">
        <v>2705</v>
      </c>
      <c r="G272" t="s">
        <v>2707</v>
      </c>
      <c r="H272" t="s">
        <v>2708</v>
      </c>
      <c r="I272" s="2">
        <v>35999</v>
      </c>
      <c r="J272" s="8">
        <v>49990</v>
      </c>
      <c r="K272" s="1">
        <v>0.28000000000000003</v>
      </c>
      <c r="L272" s="1" t="str">
        <f t="shared" si="21"/>
        <v>50%</v>
      </c>
      <c r="M272">
        <v>4.3</v>
      </c>
      <c r="N272" s="4">
        <v>1611</v>
      </c>
      <c r="O272">
        <f t="shared" si="22"/>
        <v>0</v>
      </c>
      <c r="P272">
        <f t="shared" si="23"/>
        <v>80533890</v>
      </c>
      <c r="Q272" s="8" t="str">
        <f t="shared" si="24"/>
        <v>&gt;₹  500</v>
      </c>
      <c r="R272" s="8">
        <f>Table1[actual_price]-Table1[discounted_price]/Table1[[#This Row],[actual_price]]*100</f>
        <v>49917.987597519503</v>
      </c>
      <c r="S272">
        <f>IF(Table1[[#This Row],[rating_count]]&lt;1000,1,0)</f>
        <v>0</v>
      </c>
      <c r="T272" s="7">
        <f>Table1[[#This Row],[rating]]*Table1[[#This Row],[rating_count]]</f>
        <v>6927.2999999999993</v>
      </c>
    </row>
    <row r="273" spans="1:20">
      <c r="A273" t="s">
        <v>549</v>
      </c>
      <c r="B273" t="s">
        <v>550</v>
      </c>
      <c r="C273" t="str">
        <f t="shared" si="20"/>
        <v>Dealfreez Case Compatible</v>
      </c>
      <c r="D273" t="str">
        <f>PROPER(Table1[[#This Row],[PRODUCT NAME]])</f>
        <v>Dealfreez Case Compatible</v>
      </c>
      <c r="E273" t="s">
        <v>2705</v>
      </c>
      <c r="F273" t="s">
        <v>2705</v>
      </c>
      <c r="G273" t="s">
        <v>2706</v>
      </c>
      <c r="H273" t="s">
        <v>2709</v>
      </c>
      <c r="I273">
        <v>349</v>
      </c>
      <c r="J273" s="8">
        <v>999</v>
      </c>
      <c r="K273" s="1">
        <v>0.65</v>
      </c>
      <c r="L273" s="1" t="str">
        <f t="shared" si="21"/>
        <v>50% or more</v>
      </c>
      <c r="M273">
        <v>4.2</v>
      </c>
      <c r="N273" s="4">
        <v>513</v>
      </c>
      <c r="O273">
        <f t="shared" si="22"/>
        <v>1</v>
      </c>
      <c r="P273">
        <f t="shared" si="23"/>
        <v>512487</v>
      </c>
      <c r="Q273" s="8" t="str">
        <f t="shared" si="24"/>
        <v>&gt;₹  500</v>
      </c>
      <c r="R273" s="8">
        <f>Table1[actual_price]-Table1[discounted_price]/Table1[[#This Row],[actual_price]]*100</f>
        <v>964.06506506506503</v>
      </c>
      <c r="S273">
        <f>IF(Table1[[#This Row],[rating_count]]&lt;1000,1,0)</f>
        <v>1</v>
      </c>
      <c r="T273" s="7">
        <f>Table1[[#This Row],[rating]]*Table1[[#This Row],[rating_count]]</f>
        <v>2154.6</v>
      </c>
    </row>
    <row r="274" spans="1:20">
      <c r="A274" t="s">
        <v>551</v>
      </c>
      <c r="B274" t="s">
        <v>552</v>
      </c>
      <c r="C274" t="str">
        <f t="shared" si="20"/>
        <v>Wayona Type C</v>
      </c>
      <c r="D274" t="str">
        <f>PROPER(Table1[[#This Row],[PRODUCT NAME]])</f>
        <v>Wayona Type C</v>
      </c>
      <c r="E274" t="s">
        <v>2700</v>
      </c>
      <c r="F274" t="s">
        <v>2700</v>
      </c>
      <c r="G274" t="s">
        <v>2701</v>
      </c>
      <c r="H274" t="s">
        <v>2702</v>
      </c>
      <c r="I274">
        <v>719</v>
      </c>
      <c r="J274" s="8">
        <v>1499</v>
      </c>
      <c r="K274" s="1">
        <v>0.52</v>
      </c>
      <c r="L274" s="1" t="str">
        <f t="shared" si="21"/>
        <v>50% or more</v>
      </c>
      <c r="M274">
        <v>4.0999999999999996</v>
      </c>
      <c r="N274" s="4">
        <v>1045</v>
      </c>
      <c r="O274">
        <f t="shared" si="22"/>
        <v>1</v>
      </c>
      <c r="P274">
        <f t="shared" si="23"/>
        <v>1566455</v>
      </c>
      <c r="Q274" s="8" t="str">
        <f t="shared" si="24"/>
        <v>&gt;₹  500</v>
      </c>
      <c r="R274" s="8">
        <f>Table1[actual_price]-Table1[discounted_price]/Table1[[#This Row],[actual_price]]*100</f>
        <v>1451.0346897931954</v>
      </c>
      <c r="S274">
        <f>IF(Table1[[#This Row],[rating_count]]&lt;1000,1,0)</f>
        <v>0</v>
      </c>
      <c r="T274" s="7">
        <f>Table1[[#This Row],[rating]]*Table1[[#This Row],[rating_count]]</f>
        <v>4284.5</v>
      </c>
    </row>
    <row r="275" spans="1:20">
      <c r="A275" t="s">
        <v>553</v>
      </c>
      <c r="B275" t="s">
        <v>554</v>
      </c>
      <c r="C275" t="str">
        <f t="shared" si="20"/>
        <v>VW 80 cm</v>
      </c>
      <c r="D275" t="str">
        <f>PROPER(Table1[[#This Row],[PRODUCT NAME]])</f>
        <v>Vw 80 Cm</v>
      </c>
      <c r="E275" t="s">
        <v>2705</v>
      </c>
      <c r="F275" t="s">
        <v>2705</v>
      </c>
      <c r="G275" t="s">
        <v>2707</v>
      </c>
      <c r="H275" t="s">
        <v>2708</v>
      </c>
      <c r="I275" s="2">
        <v>8999</v>
      </c>
      <c r="J275" s="8">
        <v>18999</v>
      </c>
      <c r="K275" s="1">
        <v>0.53</v>
      </c>
      <c r="L275" s="1" t="str">
        <f t="shared" si="21"/>
        <v>50% or more</v>
      </c>
      <c r="M275">
        <v>4</v>
      </c>
      <c r="N275" s="4">
        <v>6347</v>
      </c>
      <c r="O275">
        <f t="shared" si="22"/>
        <v>1</v>
      </c>
      <c r="P275">
        <f t="shared" si="23"/>
        <v>120586653</v>
      </c>
      <c r="Q275" s="8" t="str">
        <f t="shared" si="24"/>
        <v>&gt;₹  500</v>
      </c>
      <c r="R275" s="8">
        <f>Table1[actual_price]-Table1[discounted_price]/Table1[[#This Row],[actual_price]]*100</f>
        <v>18951.634349176271</v>
      </c>
      <c r="S275">
        <f>IF(Table1[[#This Row],[rating_count]]&lt;1000,1,0)</f>
        <v>0</v>
      </c>
      <c r="T275" s="7">
        <f>Table1[[#This Row],[rating]]*Table1[[#This Row],[rating_count]]</f>
        <v>25388</v>
      </c>
    </row>
    <row r="276" spans="1:20">
      <c r="A276" t="s">
        <v>555</v>
      </c>
      <c r="B276" t="s">
        <v>556</v>
      </c>
      <c r="C276" t="str">
        <f t="shared" si="20"/>
        <v>Airtel Digital TV</v>
      </c>
      <c r="D276" t="str">
        <f>PROPER(Table1[[#This Row],[PRODUCT NAME]])</f>
        <v>Airtel Digital Tv</v>
      </c>
      <c r="E276" t="s">
        <v>2705</v>
      </c>
      <c r="F276" t="s">
        <v>2705</v>
      </c>
      <c r="G276" t="s">
        <v>2716</v>
      </c>
      <c r="H276" t="s">
        <v>2717</v>
      </c>
      <c r="I276">
        <v>917</v>
      </c>
      <c r="J276" s="8">
        <v>2299</v>
      </c>
      <c r="K276" s="1">
        <v>0.6</v>
      </c>
      <c r="L276" s="1" t="str">
        <f t="shared" si="21"/>
        <v>50% or more</v>
      </c>
      <c r="M276">
        <v>4.2</v>
      </c>
      <c r="N276" s="4">
        <v>3300</v>
      </c>
      <c r="O276">
        <f t="shared" si="22"/>
        <v>1</v>
      </c>
      <c r="P276">
        <f t="shared" si="23"/>
        <v>7586700</v>
      </c>
      <c r="Q276" s="8" t="str">
        <f t="shared" si="24"/>
        <v>&gt;₹  500</v>
      </c>
      <c r="R276" s="8">
        <f>Table1[actual_price]-Table1[discounted_price]/Table1[[#This Row],[actual_price]]*100</f>
        <v>2259.1130926489777</v>
      </c>
      <c r="S276">
        <f>IF(Table1[[#This Row],[rating_count]]&lt;1000,1,0)</f>
        <v>0</v>
      </c>
      <c r="T276" s="7">
        <f>Table1[[#This Row],[rating]]*Table1[[#This Row],[rating_count]]</f>
        <v>13860</v>
      </c>
    </row>
    <row r="277" spans="1:20">
      <c r="A277" t="s">
        <v>557</v>
      </c>
      <c r="B277" t="s">
        <v>558</v>
      </c>
      <c r="C277" t="str">
        <f t="shared" si="20"/>
        <v>LOHAYA Voice Assistant</v>
      </c>
      <c r="D277" t="str">
        <f>PROPER(Table1[[#This Row],[PRODUCT NAME]])</f>
        <v>Lohaya Voice Assistant</v>
      </c>
      <c r="E277" t="s">
        <v>2705</v>
      </c>
      <c r="F277" t="s">
        <v>2705</v>
      </c>
      <c r="G277" t="s">
        <v>2706</v>
      </c>
      <c r="H277" t="s">
        <v>2709</v>
      </c>
      <c r="I277">
        <v>399</v>
      </c>
      <c r="J277" s="8">
        <v>999</v>
      </c>
      <c r="K277" s="1">
        <v>0.6</v>
      </c>
      <c r="L277" s="1" t="str">
        <f t="shared" si="21"/>
        <v>50% or more</v>
      </c>
      <c r="M277">
        <v>3.3</v>
      </c>
      <c r="N277" s="4">
        <v>23</v>
      </c>
      <c r="O277">
        <f t="shared" si="22"/>
        <v>1</v>
      </c>
      <c r="P277">
        <f t="shared" si="23"/>
        <v>22977</v>
      </c>
      <c r="Q277" s="8" t="str">
        <f t="shared" si="24"/>
        <v>&gt;₹  500</v>
      </c>
      <c r="R277" s="8">
        <f>Table1[actual_price]-Table1[discounted_price]/Table1[[#This Row],[actual_price]]*100</f>
        <v>959.0600600600601</v>
      </c>
      <c r="S277">
        <f>IF(Table1[[#This Row],[rating_count]]&lt;1000,1,0)</f>
        <v>1</v>
      </c>
      <c r="T277" s="7">
        <f>Table1[[#This Row],[rating]]*Table1[[#This Row],[rating_count]]</f>
        <v>75.899999999999991</v>
      </c>
    </row>
    <row r="278" spans="1:20">
      <c r="A278" t="s">
        <v>559</v>
      </c>
      <c r="B278" t="s">
        <v>560</v>
      </c>
      <c r="C278" t="str">
        <f t="shared" si="20"/>
        <v>Samsung 138 cm</v>
      </c>
      <c r="D278" t="str">
        <f>PROPER(Table1[[#This Row],[PRODUCT NAME]])</f>
        <v>Samsung 138 Cm</v>
      </c>
      <c r="E278" t="s">
        <v>2705</v>
      </c>
      <c r="F278" t="s">
        <v>2705</v>
      </c>
      <c r="G278" t="s">
        <v>2707</v>
      </c>
      <c r="H278" t="s">
        <v>2708</v>
      </c>
      <c r="I278" s="2">
        <v>45999</v>
      </c>
      <c r="J278" s="8">
        <v>69900</v>
      </c>
      <c r="K278" s="1">
        <v>0.34</v>
      </c>
      <c r="L278" s="1" t="str">
        <f t="shared" si="21"/>
        <v>50%</v>
      </c>
      <c r="M278">
        <v>4.3</v>
      </c>
      <c r="N278" s="4">
        <v>7109</v>
      </c>
      <c r="O278">
        <f t="shared" si="22"/>
        <v>0</v>
      </c>
      <c r="P278">
        <f t="shared" si="23"/>
        <v>496919100</v>
      </c>
      <c r="Q278" s="8" t="str">
        <f t="shared" si="24"/>
        <v>&gt;₹  500</v>
      </c>
      <c r="R278" s="8">
        <f>Table1[actual_price]-Table1[discounted_price]/Table1[[#This Row],[actual_price]]*100</f>
        <v>69834.193133047214</v>
      </c>
      <c r="S278">
        <f>IF(Table1[[#This Row],[rating_count]]&lt;1000,1,0)</f>
        <v>0</v>
      </c>
      <c r="T278" s="7">
        <f>Table1[[#This Row],[rating]]*Table1[[#This Row],[rating_count]]</f>
        <v>30568.699999999997</v>
      </c>
    </row>
    <row r="279" spans="1:20">
      <c r="A279" t="s">
        <v>561</v>
      </c>
      <c r="B279" t="s">
        <v>562</v>
      </c>
      <c r="C279" t="str">
        <f t="shared" si="20"/>
        <v>Amazon Brand -</v>
      </c>
      <c r="D279" t="str">
        <f>PROPER(Table1[[#This Row],[PRODUCT NAME]])</f>
        <v>Amazon Brand -</v>
      </c>
      <c r="E279" t="s">
        <v>2700</v>
      </c>
      <c r="F279" t="s">
        <v>2700</v>
      </c>
      <c r="G279" t="s">
        <v>2701</v>
      </c>
      <c r="H279" t="s">
        <v>2702</v>
      </c>
      <c r="I279">
        <v>119</v>
      </c>
      <c r="J279" s="8">
        <v>299</v>
      </c>
      <c r="K279" s="1">
        <v>0.6</v>
      </c>
      <c r="L279" s="1" t="str">
        <f t="shared" si="21"/>
        <v>50% or more</v>
      </c>
      <c r="M279">
        <v>3.8</v>
      </c>
      <c r="N279" s="4">
        <v>51</v>
      </c>
      <c r="O279">
        <f t="shared" si="22"/>
        <v>1</v>
      </c>
      <c r="P279">
        <f t="shared" si="23"/>
        <v>15249</v>
      </c>
      <c r="Q279" s="8" t="str">
        <f t="shared" si="24"/>
        <v>₹ 200 -₹ 500</v>
      </c>
      <c r="R279" s="8">
        <f>Table1[actual_price]-Table1[discounted_price]/Table1[[#This Row],[actual_price]]*100</f>
        <v>259.20066889632108</v>
      </c>
      <c r="S279">
        <f>IF(Table1[[#This Row],[rating_count]]&lt;1000,1,0)</f>
        <v>1</v>
      </c>
      <c r="T279" s="7">
        <f>Table1[[#This Row],[rating]]*Table1[[#This Row],[rating_count]]</f>
        <v>193.79999999999998</v>
      </c>
    </row>
    <row r="280" spans="1:20">
      <c r="A280" t="s">
        <v>563</v>
      </c>
      <c r="B280" t="s">
        <v>564</v>
      </c>
      <c r="C280" t="str">
        <f t="shared" si="20"/>
        <v>Mi 100 cm</v>
      </c>
      <c r="D280" t="str">
        <f>PROPER(Table1[[#This Row],[PRODUCT NAME]])</f>
        <v>Mi 100 Cm</v>
      </c>
      <c r="E280" t="s">
        <v>2705</v>
      </c>
      <c r="F280" t="s">
        <v>2705</v>
      </c>
      <c r="G280" t="s">
        <v>2707</v>
      </c>
      <c r="H280" t="s">
        <v>2708</v>
      </c>
      <c r="I280" s="2">
        <v>21999</v>
      </c>
      <c r="J280" s="8">
        <v>29999</v>
      </c>
      <c r="K280" s="1">
        <v>0.27</v>
      </c>
      <c r="L280" s="1" t="str">
        <f t="shared" si="21"/>
        <v>50%</v>
      </c>
      <c r="M280">
        <v>4.2</v>
      </c>
      <c r="N280" s="4">
        <v>32840</v>
      </c>
      <c r="O280">
        <f t="shared" si="22"/>
        <v>0</v>
      </c>
      <c r="P280">
        <f t="shared" si="23"/>
        <v>985167160</v>
      </c>
      <c r="Q280" s="8" t="str">
        <f t="shared" si="24"/>
        <v>&gt;₹  500</v>
      </c>
      <c r="R280" s="8">
        <f>Table1[actual_price]-Table1[discounted_price]/Table1[[#This Row],[actual_price]]*100</f>
        <v>29925.667555585187</v>
      </c>
      <c r="S280">
        <f>IF(Table1[[#This Row],[rating_count]]&lt;1000,1,0)</f>
        <v>0</v>
      </c>
      <c r="T280" s="7">
        <f>Table1[[#This Row],[rating]]*Table1[[#This Row],[rating_count]]</f>
        <v>137928</v>
      </c>
    </row>
    <row r="281" spans="1:20">
      <c r="A281" t="s">
        <v>565</v>
      </c>
      <c r="B281" t="s">
        <v>566</v>
      </c>
      <c r="C281" t="str">
        <f t="shared" si="20"/>
        <v>Astigo Compatible Remote</v>
      </c>
      <c r="D281" t="str">
        <f>PROPER(Table1[[#This Row],[PRODUCT NAME]])</f>
        <v>Astigo Compatible Remote</v>
      </c>
      <c r="E281" t="s">
        <v>2705</v>
      </c>
      <c r="F281" t="s">
        <v>2705</v>
      </c>
      <c r="G281" t="s">
        <v>2706</v>
      </c>
      <c r="H281" t="s">
        <v>2709</v>
      </c>
      <c r="I281">
        <v>299</v>
      </c>
      <c r="J281" s="8">
        <v>599</v>
      </c>
      <c r="K281" s="1">
        <v>0.5</v>
      </c>
      <c r="L281" s="1" t="str">
        <f t="shared" si="21"/>
        <v>50% or more</v>
      </c>
      <c r="M281">
        <v>3.7</v>
      </c>
      <c r="N281" s="4">
        <v>708</v>
      </c>
      <c r="O281">
        <f t="shared" si="22"/>
        <v>1</v>
      </c>
      <c r="P281">
        <f t="shared" si="23"/>
        <v>424092</v>
      </c>
      <c r="Q281" s="8" t="str">
        <f t="shared" si="24"/>
        <v>&gt;₹  500</v>
      </c>
      <c r="R281" s="8">
        <f>Table1[actual_price]-Table1[discounted_price]/Table1[[#This Row],[actual_price]]*100</f>
        <v>549.08347245409016</v>
      </c>
      <c r="S281">
        <f>IF(Table1[[#This Row],[rating_count]]&lt;1000,1,0)</f>
        <v>1</v>
      </c>
      <c r="T281" s="7">
        <f>Table1[[#This Row],[rating]]*Table1[[#This Row],[rating_count]]</f>
        <v>2619.6</v>
      </c>
    </row>
    <row r="282" spans="1:20">
      <c r="A282" t="s">
        <v>567</v>
      </c>
      <c r="B282" t="s">
        <v>568</v>
      </c>
      <c r="C282" t="str">
        <f t="shared" si="20"/>
        <v>Toshiba 108 cm</v>
      </c>
      <c r="D282" t="str">
        <f>PROPER(Table1[[#This Row],[PRODUCT NAME]])</f>
        <v>Toshiba 108 Cm</v>
      </c>
      <c r="E282" t="s">
        <v>2705</v>
      </c>
      <c r="F282" t="s">
        <v>2705</v>
      </c>
      <c r="G282" t="s">
        <v>2707</v>
      </c>
      <c r="H282" t="s">
        <v>2708</v>
      </c>
      <c r="I282" s="2">
        <v>21990</v>
      </c>
      <c r="J282" s="8">
        <v>34990</v>
      </c>
      <c r="K282" s="1">
        <v>0.37</v>
      </c>
      <c r="L282" s="1" t="str">
        <f t="shared" si="21"/>
        <v>50%</v>
      </c>
      <c r="M282">
        <v>4.3</v>
      </c>
      <c r="N282" s="4">
        <v>1657</v>
      </c>
      <c r="O282">
        <f t="shared" si="22"/>
        <v>0</v>
      </c>
      <c r="P282">
        <f t="shared" si="23"/>
        <v>57978430</v>
      </c>
      <c r="Q282" s="8" t="str">
        <f t="shared" si="24"/>
        <v>&gt;₹  500</v>
      </c>
      <c r="R282" s="8">
        <f>Table1[actual_price]-Table1[discounted_price]/Table1[[#This Row],[actual_price]]*100</f>
        <v>34927.153472420694</v>
      </c>
      <c r="S282">
        <f>IF(Table1[[#This Row],[rating_count]]&lt;1000,1,0)</f>
        <v>0</v>
      </c>
      <c r="T282" s="7">
        <f>Table1[[#This Row],[rating]]*Table1[[#This Row],[rating_count]]</f>
        <v>7125.0999999999995</v>
      </c>
    </row>
    <row r="283" spans="1:20">
      <c r="A283" t="s">
        <v>569</v>
      </c>
      <c r="B283" t="s">
        <v>570</v>
      </c>
      <c r="C283" t="str">
        <f t="shared" si="20"/>
        <v>Lenovo USB A</v>
      </c>
      <c r="D283" t="str">
        <f>PROPER(Table1[[#This Row],[PRODUCT NAME]])</f>
        <v>Lenovo Usb A</v>
      </c>
      <c r="E283" t="s">
        <v>2700</v>
      </c>
      <c r="F283" t="s">
        <v>2700</v>
      </c>
      <c r="G283" t="s">
        <v>2701</v>
      </c>
      <c r="H283" t="s">
        <v>2702</v>
      </c>
      <c r="I283">
        <v>417.44</v>
      </c>
      <c r="J283" s="8">
        <v>670</v>
      </c>
      <c r="K283" s="1">
        <v>0.38</v>
      </c>
      <c r="L283" s="1" t="str">
        <f t="shared" si="21"/>
        <v>50%</v>
      </c>
      <c r="M283">
        <v>3.9</v>
      </c>
      <c r="N283" s="4">
        <v>523</v>
      </c>
      <c r="O283">
        <f t="shared" si="22"/>
        <v>0</v>
      </c>
      <c r="P283">
        <f t="shared" si="23"/>
        <v>350410</v>
      </c>
      <c r="Q283" s="8" t="str">
        <f t="shared" si="24"/>
        <v>&gt;₹  500</v>
      </c>
      <c r="R283" s="8">
        <f>Table1[actual_price]-Table1[discounted_price]/Table1[[#This Row],[actual_price]]*100</f>
        <v>607.69552238805966</v>
      </c>
      <c r="S283">
        <f>IF(Table1[[#This Row],[rating_count]]&lt;1000,1,0)</f>
        <v>1</v>
      </c>
      <c r="T283" s="7">
        <f>Table1[[#This Row],[rating]]*Table1[[#This Row],[rating_count]]</f>
        <v>2039.7</v>
      </c>
    </row>
    <row r="284" spans="1:20">
      <c r="A284" t="s">
        <v>571</v>
      </c>
      <c r="B284" t="s">
        <v>572</v>
      </c>
      <c r="C284" t="str">
        <f t="shared" si="20"/>
        <v>Amazon Brand -</v>
      </c>
      <c r="D284" t="str">
        <f>PROPER(Table1[[#This Row],[PRODUCT NAME]])</f>
        <v>Amazon Brand -</v>
      </c>
      <c r="E284" t="s">
        <v>2700</v>
      </c>
      <c r="F284" t="s">
        <v>2700</v>
      </c>
      <c r="G284" t="s">
        <v>2701</v>
      </c>
      <c r="H284" t="s">
        <v>2702</v>
      </c>
      <c r="I284">
        <v>199</v>
      </c>
      <c r="J284" s="8">
        <v>79990</v>
      </c>
      <c r="K284" s="1">
        <v>0.8</v>
      </c>
      <c r="L284" s="1" t="str">
        <f t="shared" si="21"/>
        <v>50% or more</v>
      </c>
      <c r="M284">
        <v>3</v>
      </c>
      <c r="N284" s="4">
        <v>0</v>
      </c>
      <c r="O284">
        <f t="shared" si="22"/>
        <v>1</v>
      </c>
      <c r="P284">
        <f t="shared" si="23"/>
        <v>0</v>
      </c>
      <c r="Q284" s="8" t="str">
        <f t="shared" si="24"/>
        <v>&gt;₹  500</v>
      </c>
      <c r="R284" s="8">
        <f>Table1[actual_price]-Table1[discounted_price]/Table1[[#This Row],[actual_price]]*100</f>
        <v>79989.751218902369</v>
      </c>
      <c r="S284">
        <f>IF(Table1[[#This Row],[rating_count]]&lt;1000,1,0)</f>
        <v>1</v>
      </c>
      <c r="T284" s="7">
        <f>Table1[[#This Row],[rating]]*Table1[[#This Row],[rating_count]]</f>
        <v>0</v>
      </c>
    </row>
    <row r="285" spans="1:20">
      <c r="A285" t="s">
        <v>573</v>
      </c>
      <c r="B285" t="s">
        <v>574</v>
      </c>
      <c r="C285" t="str">
        <f t="shared" si="20"/>
        <v>LG 139 cm</v>
      </c>
      <c r="D285" t="str">
        <f>PROPER(Table1[[#This Row],[PRODUCT NAME]])</f>
        <v>Lg 139 Cm</v>
      </c>
      <c r="E285" t="s">
        <v>2705</v>
      </c>
      <c r="F285" t="s">
        <v>2705</v>
      </c>
      <c r="G285" t="s">
        <v>2707</v>
      </c>
      <c r="H285" t="s">
        <v>2708</v>
      </c>
      <c r="I285" s="2">
        <v>47990</v>
      </c>
      <c r="J285" s="8">
        <v>499</v>
      </c>
      <c r="K285" s="1">
        <v>0.4</v>
      </c>
      <c r="L285" s="1" t="str">
        <f t="shared" si="21"/>
        <v>50%</v>
      </c>
      <c r="M285">
        <v>4.3</v>
      </c>
      <c r="N285" s="4">
        <v>1376</v>
      </c>
      <c r="O285">
        <f t="shared" si="22"/>
        <v>0</v>
      </c>
      <c r="P285">
        <f t="shared" si="23"/>
        <v>686624</v>
      </c>
      <c r="Q285" s="8" t="str">
        <f t="shared" si="24"/>
        <v>₹ 200 -₹ 500</v>
      </c>
      <c r="R285" s="8">
        <f>Table1[actual_price]-Table1[discounted_price]/Table1[[#This Row],[actual_price]]*100</f>
        <v>-9118.234468937877</v>
      </c>
      <c r="S285">
        <f>IF(Table1[[#This Row],[rating_count]]&lt;1000,1,0)</f>
        <v>0</v>
      </c>
      <c r="T285" s="7">
        <f>Table1[[#This Row],[rating]]*Table1[[#This Row],[rating_count]]</f>
        <v>5916.8</v>
      </c>
    </row>
    <row r="286" spans="1:20">
      <c r="A286" t="s">
        <v>575</v>
      </c>
      <c r="B286" t="s">
        <v>576</v>
      </c>
      <c r="C286" t="str">
        <f t="shared" si="20"/>
        <v>Tata Sky Digital</v>
      </c>
      <c r="D286" t="str">
        <f>PROPER(Table1[[#This Row],[PRODUCT NAME]])</f>
        <v>Tata Sky Digital</v>
      </c>
      <c r="E286" t="s">
        <v>2705</v>
      </c>
      <c r="F286" t="s">
        <v>2705</v>
      </c>
      <c r="G286" t="s">
        <v>2706</v>
      </c>
      <c r="H286" t="s">
        <v>2709</v>
      </c>
      <c r="I286">
        <v>215</v>
      </c>
      <c r="J286" s="8">
        <v>800</v>
      </c>
      <c r="K286" s="1">
        <v>0.56999999999999995</v>
      </c>
      <c r="L286" s="1" t="str">
        <f t="shared" si="21"/>
        <v>50% or more</v>
      </c>
      <c r="M286">
        <v>3.5</v>
      </c>
      <c r="N286" s="4">
        <v>121</v>
      </c>
      <c r="O286">
        <f t="shared" si="22"/>
        <v>1</v>
      </c>
      <c r="P286">
        <f t="shared" si="23"/>
        <v>96800</v>
      </c>
      <c r="Q286" s="8" t="str">
        <f t="shared" si="24"/>
        <v>&gt;₹  500</v>
      </c>
      <c r="R286" s="8">
        <f>Table1[actual_price]-Table1[discounted_price]/Table1[[#This Row],[actual_price]]*100</f>
        <v>773.125</v>
      </c>
      <c r="S286">
        <f>IF(Table1[[#This Row],[rating_count]]&lt;1000,1,0)</f>
        <v>1</v>
      </c>
      <c r="T286" s="7">
        <f>Table1[[#This Row],[rating]]*Table1[[#This Row],[rating_count]]</f>
        <v>423.5</v>
      </c>
    </row>
    <row r="287" spans="1:20">
      <c r="A287" t="s">
        <v>577</v>
      </c>
      <c r="B287" t="s">
        <v>578</v>
      </c>
      <c r="C287" t="str">
        <f t="shared" si="20"/>
        <v>pTron Solero T241</v>
      </c>
      <c r="D287" t="str">
        <f>PROPER(Table1[[#This Row],[PRODUCT NAME]])</f>
        <v>Ptron Solero T241</v>
      </c>
      <c r="E287" t="s">
        <v>2700</v>
      </c>
      <c r="F287" t="s">
        <v>2700</v>
      </c>
      <c r="G287" t="s">
        <v>2701</v>
      </c>
      <c r="H287" t="s">
        <v>2702</v>
      </c>
      <c r="I287">
        <v>99</v>
      </c>
      <c r="J287" s="8">
        <v>35000</v>
      </c>
      <c r="K287" s="1">
        <v>0.88</v>
      </c>
      <c r="L287" s="1" t="str">
        <f t="shared" si="21"/>
        <v>50% or more</v>
      </c>
      <c r="M287">
        <v>3.9</v>
      </c>
      <c r="N287" s="4">
        <v>1075</v>
      </c>
      <c r="O287">
        <f t="shared" si="22"/>
        <v>1</v>
      </c>
      <c r="P287">
        <f t="shared" si="23"/>
        <v>37625000</v>
      </c>
      <c r="Q287" s="8" t="str">
        <f t="shared" si="24"/>
        <v>&gt;₹  500</v>
      </c>
      <c r="R287" s="8">
        <f>Table1[actual_price]-Table1[discounted_price]/Table1[[#This Row],[actual_price]]*100</f>
        <v>34999.717142857146</v>
      </c>
      <c r="S287">
        <f>IF(Table1[[#This Row],[rating_count]]&lt;1000,1,0)</f>
        <v>0</v>
      </c>
      <c r="T287" s="7">
        <f>Table1[[#This Row],[rating]]*Table1[[#This Row],[rating_count]]</f>
        <v>4192.5</v>
      </c>
    </row>
    <row r="288" spans="1:20">
      <c r="A288" t="s">
        <v>579</v>
      </c>
      <c r="B288" t="s">
        <v>580</v>
      </c>
      <c r="C288" t="str">
        <f t="shared" si="20"/>
        <v>VU 108 cm</v>
      </c>
      <c r="D288" t="str">
        <f>PROPER(Table1[[#This Row],[PRODUCT NAME]])</f>
        <v>Vu 108 Cm</v>
      </c>
      <c r="E288" t="s">
        <v>2705</v>
      </c>
      <c r="F288" t="s">
        <v>2705</v>
      </c>
      <c r="G288" t="s">
        <v>2707</v>
      </c>
      <c r="H288" t="s">
        <v>2708</v>
      </c>
      <c r="I288" s="2">
        <v>18999</v>
      </c>
      <c r="J288" s="8">
        <v>999</v>
      </c>
      <c r="K288" s="1">
        <v>0.46</v>
      </c>
      <c r="L288" s="1" t="str">
        <f t="shared" si="21"/>
        <v>50%</v>
      </c>
      <c r="M288">
        <v>4</v>
      </c>
      <c r="N288" s="4">
        <v>1001</v>
      </c>
      <c r="O288">
        <f t="shared" si="22"/>
        <v>0</v>
      </c>
      <c r="P288">
        <f t="shared" si="23"/>
        <v>999999</v>
      </c>
      <c r="Q288" s="8" t="str">
        <f t="shared" si="24"/>
        <v>&gt;₹  500</v>
      </c>
      <c r="R288" s="8">
        <f>Table1[actual_price]-Table1[discounted_price]/Table1[[#This Row],[actual_price]]*100</f>
        <v>-902.80180180180196</v>
      </c>
      <c r="S288">
        <f>IF(Table1[[#This Row],[rating_count]]&lt;1000,1,0)</f>
        <v>0</v>
      </c>
      <c r="T288" s="7">
        <f>Table1[[#This Row],[rating]]*Table1[[#This Row],[rating_count]]</f>
        <v>4004</v>
      </c>
    </row>
    <row r="289" spans="1:20">
      <c r="A289" t="s">
        <v>581</v>
      </c>
      <c r="B289" t="s">
        <v>582</v>
      </c>
      <c r="C289" t="str">
        <f t="shared" si="20"/>
        <v>Storite Super Speed</v>
      </c>
      <c r="D289" t="str">
        <f>PROPER(Table1[[#This Row],[PRODUCT NAME]])</f>
        <v>Storite Super Speed</v>
      </c>
      <c r="E289" t="s">
        <v>2700</v>
      </c>
      <c r="F289" t="s">
        <v>2700</v>
      </c>
      <c r="G289" t="s">
        <v>2701</v>
      </c>
      <c r="H289" t="s">
        <v>2702</v>
      </c>
      <c r="I289">
        <v>249</v>
      </c>
      <c r="J289" s="8">
        <v>15999</v>
      </c>
      <c r="K289" s="1">
        <v>0.75</v>
      </c>
      <c r="L289" s="1" t="str">
        <f t="shared" si="21"/>
        <v>50% or more</v>
      </c>
      <c r="M289">
        <v>4.3</v>
      </c>
      <c r="N289" s="4">
        <v>112</v>
      </c>
      <c r="O289">
        <f t="shared" si="22"/>
        <v>1</v>
      </c>
      <c r="P289">
        <f t="shared" si="23"/>
        <v>1791888</v>
      </c>
      <c r="Q289" s="8" t="str">
        <f t="shared" si="24"/>
        <v>&gt;₹  500</v>
      </c>
      <c r="R289" s="8">
        <f>Table1[actual_price]-Table1[discounted_price]/Table1[[#This Row],[actual_price]]*100</f>
        <v>15997.443652728296</v>
      </c>
      <c r="S289">
        <f>IF(Table1[[#This Row],[rating_count]]&lt;1000,1,0)</f>
        <v>1</v>
      </c>
      <c r="T289" s="7">
        <f>Table1[[#This Row],[rating]]*Table1[[#This Row],[rating_count]]</f>
        <v>481.59999999999997</v>
      </c>
    </row>
    <row r="290" spans="1:20">
      <c r="A290" t="s">
        <v>583</v>
      </c>
      <c r="B290" t="s">
        <v>584</v>
      </c>
      <c r="C290" t="str">
        <f t="shared" si="20"/>
        <v>Kodak 80 cm</v>
      </c>
      <c r="D290" t="str">
        <f>PROPER(Table1[[#This Row],[PRODUCT NAME]])</f>
        <v>Kodak 80 Cm</v>
      </c>
      <c r="E290" t="s">
        <v>2705</v>
      </c>
      <c r="F290" t="s">
        <v>2705</v>
      </c>
      <c r="G290" t="s">
        <v>2707</v>
      </c>
      <c r="H290" t="s">
        <v>2710</v>
      </c>
      <c r="I290" s="2">
        <v>7999</v>
      </c>
      <c r="J290" s="8">
        <v>1600</v>
      </c>
      <c r="K290" s="1">
        <v>0.5</v>
      </c>
      <c r="L290" s="1" t="str">
        <f t="shared" si="21"/>
        <v>50% or more</v>
      </c>
      <c r="M290">
        <v>3.8</v>
      </c>
      <c r="N290" s="4">
        <v>3022</v>
      </c>
      <c r="O290">
        <f t="shared" si="22"/>
        <v>1</v>
      </c>
      <c r="P290">
        <f t="shared" si="23"/>
        <v>4835200</v>
      </c>
      <c r="Q290" s="8" t="str">
        <f t="shared" si="24"/>
        <v>&gt;₹  500</v>
      </c>
      <c r="R290" s="8">
        <f>Table1[actual_price]-Table1[discounted_price]/Table1[[#This Row],[actual_price]]*100</f>
        <v>1100.0625</v>
      </c>
      <c r="S290">
        <f>IF(Table1[[#This Row],[rating_count]]&lt;1000,1,0)</f>
        <v>0</v>
      </c>
      <c r="T290" s="7">
        <f>Table1[[#This Row],[rating]]*Table1[[#This Row],[rating_count]]</f>
        <v>11483.6</v>
      </c>
    </row>
    <row r="291" spans="1:20">
      <c r="A291" t="s">
        <v>585</v>
      </c>
      <c r="B291" t="s">
        <v>586</v>
      </c>
      <c r="C291" t="str">
        <f t="shared" si="20"/>
        <v>AmazonBasics Double Braided</v>
      </c>
      <c r="D291" t="str">
        <f>PROPER(Table1[[#This Row],[PRODUCT NAME]])</f>
        <v>Amazonbasics Double Braided</v>
      </c>
      <c r="E291" t="s">
        <v>2700</v>
      </c>
      <c r="F291" t="s">
        <v>2700</v>
      </c>
      <c r="G291" t="s">
        <v>2701</v>
      </c>
      <c r="H291" t="s">
        <v>2702</v>
      </c>
      <c r="I291">
        <v>649</v>
      </c>
      <c r="J291" s="8">
        <v>2499</v>
      </c>
      <c r="K291" s="1">
        <v>0.59</v>
      </c>
      <c r="L291" s="1" t="str">
        <f t="shared" si="21"/>
        <v>50% or more</v>
      </c>
      <c r="M291">
        <v>4.3</v>
      </c>
      <c r="N291" s="4">
        <v>5451</v>
      </c>
      <c r="O291">
        <f t="shared" si="22"/>
        <v>1</v>
      </c>
      <c r="P291">
        <f t="shared" si="23"/>
        <v>13622049</v>
      </c>
      <c r="Q291" s="8" t="str">
        <f t="shared" si="24"/>
        <v>&gt;₹  500</v>
      </c>
      <c r="R291" s="8">
        <f>Table1[actual_price]-Table1[discounted_price]/Table1[[#This Row],[actual_price]]*100</f>
        <v>2473.0296118447377</v>
      </c>
      <c r="S291">
        <f>IF(Table1[[#This Row],[rating_count]]&lt;1000,1,0)</f>
        <v>0</v>
      </c>
      <c r="T291" s="7">
        <f>Table1[[#This Row],[rating]]*Table1[[#This Row],[rating_count]]</f>
        <v>23439.3</v>
      </c>
    </row>
    <row r="292" spans="1:20">
      <c r="A292" t="s">
        <v>587</v>
      </c>
      <c r="B292" t="s">
        <v>167</v>
      </c>
      <c r="C292" t="e">
        <f t="shared" si="20"/>
        <v>#VALUE!</v>
      </c>
      <c r="D292" t="e">
        <f>PROPER(Table1[[#This Row],[PRODUCT NAME]])</f>
        <v>#VALUE!</v>
      </c>
      <c r="E292" t="s">
        <v>2705</v>
      </c>
      <c r="F292" t="s">
        <v>2705</v>
      </c>
      <c r="G292" t="s">
        <v>2706</v>
      </c>
      <c r="H292" t="s">
        <v>2709</v>
      </c>
      <c r="I292" s="2">
        <v>1289</v>
      </c>
      <c r="J292" s="8">
        <v>1500</v>
      </c>
      <c r="K292" s="1">
        <v>0.48</v>
      </c>
      <c r="L292" s="1" t="str">
        <f t="shared" si="21"/>
        <v>50%</v>
      </c>
      <c r="M292">
        <v>3.3</v>
      </c>
      <c r="N292" s="4">
        <v>73</v>
      </c>
      <c r="O292">
        <f t="shared" si="22"/>
        <v>0</v>
      </c>
      <c r="P292">
        <f t="shared" si="23"/>
        <v>109500</v>
      </c>
      <c r="Q292" s="8" t="str">
        <f t="shared" si="24"/>
        <v>&gt;₹  500</v>
      </c>
      <c r="R292" s="8">
        <f>Table1[actual_price]-Table1[discounted_price]/Table1[[#This Row],[actual_price]]*100</f>
        <v>1414.0666666666666</v>
      </c>
      <c r="S292">
        <f>IF(Table1[[#This Row],[rating_count]]&lt;1000,1,0)</f>
        <v>1</v>
      </c>
      <c r="T292" s="7">
        <f>Table1[[#This Row],[rating]]*Table1[[#This Row],[rating_count]]</f>
        <v>240.89999999999998</v>
      </c>
    </row>
    <row r="293" spans="1:20">
      <c r="A293" t="s">
        <v>588</v>
      </c>
      <c r="B293" t="s">
        <v>589</v>
      </c>
      <c r="C293" t="str">
        <f t="shared" si="20"/>
        <v>AmazonBasics 10.2 Gbps</v>
      </c>
      <c r="D293" t="str">
        <f>PROPER(Table1[[#This Row],[PRODUCT NAME]])</f>
        <v>Amazonbasics 10.2 Gbps</v>
      </c>
      <c r="E293" t="s">
        <v>2705</v>
      </c>
      <c r="F293" t="s">
        <v>2705</v>
      </c>
      <c r="G293" t="s">
        <v>2706</v>
      </c>
      <c r="H293" t="s">
        <v>2702</v>
      </c>
      <c r="I293">
        <v>609</v>
      </c>
      <c r="J293" s="8">
        <v>54990</v>
      </c>
      <c r="K293" s="1">
        <v>0.59</v>
      </c>
      <c r="L293" s="1" t="str">
        <f t="shared" si="21"/>
        <v>50% or more</v>
      </c>
      <c r="M293">
        <v>4.5</v>
      </c>
      <c r="N293" s="4">
        <v>1029</v>
      </c>
      <c r="O293">
        <f t="shared" si="22"/>
        <v>1</v>
      </c>
      <c r="P293">
        <f t="shared" si="23"/>
        <v>56584710</v>
      </c>
      <c r="Q293" s="8" t="str">
        <f t="shared" si="24"/>
        <v>&gt;₹  500</v>
      </c>
      <c r="R293" s="8">
        <f>Table1[actual_price]-Table1[discounted_price]/Table1[[#This Row],[actual_price]]*100</f>
        <v>54988.892525913805</v>
      </c>
      <c r="S293">
        <f>IF(Table1[[#This Row],[rating_count]]&lt;1000,1,0)</f>
        <v>0</v>
      </c>
      <c r="T293" s="7">
        <f>Table1[[#This Row],[rating]]*Table1[[#This Row],[rating_count]]</f>
        <v>4630.5</v>
      </c>
    </row>
    <row r="294" spans="1:20">
      <c r="A294" t="s">
        <v>590</v>
      </c>
      <c r="B294" t="s">
        <v>591</v>
      </c>
      <c r="C294" t="str">
        <f t="shared" si="20"/>
        <v>Hisense 126 cm</v>
      </c>
      <c r="D294" t="str">
        <f>PROPER(Table1[[#This Row],[PRODUCT NAME]])</f>
        <v>Hisense 126 Cm</v>
      </c>
      <c r="E294" t="s">
        <v>2705</v>
      </c>
      <c r="F294" t="s">
        <v>2705</v>
      </c>
      <c r="G294" t="s">
        <v>2707</v>
      </c>
      <c r="H294" t="s">
        <v>2708</v>
      </c>
      <c r="I294" s="2">
        <v>32990</v>
      </c>
      <c r="J294" s="8">
        <v>1999</v>
      </c>
      <c r="K294" s="1">
        <v>0.4</v>
      </c>
      <c r="L294" s="1" t="str">
        <f t="shared" si="21"/>
        <v>50%</v>
      </c>
      <c r="M294">
        <v>4.0999999999999996</v>
      </c>
      <c r="N294" s="4">
        <v>1555</v>
      </c>
      <c r="O294">
        <f t="shared" si="22"/>
        <v>0</v>
      </c>
      <c r="P294">
        <f t="shared" si="23"/>
        <v>3108445</v>
      </c>
      <c r="Q294" s="8" t="str">
        <f t="shared" si="24"/>
        <v>&gt;₹  500</v>
      </c>
      <c r="R294" s="8">
        <f>Table1[actual_price]-Table1[discounted_price]/Table1[[#This Row],[actual_price]]*100</f>
        <v>348.6748374187091</v>
      </c>
      <c r="S294">
        <f>IF(Table1[[#This Row],[rating_count]]&lt;1000,1,0)</f>
        <v>0</v>
      </c>
      <c r="T294" s="7">
        <f>Table1[[#This Row],[rating]]*Table1[[#This Row],[rating_count]]</f>
        <v>6375.4999999999991</v>
      </c>
    </row>
    <row r="295" spans="1:20">
      <c r="A295" t="s">
        <v>592</v>
      </c>
      <c r="B295" t="s">
        <v>593</v>
      </c>
      <c r="C295" t="str">
        <f t="shared" si="20"/>
        <v>Tuarso 8K HDMI</v>
      </c>
      <c r="D295" t="str">
        <f>PROPER(Table1[[#This Row],[PRODUCT NAME]])</f>
        <v>Tuarso 8K Hdmi</v>
      </c>
      <c r="E295" t="s">
        <v>2705</v>
      </c>
      <c r="F295" t="s">
        <v>2705</v>
      </c>
      <c r="G295" t="s">
        <v>2706</v>
      </c>
      <c r="H295" t="s">
        <v>2702</v>
      </c>
      <c r="I295">
        <v>599</v>
      </c>
      <c r="J295" s="8">
        <v>899</v>
      </c>
      <c r="K295" s="1">
        <v>0.7</v>
      </c>
      <c r="L295" s="1" t="str">
        <f t="shared" si="21"/>
        <v>50% or more</v>
      </c>
      <c r="M295">
        <v>4.2</v>
      </c>
      <c r="N295" s="4">
        <v>47</v>
      </c>
      <c r="O295">
        <f t="shared" si="22"/>
        <v>1</v>
      </c>
      <c r="P295">
        <f t="shared" si="23"/>
        <v>42253</v>
      </c>
      <c r="Q295" s="8" t="str">
        <f t="shared" si="24"/>
        <v>&gt;₹  500</v>
      </c>
      <c r="R295" s="8">
        <f>Table1[actual_price]-Table1[discounted_price]/Table1[[#This Row],[actual_price]]*100</f>
        <v>832.37041156840928</v>
      </c>
      <c r="S295">
        <f>IF(Table1[[#This Row],[rating_count]]&lt;1000,1,0)</f>
        <v>1</v>
      </c>
      <c r="T295" s="7">
        <f>Table1[[#This Row],[rating]]*Table1[[#This Row],[rating_count]]</f>
        <v>197.4</v>
      </c>
    </row>
    <row r="296" spans="1:20">
      <c r="A296" t="s">
        <v>594</v>
      </c>
      <c r="B296" t="s">
        <v>595</v>
      </c>
      <c r="C296" t="str">
        <f t="shared" si="20"/>
        <v>AmazonBasics USB Type-C</v>
      </c>
      <c r="D296" t="str">
        <f>PROPER(Table1[[#This Row],[PRODUCT NAME]])</f>
        <v>Amazonbasics Usb Type-C</v>
      </c>
      <c r="E296" t="s">
        <v>2700</v>
      </c>
      <c r="F296" t="s">
        <v>2700</v>
      </c>
      <c r="G296" t="s">
        <v>2701</v>
      </c>
      <c r="H296" t="s">
        <v>2702</v>
      </c>
      <c r="I296">
        <v>349</v>
      </c>
      <c r="J296" s="8">
        <v>50999</v>
      </c>
      <c r="K296" s="1">
        <v>0.61</v>
      </c>
      <c r="L296" s="1" t="str">
        <f t="shared" si="21"/>
        <v>50% or more</v>
      </c>
      <c r="M296">
        <v>4.0999999999999996</v>
      </c>
      <c r="N296" s="4">
        <v>14896</v>
      </c>
      <c r="O296">
        <f t="shared" si="22"/>
        <v>1</v>
      </c>
      <c r="P296">
        <f t="shared" si="23"/>
        <v>759681104</v>
      </c>
      <c r="Q296" s="8" t="str">
        <f t="shared" si="24"/>
        <v>&gt;₹  500</v>
      </c>
      <c r="R296" s="8">
        <f>Table1[actual_price]-Table1[discounted_price]/Table1[[#This Row],[actual_price]]*100</f>
        <v>50998.315672856334</v>
      </c>
      <c r="S296">
        <f>IF(Table1[[#This Row],[rating_count]]&lt;1000,1,0)</f>
        <v>0</v>
      </c>
      <c r="T296" s="7">
        <f>Table1[[#This Row],[rating]]*Table1[[#This Row],[rating_count]]</f>
        <v>61073.599999999991</v>
      </c>
    </row>
    <row r="297" spans="1:20">
      <c r="A297" t="s">
        <v>596</v>
      </c>
      <c r="B297" t="s">
        <v>597</v>
      </c>
      <c r="C297" t="str">
        <f t="shared" si="20"/>
        <v>Kodak 139 cm</v>
      </c>
      <c r="D297" t="str">
        <f>PROPER(Table1[[#This Row],[PRODUCT NAME]])</f>
        <v>Kodak 139 Cm</v>
      </c>
      <c r="E297" t="s">
        <v>2705</v>
      </c>
      <c r="F297" t="s">
        <v>2705</v>
      </c>
      <c r="G297" t="s">
        <v>2707</v>
      </c>
      <c r="H297" t="s">
        <v>2708</v>
      </c>
      <c r="I297" s="2">
        <v>29999</v>
      </c>
      <c r="J297" s="8">
        <v>399</v>
      </c>
      <c r="K297" s="1">
        <v>0.41</v>
      </c>
      <c r="L297" s="1" t="str">
        <f t="shared" si="21"/>
        <v>50%</v>
      </c>
      <c r="M297">
        <v>4.4000000000000004</v>
      </c>
      <c r="N297" s="4">
        <v>1712</v>
      </c>
      <c r="O297">
        <f t="shared" si="22"/>
        <v>0</v>
      </c>
      <c r="P297">
        <f t="shared" si="23"/>
        <v>683088</v>
      </c>
      <c r="Q297" s="8" t="str">
        <f t="shared" si="24"/>
        <v>₹ 200 -₹ 500</v>
      </c>
      <c r="R297" s="8">
        <f>Table1[actual_price]-Table1[discounted_price]/Table1[[#This Row],[actual_price]]*100</f>
        <v>-7119.5463659147872</v>
      </c>
      <c r="S297">
        <f>IF(Table1[[#This Row],[rating_count]]&lt;1000,1,0)</f>
        <v>0</v>
      </c>
      <c r="T297" s="7">
        <f>Table1[[#This Row],[rating]]*Table1[[#This Row],[rating_count]]</f>
        <v>7532.8</v>
      </c>
    </row>
    <row r="298" spans="1:20">
      <c r="A298" t="s">
        <v>598</v>
      </c>
      <c r="B298" t="s">
        <v>494</v>
      </c>
      <c r="C298" t="str">
        <f t="shared" si="20"/>
        <v>Smashtronics¬Æ - Case</v>
      </c>
      <c r="D298" t="str">
        <f>PROPER(Table1[[#This Row],[PRODUCT NAME]])</f>
        <v>Smashtronics¬Æ - Case</v>
      </c>
      <c r="E298" t="s">
        <v>2705</v>
      </c>
      <c r="F298" t="s">
        <v>2705</v>
      </c>
      <c r="G298" t="s">
        <v>2706</v>
      </c>
      <c r="H298" t="s">
        <v>2709</v>
      </c>
      <c r="I298">
        <v>199</v>
      </c>
      <c r="J298" s="8">
        <v>699</v>
      </c>
      <c r="K298" s="1">
        <v>0.5</v>
      </c>
      <c r="L298" s="1" t="str">
        <f t="shared" si="21"/>
        <v>50% or more</v>
      </c>
      <c r="M298">
        <v>4.2</v>
      </c>
      <c r="N298" s="4">
        <v>1335</v>
      </c>
      <c r="O298">
        <f t="shared" si="22"/>
        <v>1</v>
      </c>
      <c r="P298">
        <f t="shared" si="23"/>
        <v>933165</v>
      </c>
      <c r="Q298" s="8" t="str">
        <f t="shared" si="24"/>
        <v>&gt;₹  500</v>
      </c>
      <c r="R298" s="8">
        <f>Table1[actual_price]-Table1[discounted_price]/Table1[[#This Row],[actual_price]]*100</f>
        <v>670.53075822603716</v>
      </c>
      <c r="S298">
        <f>IF(Table1[[#This Row],[rating_count]]&lt;1000,1,0)</f>
        <v>0</v>
      </c>
      <c r="T298" s="7">
        <f>Table1[[#This Row],[rating]]*Table1[[#This Row],[rating_count]]</f>
        <v>5607</v>
      </c>
    </row>
    <row r="299" spans="1:20">
      <c r="A299" t="s">
        <v>599</v>
      </c>
      <c r="B299" t="s">
        <v>600</v>
      </c>
      <c r="C299" t="str">
        <f t="shared" si="20"/>
        <v>7SEVEN¬Æ Suitable Sony</v>
      </c>
      <c r="D299" t="str">
        <f>PROPER(Table1[[#This Row],[PRODUCT NAME]])</f>
        <v>7Seven¬Æ Suitable Sony</v>
      </c>
      <c r="E299" t="s">
        <v>2705</v>
      </c>
      <c r="F299" t="s">
        <v>2705</v>
      </c>
      <c r="G299" t="s">
        <v>2706</v>
      </c>
      <c r="H299" t="s">
        <v>2709</v>
      </c>
      <c r="I299">
        <v>349</v>
      </c>
      <c r="J299" s="8">
        <v>4500</v>
      </c>
      <c r="K299" s="1">
        <v>0.5</v>
      </c>
      <c r="L299" s="1" t="str">
        <f t="shared" si="21"/>
        <v>50% or more</v>
      </c>
      <c r="M299">
        <v>3.9</v>
      </c>
      <c r="N299" s="4">
        <v>214</v>
      </c>
      <c r="O299">
        <f t="shared" si="22"/>
        <v>1</v>
      </c>
      <c r="P299">
        <f t="shared" si="23"/>
        <v>963000</v>
      </c>
      <c r="Q299" s="8" t="str">
        <f t="shared" si="24"/>
        <v>&gt;₹  500</v>
      </c>
      <c r="R299" s="8">
        <f>Table1[actual_price]-Table1[discounted_price]/Table1[[#This Row],[actual_price]]*100</f>
        <v>4492.2444444444445</v>
      </c>
      <c r="S299">
        <f>IF(Table1[[#This Row],[rating_count]]&lt;1000,1,0)</f>
        <v>1</v>
      </c>
      <c r="T299" s="7">
        <f>Table1[[#This Row],[rating]]*Table1[[#This Row],[rating_count]]</f>
        <v>834.6</v>
      </c>
    </row>
    <row r="300" spans="1:20">
      <c r="A300" t="s">
        <v>601</v>
      </c>
      <c r="B300" t="s">
        <v>602</v>
      </c>
      <c r="C300" t="str">
        <f t="shared" si="20"/>
        <v>PROLEGEND¬Æ PL-T002 Universal</v>
      </c>
      <c r="D300" t="str">
        <f>PROPER(Table1[[#This Row],[PRODUCT NAME]])</f>
        <v>Prolegend¬Æ Pl-T002 Universal</v>
      </c>
      <c r="E300" t="s">
        <v>2705</v>
      </c>
      <c r="F300" t="s">
        <v>2705</v>
      </c>
      <c r="G300" t="s">
        <v>2706</v>
      </c>
      <c r="H300" t="s">
        <v>2711</v>
      </c>
      <c r="I300" s="2">
        <v>1850</v>
      </c>
      <c r="J300" s="8">
        <v>28900</v>
      </c>
      <c r="K300" s="1">
        <v>0.59</v>
      </c>
      <c r="L300" s="1" t="str">
        <f t="shared" si="21"/>
        <v>50% or more</v>
      </c>
      <c r="M300">
        <v>4</v>
      </c>
      <c r="N300" s="4">
        <v>184</v>
      </c>
      <c r="O300">
        <f t="shared" si="22"/>
        <v>1</v>
      </c>
      <c r="P300">
        <f t="shared" si="23"/>
        <v>5317600</v>
      </c>
      <c r="Q300" s="8" t="str">
        <f t="shared" si="24"/>
        <v>&gt;₹  500</v>
      </c>
      <c r="R300" s="8">
        <f>Table1[actual_price]-Table1[discounted_price]/Table1[[#This Row],[actual_price]]*100</f>
        <v>28893.598615916955</v>
      </c>
      <c r="S300">
        <f>IF(Table1[[#This Row],[rating_count]]&lt;1000,1,0)</f>
        <v>1</v>
      </c>
      <c r="T300" s="7">
        <f>Table1[[#This Row],[rating]]*Table1[[#This Row],[rating_count]]</f>
        <v>736</v>
      </c>
    </row>
    <row r="301" spans="1:20">
      <c r="A301" t="s">
        <v>603</v>
      </c>
      <c r="B301" t="s">
        <v>604</v>
      </c>
      <c r="C301" t="str">
        <f t="shared" si="20"/>
        <v>WANBO X1 Pro</v>
      </c>
      <c r="D301" t="str">
        <f>PROPER(Table1[[#This Row],[PRODUCT NAME]])</f>
        <v>Wanbo X1 Pro</v>
      </c>
      <c r="E301" t="s">
        <v>2705</v>
      </c>
      <c r="F301" t="s">
        <v>2705</v>
      </c>
      <c r="G301" t="s">
        <v>2714</v>
      </c>
      <c r="I301" s="2">
        <v>13990</v>
      </c>
      <c r="J301" s="8">
        <v>449</v>
      </c>
      <c r="K301" s="1">
        <v>0.52</v>
      </c>
      <c r="L301" s="1" t="str">
        <f t="shared" si="21"/>
        <v>50% or more</v>
      </c>
      <c r="M301">
        <v>4.5</v>
      </c>
      <c r="N301" s="4">
        <v>7</v>
      </c>
      <c r="O301">
        <f t="shared" si="22"/>
        <v>1</v>
      </c>
      <c r="P301">
        <f t="shared" si="23"/>
        <v>3143</v>
      </c>
      <c r="Q301" s="8" t="str">
        <f t="shared" si="24"/>
        <v>₹ 200 -₹ 500</v>
      </c>
      <c r="R301" s="8">
        <f>Table1[actual_price]-Table1[discounted_price]/Table1[[#This Row],[actual_price]]*100</f>
        <v>-2666.8129175946547</v>
      </c>
      <c r="S301">
        <f>IF(Table1[[#This Row],[rating_count]]&lt;1000,1,0)</f>
        <v>1</v>
      </c>
      <c r="T301" s="7">
        <f>Table1[[#This Row],[rating]]*Table1[[#This Row],[rating_count]]</f>
        <v>31.5</v>
      </c>
    </row>
    <row r="302" spans="1:20">
      <c r="A302" t="s">
        <v>605</v>
      </c>
      <c r="B302" t="s">
        <v>606</v>
      </c>
      <c r="C302" t="str">
        <f t="shared" si="20"/>
        <v>Lava Charging Adapter</v>
      </c>
      <c r="D302" t="str">
        <f>PROPER(Table1[[#This Row],[PRODUCT NAME]])</f>
        <v>Lava Charging Adapter</v>
      </c>
      <c r="E302" t="s">
        <v>2700</v>
      </c>
      <c r="F302" t="s">
        <v>2700</v>
      </c>
      <c r="G302" t="s">
        <v>2701</v>
      </c>
      <c r="H302" t="s">
        <v>2702</v>
      </c>
      <c r="I302">
        <v>129</v>
      </c>
      <c r="J302" s="8">
        <v>999</v>
      </c>
      <c r="K302" s="1">
        <v>0.71</v>
      </c>
      <c r="L302" s="1" t="str">
        <f t="shared" si="21"/>
        <v>50% or more</v>
      </c>
      <c r="M302">
        <v>3.7</v>
      </c>
      <c r="N302" s="4">
        <v>41</v>
      </c>
      <c r="O302">
        <f t="shared" si="22"/>
        <v>1</v>
      </c>
      <c r="P302">
        <f t="shared" si="23"/>
        <v>40959</v>
      </c>
      <c r="Q302" s="8" t="str">
        <f t="shared" si="24"/>
        <v>&gt;₹  500</v>
      </c>
      <c r="R302" s="8">
        <f>Table1[actual_price]-Table1[discounted_price]/Table1[[#This Row],[actual_price]]*100</f>
        <v>986.08708708708707</v>
      </c>
      <c r="S302">
        <f>IF(Table1[[#This Row],[rating_count]]&lt;1000,1,0)</f>
        <v>1</v>
      </c>
      <c r="T302" s="7">
        <f>Table1[[#This Row],[rating]]*Table1[[#This Row],[rating_count]]</f>
        <v>151.70000000000002</v>
      </c>
    </row>
    <row r="303" spans="1:20">
      <c r="A303" t="s">
        <v>607</v>
      </c>
      <c r="B303" t="s">
        <v>608</v>
      </c>
      <c r="C303" t="str">
        <f t="shared" si="20"/>
        <v>TIZUM High Speed</v>
      </c>
      <c r="D303" t="str">
        <f>PROPER(Table1[[#This Row],[PRODUCT NAME]])</f>
        <v>Tizum High Speed</v>
      </c>
      <c r="E303" t="s">
        <v>2705</v>
      </c>
      <c r="F303" t="s">
        <v>2705</v>
      </c>
      <c r="G303" t="s">
        <v>2706</v>
      </c>
      <c r="H303" t="s">
        <v>2702</v>
      </c>
      <c r="I303">
        <v>379</v>
      </c>
      <c r="J303" s="8">
        <v>499</v>
      </c>
      <c r="K303" s="1">
        <v>0.62</v>
      </c>
      <c r="L303" s="1" t="str">
        <f t="shared" si="21"/>
        <v>50% or more</v>
      </c>
      <c r="M303">
        <v>4.2</v>
      </c>
      <c r="N303" s="4">
        <v>12153</v>
      </c>
      <c r="O303">
        <f t="shared" si="22"/>
        <v>1</v>
      </c>
      <c r="P303">
        <f t="shared" si="23"/>
        <v>6064347</v>
      </c>
      <c r="Q303" s="8" t="str">
        <f t="shared" si="24"/>
        <v>₹ 200 -₹ 500</v>
      </c>
      <c r="R303" s="8">
        <f>Table1[actual_price]-Table1[discounted_price]/Table1[[#This Row],[actual_price]]*100</f>
        <v>423.04809619238478</v>
      </c>
      <c r="S303">
        <f>IF(Table1[[#This Row],[rating_count]]&lt;1000,1,0)</f>
        <v>0</v>
      </c>
      <c r="T303" s="7">
        <f>Table1[[#This Row],[rating]]*Table1[[#This Row],[rating_count]]</f>
        <v>51042.6</v>
      </c>
    </row>
    <row r="304" spans="1:20">
      <c r="A304" t="s">
        <v>609</v>
      </c>
      <c r="B304" t="s">
        <v>610</v>
      </c>
      <c r="C304" t="str">
        <f t="shared" si="20"/>
        <v>Technotech High Speed</v>
      </c>
      <c r="D304" t="str">
        <f>PROPER(Table1[[#This Row],[PRODUCT NAME]])</f>
        <v>Technotech High Speed</v>
      </c>
      <c r="E304" t="s">
        <v>2705</v>
      </c>
      <c r="F304" t="s">
        <v>2705</v>
      </c>
      <c r="G304" t="s">
        <v>2706</v>
      </c>
      <c r="H304" t="s">
        <v>2702</v>
      </c>
      <c r="I304">
        <v>185</v>
      </c>
      <c r="J304" s="8">
        <v>999</v>
      </c>
      <c r="K304" s="1">
        <v>0.63</v>
      </c>
      <c r="L304" s="1" t="str">
        <f t="shared" si="21"/>
        <v>50% or more</v>
      </c>
      <c r="M304">
        <v>4.2</v>
      </c>
      <c r="N304" s="4">
        <v>25</v>
      </c>
      <c r="O304">
        <f t="shared" si="22"/>
        <v>1</v>
      </c>
      <c r="P304">
        <f t="shared" si="23"/>
        <v>24975</v>
      </c>
      <c r="Q304" s="8" t="str">
        <f t="shared" si="24"/>
        <v>&gt;₹  500</v>
      </c>
      <c r="R304" s="8">
        <f>Table1[actual_price]-Table1[discounted_price]/Table1[[#This Row],[actual_price]]*100</f>
        <v>980.48148148148152</v>
      </c>
      <c r="S304">
        <f>IF(Table1[[#This Row],[rating_count]]&lt;1000,1,0)</f>
        <v>1</v>
      </c>
      <c r="T304" s="7">
        <f>Table1[[#This Row],[rating]]*Table1[[#This Row],[rating_count]]</f>
        <v>105</v>
      </c>
    </row>
    <row r="305" spans="1:20">
      <c r="A305" t="s">
        <v>611</v>
      </c>
      <c r="B305" t="s">
        <v>612</v>
      </c>
      <c r="C305" t="str">
        <f t="shared" si="20"/>
        <v>NK STAR 950</v>
      </c>
      <c r="D305" t="str">
        <f>PROPER(Table1[[#This Row],[PRODUCT NAME]])</f>
        <v>Nk Star 950</v>
      </c>
      <c r="E305" t="s">
        <v>2700</v>
      </c>
      <c r="F305" t="s">
        <v>2700</v>
      </c>
      <c r="G305" t="s">
        <v>2703</v>
      </c>
      <c r="H305" t="s">
        <v>2704</v>
      </c>
      <c r="I305">
        <v>218</v>
      </c>
      <c r="J305" s="8">
        <v>999</v>
      </c>
      <c r="K305" s="1">
        <v>0.78</v>
      </c>
      <c r="L305" s="1" t="str">
        <f t="shared" si="21"/>
        <v>50% or more</v>
      </c>
      <c r="M305">
        <v>4.2</v>
      </c>
      <c r="N305" s="4">
        <v>163</v>
      </c>
      <c r="O305">
        <f t="shared" si="22"/>
        <v>1</v>
      </c>
      <c r="P305">
        <f t="shared" si="23"/>
        <v>162837</v>
      </c>
      <c r="Q305" s="8" t="str">
        <f t="shared" si="24"/>
        <v>&gt;₹  500</v>
      </c>
      <c r="R305" s="8">
        <f>Table1[actual_price]-Table1[discounted_price]/Table1[[#This Row],[actual_price]]*100</f>
        <v>977.1781781781782</v>
      </c>
      <c r="S305">
        <f>IF(Table1[[#This Row],[rating_count]]&lt;1000,1,0)</f>
        <v>1</v>
      </c>
      <c r="T305" s="7">
        <f>Table1[[#This Row],[rating]]*Table1[[#This Row],[rating_count]]</f>
        <v>684.6</v>
      </c>
    </row>
    <row r="306" spans="1:20">
      <c r="A306" t="s">
        <v>613</v>
      </c>
      <c r="B306" t="s">
        <v>614</v>
      </c>
      <c r="C306" t="str">
        <f t="shared" si="20"/>
        <v>LS LAPSTER Quality</v>
      </c>
      <c r="D306" t="str">
        <f>PROPER(Table1[[#This Row],[PRODUCT NAME]])</f>
        <v>Ls Lapster Quality</v>
      </c>
      <c r="E306" t="s">
        <v>2700</v>
      </c>
      <c r="F306" t="s">
        <v>2700</v>
      </c>
      <c r="G306" t="s">
        <v>2701</v>
      </c>
      <c r="H306" t="s">
        <v>2702</v>
      </c>
      <c r="I306">
        <v>199</v>
      </c>
      <c r="J306" s="8">
        <v>900</v>
      </c>
      <c r="K306" s="1">
        <v>0.8</v>
      </c>
      <c r="L306" s="1" t="str">
        <f t="shared" si="21"/>
        <v>50% or more</v>
      </c>
      <c r="M306">
        <v>4.3</v>
      </c>
      <c r="N306" s="4">
        <v>87</v>
      </c>
      <c r="O306">
        <f t="shared" si="22"/>
        <v>1</v>
      </c>
      <c r="P306">
        <f t="shared" si="23"/>
        <v>78300</v>
      </c>
      <c r="Q306" s="8" t="str">
        <f t="shared" si="24"/>
        <v>&gt;₹  500</v>
      </c>
      <c r="R306" s="8">
        <f>Table1[actual_price]-Table1[discounted_price]/Table1[[#This Row],[actual_price]]*100</f>
        <v>877.88888888888891</v>
      </c>
      <c r="S306">
        <f>IF(Table1[[#This Row],[rating_count]]&lt;1000,1,0)</f>
        <v>1</v>
      </c>
      <c r="T306" s="7">
        <f>Table1[[#This Row],[rating]]*Table1[[#This Row],[rating_count]]</f>
        <v>374.09999999999997</v>
      </c>
    </row>
    <row r="307" spans="1:20">
      <c r="A307" t="s">
        <v>615</v>
      </c>
      <c r="B307" t="s">
        <v>616</v>
      </c>
      <c r="C307" t="str">
        <f t="shared" si="20"/>
        <v>Amazon Basics 10.2</v>
      </c>
      <c r="D307" t="str">
        <f>PROPER(Table1[[#This Row],[PRODUCT NAME]])</f>
        <v>Amazon Basics 10.2</v>
      </c>
      <c r="E307" t="s">
        <v>2705</v>
      </c>
      <c r="F307" t="s">
        <v>2705</v>
      </c>
      <c r="G307" t="s">
        <v>2706</v>
      </c>
      <c r="H307" t="s">
        <v>2702</v>
      </c>
      <c r="I307">
        <v>499</v>
      </c>
      <c r="J307" s="8">
        <v>42999</v>
      </c>
      <c r="K307" s="1">
        <v>0.45</v>
      </c>
      <c r="L307" s="1" t="str">
        <f t="shared" si="21"/>
        <v>50%</v>
      </c>
      <c r="M307">
        <v>4.4000000000000004</v>
      </c>
      <c r="N307" s="4">
        <v>2165</v>
      </c>
      <c r="O307">
        <f t="shared" si="22"/>
        <v>0</v>
      </c>
      <c r="P307">
        <f t="shared" si="23"/>
        <v>93092835</v>
      </c>
      <c r="Q307" s="8" t="str">
        <f t="shared" si="24"/>
        <v>&gt;₹  500</v>
      </c>
      <c r="R307" s="8">
        <f>Table1[actual_price]-Table1[discounted_price]/Table1[[#This Row],[actual_price]]*100</f>
        <v>42997.839507895529</v>
      </c>
      <c r="S307">
        <f>IF(Table1[[#This Row],[rating_count]]&lt;1000,1,0)</f>
        <v>0</v>
      </c>
      <c r="T307" s="7">
        <f>Table1[[#This Row],[rating]]*Table1[[#This Row],[rating_count]]</f>
        <v>9526</v>
      </c>
    </row>
    <row r="308" spans="1:20">
      <c r="A308" t="s">
        <v>617</v>
      </c>
      <c r="B308" t="s">
        <v>618</v>
      </c>
      <c r="C308" t="str">
        <f t="shared" si="20"/>
        <v>Kodak 126 cm</v>
      </c>
      <c r="D308" t="str">
        <f>PROPER(Table1[[#This Row],[PRODUCT NAME]])</f>
        <v>Kodak 126 Cm</v>
      </c>
      <c r="E308" t="s">
        <v>2705</v>
      </c>
      <c r="F308" t="s">
        <v>2705</v>
      </c>
      <c r="G308" t="s">
        <v>2707</v>
      </c>
      <c r="H308" t="s">
        <v>2708</v>
      </c>
      <c r="I308" s="2">
        <v>26999</v>
      </c>
      <c r="J308" s="8">
        <v>1052</v>
      </c>
      <c r="K308" s="1">
        <v>0.37</v>
      </c>
      <c r="L308" s="1" t="str">
        <f t="shared" si="21"/>
        <v>50%</v>
      </c>
      <c r="M308">
        <v>4.2</v>
      </c>
      <c r="N308" s="4">
        <v>1510</v>
      </c>
      <c r="O308">
        <f t="shared" si="22"/>
        <v>0</v>
      </c>
      <c r="P308">
        <f t="shared" si="23"/>
        <v>1588520</v>
      </c>
      <c r="Q308" s="8" t="str">
        <f t="shared" si="24"/>
        <v>&gt;₹  500</v>
      </c>
      <c r="R308" s="8">
        <f>Table1[actual_price]-Table1[discounted_price]/Table1[[#This Row],[actual_price]]*100</f>
        <v>-1514.444866920152</v>
      </c>
      <c r="S308">
        <f>IF(Table1[[#This Row],[rating_count]]&lt;1000,1,0)</f>
        <v>0</v>
      </c>
      <c r="T308" s="7">
        <f>Table1[[#This Row],[rating]]*Table1[[#This Row],[rating_count]]</f>
        <v>6342</v>
      </c>
    </row>
    <row r="309" spans="1:20">
      <c r="A309" t="s">
        <v>619</v>
      </c>
      <c r="B309" t="s">
        <v>620</v>
      </c>
      <c r="C309" t="str">
        <f t="shared" si="20"/>
        <v>ZORBES¬Æ Wall Adapter</v>
      </c>
      <c r="D309" t="str">
        <f>PROPER(Table1[[#This Row],[PRODUCT NAME]])</f>
        <v>Zorbes¬Æ Wall Adapter</v>
      </c>
      <c r="E309" t="s">
        <v>2705</v>
      </c>
      <c r="F309" t="s">
        <v>2705</v>
      </c>
      <c r="G309" t="s">
        <v>2706</v>
      </c>
      <c r="H309" t="s">
        <v>2711</v>
      </c>
      <c r="I309">
        <v>893</v>
      </c>
      <c r="J309" s="8">
        <v>19990</v>
      </c>
      <c r="K309" s="1">
        <v>0.15</v>
      </c>
      <c r="L309" s="1" t="str">
        <f t="shared" si="21"/>
        <v>50%</v>
      </c>
      <c r="M309">
        <v>4.3</v>
      </c>
      <c r="N309" s="4">
        <v>106</v>
      </c>
      <c r="O309">
        <f t="shared" si="22"/>
        <v>0</v>
      </c>
      <c r="P309">
        <f t="shared" si="23"/>
        <v>2118940</v>
      </c>
      <c r="Q309" s="8" t="str">
        <f t="shared" si="24"/>
        <v>&gt;₹  500</v>
      </c>
      <c r="R309" s="8">
        <f>Table1[actual_price]-Table1[discounted_price]/Table1[[#This Row],[actual_price]]*100</f>
        <v>19985.532766383192</v>
      </c>
      <c r="S309">
        <f>IF(Table1[[#This Row],[rating_count]]&lt;1000,1,0)</f>
        <v>1</v>
      </c>
      <c r="T309" s="7">
        <f>Table1[[#This Row],[rating]]*Table1[[#This Row],[rating_count]]</f>
        <v>455.79999999999995</v>
      </c>
    </row>
    <row r="310" spans="1:20">
      <c r="A310" t="s">
        <v>621</v>
      </c>
      <c r="B310" t="s">
        <v>622</v>
      </c>
      <c r="C310" t="str">
        <f t="shared" si="20"/>
        <v>Sansui 80cm (32</v>
      </c>
      <c r="D310" t="str">
        <f>PROPER(Table1[[#This Row],[PRODUCT NAME]])</f>
        <v>Sansui 80Cm (32</v>
      </c>
      <c r="E310" t="s">
        <v>2705</v>
      </c>
      <c r="F310" t="s">
        <v>2705</v>
      </c>
      <c r="G310" t="s">
        <v>2707</v>
      </c>
      <c r="H310" t="s">
        <v>2708</v>
      </c>
      <c r="I310" s="2">
        <v>10990</v>
      </c>
      <c r="J310" s="8">
        <v>1099</v>
      </c>
      <c r="K310" s="1">
        <v>0.45</v>
      </c>
      <c r="L310" s="1" t="str">
        <f t="shared" si="21"/>
        <v>50%</v>
      </c>
      <c r="M310">
        <v>3.7</v>
      </c>
      <c r="N310" s="4">
        <v>129</v>
      </c>
      <c r="O310">
        <f t="shared" si="22"/>
        <v>0</v>
      </c>
      <c r="P310">
        <f t="shared" si="23"/>
        <v>141771</v>
      </c>
      <c r="Q310" s="8" t="str">
        <f t="shared" si="24"/>
        <v>&gt;₹  500</v>
      </c>
      <c r="R310" s="8">
        <f>Table1[actual_price]-Table1[discounted_price]/Table1[[#This Row],[actual_price]]*100</f>
        <v>99</v>
      </c>
      <c r="S310">
        <f>IF(Table1[[#This Row],[rating_count]]&lt;1000,1,0)</f>
        <v>1</v>
      </c>
      <c r="T310" s="7">
        <f>Table1[[#This Row],[rating]]*Table1[[#This Row],[rating_count]]</f>
        <v>477.3</v>
      </c>
    </row>
    <row r="311" spans="1:20">
      <c r="A311" t="s">
        <v>623</v>
      </c>
      <c r="B311" t="s">
        <v>624</v>
      </c>
      <c r="C311" t="str">
        <f t="shared" si="20"/>
        <v>Synqe USB Type</v>
      </c>
      <c r="D311" t="str">
        <f>PROPER(Table1[[#This Row],[PRODUCT NAME]])</f>
        <v>Synqe Usb Type</v>
      </c>
      <c r="E311" t="s">
        <v>2700</v>
      </c>
      <c r="F311" t="s">
        <v>2700</v>
      </c>
      <c r="G311" t="s">
        <v>2701</v>
      </c>
      <c r="H311" t="s">
        <v>2702</v>
      </c>
      <c r="I311">
        <v>379</v>
      </c>
      <c r="J311" s="8">
        <v>25999</v>
      </c>
      <c r="K311" s="1">
        <v>0.66</v>
      </c>
      <c r="L311" s="1" t="str">
        <f t="shared" si="21"/>
        <v>50% or more</v>
      </c>
      <c r="M311">
        <v>4.3</v>
      </c>
      <c r="N311" s="4">
        <v>3049</v>
      </c>
      <c r="O311">
        <f t="shared" si="22"/>
        <v>1</v>
      </c>
      <c r="P311">
        <f t="shared" si="23"/>
        <v>79270951</v>
      </c>
      <c r="Q311" s="8" t="str">
        <f t="shared" si="24"/>
        <v>&gt;₹  500</v>
      </c>
      <c r="R311" s="8">
        <f>Table1[actual_price]-Table1[discounted_price]/Table1[[#This Row],[actual_price]]*100</f>
        <v>25997.542251625062</v>
      </c>
      <c r="S311">
        <f>IF(Table1[[#This Row],[rating_count]]&lt;1000,1,0)</f>
        <v>0</v>
      </c>
      <c r="T311" s="7">
        <f>Table1[[#This Row],[rating]]*Table1[[#This Row],[rating_count]]</f>
        <v>13110.699999999999</v>
      </c>
    </row>
    <row r="312" spans="1:20">
      <c r="A312" t="s">
        <v>625</v>
      </c>
      <c r="B312" t="s">
        <v>626</v>
      </c>
      <c r="C312" t="str">
        <f t="shared" si="20"/>
        <v>MI 80 cm</v>
      </c>
      <c r="D312" t="str">
        <f>PROPER(Table1[[#This Row],[PRODUCT NAME]])</f>
        <v>Mi 80 Cm</v>
      </c>
      <c r="E312" t="s">
        <v>2705</v>
      </c>
      <c r="F312" t="s">
        <v>2705</v>
      </c>
      <c r="G312" t="s">
        <v>2707</v>
      </c>
      <c r="H312" t="s">
        <v>2708</v>
      </c>
      <c r="I312" s="2">
        <v>16999</v>
      </c>
      <c r="J312" s="8">
        <v>1899</v>
      </c>
      <c r="K312" s="1">
        <v>0.35</v>
      </c>
      <c r="L312" s="1" t="str">
        <f t="shared" si="21"/>
        <v>50%</v>
      </c>
      <c r="M312">
        <v>4.2</v>
      </c>
      <c r="N312" s="4">
        <v>32840</v>
      </c>
      <c r="O312">
        <f t="shared" si="22"/>
        <v>0</v>
      </c>
      <c r="P312">
        <f t="shared" si="23"/>
        <v>62363160</v>
      </c>
      <c r="Q312" s="8" t="str">
        <f t="shared" si="24"/>
        <v>&gt;₹  500</v>
      </c>
      <c r="R312" s="8">
        <f>Table1[actual_price]-Table1[discounted_price]/Table1[[#This Row],[actual_price]]*100</f>
        <v>1003.8446550816219</v>
      </c>
      <c r="S312">
        <f>IF(Table1[[#This Row],[rating_count]]&lt;1000,1,0)</f>
        <v>0</v>
      </c>
      <c r="T312" s="7">
        <f>Table1[[#This Row],[rating]]*Table1[[#This Row],[rating_count]]</f>
        <v>137928</v>
      </c>
    </row>
    <row r="313" spans="1:20">
      <c r="A313" t="s">
        <v>627</v>
      </c>
      <c r="B313" t="s">
        <v>628</v>
      </c>
      <c r="C313" t="str">
        <f t="shared" si="20"/>
        <v>Bestor ¬Æ 8K</v>
      </c>
      <c r="D313" t="str">
        <f>PROPER(Table1[[#This Row],[PRODUCT NAME]])</f>
        <v>Bestor ¬Æ 8K</v>
      </c>
      <c r="E313" t="s">
        <v>2705</v>
      </c>
      <c r="F313" t="s">
        <v>2705</v>
      </c>
      <c r="G313" t="s">
        <v>2706</v>
      </c>
      <c r="H313" t="s">
        <v>2702</v>
      </c>
      <c r="I313">
        <v>699</v>
      </c>
      <c r="J313" s="8">
        <v>3500</v>
      </c>
      <c r="K313" s="1">
        <v>0.63</v>
      </c>
      <c r="L313" s="1" t="str">
        <f t="shared" si="21"/>
        <v>50% or more</v>
      </c>
      <c r="M313">
        <v>4.4000000000000004</v>
      </c>
      <c r="N313" s="4">
        <v>390</v>
      </c>
      <c r="O313">
        <f t="shared" si="22"/>
        <v>1</v>
      </c>
      <c r="P313">
        <f t="shared" si="23"/>
        <v>1365000</v>
      </c>
      <c r="Q313" s="8" t="str">
        <f t="shared" si="24"/>
        <v>&gt;₹  500</v>
      </c>
      <c r="R313" s="8">
        <f>Table1[actual_price]-Table1[discounted_price]/Table1[[#This Row],[actual_price]]*100</f>
        <v>3480.0285714285715</v>
      </c>
      <c r="S313">
        <f>IF(Table1[[#This Row],[rating_count]]&lt;1000,1,0)</f>
        <v>1</v>
      </c>
      <c r="T313" s="7">
        <f>Table1[[#This Row],[rating]]*Table1[[#This Row],[rating_count]]</f>
        <v>1716.0000000000002</v>
      </c>
    </row>
    <row r="314" spans="1:20">
      <c r="A314" t="s">
        <v>629</v>
      </c>
      <c r="B314" t="s">
        <v>630</v>
      </c>
      <c r="C314" t="str">
        <f t="shared" si="20"/>
        <v>Irusu Play VR</v>
      </c>
      <c r="D314" t="str">
        <f>PROPER(Table1[[#This Row],[PRODUCT NAME]])</f>
        <v>Irusu Play Vr</v>
      </c>
      <c r="E314" t="s">
        <v>2705</v>
      </c>
      <c r="F314" t="s">
        <v>2705</v>
      </c>
      <c r="G314" t="s">
        <v>2706</v>
      </c>
      <c r="H314" t="s">
        <v>2723</v>
      </c>
      <c r="I314" s="2">
        <v>2699</v>
      </c>
      <c r="J314" s="8">
        <v>599</v>
      </c>
      <c r="K314" s="1">
        <v>0.23</v>
      </c>
      <c r="L314" s="1" t="str">
        <f t="shared" si="21"/>
        <v>50%</v>
      </c>
      <c r="M314">
        <v>3.5</v>
      </c>
      <c r="N314" s="4">
        <v>621</v>
      </c>
      <c r="O314">
        <f t="shared" si="22"/>
        <v>0</v>
      </c>
      <c r="P314">
        <f t="shared" si="23"/>
        <v>371979</v>
      </c>
      <c r="Q314" s="8" t="str">
        <f t="shared" si="24"/>
        <v>&gt;₹  500</v>
      </c>
      <c r="R314" s="8">
        <f>Table1[actual_price]-Table1[discounted_price]/Table1[[#This Row],[actual_price]]*100</f>
        <v>148.41569282136891</v>
      </c>
      <c r="S314">
        <f>IF(Table1[[#This Row],[rating_count]]&lt;1000,1,0)</f>
        <v>1</v>
      </c>
      <c r="T314" s="7">
        <f>Table1[[#This Row],[rating]]*Table1[[#This Row],[rating_count]]</f>
        <v>2173.5</v>
      </c>
    </row>
    <row r="315" spans="1:20">
      <c r="A315" t="s">
        <v>631</v>
      </c>
      <c r="B315" t="s">
        <v>632</v>
      </c>
      <c r="C315" t="str">
        <f t="shared" si="20"/>
        <v>Amazon Brand -</v>
      </c>
      <c r="D315" t="str">
        <f>PROPER(Table1[[#This Row],[PRODUCT NAME]])</f>
        <v>Amazon Brand -</v>
      </c>
      <c r="E315" t="s">
        <v>2700</v>
      </c>
      <c r="F315" t="s">
        <v>2700</v>
      </c>
      <c r="G315" t="s">
        <v>2701</v>
      </c>
      <c r="H315" t="s">
        <v>2702</v>
      </c>
      <c r="I315">
        <v>129</v>
      </c>
      <c r="J315" s="8">
        <v>999</v>
      </c>
      <c r="K315" s="1">
        <v>0.78</v>
      </c>
      <c r="L315" s="1" t="str">
        <f t="shared" si="21"/>
        <v>50% or more</v>
      </c>
      <c r="M315">
        <v>4.0999999999999996</v>
      </c>
      <c r="N315" s="4">
        <v>265</v>
      </c>
      <c r="O315">
        <f t="shared" si="22"/>
        <v>1</v>
      </c>
      <c r="P315">
        <f t="shared" si="23"/>
        <v>264735</v>
      </c>
      <c r="Q315" s="8" t="str">
        <f t="shared" si="24"/>
        <v>&gt;₹  500</v>
      </c>
      <c r="R315" s="8">
        <f>Table1[actual_price]-Table1[discounted_price]/Table1[[#This Row],[actual_price]]*100</f>
        <v>986.08708708708707</v>
      </c>
      <c r="S315">
        <f>IF(Table1[[#This Row],[rating_count]]&lt;1000,1,0)</f>
        <v>1</v>
      </c>
      <c r="T315" s="7">
        <f>Table1[[#This Row],[rating]]*Table1[[#This Row],[rating_count]]</f>
        <v>1086.5</v>
      </c>
    </row>
    <row r="316" spans="1:20">
      <c r="A316" t="s">
        <v>633</v>
      </c>
      <c r="B316" t="s">
        <v>634</v>
      </c>
      <c r="C316" t="str">
        <f t="shared" si="20"/>
        <v>Synqe USB C</v>
      </c>
      <c r="D316" t="str">
        <f>PROPER(Table1[[#This Row],[PRODUCT NAME]])</f>
        <v>Synqe Usb C</v>
      </c>
      <c r="E316" t="s">
        <v>2700</v>
      </c>
      <c r="F316" t="s">
        <v>2700</v>
      </c>
      <c r="G316" t="s">
        <v>2701</v>
      </c>
      <c r="H316" t="s">
        <v>2702</v>
      </c>
      <c r="I316">
        <v>389</v>
      </c>
      <c r="J316" s="8">
        <v>600</v>
      </c>
      <c r="K316" s="1">
        <v>0.61</v>
      </c>
      <c r="L316" s="1" t="str">
        <f t="shared" si="21"/>
        <v>50% or more</v>
      </c>
      <c r="M316">
        <v>4.3</v>
      </c>
      <c r="N316" s="4">
        <v>838</v>
      </c>
      <c r="O316">
        <f t="shared" si="22"/>
        <v>1</v>
      </c>
      <c r="P316">
        <f t="shared" si="23"/>
        <v>502800</v>
      </c>
      <c r="Q316" s="8" t="str">
        <f t="shared" si="24"/>
        <v>&gt;₹  500</v>
      </c>
      <c r="R316" s="8">
        <f>Table1[actual_price]-Table1[discounted_price]/Table1[[#This Row],[actual_price]]*100</f>
        <v>535.16666666666663</v>
      </c>
      <c r="S316">
        <f>IF(Table1[[#This Row],[rating_count]]&lt;1000,1,0)</f>
        <v>1</v>
      </c>
      <c r="T316" s="7">
        <f>Table1[[#This Row],[rating]]*Table1[[#This Row],[rating_count]]</f>
        <v>3603.3999999999996</v>
      </c>
    </row>
    <row r="317" spans="1:20">
      <c r="A317" t="s">
        <v>635</v>
      </c>
      <c r="B317" t="s">
        <v>636</v>
      </c>
      <c r="C317" t="str">
        <f t="shared" si="20"/>
        <v>Shopoflux Silicone Remote</v>
      </c>
      <c r="D317" t="str">
        <f>PROPER(Table1[[#This Row],[PRODUCT NAME]])</f>
        <v>Shopoflux Silicone Remote</v>
      </c>
      <c r="E317" t="s">
        <v>2705</v>
      </c>
      <c r="F317" t="s">
        <v>2705</v>
      </c>
      <c r="G317" t="s">
        <v>2706</v>
      </c>
      <c r="H317" t="s">
        <v>2709</v>
      </c>
      <c r="I317">
        <v>246</v>
      </c>
      <c r="J317" s="8">
        <v>799</v>
      </c>
      <c r="K317" s="1">
        <v>0.59</v>
      </c>
      <c r="L317" s="1" t="str">
        <f t="shared" si="21"/>
        <v>50% or more</v>
      </c>
      <c r="M317">
        <v>4.2</v>
      </c>
      <c r="N317" s="4">
        <v>143</v>
      </c>
      <c r="O317">
        <f t="shared" si="22"/>
        <v>1</v>
      </c>
      <c r="P317">
        <f t="shared" si="23"/>
        <v>114257</v>
      </c>
      <c r="Q317" s="8" t="str">
        <f t="shared" si="24"/>
        <v>&gt;₹  500</v>
      </c>
      <c r="R317" s="8">
        <f>Table1[actual_price]-Table1[discounted_price]/Table1[[#This Row],[actual_price]]*100</f>
        <v>768.21151439299126</v>
      </c>
      <c r="S317">
        <f>IF(Table1[[#This Row],[rating_count]]&lt;1000,1,0)</f>
        <v>1</v>
      </c>
      <c r="T317" s="7">
        <f>Table1[[#This Row],[rating]]*Table1[[#This Row],[rating_count]]</f>
        <v>600.6</v>
      </c>
    </row>
    <row r="318" spans="1:20">
      <c r="A318" t="s">
        <v>637</v>
      </c>
      <c r="B318" t="s">
        <v>638</v>
      </c>
      <c r="C318" t="str">
        <f t="shared" si="20"/>
        <v>EYNK Extra Long</v>
      </c>
      <c r="D318" t="str">
        <f>PROPER(Table1[[#This Row],[PRODUCT NAME]])</f>
        <v>Eynk Extra Long</v>
      </c>
      <c r="E318" t="s">
        <v>2700</v>
      </c>
      <c r="F318" t="s">
        <v>2700</v>
      </c>
      <c r="G318" t="s">
        <v>2701</v>
      </c>
      <c r="H318" t="s">
        <v>2702</v>
      </c>
      <c r="I318">
        <v>299</v>
      </c>
      <c r="J318" s="8">
        <v>399</v>
      </c>
      <c r="K318" s="1">
        <v>0.63</v>
      </c>
      <c r="L318" s="1" t="str">
        <f t="shared" si="21"/>
        <v>50% or more</v>
      </c>
      <c r="M318">
        <v>4</v>
      </c>
      <c r="N318" s="4">
        <v>151</v>
      </c>
      <c r="O318">
        <f t="shared" si="22"/>
        <v>1</v>
      </c>
      <c r="P318">
        <f t="shared" si="23"/>
        <v>60249</v>
      </c>
      <c r="Q318" s="8" t="str">
        <f t="shared" si="24"/>
        <v>₹ 200 -₹ 500</v>
      </c>
      <c r="R318" s="8">
        <f>Table1[actual_price]-Table1[discounted_price]/Table1[[#This Row],[actual_price]]*100</f>
        <v>324.06265664160401</v>
      </c>
      <c r="S318">
        <f>IF(Table1[[#This Row],[rating_count]]&lt;1000,1,0)</f>
        <v>1</v>
      </c>
      <c r="T318" s="7">
        <f>Table1[[#This Row],[rating]]*Table1[[#This Row],[rating_count]]</f>
        <v>604</v>
      </c>
    </row>
    <row r="319" spans="1:20">
      <c r="A319" t="s">
        <v>639</v>
      </c>
      <c r="B319" t="s">
        <v>640</v>
      </c>
      <c r="C319" t="str">
        <f t="shared" si="20"/>
        <v>LUNAGARIYA¬Æ, Protective Case</v>
      </c>
      <c r="D319" t="str">
        <f>PROPER(Table1[[#This Row],[PRODUCT NAME]])</f>
        <v>Lunagariya¬Æ, Protective Case</v>
      </c>
      <c r="E319" t="s">
        <v>2705</v>
      </c>
      <c r="F319" t="s">
        <v>2705</v>
      </c>
      <c r="G319" t="s">
        <v>2706</v>
      </c>
      <c r="H319" t="s">
        <v>2709</v>
      </c>
      <c r="I319">
        <v>247</v>
      </c>
      <c r="J319" s="8">
        <v>2999</v>
      </c>
      <c r="K319" s="1">
        <v>0.38</v>
      </c>
      <c r="L319" s="1" t="str">
        <f t="shared" si="21"/>
        <v>50%</v>
      </c>
      <c r="M319">
        <v>3.9</v>
      </c>
      <c r="N319" s="4">
        <v>200</v>
      </c>
      <c r="O319">
        <f t="shared" si="22"/>
        <v>0</v>
      </c>
      <c r="P319">
        <f t="shared" si="23"/>
        <v>599800</v>
      </c>
      <c r="Q319" s="8" t="str">
        <f t="shared" si="24"/>
        <v>&gt;₹  500</v>
      </c>
      <c r="R319" s="8">
        <f>Table1[actual_price]-Table1[discounted_price]/Table1[[#This Row],[actual_price]]*100</f>
        <v>2990.7639213071025</v>
      </c>
      <c r="S319">
        <f>IF(Table1[[#This Row],[rating_count]]&lt;1000,1,0)</f>
        <v>1</v>
      </c>
      <c r="T319" s="7">
        <f>Table1[[#This Row],[rating]]*Table1[[#This Row],[rating_count]]</f>
        <v>780</v>
      </c>
    </row>
    <row r="320" spans="1:20">
      <c r="A320" t="s">
        <v>641</v>
      </c>
      <c r="B320" t="s">
        <v>642</v>
      </c>
      <c r="C320" t="str">
        <f t="shared" si="20"/>
        <v>7SEVEN¬Æ Compatible with</v>
      </c>
      <c r="D320" t="str">
        <f>PROPER(Table1[[#This Row],[PRODUCT NAME]])</f>
        <v>7Seven¬Æ Compatible With</v>
      </c>
      <c r="E320" t="s">
        <v>2705</v>
      </c>
      <c r="F320" t="s">
        <v>2705</v>
      </c>
      <c r="G320" t="s">
        <v>2706</v>
      </c>
      <c r="H320" t="s">
        <v>2709</v>
      </c>
      <c r="I320" s="2">
        <v>1369</v>
      </c>
      <c r="J320" s="8">
        <v>499</v>
      </c>
      <c r="K320" s="1">
        <v>0.54</v>
      </c>
      <c r="L320" s="1" t="str">
        <f t="shared" si="21"/>
        <v>50% or more</v>
      </c>
      <c r="M320">
        <v>3.3</v>
      </c>
      <c r="N320" s="4">
        <v>227</v>
      </c>
      <c r="O320">
        <f t="shared" si="22"/>
        <v>1</v>
      </c>
      <c r="P320">
        <f t="shared" si="23"/>
        <v>113273</v>
      </c>
      <c r="Q320" s="8" t="str">
        <f t="shared" si="24"/>
        <v>₹ 200 -₹ 500</v>
      </c>
      <c r="R320" s="8">
        <f>Table1[actual_price]-Table1[discounted_price]/Table1[[#This Row],[actual_price]]*100</f>
        <v>224.65130260521039</v>
      </c>
      <c r="S320">
        <f>IF(Table1[[#This Row],[rating_count]]&lt;1000,1,0)</f>
        <v>1</v>
      </c>
      <c r="T320" s="7">
        <f>Table1[[#This Row],[rating]]*Table1[[#This Row],[rating_count]]</f>
        <v>749.09999999999991</v>
      </c>
    </row>
    <row r="321" spans="1:20">
      <c r="A321" t="s">
        <v>643</v>
      </c>
      <c r="B321" t="s">
        <v>644</v>
      </c>
      <c r="C321" t="str">
        <f t="shared" si="20"/>
        <v>PRUSHTI COVER AND</v>
      </c>
      <c r="D321" t="str">
        <f>PROPER(Table1[[#This Row],[PRODUCT NAME]])</f>
        <v>Prushti Cover And</v>
      </c>
      <c r="E321" t="s">
        <v>2705</v>
      </c>
      <c r="F321" t="s">
        <v>2705</v>
      </c>
      <c r="G321" t="s">
        <v>2706</v>
      </c>
      <c r="H321" t="s">
        <v>2709</v>
      </c>
      <c r="I321">
        <v>199</v>
      </c>
      <c r="J321" s="8">
        <v>599</v>
      </c>
      <c r="K321" s="1">
        <v>0.6</v>
      </c>
      <c r="L321" s="1" t="str">
        <f t="shared" si="21"/>
        <v>50% or more</v>
      </c>
      <c r="M321">
        <v>3.8</v>
      </c>
      <c r="N321" s="4">
        <v>538</v>
      </c>
      <c r="O321">
        <f t="shared" si="22"/>
        <v>1</v>
      </c>
      <c r="P321">
        <f t="shared" si="23"/>
        <v>322262</v>
      </c>
      <c r="Q321" s="8" t="str">
        <f t="shared" si="24"/>
        <v>&gt;₹  500</v>
      </c>
      <c r="R321" s="8">
        <f>Table1[actual_price]-Table1[discounted_price]/Table1[[#This Row],[actual_price]]*100</f>
        <v>565.77796327212025</v>
      </c>
      <c r="S321">
        <f>IF(Table1[[#This Row],[rating_count]]&lt;1000,1,0)</f>
        <v>1</v>
      </c>
      <c r="T321" s="7">
        <f>Table1[[#This Row],[rating]]*Table1[[#This Row],[rating_count]]</f>
        <v>2044.3999999999999</v>
      </c>
    </row>
    <row r="322" spans="1:20">
      <c r="A322" t="s">
        <v>645</v>
      </c>
      <c r="B322" t="s">
        <v>646</v>
      </c>
      <c r="C322" t="str">
        <f t="shared" ref="C322:C385" si="25">TRIM(LEFT(B322,FIND(" ",B322,FIND(" ",B322,FIND(" ",B322)+1)+1)))</f>
        <v>Aine HDMI Male</v>
      </c>
      <c r="D322" t="str">
        <f>PROPER(Table1[[#This Row],[PRODUCT NAME]])</f>
        <v>Aine Hdmi Male</v>
      </c>
      <c r="E322" t="s">
        <v>2705</v>
      </c>
      <c r="F322" t="s">
        <v>2705</v>
      </c>
      <c r="G322" t="s">
        <v>2706</v>
      </c>
      <c r="H322" t="s">
        <v>2702</v>
      </c>
      <c r="I322">
        <v>299</v>
      </c>
      <c r="J322" s="8">
        <v>14999</v>
      </c>
      <c r="K322" s="1">
        <v>0.5</v>
      </c>
      <c r="L322" s="1" t="str">
        <f t="shared" ref="L322:L385" si="26">IF(K322&gt;=50%,"50% or more","50%")</f>
        <v>50% or more</v>
      </c>
      <c r="M322">
        <v>4</v>
      </c>
      <c r="N322" s="4">
        <v>171</v>
      </c>
      <c r="O322">
        <f t="shared" ref="O322:O385" si="27">IF(K322&gt;=0.5,1,0)</f>
        <v>1</v>
      </c>
      <c r="P322">
        <f t="shared" ref="P322:P385" si="28">(J322)*(N322)</f>
        <v>2564829</v>
      </c>
      <c r="Q322" s="8" t="str">
        <f t="shared" ref="Q322:Q385" si="29">IF(J322&lt;200,"&lt;₹ 200",IF(J322&lt;=500, "₹ 200 -₹ 500","&gt;₹  500"))</f>
        <v>&gt;₹  500</v>
      </c>
      <c r="R322" s="8">
        <f>Table1[actual_price]-Table1[discounted_price]/Table1[[#This Row],[actual_price]]*100</f>
        <v>14997.006533768918</v>
      </c>
      <c r="S322">
        <f>IF(Table1[[#This Row],[rating_count]]&lt;1000,1,0)</f>
        <v>1</v>
      </c>
      <c r="T322" s="7">
        <f>Table1[[#This Row],[rating]]*Table1[[#This Row],[rating_count]]</f>
        <v>684</v>
      </c>
    </row>
    <row r="323" spans="1:20">
      <c r="A323" t="s">
        <v>647</v>
      </c>
      <c r="B323" t="s">
        <v>648</v>
      </c>
      <c r="C323" t="str">
        <f t="shared" si="25"/>
        <v>Mi 80 cm</v>
      </c>
      <c r="D323" t="str">
        <f>PROPER(Table1[[#This Row],[PRODUCT NAME]])</f>
        <v>Mi 80 Cm</v>
      </c>
      <c r="E323" t="s">
        <v>2705</v>
      </c>
      <c r="F323" t="s">
        <v>2705</v>
      </c>
      <c r="G323" t="s">
        <v>2707</v>
      </c>
      <c r="H323" t="s">
        <v>2708</v>
      </c>
      <c r="I323" s="2">
        <v>14999</v>
      </c>
      <c r="J323" s="8">
        <v>699</v>
      </c>
      <c r="K323" s="1">
        <v>0</v>
      </c>
      <c r="L323" s="1" t="str">
        <f t="shared" si="26"/>
        <v>50%</v>
      </c>
      <c r="M323">
        <v>4.3</v>
      </c>
      <c r="N323" s="4">
        <v>27508</v>
      </c>
      <c r="O323">
        <f t="shared" si="27"/>
        <v>0</v>
      </c>
      <c r="P323">
        <f t="shared" si="28"/>
        <v>19228092</v>
      </c>
      <c r="Q323" s="8" t="str">
        <f t="shared" si="29"/>
        <v>&gt;₹  500</v>
      </c>
      <c r="R323" s="8">
        <f>Table1[actual_price]-Table1[discounted_price]/Table1[[#This Row],[actual_price]]*100</f>
        <v>-1446.7796852646638</v>
      </c>
      <c r="S323">
        <f>IF(Table1[[#This Row],[rating_count]]&lt;1000,1,0)</f>
        <v>0</v>
      </c>
      <c r="T323" s="7">
        <f>Table1[[#This Row],[rating]]*Table1[[#This Row],[rating_count]]</f>
        <v>118284.4</v>
      </c>
    </row>
    <row r="324" spans="1:20">
      <c r="A324" t="s">
        <v>649</v>
      </c>
      <c r="B324" t="s">
        <v>650</v>
      </c>
      <c r="C324" t="str">
        <f t="shared" si="25"/>
        <v>Storite USB 2.0</v>
      </c>
      <c r="D324" t="str">
        <f>PROPER(Table1[[#This Row],[PRODUCT NAME]])</f>
        <v>Storite Usb 2.0</v>
      </c>
      <c r="E324" t="s">
        <v>2700</v>
      </c>
      <c r="F324" t="s">
        <v>2700</v>
      </c>
      <c r="G324" t="s">
        <v>2701</v>
      </c>
      <c r="H324" t="s">
        <v>2702</v>
      </c>
      <c r="I324">
        <v>299</v>
      </c>
      <c r="J324" s="8">
        <v>51990</v>
      </c>
      <c r="K324" s="1">
        <v>0.56999999999999995</v>
      </c>
      <c r="L324" s="1" t="str">
        <f t="shared" si="26"/>
        <v>50% or more</v>
      </c>
      <c r="M324">
        <v>3.9</v>
      </c>
      <c r="N324" s="4">
        <v>1454</v>
      </c>
      <c r="O324">
        <f t="shared" si="27"/>
        <v>1</v>
      </c>
      <c r="P324">
        <f t="shared" si="28"/>
        <v>75593460</v>
      </c>
      <c r="Q324" s="8" t="str">
        <f t="shared" si="29"/>
        <v>&gt;₹  500</v>
      </c>
      <c r="R324" s="8">
        <f>Table1[actual_price]-Table1[discounted_price]/Table1[[#This Row],[actual_price]]*100</f>
        <v>51989.424889401809</v>
      </c>
      <c r="S324">
        <f>IF(Table1[[#This Row],[rating_count]]&lt;1000,1,0)</f>
        <v>0</v>
      </c>
      <c r="T324" s="7">
        <f>Table1[[#This Row],[rating]]*Table1[[#This Row],[rating_count]]</f>
        <v>5670.5999999999995</v>
      </c>
    </row>
    <row r="325" spans="1:20">
      <c r="A325" t="s">
        <v>651</v>
      </c>
      <c r="B325" t="s">
        <v>652</v>
      </c>
      <c r="C325" t="str">
        <f t="shared" si="25"/>
        <v>TCL 108 cm</v>
      </c>
      <c r="D325" t="str">
        <f>PROPER(Table1[[#This Row],[PRODUCT NAME]])</f>
        <v>Tcl 108 Cm</v>
      </c>
      <c r="E325" t="s">
        <v>2705</v>
      </c>
      <c r="F325" t="s">
        <v>2705</v>
      </c>
      <c r="G325" t="s">
        <v>2707</v>
      </c>
      <c r="H325" t="s">
        <v>2708</v>
      </c>
      <c r="I325" s="2">
        <v>24990</v>
      </c>
      <c r="J325" s="8">
        <v>69999</v>
      </c>
      <c r="K325" s="1">
        <v>0.52</v>
      </c>
      <c r="L325" s="1" t="str">
        <f t="shared" si="26"/>
        <v>50% or more</v>
      </c>
      <c r="M325">
        <v>4.2</v>
      </c>
      <c r="N325" s="4">
        <v>2951</v>
      </c>
      <c r="O325">
        <f t="shared" si="27"/>
        <v>1</v>
      </c>
      <c r="P325">
        <f t="shared" si="28"/>
        <v>206567049</v>
      </c>
      <c r="Q325" s="8" t="str">
        <f t="shared" si="29"/>
        <v>&gt;₹  500</v>
      </c>
      <c r="R325" s="8">
        <f>Table1[actual_price]-Table1[discounted_price]/Table1[[#This Row],[actual_price]]*100</f>
        <v>69963.299489992714</v>
      </c>
      <c r="S325">
        <f>IF(Table1[[#This Row],[rating_count]]&lt;1000,1,0)</f>
        <v>0</v>
      </c>
      <c r="T325" s="7">
        <f>Table1[[#This Row],[rating]]*Table1[[#This Row],[rating_count]]</f>
        <v>12394.2</v>
      </c>
    </row>
    <row r="326" spans="1:20">
      <c r="A326" t="s">
        <v>653</v>
      </c>
      <c r="B326" t="s">
        <v>654</v>
      </c>
      <c r="C326" t="str">
        <f t="shared" si="25"/>
        <v>REDTECH USB-C to</v>
      </c>
      <c r="D326" t="str">
        <f>PROPER(Table1[[#This Row],[PRODUCT NAME]])</f>
        <v>Redtech Usb-C To</v>
      </c>
      <c r="E326" t="s">
        <v>2700</v>
      </c>
      <c r="F326" t="s">
        <v>2700</v>
      </c>
      <c r="G326" t="s">
        <v>2701</v>
      </c>
      <c r="H326" t="s">
        <v>2702</v>
      </c>
      <c r="I326">
        <v>249</v>
      </c>
      <c r="J326" s="8">
        <v>50000</v>
      </c>
      <c r="K326" s="1">
        <v>0.75</v>
      </c>
      <c r="L326" s="1" t="str">
        <f t="shared" si="26"/>
        <v>50% or more</v>
      </c>
      <c r="M326">
        <v>5</v>
      </c>
      <c r="N326" s="4">
        <v>0</v>
      </c>
      <c r="O326">
        <f t="shared" si="27"/>
        <v>1</v>
      </c>
      <c r="P326">
        <f t="shared" si="28"/>
        <v>0</v>
      </c>
      <c r="Q326" s="8" t="str">
        <f t="shared" si="29"/>
        <v>&gt;₹  500</v>
      </c>
      <c r="R326" s="8">
        <f>Table1[actual_price]-Table1[discounted_price]/Table1[[#This Row],[actual_price]]*100</f>
        <v>49999.502</v>
      </c>
      <c r="S326">
        <f>IF(Table1[[#This Row],[rating_count]]&lt;1000,1,0)</f>
        <v>1</v>
      </c>
      <c r="T326" s="7">
        <f>Table1[[#This Row],[rating]]*Table1[[#This Row],[rating_count]]</f>
        <v>0</v>
      </c>
    </row>
    <row r="327" spans="1:20">
      <c r="A327" t="s">
        <v>655</v>
      </c>
      <c r="B327" t="s">
        <v>656</v>
      </c>
      <c r="C327" t="str">
        <f t="shared" si="25"/>
        <v>OnePlus 163.8 cm</v>
      </c>
      <c r="D327" t="str">
        <f>PROPER(Table1[[#This Row],[PRODUCT NAME]])</f>
        <v>Oneplus 163.8 Cm</v>
      </c>
      <c r="E327" t="s">
        <v>2705</v>
      </c>
      <c r="F327" t="s">
        <v>2705</v>
      </c>
      <c r="G327" t="s">
        <v>2707</v>
      </c>
      <c r="H327" t="s">
        <v>2708</v>
      </c>
      <c r="I327" s="2">
        <v>61999</v>
      </c>
      <c r="J327" s="8">
        <v>19499</v>
      </c>
      <c r="K327" s="1">
        <v>0.11</v>
      </c>
      <c r="L327" s="1" t="str">
        <f t="shared" si="26"/>
        <v>50%</v>
      </c>
      <c r="M327">
        <v>4.0999999999999996</v>
      </c>
      <c r="N327" s="4">
        <v>6753</v>
      </c>
      <c r="O327">
        <f t="shared" si="27"/>
        <v>0</v>
      </c>
      <c r="P327">
        <f t="shared" si="28"/>
        <v>131676747</v>
      </c>
      <c r="Q327" s="8" t="str">
        <f t="shared" si="29"/>
        <v>&gt;₹  500</v>
      </c>
      <c r="R327" s="8">
        <f>Table1[actual_price]-Table1[discounted_price]/Table1[[#This Row],[actual_price]]*100</f>
        <v>19181.040104620748</v>
      </c>
      <c r="S327">
        <f>IF(Table1[[#This Row],[rating_count]]&lt;1000,1,0)</f>
        <v>0</v>
      </c>
      <c r="T327" s="7">
        <f>Table1[[#This Row],[rating]]*Table1[[#This Row],[rating_count]]</f>
        <v>27687.3</v>
      </c>
    </row>
    <row r="328" spans="1:20">
      <c r="A328" t="s">
        <v>657</v>
      </c>
      <c r="B328" t="s">
        <v>658</v>
      </c>
      <c r="C328" t="str">
        <f t="shared" si="25"/>
        <v>AmazonBasics 108 cm</v>
      </c>
      <c r="D328" t="str">
        <f>PROPER(Table1[[#This Row],[PRODUCT NAME]])</f>
        <v>Amazonbasics 108 Cm</v>
      </c>
      <c r="E328" t="s">
        <v>2705</v>
      </c>
      <c r="F328" t="s">
        <v>2705</v>
      </c>
      <c r="G328" t="s">
        <v>2707</v>
      </c>
      <c r="H328" t="s">
        <v>2708</v>
      </c>
      <c r="I328" s="2">
        <v>24499</v>
      </c>
      <c r="J328" s="8">
        <v>999</v>
      </c>
      <c r="K328" s="1">
        <v>0.51</v>
      </c>
      <c r="L328" s="1" t="str">
        <f t="shared" si="26"/>
        <v>50% or more</v>
      </c>
      <c r="M328">
        <v>3.9</v>
      </c>
      <c r="N328" s="4">
        <v>3518</v>
      </c>
      <c r="O328">
        <f t="shared" si="27"/>
        <v>1</v>
      </c>
      <c r="P328">
        <f t="shared" si="28"/>
        <v>3514482</v>
      </c>
      <c r="Q328" s="8" t="str">
        <f t="shared" si="29"/>
        <v>&gt;₹  500</v>
      </c>
      <c r="R328" s="8">
        <f>Table1[actual_price]-Table1[discounted_price]/Table1[[#This Row],[actual_price]]*100</f>
        <v>-1453.3523523523522</v>
      </c>
      <c r="S328">
        <f>IF(Table1[[#This Row],[rating_count]]&lt;1000,1,0)</f>
        <v>0</v>
      </c>
      <c r="T328" s="7">
        <f>Table1[[#This Row],[rating]]*Table1[[#This Row],[rating_count]]</f>
        <v>13720.199999999999</v>
      </c>
    </row>
    <row r="329" spans="1:20">
      <c r="A329" t="s">
        <v>659</v>
      </c>
      <c r="B329" t="s">
        <v>660</v>
      </c>
      <c r="C329" t="str">
        <f t="shared" si="25"/>
        <v>Kodak 80 cm</v>
      </c>
      <c r="D329" t="str">
        <f>PROPER(Table1[[#This Row],[PRODUCT NAME]])</f>
        <v>Kodak 80 Cm</v>
      </c>
      <c r="E329" t="s">
        <v>2705</v>
      </c>
      <c r="F329" t="s">
        <v>2705</v>
      </c>
      <c r="G329" t="s">
        <v>2707</v>
      </c>
      <c r="H329" t="s">
        <v>2708</v>
      </c>
      <c r="I329" s="2">
        <v>10499</v>
      </c>
      <c r="J329" s="8">
        <v>499</v>
      </c>
      <c r="K329" s="1">
        <v>0.46</v>
      </c>
      <c r="L329" s="1" t="str">
        <f t="shared" si="26"/>
        <v>50%</v>
      </c>
      <c r="M329">
        <v>4.2</v>
      </c>
      <c r="N329" s="4">
        <v>1510</v>
      </c>
      <c r="O329">
        <f t="shared" si="27"/>
        <v>0</v>
      </c>
      <c r="P329">
        <f t="shared" si="28"/>
        <v>753490</v>
      </c>
      <c r="Q329" s="8" t="str">
        <f t="shared" si="29"/>
        <v>₹ 200 -₹ 500</v>
      </c>
      <c r="R329" s="8">
        <f>Table1[actual_price]-Table1[discounted_price]/Table1[[#This Row],[actual_price]]*100</f>
        <v>-1605.008016032064</v>
      </c>
      <c r="S329">
        <f>IF(Table1[[#This Row],[rating_count]]&lt;1000,1,0)</f>
        <v>0</v>
      </c>
      <c r="T329" s="7">
        <f>Table1[[#This Row],[rating]]*Table1[[#This Row],[rating_count]]</f>
        <v>6342</v>
      </c>
    </row>
    <row r="330" spans="1:20">
      <c r="A330" t="s">
        <v>661</v>
      </c>
      <c r="B330" t="s">
        <v>662</v>
      </c>
      <c r="C330" t="str">
        <f t="shared" si="25"/>
        <v>Synqe Type C</v>
      </c>
      <c r="D330" t="str">
        <f>PROPER(Table1[[#This Row],[PRODUCT NAME]])</f>
        <v>Synqe Type C</v>
      </c>
      <c r="E330" t="s">
        <v>2700</v>
      </c>
      <c r="F330" t="s">
        <v>2700</v>
      </c>
      <c r="G330" t="s">
        <v>2701</v>
      </c>
      <c r="H330" t="s">
        <v>2702</v>
      </c>
      <c r="I330">
        <v>349</v>
      </c>
      <c r="J330" s="8">
        <v>2499</v>
      </c>
      <c r="K330" s="1">
        <v>0.65</v>
      </c>
      <c r="L330" s="1" t="str">
        <f t="shared" si="26"/>
        <v>50% or more</v>
      </c>
      <c r="M330">
        <v>4.3</v>
      </c>
      <c r="N330" s="4">
        <v>838</v>
      </c>
      <c r="O330">
        <f t="shared" si="27"/>
        <v>1</v>
      </c>
      <c r="P330">
        <f t="shared" si="28"/>
        <v>2094162</v>
      </c>
      <c r="Q330" s="8" t="str">
        <f t="shared" si="29"/>
        <v>&gt;₹  500</v>
      </c>
      <c r="R330" s="8">
        <f>Table1[actual_price]-Table1[discounted_price]/Table1[[#This Row],[actual_price]]*100</f>
        <v>2485.0344137655061</v>
      </c>
      <c r="S330">
        <f>IF(Table1[[#This Row],[rating_count]]&lt;1000,1,0)</f>
        <v>1</v>
      </c>
      <c r="T330" s="7">
        <f>Table1[[#This Row],[rating]]*Table1[[#This Row],[rating_count]]</f>
        <v>3603.3999999999996</v>
      </c>
    </row>
    <row r="331" spans="1:20">
      <c r="A331" t="s">
        <v>663</v>
      </c>
      <c r="B331" t="s">
        <v>664</v>
      </c>
      <c r="C331" t="str">
        <f t="shared" si="25"/>
        <v>Airtel DigitalTV HD</v>
      </c>
      <c r="D331" t="str">
        <f>PROPER(Table1[[#This Row],[PRODUCT NAME]])</f>
        <v>Airtel Digitaltv Hd</v>
      </c>
      <c r="E331" t="s">
        <v>2705</v>
      </c>
      <c r="F331" t="s">
        <v>2705</v>
      </c>
      <c r="G331" t="s">
        <v>2706</v>
      </c>
      <c r="H331" t="s">
        <v>2709</v>
      </c>
      <c r="I331">
        <v>197</v>
      </c>
      <c r="J331" s="8">
        <v>1899</v>
      </c>
      <c r="K331" s="1">
        <v>0.61</v>
      </c>
      <c r="L331" s="1" t="str">
        <f t="shared" si="26"/>
        <v>50% or more</v>
      </c>
      <c r="M331">
        <v>3.8</v>
      </c>
      <c r="N331" s="4">
        <v>136</v>
      </c>
      <c r="O331">
        <f t="shared" si="27"/>
        <v>1</v>
      </c>
      <c r="P331">
        <f t="shared" si="28"/>
        <v>258264</v>
      </c>
      <c r="Q331" s="8" t="str">
        <f t="shared" si="29"/>
        <v>&gt;₹  500</v>
      </c>
      <c r="R331" s="8">
        <f>Table1[actual_price]-Table1[discounted_price]/Table1[[#This Row],[actual_price]]*100</f>
        <v>1888.6261190100054</v>
      </c>
      <c r="S331">
        <f>IF(Table1[[#This Row],[rating_count]]&lt;1000,1,0)</f>
        <v>1</v>
      </c>
      <c r="T331" s="7">
        <f>Table1[[#This Row],[rating]]*Table1[[#This Row],[rating_count]]</f>
        <v>516.79999999999995</v>
      </c>
    </row>
    <row r="332" spans="1:20">
      <c r="A332" t="s">
        <v>665</v>
      </c>
      <c r="B332" t="s">
        <v>666</v>
      </c>
      <c r="C332" t="str">
        <f t="shared" si="25"/>
        <v>Airtel Digital TV</v>
      </c>
      <c r="D332" t="str">
        <f>PROPER(Table1[[#This Row],[PRODUCT NAME]])</f>
        <v>Airtel Digital Tv</v>
      </c>
      <c r="E332" t="s">
        <v>2705</v>
      </c>
      <c r="F332" t="s">
        <v>2705</v>
      </c>
      <c r="G332" t="s">
        <v>2716</v>
      </c>
      <c r="H332" t="s">
        <v>2717</v>
      </c>
      <c r="I332" s="2">
        <v>1299</v>
      </c>
      <c r="J332" s="8">
        <v>69999</v>
      </c>
      <c r="K332" s="1">
        <v>0.48</v>
      </c>
      <c r="L332" s="1" t="str">
        <f t="shared" si="26"/>
        <v>50%</v>
      </c>
      <c r="M332">
        <v>4.3</v>
      </c>
      <c r="N332" s="4">
        <v>301</v>
      </c>
      <c r="O332">
        <f t="shared" si="27"/>
        <v>0</v>
      </c>
      <c r="P332">
        <f t="shared" si="28"/>
        <v>21069699</v>
      </c>
      <c r="Q332" s="8" t="str">
        <f t="shared" si="29"/>
        <v>&gt;₹  500</v>
      </c>
      <c r="R332" s="8">
        <f>Table1[actual_price]-Table1[discounted_price]/Table1[[#This Row],[actual_price]]*100</f>
        <v>69997.144259203706</v>
      </c>
      <c r="S332">
        <f>IF(Table1[[#This Row],[rating_count]]&lt;1000,1,0)</f>
        <v>1</v>
      </c>
      <c r="T332" s="7">
        <f>Table1[[#This Row],[rating]]*Table1[[#This Row],[rating_count]]</f>
        <v>1294.3</v>
      </c>
    </row>
    <row r="333" spans="1:20">
      <c r="A333" t="s">
        <v>667</v>
      </c>
      <c r="B333" t="s">
        <v>668</v>
      </c>
      <c r="C333" t="str">
        <f t="shared" si="25"/>
        <v>ESR USB C</v>
      </c>
      <c r="D333" t="str">
        <f>PROPER(Table1[[#This Row],[PRODUCT NAME]])</f>
        <v>Esr Usb C</v>
      </c>
      <c r="E333" t="s">
        <v>2700</v>
      </c>
      <c r="F333" t="s">
        <v>2700</v>
      </c>
      <c r="G333" t="s">
        <v>2701</v>
      </c>
      <c r="H333" t="s">
        <v>2702</v>
      </c>
      <c r="I333" s="2">
        <v>1519</v>
      </c>
      <c r="J333" s="8">
        <v>799</v>
      </c>
      <c r="K333" s="1">
        <v>0.2</v>
      </c>
      <c r="L333" s="1" t="str">
        <f t="shared" si="26"/>
        <v>50%</v>
      </c>
      <c r="M333">
        <v>4.4000000000000004</v>
      </c>
      <c r="N333" s="4">
        <v>19763</v>
      </c>
      <c r="O333">
        <f t="shared" si="27"/>
        <v>0</v>
      </c>
      <c r="P333">
        <f t="shared" si="28"/>
        <v>15790637</v>
      </c>
      <c r="Q333" s="8" t="str">
        <f t="shared" si="29"/>
        <v>&gt;₹  500</v>
      </c>
      <c r="R333" s="8">
        <f>Table1[actual_price]-Table1[discounted_price]/Table1[[#This Row],[actual_price]]*100</f>
        <v>608.88735919899875</v>
      </c>
      <c r="S333">
        <f>IF(Table1[[#This Row],[rating_count]]&lt;1000,1,0)</f>
        <v>0</v>
      </c>
      <c r="T333" s="7">
        <f>Table1[[#This Row],[rating]]*Table1[[#This Row],[rating_count]]</f>
        <v>86957.200000000012</v>
      </c>
    </row>
    <row r="334" spans="1:20">
      <c r="A334" t="s">
        <v>669</v>
      </c>
      <c r="B334" t="s">
        <v>670</v>
      </c>
      <c r="C334" t="str">
        <f t="shared" si="25"/>
        <v>MI 138.8 cm</v>
      </c>
      <c r="D334" t="str">
        <f>PROPER(Table1[[#This Row],[PRODUCT NAME]])</f>
        <v>Mi 138.8 Cm</v>
      </c>
      <c r="E334" t="s">
        <v>2705</v>
      </c>
      <c r="F334" t="s">
        <v>2705</v>
      </c>
      <c r="G334" t="s">
        <v>2707</v>
      </c>
      <c r="H334" t="s">
        <v>2708</v>
      </c>
      <c r="I334" s="2">
        <v>46999</v>
      </c>
      <c r="J334" s="8">
        <v>19999</v>
      </c>
      <c r="K334" s="1">
        <v>0.33</v>
      </c>
      <c r="L334" s="1" t="str">
        <f t="shared" si="26"/>
        <v>50%</v>
      </c>
      <c r="M334">
        <v>4.3</v>
      </c>
      <c r="N334" s="4">
        <v>21252</v>
      </c>
      <c r="O334">
        <f t="shared" si="27"/>
        <v>0</v>
      </c>
      <c r="P334">
        <f t="shared" si="28"/>
        <v>425018748</v>
      </c>
      <c r="Q334" s="8" t="str">
        <f t="shared" si="29"/>
        <v>&gt;₹  500</v>
      </c>
      <c r="R334" s="8">
        <f>Table1[actual_price]-Table1[discounted_price]/Table1[[#This Row],[actual_price]]*100</f>
        <v>19763.993249662482</v>
      </c>
      <c r="S334">
        <f>IF(Table1[[#This Row],[rating_count]]&lt;1000,1,0)</f>
        <v>0</v>
      </c>
      <c r="T334" s="7">
        <f>Table1[[#This Row],[rating]]*Table1[[#This Row],[rating_count]]</f>
        <v>91383.599999999991</v>
      </c>
    </row>
    <row r="335" spans="1:20">
      <c r="A335" t="s">
        <v>671</v>
      </c>
      <c r="B335" t="s">
        <v>672</v>
      </c>
      <c r="C335" t="str">
        <f t="shared" si="25"/>
        <v>Storite USB Extension</v>
      </c>
      <c r="D335" t="str">
        <f>PROPER(Table1[[#This Row],[PRODUCT NAME]])</f>
        <v>Storite Usb Extension</v>
      </c>
      <c r="E335" t="s">
        <v>2700</v>
      </c>
      <c r="F335" t="s">
        <v>2700</v>
      </c>
      <c r="G335" t="s">
        <v>2701</v>
      </c>
      <c r="H335" t="s">
        <v>2702</v>
      </c>
      <c r="I335">
        <v>299</v>
      </c>
      <c r="J335" s="8">
        <v>9999</v>
      </c>
      <c r="K335" s="1">
        <v>0.63</v>
      </c>
      <c r="L335" s="1" t="str">
        <f t="shared" si="26"/>
        <v>50% or more</v>
      </c>
      <c r="M335">
        <v>4.3</v>
      </c>
      <c r="N335" s="4">
        <v>1902</v>
      </c>
      <c r="O335">
        <f t="shared" si="27"/>
        <v>1</v>
      </c>
      <c r="P335">
        <f t="shared" si="28"/>
        <v>19018098</v>
      </c>
      <c r="Q335" s="8" t="str">
        <f t="shared" si="29"/>
        <v>&gt;₹  500</v>
      </c>
      <c r="R335" s="8">
        <f>Table1[actual_price]-Table1[discounted_price]/Table1[[#This Row],[actual_price]]*100</f>
        <v>9996.0097009700967</v>
      </c>
      <c r="S335">
        <f>IF(Table1[[#This Row],[rating_count]]&lt;1000,1,0)</f>
        <v>0</v>
      </c>
      <c r="T335" s="7">
        <f>Table1[[#This Row],[rating]]*Table1[[#This Row],[rating_count]]</f>
        <v>8178.5999999999995</v>
      </c>
    </row>
    <row r="336" spans="1:20">
      <c r="A336" t="s">
        <v>673</v>
      </c>
      <c r="B336" t="s">
        <v>674</v>
      </c>
      <c r="C336" t="str">
        <f t="shared" si="25"/>
        <v>Fire-Boltt Ninja Call</v>
      </c>
      <c r="D336" t="str">
        <f>PROPER(Table1[[#This Row],[PRODUCT NAME]])</f>
        <v>Fire-Boltt Ninja Call</v>
      </c>
      <c r="E336" t="s">
        <v>2705</v>
      </c>
      <c r="F336" t="s">
        <v>2705</v>
      </c>
      <c r="G336" t="s">
        <v>2724</v>
      </c>
      <c r="I336" s="2">
        <v>1799</v>
      </c>
      <c r="J336" s="8">
        <v>7990</v>
      </c>
      <c r="K336" s="1">
        <v>0.91</v>
      </c>
      <c r="L336" s="1" t="str">
        <f t="shared" si="26"/>
        <v>50% or more</v>
      </c>
      <c r="M336">
        <v>4.2</v>
      </c>
      <c r="N336" s="4">
        <v>13937</v>
      </c>
      <c r="O336">
        <f t="shared" si="27"/>
        <v>1</v>
      </c>
      <c r="P336">
        <f t="shared" si="28"/>
        <v>111356630</v>
      </c>
      <c r="Q336" s="8" t="str">
        <f t="shared" si="29"/>
        <v>&gt;₹  500</v>
      </c>
      <c r="R336" s="8">
        <f>Table1[actual_price]-Table1[discounted_price]/Table1[[#This Row],[actual_price]]*100</f>
        <v>7967.484355444305</v>
      </c>
      <c r="S336">
        <f>IF(Table1[[#This Row],[rating_count]]&lt;1000,1,0)</f>
        <v>0</v>
      </c>
      <c r="T336" s="7">
        <f>Table1[[#This Row],[rating]]*Table1[[#This Row],[rating_count]]</f>
        <v>58535.4</v>
      </c>
    </row>
    <row r="337" spans="1:20">
      <c r="A337" t="s">
        <v>675</v>
      </c>
      <c r="B337" t="s">
        <v>676</v>
      </c>
      <c r="C337" t="str">
        <f t="shared" si="25"/>
        <v>Fire-Boltt Phoenix Smart</v>
      </c>
      <c r="D337" t="str">
        <f>PROPER(Table1[[#This Row],[PRODUCT NAME]])</f>
        <v>Fire-Boltt Phoenix Smart</v>
      </c>
      <c r="E337" t="s">
        <v>2705</v>
      </c>
      <c r="F337" t="s">
        <v>2705</v>
      </c>
      <c r="G337" t="s">
        <v>2724</v>
      </c>
      <c r="I337" s="2">
        <v>1998</v>
      </c>
      <c r="J337" s="8">
        <v>2199</v>
      </c>
      <c r="K337" s="1">
        <v>0.8</v>
      </c>
      <c r="L337" s="1" t="str">
        <f t="shared" si="26"/>
        <v>50% or more</v>
      </c>
      <c r="M337">
        <v>4.3</v>
      </c>
      <c r="N337" s="4">
        <v>27696</v>
      </c>
      <c r="O337">
        <f t="shared" si="27"/>
        <v>1</v>
      </c>
      <c r="P337">
        <f t="shared" si="28"/>
        <v>60903504</v>
      </c>
      <c r="Q337" s="8" t="str">
        <f t="shared" si="29"/>
        <v>&gt;₹  500</v>
      </c>
      <c r="R337" s="8">
        <f>Table1[actual_price]-Table1[discounted_price]/Table1[[#This Row],[actual_price]]*100</f>
        <v>2108.1405184174623</v>
      </c>
      <c r="S337">
        <f>IF(Table1[[#This Row],[rating_count]]&lt;1000,1,0)</f>
        <v>0</v>
      </c>
      <c r="T337" s="7">
        <f>Table1[[#This Row],[rating]]*Table1[[#This Row],[rating_count]]</f>
        <v>119092.79999999999</v>
      </c>
    </row>
    <row r="338" spans="1:20">
      <c r="A338" t="s">
        <v>677</v>
      </c>
      <c r="B338" t="s">
        <v>678</v>
      </c>
      <c r="C338" t="str">
        <f t="shared" si="25"/>
        <v>boAt Wave Call</v>
      </c>
      <c r="D338" t="str">
        <f>PROPER(Table1[[#This Row],[PRODUCT NAME]])</f>
        <v>Boat Wave Call</v>
      </c>
      <c r="E338" t="s">
        <v>2705</v>
      </c>
      <c r="F338" t="s">
        <v>2705</v>
      </c>
      <c r="G338" t="s">
        <v>2724</v>
      </c>
      <c r="I338" s="2">
        <v>1999</v>
      </c>
      <c r="J338" s="8">
        <v>8999</v>
      </c>
      <c r="K338" s="1">
        <v>0.75</v>
      </c>
      <c r="L338" s="1" t="str">
        <f t="shared" si="26"/>
        <v>50% or more</v>
      </c>
      <c r="M338">
        <v>3.8</v>
      </c>
      <c r="N338" s="4">
        <v>17831</v>
      </c>
      <c r="O338">
        <f t="shared" si="27"/>
        <v>1</v>
      </c>
      <c r="P338">
        <f t="shared" si="28"/>
        <v>160461169</v>
      </c>
      <c r="Q338" s="8" t="str">
        <f t="shared" si="29"/>
        <v>&gt;₹  500</v>
      </c>
      <c r="R338" s="8">
        <f>Table1[actual_price]-Table1[discounted_price]/Table1[[#This Row],[actual_price]]*100</f>
        <v>8976.7864207134135</v>
      </c>
      <c r="S338">
        <f>IF(Table1[[#This Row],[rating_count]]&lt;1000,1,0)</f>
        <v>0</v>
      </c>
      <c r="T338" s="7">
        <f>Table1[[#This Row],[rating]]*Table1[[#This Row],[rating_count]]</f>
        <v>67757.8</v>
      </c>
    </row>
    <row r="339" spans="1:20">
      <c r="A339" t="s">
        <v>679</v>
      </c>
      <c r="B339" t="s">
        <v>680</v>
      </c>
      <c r="C339" t="str">
        <f t="shared" si="25"/>
        <v>MI Power Bank</v>
      </c>
      <c r="D339" t="str">
        <f>PROPER(Table1[[#This Row],[PRODUCT NAME]])</f>
        <v>Mi Power Bank</v>
      </c>
      <c r="E339" t="s">
        <v>2705</v>
      </c>
      <c r="F339" t="s">
        <v>2705</v>
      </c>
      <c r="G339" t="s">
        <v>2725</v>
      </c>
      <c r="H339" t="s">
        <v>2726</v>
      </c>
      <c r="I339" s="2">
        <v>2049</v>
      </c>
      <c r="J339" s="8">
        <v>28999</v>
      </c>
      <c r="K339" s="1">
        <v>7.0000000000000007E-2</v>
      </c>
      <c r="L339" s="1" t="str">
        <f t="shared" si="26"/>
        <v>50%</v>
      </c>
      <c r="M339">
        <v>4.3</v>
      </c>
      <c r="N339" s="4">
        <v>178912</v>
      </c>
      <c r="O339">
        <f t="shared" si="27"/>
        <v>0</v>
      </c>
      <c r="P339">
        <f t="shared" si="28"/>
        <v>5188269088</v>
      </c>
      <c r="Q339" s="8" t="str">
        <f t="shared" si="29"/>
        <v>&gt;₹  500</v>
      </c>
      <c r="R339" s="8">
        <f>Table1[actual_price]-Table1[discounted_price]/Table1[[#This Row],[actual_price]]*100</f>
        <v>28991.934239111695</v>
      </c>
      <c r="S339">
        <f>IF(Table1[[#This Row],[rating_count]]&lt;1000,1,0)</f>
        <v>0</v>
      </c>
      <c r="T339" s="7">
        <f>Table1[[#This Row],[rating]]*Table1[[#This Row],[rating_count]]</f>
        <v>769321.6</v>
      </c>
    </row>
    <row r="340" spans="1:20">
      <c r="A340" t="s">
        <v>681</v>
      </c>
      <c r="B340" t="s">
        <v>682</v>
      </c>
      <c r="C340" t="str">
        <f t="shared" si="25"/>
        <v>Redmi A1 (Light</v>
      </c>
      <c r="D340" t="str">
        <f>PROPER(Table1[[#This Row],[PRODUCT NAME]])</f>
        <v>Redmi A1 (Light</v>
      </c>
      <c r="E340" t="s">
        <v>2705</v>
      </c>
      <c r="F340" t="s">
        <v>2705</v>
      </c>
      <c r="G340" t="s">
        <v>2727</v>
      </c>
      <c r="H340" t="s">
        <v>2728</v>
      </c>
      <c r="I340" s="2">
        <v>6499</v>
      </c>
      <c r="J340" s="8">
        <v>28999</v>
      </c>
      <c r="K340" s="1">
        <v>0.28000000000000003</v>
      </c>
      <c r="L340" s="1" t="str">
        <f t="shared" si="26"/>
        <v>50%</v>
      </c>
      <c r="M340">
        <v>4</v>
      </c>
      <c r="N340" s="4">
        <v>7807</v>
      </c>
      <c r="O340">
        <f t="shared" si="27"/>
        <v>0</v>
      </c>
      <c r="P340">
        <f t="shared" si="28"/>
        <v>226395193</v>
      </c>
      <c r="Q340" s="8" t="str">
        <f t="shared" si="29"/>
        <v>&gt;₹  500</v>
      </c>
      <c r="R340" s="8">
        <f>Table1[actual_price]-Table1[discounted_price]/Table1[[#This Row],[actual_price]]*100</f>
        <v>28976.588882375254</v>
      </c>
      <c r="S340">
        <f>IF(Table1[[#This Row],[rating_count]]&lt;1000,1,0)</f>
        <v>0</v>
      </c>
      <c r="T340" s="7">
        <f>Table1[[#This Row],[rating]]*Table1[[#This Row],[rating_count]]</f>
        <v>31228</v>
      </c>
    </row>
    <row r="341" spans="1:20">
      <c r="A341" t="s">
        <v>683</v>
      </c>
      <c r="B341" t="s">
        <v>684</v>
      </c>
      <c r="C341" t="str">
        <f t="shared" si="25"/>
        <v>OnePlus Nord 2T</v>
      </c>
      <c r="D341" t="str">
        <f>PROPER(Table1[[#This Row],[PRODUCT NAME]])</f>
        <v>Oneplus Nord 2T</v>
      </c>
      <c r="E341" t="s">
        <v>2705</v>
      </c>
      <c r="F341" t="s">
        <v>2705</v>
      </c>
      <c r="G341" t="s">
        <v>2727</v>
      </c>
      <c r="H341" t="s">
        <v>2728</v>
      </c>
      <c r="I341" s="2">
        <v>28999</v>
      </c>
      <c r="J341" s="8">
        <v>8999</v>
      </c>
      <c r="K341" s="1">
        <v>0</v>
      </c>
      <c r="L341" s="1" t="str">
        <f t="shared" si="26"/>
        <v>50%</v>
      </c>
      <c r="M341">
        <v>4.3</v>
      </c>
      <c r="N341" s="4">
        <v>17415</v>
      </c>
      <c r="O341">
        <f t="shared" si="27"/>
        <v>0</v>
      </c>
      <c r="P341">
        <f t="shared" si="28"/>
        <v>156717585</v>
      </c>
      <c r="Q341" s="8" t="str">
        <f t="shared" si="29"/>
        <v>&gt;₹  500</v>
      </c>
      <c r="R341" s="8">
        <f>Table1[actual_price]-Table1[discounted_price]/Table1[[#This Row],[actual_price]]*100</f>
        <v>8676.7530836759634</v>
      </c>
      <c r="S341">
        <f>IF(Table1[[#This Row],[rating_count]]&lt;1000,1,0)</f>
        <v>0</v>
      </c>
      <c r="T341" s="7">
        <f>Table1[[#This Row],[rating]]*Table1[[#This Row],[rating_count]]</f>
        <v>74884.5</v>
      </c>
    </row>
    <row r="342" spans="1:20">
      <c r="A342" t="s">
        <v>685</v>
      </c>
      <c r="B342" t="s">
        <v>686</v>
      </c>
      <c r="C342" t="str">
        <f t="shared" si="25"/>
        <v>OnePlus Nord 2T</v>
      </c>
      <c r="D342" t="str">
        <f>PROPER(Table1[[#This Row],[PRODUCT NAME]])</f>
        <v>Oneplus Nord 2T</v>
      </c>
      <c r="E342" t="s">
        <v>2705</v>
      </c>
      <c r="F342" t="s">
        <v>2705</v>
      </c>
      <c r="G342" t="s">
        <v>2727</v>
      </c>
      <c r="H342" t="s">
        <v>2728</v>
      </c>
      <c r="I342" s="2">
        <v>28999</v>
      </c>
      <c r="J342" s="8">
        <v>8999</v>
      </c>
      <c r="K342" s="1">
        <v>0</v>
      </c>
      <c r="L342" s="1" t="str">
        <f t="shared" si="26"/>
        <v>50%</v>
      </c>
      <c r="M342">
        <v>4.3</v>
      </c>
      <c r="N342" s="4">
        <v>17415</v>
      </c>
      <c r="O342">
        <f t="shared" si="27"/>
        <v>0</v>
      </c>
      <c r="P342">
        <f t="shared" si="28"/>
        <v>156717585</v>
      </c>
      <c r="Q342" s="8" t="str">
        <f t="shared" si="29"/>
        <v>&gt;₹  500</v>
      </c>
      <c r="R342" s="8">
        <f>Table1[actual_price]-Table1[discounted_price]/Table1[[#This Row],[actual_price]]*100</f>
        <v>8676.7530836759634</v>
      </c>
      <c r="S342">
        <f>IF(Table1[[#This Row],[rating_count]]&lt;1000,1,0)</f>
        <v>0</v>
      </c>
      <c r="T342" s="7">
        <f>Table1[[#This Row],[rating]]*Table1[[#This Row],[rating_count]]</f>
        <v>74884.5</v>
      </c>
    </row>
    <row r="343" spans="1:20">
      <c r="A343" t="s">
        <v>687</v>
      </c>
      <c r="B343" t="s">
        <v>688</v>
      </c>
      <c r="C343" t="str">
        <f t="shared" si="25"/>
        <v>Redmi A1 (Black,</v>
      </c>
      <c r="D343" t="str">
        <f>PROPER(Table1[[#This Row],[PRODUCT NAME]])</f>
        <v>Redmi A1 (Black,</v>
      </c>
      <c r="E343" t="s">
        <v>2705</v>
      </c>
      <c r="F343" t="s">
        <v>2705</v>
      </c>
      <c r="G343" t="s">
        <v>2727</v>
      </c>
      <c r="H343" t="s">
        <v>2728</v>
      </c>
      <c r="I343" s="2">
        <v>6499</v>
      </c>
      <c r="J343" s="8">
        <v>1000</v>
      </c>
      <c r="K343" s="1">
        <v>0.28000000000000003</v>
      </c>
      <c r="L343" s="1" t="str">
        <f t="shared" si="26"/>
        <v>50%</v>
      </c>
      <c r="M343">
        <v>4</v>
      </c>
      <c r="N343" s="4">
        <v>7807</v>
      </c>
      <c r="O343">
        <f t="shared" si="27"/>
        <v>0</v>
      </c>
      <c r="P343">
        <f t="shared" si="28"/>
        <v>7807000</v>
      </c>
      <c r="Q343" s="8" t="str">
        <f t="shared" si="29"/>
        <v>&gt;₹  500</v>
      </c>
      <c r="R343" s="8">
        <f>Table1[actual_price]-Table1[discounted_price]/Table1[[#This Row],[actual_price]]*100</f>
        <v>350.1</v>
      </c>
      <c r="S343">
        <f>IF(Table1[[#This Row],[rating_count]]&lt;1000,1,0)</f>
        <v>0</v>
      </c>
      <c r="T343" s="7">
        <f>Table1[[#This Row],[rating]]*Table1[[#This Row],[rating_count]]</f>
        <v>31228</v>
      </c>
    </row>
    <row r="344" spans="1:20">
      <c r="A344" t="s">
        <v>689</v>
      </c>
      <c r="B344" t="s">
        <v>690</v>
      </c>
      <c r="C344" t="str">
        <f t="shared" si="25"/>
        <v>Redmi A1 (Light</v>
      </c>
      <c r="D344" t="str">
        <f>PROPER(Table1[[#This Row],[PRODUCT NAME]])</f>
        <v>Redmi A1 (Light</v>
      </c>
      <c r="E344" t="s">
        <v>2705</v>
      </c>
      <c r="F344" t="s">
        <v>2705</v>
      </c>
      <c r="G344" t="s">
        <v>2727</v>
      </c>
      <c r="H344" t="s">
        <v>2728</v>
      </c>
      <c r="I344" s="2">
        <v>6499</v>
      </c>
      <c r="J344" s="8">
        <v>4999</v>
      </c>
      <c r="K344" s="1">
        <v>0.28000000000000003</v>
      </c>
      <c r="L344" s="1" t="str">
        <f t="shared" si="26"/>
        <v>50%</v>
      </c>
      <c r="M344">
        <v>4</v>
      </c>
      <c r="N344" s="4">
        <v>7807</v>
      </c>
      <c r="O344">
        <f t="shared" si="27"/>
        <v>0</v>
      </c>
      <c r="P344">
        <f t="shared" si="28"/>
        <v>39027193</v>
      </c>
      <c r="Q344" s="8" t="str">
        <f t="shared" si="29"/>
        <v>&gt;₹  500</v>
      </c>
      <c r="R344" s="8">
        <f>Table1[actual_price]-Table1[discounted_price]/Table1[[#This Row],[actual_price]]*100</f>
        <v>4868.9939987997595</v>
      </c>
      <c r="S344">
        <f>IF(Table1[[#This Row],[rating_count]]&lt;1000,1,0)</f>
        <v>0</v>
      </c>
      <c r="T344" s="7">
        <f>Table1[[#This Row],[rating]]*Table1[[#This Row],[rating_count]]</f>
        <v>31228</v>
      </c>
    </row>
    <row r="345" spans="1:20">
      <c r="A345" t="s">
        <v>691</v>
      </c>
      <c r="B345" t="s">
        <v>692</v>
      </c>
      <c r="C345" t="str">
        <f t="shared" si="25"/>
        <v>SanDisk Ultra¬Æ microSDXC‚Ñ¢</v>
      </c>
      <c r="D345" t="str">
        <f>PROPER(Table1[[#This Row],[PRODUCT NAME]])</f>
        <v>Sandisk Ultra¬Æ Microsdxc‚Ñ¢</v>
      </c>
      <c r="E345" t="s">
        <v>2705</v>
      </c>
      <c r="F345" t="s">
        <v>2705</v>
      </c>
      <c r="G345" t="s">
        <v>2729</v>
      </c>
      <c r="H345" t="s">
        <v>2730</v>
      </c>
      <c r="I345">
        <v>569</v>
      </c>
      <c r="J345" s="8">
        <v>1599</v>
      </c>
      <c r="K345" s="1">
        <v>0.43</v>
      </c>
      <c r="L345" s="1" t="str">
        <f t="shared" si="26"/>
        <v>50%</v>
      </c>
      <c r="M345">
        <v>4.4000000000000004</v>
      </c>
      <c r="N345" s="4">
        <v>67259</v>
      </c>
      <c r="O345">
        <f t="shared" si="27"/>
        <v>0</v>
      </c>
      <c r="P345">
        <f t="shared" si="28"/>
        <v>107547141</v>
      </c>
      <c r="Q345" s="8" t="str">
        <f t="shared" si="29"/>
        <v>&gt;₹  500</v>
      </c>
      <c r="R345" s="8">
        <f>Table1[actual_price]-Table1[discounted_price]/Table1[[#This Row],[actual_price]]*100</f>
        <v>1563.4152595372107</v>
      </c>
      <c r="S345">
        <f>IF(Table1[[#This Row],[rating_count]]&lt;1000,1,0)</f>
        <v>0</v>
      </c>
      <c r="T345" s="7">
        <f>Table1[[#This Row],[rating]]*Table1[[#This Row],[rating_count]]</f>
        <v>295939.60000000003</v>
      </c>
    </row>
    <row r="346" spans="1:20">
      <c r="A346" t="s">
        <v>693</v>
      </c>
      <c r="B346" t="s">
        <v>694</v>
      </c>
      <c r="C346" t="str">
        <f t="shared" si="25"/>
        <v>Noise Pulse Go</v>
      </c>
      <c r="D346" t="str">
        <f>PROPER(Table1[[#This Row],[PRODUCT NAME]])</f>
        <v>Noise Pulse Go</v>
      </c>
      <c r="E346" t="s">
        <v>2705</v>
      </c>
      <c r="F346" t="s">
        <v>2705</v>
      </c>
      <c r="G346" t="s">
        <v>2724</v>
      </c>
      <c r="I346" s="2">
        <v>1898</v>
      </c>
      <c r="J346" s="8">
        <v>6990</v>
      </c>
      <c r="K346" s="1">
        <v>0.62</v>
      </c>
      <c r="L346" s="1" t="str">
        <f t="shared" si="26"/>
        <v>50% or more</v>
      </c>
      <c r="M346">
        <v>4.0999999999999996</v>
      </c>
      <c r="N346" s="4">
        <v>10689</v>
      </c>
      <c r="O346">
        <f t="shared" si="27"/>
        <v>1</v>
      </c>
      <c r="P346">
        <f t="shared" si="28"/>
        <v>74716110</v>
      </c>
      <c r="Q346" s="8" t="str">
        <f t="shared" si="29"/>
        <v>&gt;₹  500</v>
      </c>
      <c r="R346" s="8">
        <f>Table1[actual_price]-Table1[discounted_price]/Table1[[#This Row],[actual_price]]*100</f>
        <v>6962.8469241773964</v>
      </c>
      <c r="S346">
        <f>IF(Table1[[#This Row],[rating_count]]&lt;1000,1,0)</f>
        <v>0</v>
      </c>
      <c r="T346" s="7">
        <f>Table1[[#This Row],[rating]]*Table1[[#This Row],[rating_count]]</f>
        <v>43824.899999999994</v>
      </c>
    </row>
    <row r="347" spans="1:20">
      <c r="A347" t="s">
        <v>695</v>
      </c>
      <c r="B347" t="s">
        <v>696</v>
      </c>
      <c r="C347" t="str">
        <f t="shared" si="25"/>
        <v>Nokia 105 Single</v>
      </c>
      <c r="D347" t="str">
        <f>PROPER(Table1[[#This Row],[PRODUCT NAME]])</f>
        <v>Nokia 105 Single</v>
      </c>
      <c r="E347" t="s">
        <v>2705</v>
      </c>
      <c r="F347" t="s">
        <v>2705</v>
      </c>
      <c r="G347" t="s">
        <v>2727</v>
      </c>
      <c r="H347" t="s">
        <v>2731</v>
      </c>
      <c r="I347" s="2">
        <v>1299</v>
      </c>
      <c r="J347" s="8">
        <v>999</v>
      </c>
      <c r="K347" s="1">
        <v>0.19</v>
      </c>
      <c r="L347" s="1" t="str">
        <f t="shared" si="26"/>
        <v>50%</v>
      </c>
      <c r="M347">
        <v>4</v>
      </c>
      <c r="N347" s="4">
        <v>128311</v>
      </c>
      <c r="O347">
        <f t="shared" si="27"/>
        <v>0</v>
      </c>
      <c r="P347">
        <f t="shared" si="28"/>
        <v>128182689</v>
      </c>
      <c r="Q347" s="8" t="str">
        <f t="shared" si="29"/>
        <v>&gt;₹  500</v>
      </c>
      <c r="R347" s="8">
        <f>Table1[actual_price]-Table1[discounted_price]/Table1[[#This Row],[actual_price]]*100</f>
        <v>868.96996996996995</v>
      </c>
      <c r="S347">
        <f>IF(Table1[[#This Row],[rating_count]]&lt;1000,1,0)</f>
        <v>0</v>
      </c>
      <c r="T347" s="7">
        <f>Table1[[#This Row],[rating]]*Table1[[#This Row],[rating_count]]</f>
        <v>513244</v>
      </c>
    </row>
    <row r="348" spans="1:20">
      <c r="A348" t="s">
        <v>697</v>
      </c>
      <c r="B348" t="s">
        <v>698</v>
      </c>
      <c r="C348" t="str">
        <f t="shared" si="25"/>
        <v>boAt Wave Lite</v>
      </c>
      <c r="D348" t="str">
        <f>PROPER(Table1[[#This Row],[PRODUCT NAME]])</f>
        <v>Boat Wave Lite</v>
      </c>
      <c r="E348" t="s">
        <v>2705</v>
      </c>
      <c r="F348" t="s">
        <v>2705</v>
      </c>
      <c r="G348" t="s">
        <v>2724</v>
      </c>
      <c r="I348" s="2">
        <v>1499</v>
      </c>
      <c r="J348" s="8">
        <v>11999</v>
      </c>
      <c r="K348" s="1">
        <v>0.79</v>
      </c>
      <c r="L348" s="1" t="str">
        <f t="shared" si="26"/>
        <v>50% or more</v>
      </c>
      <c r="M348">
        <v>3.9</v>
      </c>
      <c r="N348" s="4">
        <v>21796</v>
      </c>
      <c r="O348">
        <f t="shared" si="27"/>
        <v>1</v>
      </c>
      <c r="P348">
        <f t="shared" si="28"/>
        <v>261530204</v>
      </c>
      <c r="Q348" s="8" t="str">
        <f t="shared" si="29"/>
        <v>&gt;₹  500</v>
      </c>
      <c r="R348" s="8">
        <f>Table1[actual_price]-Table1[discounted_price]/Table1[[#This Row],[actual_price]]*100</f>
        <v>11986.507292274357</v>
      </c>
      <c r="S348">
        <f>IF(Table1[[#This Row],[rating_count]]&lt;1000,1,0)</f>
        <v>0</v>
      </c>
      <c r="T348" s="7">
        <f>Table1[[#This Row],[rating]]*Table1[[#This Row],[rating_count]]</f>
        <v>85004.4</v>
      </c>
    </row>
    <row r="349" spans="1:20">
      <c r="A349" t="s">
        <v>699</v>
      </c>
      <c r="B349" t="s">
        <v>700</v>
      </c>
      <c r="C349" t="str">
        <f t="shared" si="25"/>
        <v>JBL C100SI Wired</v>
      </c>
      <c r="D349" t="str">
        <f>PROPER(Table1[[#This Row],[PRODUCT NAME]])</f>
        <v>Jbl C100Si Wired</v>
      </c>
      <c r="E349" t="s">
        <v>2705</v>
      </c>
      <c r="F349" t="s">
        <v>2705</v>
      </c>
      <c r="G349" t="s">
        <v>2732</v>
      </c>
      <c r="H349" t="s">
        <v>2733</v>
      </c>
      <c r="I349">
        <v>599</v>
      </c>
      <c r="J349" s="8">
        <v>2499</v>
      </c>
      <c r="K349" s="1">
        <v>0.4</v>
      </c>
      <c r="L349" s="1" t="str">
        <f t="shared" si="26"/>
        <v>50%</v>
      </c>
      <c r="M349">
        <v>4.0999999999999996</v>
      </c>
      <c r="N349" s="4">
        <v>192590</v>
      </c>
      <c r="O349">
        <f t="shared" si="27"/>
        <v>0</v>
      </c>
      <c r="P349">
        <f t="shared" si="28"/>
        <v>481282410</v>
      </c>
      <c r="Q349" s="8" t="str">
        <f t="shared" si="29"/>
        <v>&gt;₹  500</v>
      </c>
      <c r="R349" s="8">
        <f>Table1[actual_price]-Table1[discounted_price]/Table1[[#This Row],[actual_price]]*100</f>
        <v>2475.030412164866</v>
      </c>
      <c r="S349">
        <f>IF(Table1[[#This Row],[rating_count]]&lt;1000,1,0)</f>
        <v>0</v>
      </c>
      <c r="T349" s="7">
        <f>Table1[[#This Row],[rating]]*Table1[[#This Row],[rating_count]]</f>
        <v>789618.99999999988</v>
      </c>
    </row>
    <row r="350" spans="1:20">
      <c r="A350" t="s">
        <v>701</v>
      </c>
      <c r="B350" t="s">
        <v>702</v>
      </c>
      <c r="C350" t="str">
        <f t="shared" si="25"/>
        <v>Samsung Galaxy M04</v>
      </c>
      <c r="D350" t="str">
        <f>PROPER(Table1[[#This Row],[PRODUCT NAME]])</f>
        <v>Samsung Galaxy M04</v>
      </c>
      <c r="E350" t="s">
        <v>2705</v>
      </c>
      <c r="F350" t="s">
        <v>2705</v>
      </c>
      <c r="G350" t="s">
        <v>2727</v>
      </c>
      <c r="H350" t="s">
        <v>2728</v>
      </c>
      <c r="I350" s="2">
        <v>9499</v>
      </c>
      <c r="J350" s="8">
        <v>11999</v>
      </c>
      <c r="K350" s="1">
        <v>0.21</v>
      </c>
      <c r="L350" s="1" t="str">
        <f t="shared" si="26"/>
        <v>50%</v>
      </c>
      <c r="M350">
        <v>4.2</v>
      </c>
      <c r="N350" s="4">
        <v>284</v>
      </c>
      <c r="O350">
        <f t="shared" si="27"/>
        <v>0</v>
      </c>
      <c r="P350">
        <f t="shared" si="28"/>
        <v>3407716</v>
      </c>
      <c r="Q350" s="8" t="str">
        <f t="shared" si="29"/>
        <v>&gt;₹  500</v>
      </c>
      <c r="R350" s="8">
        <f>Table1[actual_price]-Table1[discounted_price]/Table1[[#This Row],[actual_price]]*100</f>
        <v>11919.835069589133</v>
      </c>
      <c r="S350">
        <f>IF(Table1[[#This Row],[rating_count]]&lt;1000,1,0)</f>
        <v>1</v>
      </c>
      <c r="T350" s="7">
        <f>Table1[[#This Row],[rating]]*Table1[[#This Row],[rating_count]]</f>
        <v>1192.8</v>
      </c>
    </row>
    <row r="351" spans="1:20">
      <c r="A351" t="s">
        <v>703</v>
      </c>
      <c r="B351" t="s">
        <v>704</v>
      </c>
      <c r="C351" t="str">
        <f t="shared" si="25"/>
        <v>PTron Tangentbeat in-Ear</v>
      </c>
      <c r="D351" t="str">
        <f>PROPER(Table1[[#This Row],[PRODUCT NAME]])</f>
        <v>Ptron Tangentbeat In-Ear</v>
      </c>
      <c r="E351" t="s">
        <v>2705</v>
      </c>
      <c r="F351" t="s">
        <v>2705</v>
      </c>
      <c r="G351" t="s">
        <v>2732</v>
      </c>
      <c r="H351" t="s">
        <v>2733</v>
      </c>
      <c r="I351">
        <v>599</v>
      </c>
      <c r="J351" s="8">
        <v>1299</v>
      </c>
      <c r="K351" s="1">
        <v>0.76</v>
      </c>
      <c r="L351" s="1" t="str">
        <f t="shared" si="26"/>
        <v>50% or more</v>
      </c>
      <c r="M351">
        <v>3.9</v>
      </c>
      <c r="N351" s="4">
        <v>58162</v>
      </c>
      <c r="O351">
        <f t="shared" si="27"/>
        <v>1</v>
      </c>
      <c r="P351">
        <f t="shared" si="28"/>
        <v>75552438</v>
      </c>
      <c r="Q351" s="8" t="str">
        <f t="shared" si="29"/>
        <v>&gt;₹  500</v>
      </c>
      <c r="R351" s="8">
        <f>Table1[actual_price]-Table1[discounted_price]/Table1[[#This Row],[actual_price]]*100</f>
        <v>1252.8876058506544</v>
      </c>
      <c r="S351">
        <f>IF(Table1[[#This Row],[rating_count]]&lt;1000,1,0)</f>
        <v>0</v>
      </c>
      <c r="T351" s="7">
        <f>Table1[[#This Row],[rating]]*Table1[[#This Row],[rating_count]]</f>
        <v>226831.8</v>
      </c>
    </row>
    <row r="352" spans="1:20">
      <c r="A352" t="s">
        <v>705</v>
      </c>
      <c r="B352" t="s">
        <v>706</v>
      </c>
      <c r="C352" t="str">
        <f t="shared" si="25"/>
        <v>Redmi 10A (Charcoal</v>
      </c>
      <c r="D352" t="str">
        <f>PROPER(Table1[[#This Row],[PRODUCT NAME]])</f>
        <v>Redmi 10A (Charcoal</v>
      </c>
      <c r="E352" t="s">
        <v>2705</v>
      </c>
      <c r="F352" t="s">
        <v>2705</v>
      </c>
      <c r="G352" t="s">
        <v>2727</v>
      </c>
      <c r="H352" t="s">
        <v>2728</v>
      </c>
      <c r="I352" s="2">
        <v>8999</v>
      </c>
      <c r="J352" s="8">
        <v>999</v>
      </c>
      <c r="K352" s="1">
        <v>0.25</v>
      </c>
      <c r="L352" s="1" t="str">
        <f t="shared" si="26"/>
        <v>50%</v>
      </c>
      <c r="M352">
        <v>4</v>
      </c>
      <c r="N352" s="4">
        <v>12796</v>
      </c>
      <c r="O352">
        <f t="shared" si="27"/>
        <v>0</v>
      </c>
      <c r="P352">
        <f t="shared" si="28"/>
        <v>12783204</v>
      </c>
      <c r="Q352" s="8" t="str">
        <f t="shared" si="29"/>
        <v>&gt;₹  500</v>
      </c>
      <c r="R352" s="8">
        <f>Table1[actual_price]-Table1[discounted_price]/Table1[[#This Row],[actual_price]]*100</f>
        <v>98.199199199199143</v>
      </c>
      <c r="S352">
        <f>IF(Table1[[#This Row],[rating_count]]&lt;1000,1,0)</f>
        <v>0</v>
      </c>
      <c r="T352" s="7">
        <f>Table1[[#This Row],[rating]]*Table1[[#This Row],[rating_count]]</f>
        <v>51184</v>
      </c>
    </row>
    <row r="353" spans="1:20">
      <c r="A353" t="s">
        <v>707</v>
      </c>
      <c r="B353" t="s">
        <v>708</v>
      </c>
      <c r="C353" t="str">
        <f t="shared" si="25"/>
        <v>pTron Bullet Pro</v>
      </c>
      <c r="D353" t="str">
        <f>PROPER(Table1[[#This Row],[PRODUCT NAME]])</f>
        <v>Ptron Bullet Pro</v>
      </c>
      <c r="E353" t="s">
        <v>2705</v>
      </c>
      <c r="F353" t="s">
        <v>2705</v>
      </c>
      <c r="G353" t="s">
        <v>2725</v>
      </c>
      <c r="H353" t="s">
        <v>2726</v>
      </c>
      <c r="I353">
        <v>349</v>
      </c>
      <c r="J353" s="8">
        <v>1800</v>
      </c>
      <c r="K353" s="1">
        <v>0.73</v>
      </c>
      <c r="L353" s="1" t="str">
        <f t="shared" si="26"/>
        <v>50% or more</v>
      </c>
      <c r="M353">
        <v>4</v>
      </c>
      <c r="N353" s="4">
        <v>14282</v>
      </c>
      <c r="O353">
        <f t="shared" si="27"/>
        <v>1</v>
      </c>
      <c r="P353">
        <f t="shared" si="28"/>
        <v>25707600</v>
      </c>
      <c r="Q353" s="8" t="str">
        <f t="shared" si="29"/>
        <v>&gt;₹  500</v>
      </c>
      <c r="R353" s="8">
        <f>Table1[actual_price]-Table1[discounted_price]/Table1[[#This Row],[actual_price]]*100</f>
        <v>1780.6111111111111</v>
      </c>
      <c r="S353">
        <f>IF(Table1[[#This Row],[rating_count]]&lt;1000,1,0)</f>
        <v>0</v>
      </c>
      <c r="T353" s="7">
        <f>Table1[[#This Row],[rating]]*Table1[[#This Row],[rating_count]]</f>
        <v>57128</v>
      </c>
    </row>
    <row r="354" spans="1:20">
      <c r="A354" t="s">
        <v>709</v>
      </c>
      <c r="B354" t="s">
        <v>710</v>
      </c>
      <c r="C354" t="str">
        <f t="shared" si="25"/>
        <v>boAt Bassheads 100</v>
      </c>
      <c r="D354" t="str">
        <f>PROPER(Table1[[#This Row],[PRODUCT NAME]])</f>
        <v>Boat Bassheads 100</v>
      </c>
      <c r="E354" t="s">
        <v>2705</v>
      </c>
      <c r="F354" t="s">
        <v>2705</v>
      </c>
      <c r="G354" t="s">
        <v>2732</v>
      </c>
      <c r="H354" t="s">
        <v>2733</v>
      </c>
      <c r="I354">
        <v>349</v>
      </c>
      <c r="J354" s="8">
        <v>11999</v>
      </c>
      <c r="K354" s="1">
        <v>0.65</v>
      </c>
      <c r="L354" s="1" t="str">
        <f t="shared" si="26"/>
        <v>50% or more</v>
      </c>
      <c r="M354">
        <v>4.0999999999999996</v>
      </c>
      <c r="N354" s="4">
        <v>363713</v>
      </c>
      <c r="O354">
        <f t="shared" si="27"/>
        <v>1</v>
      </c>
      <c r="P354">
        <f t="shared" si="28"/>
        <v>4364192287</v>
      </c>
      <c r="Q354" s="8" t="str">
        <f t="shared" si="29"/>
        <v>&gt;₹  500</v>
      </c>
      <c r="R354" s="8">
        <f>Table1[actual_price]-Table1[discounted_price]/Table1[[#This Row],[actual_price]]*100</f>
        <v>11996.091424285358</v>
      </c>
      <c r="S354">
        <f>IF(Table1[[#This Row],[rating_count]]&lt;1000,1,0)</f>
        <v>0</v>
      </c>
      <c r="T354" s="7">
        <f>Table1[[#This Row],[rating]]*Table1[[#This Row],[rating_count]]</f>
        <v>1491223.2999999998</v>
      </c>
    </row>
    <row r="355" spans="1:20">
      <c r="A355" t="s">
        <v>711</v>
      </c>
      <c r="B355" t="s">
        <v>712</v>
      </c>
      <c r="C355" t="str">
        <f t="shared" si="25"/>
        <v>SanDisk Ultra¬Æ microSDXC‚Ñ¢</v>
      </c>
      <c r="D355" t="str">
        <f>PROPER(Table1[[#This Row],[PRODUCT NAME]])</f>
        <v>Sandisk Ultra¬Æ Microsdxc‚Ñ¢</v>
      </c>
      <c r="E355" t="s">
        <v>2705</v>
      </c>
      <c r="F355" t="s">
        <v>2705</v>
      </c>
      <c r="G355" t="s">
        <v>2729</v>
      </c>
      <c r="H355" t="s">
        <v>2730</v>
      </c>
      <c r="I355">
        <v>959</v>
      </c>
      <c r="J355" s="8">
        <v>2499</v>
      </c>
      <c r="K355" s="1">
        <v>0.47</v>
      </c>
      <c r="L355" s="1" t="str">
        <f t="shared" si="26"/>
        <v>50%</v>
      </c>
      <c r="M355">
        <v>4.4000000000000004</v>
      </c>
      <c r="N355" s="4">
        <v>67259</v>
      </c>
      <c r="O355">
        <f t="shared" si="27"/>
        <v>0</v>
      </c>
      <c r="P355">
        <f t="shared" si="28"/>
        <v>168080241</v>
      </c>
      <c r="Q355" s="8" t="str">
        <f t="shared" si="29"/>
        <v>&gt;₹  500</v>
      </c>
      <c r="R355" s="8">
        <f>Table1[actual_price]-Table1[discounted_price]/Table1[[#This Row],[actual_price]]*100</f>
        <v>2460.6246498599439</v>
      </c>
      <c r="S355">
        <f>IF(Table1[[#This Row],[rating_count]]&lt;1000,1,0)</f>
        <v>0</v>
      </c>
      <c r="T355" s="7">
        <f>Table1[[#This Row],[rating]]*Table1[[#This Row],[rating_count]]</f>
        <v>295939.60000000003</v>
      </c>
    </row>
    <row r="356" spans="1:20">
      <c r="A356" t="s">
        <v>713</v>
      </c>
      <c r="B356" t="s">
        <v>714</v>
      </c>
      <c r="C356" t="str">
        <f t="shared" si="25"/>
        <v>Samsung Galaxy M04</v>
      </c>
      <c r="D356" t="str">
        <f>PROPER(Table1[[#This Row],[PRODUCT NAME]])</f>
        <v>Samsung Galaxy M04</v>
      </c>
      <c r="E356" t="s">
        <v>2705</v>
      </c>
      <c r="F356" t="s">
        <v>2705</v>
      </c>
      <c r="G356" t="s">
        <v>2727</v>
      </c>
      <c r="H356" t="s">
        <v>2728</v>
      </c>
      <c r="I356" s="2">
        <v>9499</v>
      </c>
      <c r="J356" s="8">
        <v>2199</v>
      </c>
      <c r="K356" s="1">
        <v>0.21</v>
      </c>
      <c r="L356" s="1" t="str">
        <f t="shared" si="26"/>
        <v>50%</v>
      </c>
      <c r="M356">
        <v>4.2</v>
      </c>
      <c r="N356" s="4">
        <v>284</v>
      </c>
      <c r="O356">
        <f t="shared" si="27"/>
        <v>0</v>
      </c>
      <c r="P356">
        <f t="shared" si="28"/>
        <v>624516</v>
      </c>
      <c r="Q356" s="8" t="str">
        <f t="shared" si="29"/>
        <v>&gt;₹  500</v>
      </c>
      <c r="R356" s="8">
        <f>Table1[actual_price]-Table1[discounted_price]/Table1[[#This Row],[actual_price]]*100</f>
        <v>1767.030923146885</v>
      </c>
      <c r="S356">
        <f>IF(Table1[[#This Row],[rating_count]]&lt;1000,1,0)</f>
        <v>1</v>
      </c>
      <c r="T356" s="7">
        <f>Table1[[#This Row],[rating]]*Table1[[#This Row],[rating_count]]</f>
        <v>1192.8</v>
      </c>
    </row>
    <row r="357" spans="1:20">
      <c r="A357" t="s">
        <v>715</v>
      </c>
      <c r="B357" t="s">
        <v>716</v>
      </c>
      <c r="C357" t="str">
        <f t="shared" si="25"/>
        <v>MI 10000mAh Lithium</v>
      </c>
      <c r="D357" t="str">
        <f>PROPER(Table1[[#This Row],[PRODUCT NAME]])</f>
        <v>Mi 10000Mah Lithium</v>
      </c>
      <c r="E357" t="s">
        <v>2705</v>
      </c>
      <c r="F357" t="s">
        <v>2705</v>
      </c>
      <c r="G357" t="s">
        <v>2725</v>
      </c>
      <c r="H357" t="s">
        <v>2726</v>
      </c>
      <c r="I357" s="2">
        <v>1499</v>
      </c>
      <c r="J357" s="8">
        <v>999</v>
      </c>
      <c r="K357" s="1">
        <v>0.4</v>
      </c>
      <c r="L357" s="1" t="str">
        <f t="shared" si="26"/>
        <v>50%</v>
      </c>
      <c r="M357">
        <v>4.3</v>
      </c>
      <c r="N357" s="4">
        <v>15970</v>
      </c>
      <c r="O357">
        <f t="shared" si="27"/>
        <v>0</v>
      </c>
      <c r="P357">
        <f t="shared" si="28"/>
        <v>15954030</v>
      </c>
      <c r="Q357" s="8" t="str">
        <f t="shared" si="29"/>
        <v>&gt;₹  500</v>
      </c>
      <c r="R357" s="8">
        <f>Table1[actual_price]-Table1[discounted_price]/Table1[[#This Row],[actual_price]]*100</f>
        <v>848.94994994995</v>
      </c>
      <c r="S357">
        <f>IF(Table1[[#This Row],[rating_count]]&lt;1000,1,0)</f>
        <v>0</v>
      </c>
      <c r="T357" s="7">
        <f>Table1[[#This Row],[rating]]*Table1[[#This Row],[rating_count]]</f>
        <v>68671</v>
      </c>
    </row>
    <row r="358" spans="1:20">
      <c r="A358" t="s">
        <v>717</v>
      </c>
      <c r="B358" t="s">
        <v>718</v>
      </c>
      <c r="C358" t="str">
        <f t="shared" si="25"/>
        <v>Mi 10000mAH Li-Polymer,</v>
      </c>
      <c r="D358" t="str">
        <f>PROPER(Table1[[#This Row],[PRODUCT NAME]])</f>
        <v>Mi 10000Mah Li-Polymer,</v>
      </c>
      <c r="E358" t="s">
        <v>2705</v>
      </c>
      <c r="F358" t="s">
        <v>2705</v>
      </c>
      <c r="G358" t="s">
        <v>2725</v>
      </c>
      <c r="H358" t="s">
        <v>2726</v>
      </c>
      <c r="I358" s="2">
        <v>1149</v>
      </c>
      <c r="J358" s="8">
        <v>1699</v>
      </c>
      <c r="K358" s="1">
        <v>0.48</v>
      </c>
      <c r="L358" s="1" t="str">
        <f t="shared" si="26"/>
        <v>50%</v>
      </c>
      <c r="M358">
        <v>4.3</v>
      </c>
      <c r="N358" s="4">
        <v>178912</v>
      </c>
      <c r="O358">
        <f t="shared" si="27"/>
        <v>0</v>
      </c>
      <c r="P358">
        <f t="shared" si="28"/>
        <v>303971488</v>
      </c>
      <c r="Q358" s="8" t="str">
        <f t="shared" si="29"/>
        <v>&gt;₹  500</v>
      </c>
      <c r="R358" s="8">
        <f>Table1[actual_price]-Table1[discounted_price]/Table1[[#This Row],[actual_price]]*100</f>
        <v>1631.3719835197176</v>
      </c>
      <c r="S358">
        <f>IF(Table1[[#This Row],[rating_count]]&lt;1000,1,0)</f>
        <v>0</v>
      </c>
      <c r="T358" s="7">
        <f>Table1[[#This Row],[rating]]*Table1[[#This Row],[rating_count]]</f>
        <v>769321.6</v>
      </c>
    </row>
    <row r="359" spans="1:20">
      <c r="A359" t="s">
        <v>719</v>
      </c>
      <c r="B359" t="s">
        <v>720</v>
      </c>
      <c r="C359" t="str">
        <f t="shared" si="25"/>
        <v>ELV Car Mount</v>
      </c>
      <c r="D359" t="str">
        <f>PROPER(Table1[[#This Row],[PRODUCT NAME]])</f>
        <v>Elv Car Mount</v>
      </c>
      <c r="E359" t="s">
        <v>2705</v>
      </c>
      <c r="F359" t="s">
        <v>2705</v>
      </c>
      <c r="G359" t="s">
        <v>2725</v>
      </c>
      <c r="H359" t="s">
        <v>2734</v>
      </c>
      <c r="I359">
        <v>349</v>
      </c>
      <c r="J359" s="8">
        <v>3999</v>
      </c>
      <c r="K359" s="1">
        <v>0.65</v>
      </c>
      <c r="L359" s="1" t="str">
        <f t="shared" si="26"/>
        <v>50% or more</v>
      </c>
      <c r="M359">
        <v>3.9</v>
      </c>
      <c r="N359" s="4">
        <v>46399</v>
      </c>
      <c r="O359">
        <f t="shared" si="27"/>
        <v>1</v>
      </c>
      <c r="P359">
        <f t="shared" si="28"/>
        <v>185549601</v>
      </c>
      <c r="Q359" s="8" t="str">
        <f t="shared" si="29"/>
        <v>&gt;₹  500</v>
      </c>
      <c r="R359" s="8">
        <f>Table1[actual_price]-Table1[discounted_price]/Table1[[#This Row],[actual_price]]*100</f>
        <v>3990.2728182045512</v>
      </c>
      <c r="S359">
        <f>IF(Table1[[#This Row],[rating_count]]&lt;1000,1,0)</f>
        <v>0</v>
      </c>
      <c r="T359" s="7">
        <f>Table1[[#This Row],[rating]]*Table1[[#This Row],[rating_count]]</f>
        <v>180956.1</v>
      </c>
    </row>
    <row r="360" spans="1:20">
      <c r="A360" t="s">
        <v>721</v>
      </c>
      <c r="B360" t="s">
        <v>722</v>
      </c>
      <c r="C360" t="str">
        <f t="shared" si="25"/>
        <v>Samsung 25W USB</v>
      </c>
      <c r="D360" t="str">
        <f>PROPER(Table1[[#This Row],[PRODUCT NAME]])</f>
        <v>Samsung 25W Usb</v>
      </c>
      <c r="E360" t="s">
        <v>2705</v>
      </c>
      <c r="F360" t="s">
        <v>2705</v>
      </c>
      <c r="G360" t="s">
        <v>2725</v>
      </c>
      <c r="H360" t="s">
        <v>2726</v>
      </c>
      <c r="I360" s="2">
        <v>1219</v>
      </c>
      <c r="J360" s="8">
        <v>7999</v>
      </c>
      <c r="K360" s="1">
        <v>0.28000000000000003</v>
      </c>
      <c r="L360" s="1" t="str">
        <f t="shared" si="26"/>
        <v>50%</v>
      </c>
      <c r="M360">
        <v>4.4000000000000004</v>
      </c>
      <c r="N360" s="4">
        <v>8891</v>
      </c>
      <c r="O360">
        <f t="shared" si="27"/>
        <v>0</v>
      </c>
      <c r="P360">
        <f t="shared" si="28"/>
        <v>71119109</v>
      </c>
      <c r="Q360" s="8" t="str">
        <f t="shared" si="29"/>
        <v>&gt;₹  500</v>
      </c>
      <c r="R360" s="8">
        <f>Table1[actual_price]-Table1[discounted_price]/Table1[[#This Row],[actual_price]]*100</f>
        <v>7983.7605950743846</v>
      </c>
      <c r="S360">
        <f>IF(Table1[[#This Row],[rating_count]]&lt;1000,1,0)</f>
        <v>0</v>
      </c>
      <c r="T360" s="7">
        <f>Table1[[#This Row],[rating]]*Table1[[#This Row],[rating_count]]</f>
        <v>39120.400000000001</v>
      </c>
    </row>
    <row r="361" spans="1:20">
      <c r="A361" t="s">
        <v>723</v>
      </c>
      <c r="B361" t="s">
        <v>724</v>
      </c>
      <c r="C361" t="str">
        <f t="shared" si="25"/>
        <v>Noise ColorFit Pulse</v>
      </c>
      <c r="D361" t="str">
        <f>PROPER(Table1[[#This Row],[PRODUCT NAME]])</f>
        <v>Noise Colorfit Pulse</v>
      </c>
      <c r="E361" t="s">
        <v>2705</v>
      </c>
      <c r="F361" t="s">
        <v>2705</v>
      </c>
      <c r="G361" t="s">
        <v>2724</v>
      </c>
      <c r="I361" s="2">
        <v>1599</v>
      </c>
      <c r="J361" s="8">
        <v>25999</v>
      </c>
      <c r="K361" s="1">
        <v>0.6</v>
      </c>
      <c r="L361" s="1" t="str">
        <f t="shared" si="26"/>
        <v>50% or more</v>
      </c>
      <c r="M361">
        <v>4</v>
      </c>
      <c r="N361" s="4">
        <v>30254</v>
      </c>
      <c r="O361">
        <f t="shared" si="27"/>
        <v>1</v>
      </c>
      <c r="P361">
        <f t="shared" si="28"/>
        <v>786573746</v>
      </c>
      <c r="Q361" s="8" t="str">
        <f t="shared" si="29"/>
        <v>&gt;₹  500</v>
      </c>
      <c r="R361" s="8">
        <f>Table1[actual_price]-Table1[discounted_price]/Table1[[#This Row],[actual_price]]*100</f>
        <v>25992.849763452439</v>
      </c>
      <c r="S361">
        <f>IF(Table1[[#This Row],[rating_count]]&lt;1000,1,0)</f>
        <v>0</v>
      </c>
      <c r="T361" s="7">
        <f>Table1[[#This Row],[rating]]*Table1[[#This Row],[rating_count]]</f>
        <v>121016</v>
      </c>
    </row>
    <row r="362" spans="1:20">
      <c r="A362" t="s">
        <v>725</v>
      </c>
      <c r="B362" t="s">
        <v>726</v>
      </c>
      <c r="C362" t="str">
        <f t="shared" si="25"/>
        <v>Fire-Boltt Ninja 3</v>
      </c>
      <c r="D362" t="str">
        <f>PROPER(Table1[[#This Row],[PRODUCT NAME]])</f>
        <v>Fire-Boltt Ninja 3</v>
      </c>
      <c r="E362" t="s">
        <v>2705</v>
      </c>
      <c r="F362" t="s">
        <v>2705</v>
      </c>
      <c r="G362" t="s">
        <v>2724</v>
      </c>
      <c r="I362" s="2">
        <v>1499</v>
      </c>
      <c r="J362" s="8">
        <v>700</v>
      </c>
      <c r="K362" s="1">
        <v>0.81</v>
      </c>
      <c r="L362" s="1" t="str">
        <f t="shared" si="26"/>
        <v>50% or more</v>
      </c>
      <c r="M362">
        <v>4.2</v>
      </c>
      <c r="N362" s="4">
        <v>22636</v>
      </c>
      <c r="O362">
        <f t="shared" si="27"/>
        <v>1</v>
      </c>
      <c r="P362">
        <f t="shared" si="28"/>
        <v>15845200</v>
      </c>
      <c r="Q362" s="8" t="str">
        <f t="shared" si="29"/>
        <v>&gt;₹  500</v>
      </c>
      <c r="R362" s="8">
        <f>Table1[actual_price]-Table1[discounted_price]/Table1[[#This Row],[actual_price]]*100</f>
        <v>485.85714285714289</v>
      </c>
      <c r="S362">
        <f>IF(Table1[[#This Row],[rating_count]]&lt;1000,1,0)</f>
        <v>0</v>
      </c>
      <c r="T362" s="7">
        <f>Table1[[#This Row],[rating]]*Table1[[#This Row],[rating_count]]</f>
        <v>95071.2</v>
      </c>
    </row>
    <row r="363" spans="1:20">
      <c r="A363" t="s">
        <v>727</v>
      </c>
      <c r="B363" t="s">
        <v>728</v>
      </c>
      <c r="C363" t="str">
        <f t="shared" si="25"/>
        <v>Samsung Galaxy M33</v>
      </c>
      <c r="D363" t="str">
        <f>PROPER(Table1[[#This Row],[PRODUCT NAME]])</f>
        <v>Samsung Galaxy M33</v>
      </c>
      <c r="E363" t="s">
        <v>2705</v>
      </c>
      <c r="F363" t="s">
        <v>2705</v>
      </c>
      <c r="G363" t="s">
        <v>2727</v>
      </c>
      <c r="H363" t="s">
        <v>2728</v>
      </c>
      <c r="I363" s="2">
        <v>18499</v>
      </c>
      <c r="J363" s="8">
        <v>17999</v>
      </c>
      <c r="K363" s="1">
        <v>0.28999999999999998</v>
      </c>
      <c r="L363" s="1" t="str">
        <f t="shared" si="26"/>
        <v>50%</v>
      </c>
      <c r="M363">
        <v>4.0999999999999996</v>
      </c>
      <c r="N363" s="4">
        <v>22318</v>
      </c>
      <c r="O363">
        <f t="shared" si="27"/>
        <v>0</v>
      </c>
      <c r="P363">
        <f t="shared" si="28"/>
        <v>401701682</v>
      </c>
      <c r="Q363" s="8" t="str">
        <f t="shared" si="29"/>
        <v>&gt;₹  500</v>
      </c>
      <c r="R363" s="8">
        <f>Table1[actual_price]-Table1[discounted_price]/Table1[[#This Row],[actual_price]]*100</f>
        <v>17896.222067892661</v>
      </c>
      <c r="S363">
        <f>IF(Table1[[#This Row],[rating_count]]&lt;1000,1,0)</f>
        <v>0</v>
      </c>
      <c r="T363" s="7">
        <f>Table1[[#This Row],[rating]]*Table1[[#This Row],[rating_count]]</f>
        <v>91503.799999999988</v>
      </c>
    </row>
    <row r="364" spans="1:20">
      <c r="A364" t="s">
        <v>729</v>
      </c>
      <c r="B364" t="s">
        <v>730</v>
      </c>
      <c r="C364" t="str">
        <f t="shared" si="25"/>
        <v>SanDisk Ultra microSD</v>
      </c>
      <c r="D364" t="str">
        <f>PROPER(Table1[[#This Row],[PRODUCT NAME]])</f>
        <v>Sandisk Ultra Microsd</v>
      </c>
      <c r="E364" t="s">
        <v>2705</v>
      </c>
      <c r="F364" t="s">
        <v>2705</v>
      </c>
      <c r="G364" t="s">
        <v>2729</v>
      </c>
      <c r="H364" t="s">
        <v>2730</v>
      </c>
      <c r="I364">
        <v>369</v>
      </c>
      <c r="J364" s="8">
        <v>19999</v>
      </c>
      <c r="K364" s="1">
        <v>0.47</v>
      </c>
      <c r="L364" s="1" t="str">
        <f t="shared" si="26"/>
        <v>50%</v>
      </c>
      <c r="M364">
        <v>4.4000000000000004</v>
      </c>
      <c r="N364" s="4">
        <v>67259</v>
      </c>
      <c r="O364">
        <f t="shared" si="27"/>
        <v>0</v>
      </c>
      <c r="P364">
        <f t="shared" si="28"/>
        <v>1345112741</v>
      </c>
      <c r="Q364" s="8" t="str">
        <f t="shared" si="29"/>
        <v>&gt;₹  500</v>
      </c>
      <c r="R364" s="8">
        <f>Table1[actual_price]-Table1[discounted_price]/Table1[[#This Row],[actual_price]]*100</f>
        <v>19997.154907745386</v>
      </c>
      <c r="S364">
        <f>IF(Table1[[#This Row],[rating_count]]&lt;1000,1,0)</f>
        <v>0</v>
      </c>
      <c r="T364" s="7">
        <f>Table1[[#This Row],[rating]]*Table1[[#This Row],[rating_count]]</f>
        <v>295939.60000000003</v>
      </c>
    </row>
    <row r="365" spans="1:20">
      <c r="A365" t="s">
        <v>731</v>
      </c>
      <c r="B365" t="s">
        <v>732</v>
      </c>
      <c r="C365" t="str">
        <f t="shared" si="25"/>
        <v>Samsung Galaxy M13</v>
      </c>
      <c r="D365" t="str">
        <f>PROPER(Table1[[#This Row],[PRODUCT NAME]])</f>
        <v>Samsung Galaxy M13</v>
      </c>
      <c r="E365" t="s">
        <v>2705</v>
      </c>
      <c r="F365" t="s">
        <v>2705</v>
      </c>
      <c r="G365" t="s">
        <v>2727</v>
      </c>
      <c r="H365" t="s">
        <v>2728</v>
      </c>
      <c r="I365" s="2">
        <v>12999</v>
      </c>
      <c r="J365" s="8">
        <v>9999</v>
      </c>
      <c r="K365" s="1">
        <v>0.28000000000000003</v>
      </c>
      <c r="L365" s="1" t="str">
        <f t="shared" si="26"/>
        <v>50%</v>
      </c>
      <c r="M365">
        <v>4.0999999999999996</v>
      </c>
      <c r="N365" s="4">
        <v>18998</v>
      </c>
      <c r="O365">
        <f t="shared" si="27"/>
        <v>0</v>
      </c>
      <c r="P365">
        <f t="shared" si="28"/>
        <v>189961002</v>
      </c>
      <c r="Q365" s="8" t="str">
        <f t="shared" si="29"/>
        <v>&gt;₹  500</v>
      </c>
      <c r="R365" s="8">
        <f>Table1[actual_price]-Table1[discounted_price]/Table1[[#This Row],[actual_price]]*100</f>
        <v>9868.9969996999698</v>
      </c>
      <c r="S365">
        <f>IF(Table1[[#This Row],[rating_count]]&lt;1000,1,0)</f>
        <v>0</v>
      </c>
      <c r="T365" s="7">
        <f>Table1[[#This Row],[rating]]*Table1[[#This Row],[rating_count]]</f>
        <v>77891.799999999988</v>
      </c>
    </row>
    <row r="366" spans="1:20">
      <c r="A366" t="s">
        <v>733</v>
      </c>
      <c r="B366" t="s">
        <v>674</v>
      </c>
      <c r="C366" t="str">
        <f t="shared" si="25"/>
        <v>Fire-Boltt Ninja Call</v>
      </c>
      <c r="D366" t="str">
        <f>PROPER(Table1[[#This Row],[PRODUCT NAME]])</f>
        <v>Fire-Boltt Ninja Call</v>
      </c>
      <c r="E366" t="s">
        <v>2705</v>
      </c>
      <c r="F366" t="s">
        <v>2705</v>
      </c>
      <c r="G366" t="s">
        <v>2724</v>
      </c>
      <c r="I366" s="2">
        <v>1799</v>
      </c>
      <c r="J366" s="8">
        <v>24999</v>
      </c>
      <c r="K366" s="1">
        <v>0.91</v>
      </c>
      <c r="L366" s="1" t="str">
        <f t="shared" si="26"/>
        <v>50% or more</v>
      </c>
      <c r="M366">
        <v>4.2</v>
      </c>
      <c r="N366" s="4">
        <v>13937</v>
      </c>
      <c r="O366">
        <f t="shared" si="27"/>
        <v>1</v>
      </c>
      <c r="P366">
        <f t="shared" si="28"/>
        <v>348411063</v>
      </c>
      <c r="Q366" s="8" t="str">
        <f t="shared" si="29"/>
        <v>&gt;₹  500</v>
      </c>
      <c r="R366" s="8">
        <f>Table1[actual_price]-Table1[discounted_price]/Table1[[#This Row],[actual_price]]*100</f>
        <v>24991.803712148485</v>
      </c>
      <c r="S366">
        <f>IF(Table1[[#This Row],[rating_count]]&lt;1000,1,0)</f>
        <v>0</v>
      </c>
      <c r="T366" s="7">
        <f>Table1[[#This Row],[rating]]*Table1[[#This Row],[rating_count]]</f>
        <v>58535.4</v>
      </c>
    </row>
    <row r="367" spans="1:20">
      <c r="A367" t="s">
        <v>734</v>
      </c>
      <c r="B367" t="s">
        <v>735</v>
      </c>
      <c r="C367" t="str">
        <f t="shared" si="25"/>
        <v>Fire-Boltt India's No</v>
      </c>
      <c r="D367" t="str">
        <f>PROPER(Table1[[#This Row],[PRODUCT NAME]])</f>
        <v>Fire-Boltt India'S No</v>
      </c>
      <c r="E367" t="s">
        <v>2705</v>
      </c>
      <c r="F367" t="s">
        <v>2705</v>
      </c>
      <c r="G367" t="s">
        <v>2724</v>
      </c>
      <c r="I367" s="2">
        <v>2199</v>
      </c>
      <c r="J367" s="8">
        <v>20999</v>
      </c>
      <c r="K367" s="1">
        <v>0.78</v>
      </c>
      <c r="L367" s="1" t="str">
        <f t="shared" si="26"/>
        <v>50% or more</v>
      </c>
      <c r="M367">
        <v>4.2</v>
      </c>
      <c r="N367" s="4">
        <v>29471</v>
      </c>
      <c r="O367">
        <f t="shared" si="27"/>
        <v>1</v>
      </c>
      <c r="P367">
        <f t="shared" si="28"/>
        <v>618861529</v>
      </c>
      <c r="Q367" s="8" t="str">
        <f t="shared" si="29"/>
        <v>&gt;₹  500</v>
      </c>
      <c r="R367" s="8">
        <f>Table1[actual_price]-Table1[discounted_price]/Table1[[#This Row],[actual_price]]*100</f>
        <v>20988.52807276537</v>
      </c>
      <c r="S367">
        <f>IF(Table1[[#This Row],[rating_count]]&lt;1000,1,0)</f>
        <v>0</v>
      </c>
      <c r="T367" s="7">
        <f>Table1[[#This Row],[rating]]*Table1[[#This Row],[rating_count]]</f>
        <v>123778.20000000001</v>
      </c>
    </row>
    <row r="368" spans="1:20">
      <c r="A368" t="s">
        <v>736</v>
      </c>
      <c r="B368" t="s">
        <v>737</v>
      </c>
      <c r="C368" t="str">
        <f t="shared" si="25"/>
        <v>Samsung Galaxy M33</v>
      </c>
      <c r="D368" t="str">
        <f>PROPER(Table1[[#This Row],[PRODUCT NAME]])</f>
        <v>Samsung Galaxy M33</v>
      </c>
      <c r="E368" t="s">
        <v>2705</v>
      </c>
      <c r="F368" t="s">
        <v>2705</v>
      </c>
      <c r="G368" t="s">
        <v>2727</v>
      </c>
      <c r="H368" t="s">
        <v>2728</v>
      </c>
      <c r="I368" s="2">
        <v>16999</v>
      </c>
      <c r="J368" s="8">
        <v>19999</v>
      </c>
      <c r="K368" s="1">
        <v>0.32</v>
      </c>
      <c r="L368" s="1" t="str">
        <f t="shared" si="26"/>
        <v>50%</v>
      </c>
      <c r="M368">
        <v>4.0999999999999996</v>
      </c>
      <c r="N368" s="4">
        <v>22318</v>
      </c>
      <c r="O368">
        <f t="shared" si="27"/>
        <v>0</v>
      </c>
      <c r="P368">
        <f t="shared" si="28"/>
        <v>446337682</v>
      </c>
      <c r="Q368" s="8" t="str">
        <f t="shared" si="29"/>
        <v>&gt;₹  500</v>
      </c>
      <c r="R368" s="8">
        <f>Table1[actual_price]-Table1[discounted_price]/Table1[[#This Row],[actual_price]]*100</f>
        <v>19914.000750037503</v>
      </c>
      <c r="S368">
        <f>IF(Table1[[#This Row],[rating_count]]&lt;1000,1,0)</f>
        <v>0</v>
      </c>
      <c r="T368" s="7">
        <f>Table1[[#This Row],[rating]]*Table1[[#This Row],[rating_count]]</f>
        <v>91503.799999999988</v>
      </c>
    </row>
    <row r="369" spans="1:20">
      <c r="A369" t="s">
        <v>738</v>
      </c>
      <c r="B369" t="s">
        <v>739</v>
      </c>
      <c r="C369" t="str">
        <f t="shared" si="25"/>
        <v>iQOO vivo Z6</v>
      </c>
      <c r="D369" t="str">
        <f>PROPER(Table1[[#This Row],[PRODUCT NAME]])</f>
        <v>Iqoo Vivo Z6</v>
      </c>
      <c r="E369" t="s">
        <v>2705</v>
      </c>
      <c r="F369" t="s">
        <v>2705</v>
      </c>
      <c r="G369" t="s">
        <v>2727</v>
      </c>
      <c r="H369" t="s">
        <v>2728</v>
      </c>
      <c r="I369" s="2">
        <v>16499</v>
      </c>
      <c r="J369" s="8">
        <v>10999</v>
      </c>
      <c r="K369" s="1">
        <v>0.21</v>
      </c>
      <c r="L369" s="1" t="str">
        <f t="shared" si="26"/>
        <v>50%</v>
      </c>
      <c r="M369">
        <v>4</v>
      </c>
      <c r="N369" s="4">
        <v>21350</v>
      </c>
      <c r="O369">
        <f t="shared" si="27"/>
        <v>0</v>
      </c>
      <c r="P369">
        <f t="shared" si="28"/>
        <v>234828650</v>
      </c>
      <c r="Q369" s="8" t="str">
        <f t="shared" si="29"/>
        <v>&gt;₹  500</v>
      </c>
      <c r="R369" s="8">
        <f>Table1[actual_price]-Table1[discounted_price]/Table1[[#This Row],[actual_price]]*100</f>
        <v>10848.995454132193</v>
      </c>
      <c r="S369">
        <f>IF(Table1[[#This Row],[rating_count]]&lt;1000,1,0)</f>
        <v>0</v>
      </c>
      <c r="T369" s="7">
        <f>Table1[[#This Row],[rating]]*Table1[[#This Row],[rating_count]]</f>
        <v>85400</v>
      </c>
    </row>
    <row r="370" spans="1:20">
      <c r="A370" t="s">
        <v>740</v>
      </c>
      <c r="B370" t="s">
        <v>674</v>
      </c>
      <c r="C370" t="str">
        <f t="shared" si="25"/>
        <v>Fire-Boltt Ninja Call</v>
      </c>
      <c r="D370" t="str">
        <f>PROPER(Table1[[#This Row],[PRODUCT NAME]])</f>
        <v>Fire-Boltt Ninja Call</v>
      </c>
      <c r="E370" t="s">
        <v>2705</v>
      </c>
      <c r="F370" t="s">
        <v>2705</v>
      </c>
      <c r="G370" t="s">
        <v>2724</v>
      </c>
      <c r="I370" s="2">
        <v>1799</v>
      </c>
      <c r="J370" s="8">
        <v>8499</v>
      </c>
      <c r="K370" s="1">
        <v>0.91</v>
      </c>
      <c r="L370" s="1" t="str">
        <f t="shared" si="26"/>
        <v>50% or more</v>
      </c>
      <c r="M370">
        <v>4.2</v>
      </c>
      <c r="N370" s="4">
        <v>13937</v>
      </c>
      <c r="O370">
        <f t="shared" si="27"/>
        <v>1</v>
      </c>
      <c r="P370">
        <f t="shared" si="28"/>
        <v>118450563</v>
      </c>
      <c r="Q370" s="8" t="str">
        <f t="shared" si="29"/>
        <v>&gt;₹  500</v>
      </c>
      <c r="R370" s="8">
        <f>Table1[actual_price]-Table1[discounted_price]/Table1[[#This Row],[actual_price]]*100</f>
        <v>8477.8328038592772</v>
      </c>
      <c r="S370">
        <f>IF(Table1[[#This Row],[rating_count]]&lt;1000,1,0)</f>
        <v>0</v>
      </c>
      <c r="T370" s="7">
        <f>Table1[[#This Row],[rating]]*Table1[[#This Row],[rating_count]]</f>
        <v>58535.4</v>
      </c>
    </row>
    <row r="371" spans="1:20">
      <c r="A371" t="s">
        <v>741</v>
      </c>
      <c r="B371" t="s">
        <v>742</v>
      </c>
      <c r="C371" t="str">
        <f t="shared" si="25"/>
        <v>Redmi 9 Activ</v>
      </c>
      <c r="D371" t="str">
        <f>PROPER(Table1[[#This Row],[PRODUCT NAME]])</f>
        <v>Redmi 9 Activ</v>
      </c>
      <c r="E371" t="s">
        <v>2700</v>
      </c>
      <c r="F371" t="s">
        <v>2700</v>
      </c>
      <c r="G371" t="s">
        <v>2701</v>
      </c>
      <c r="H371" t="s">
        <v>2702</v>
      </c>
      <c r="I371">
        <v>399</v>
      </c>
      <c r="J371" s="8">
        <v>19999</v>
      </c>
      <c r="K371" s="1">
        <v>0.64</v>
      </c>
      <c r="L371" s="1" t="str">
        <f t="shared" si="26"/>
        <v>50% or more</v>
      </c>
      <c r="M371">
        <v>4.2</v>
      </c>
      <c r="N371" s="4">
        <v>24270</v>
      </c>
      <c r="O371">
        <f t="shared" si="27"/>
        <v>1</v>
      </c>
      <c r="P371">
        <f t="shared" si="28"/>
        <v>485375730</v>
      </c>
      <c r="Q371" s="8" t="str">
        <f t="shared" si="29"/>
        <v>&gt;₹  500</v>
      </c>
      <c r="R371" s="8">
        <f>Table1[actual_price]-Table1[discounted_price]/Table1[[#This Row],[actual_price]]*100</f>
        <v>19997.004900245011</v>
      </c>
      <c r="S371">
        <f>IF(Table1[[#This Row],[rating_count]]&lt;1000,1,0)</f>
        <v>0</v>
      </c>
      <c r="T371" s="7">
        <f>Table1[[#This Row],[rating]]*Table1[[#This Row],[rating_count]]</f>
        <v>101934</v>
      </c>
    </row>
    <row r="372" spans="1:20">
      <c r="A372" t="s">
        <v>743</v>
      </c>
      <c r="B372" t="s">
        <v>744</v>
      </c>
      <c r="C372" t="str">
        <f t="shared" si="25"/>
        <v>Redmi 9A Sport</v>
      </c>
      <c r="D372" t="str">
        <f>PROPER(Table1[[#This Row],[PRODUCT NAME]])</f>
        <v>Redmi 9A Sport</v>
      </c>
      <c r="E372" t="s">
        <v>2705</v>
      </c>
      <c r="F372" t="s">
        <v>2705</v>
      </c>
      <c r="G372" t="s">
        <v>2727</v>
      </c>
      <c r="H372" t="s">
        <v>2728</v>
      </c>
      <c r="I372" s="2">
        <v>8499</v>
      </c>
      <c r="J372" s="8">
        <v>11999</v>
      </c>
      <c r="K372" s="1">
        <v>0.23</v>
      </c>
      <c r="L372" s="1" t="str">
        <f t="shared" si="26"/>
        <v>50%</v>
      </c>
      <c r="M372">
        <v>4.0999999999999996</v>
      </c>
      <c r="N372" s="4">
        <v>313836</v>
      </c>
      <c r="O372">
        <f t="shared" si="27"/>
        <v>0</v>
      </c>
      <c r="P372">
        <f t="shared" si="28"/>
        <v>3765718164</v>
      </c>
      <c r="Q372" s="8" t="str">
        <f t="shared" si="29"/>
        <v>&gt;₹  500</v>
      </c>
      <c r="R372" s="8">
        <f>Table1[actual_price]-Table1[discounted_price]/Table1[[#This Row],[actual_price]]*100</f>
        <v>11928.169097424785</v>
      </c>
      <c r="S372">
        <f>IF(Table1[[#This Row],[rating_count]]&lt;1000,1,0)</f>
        <v>0</v>
      </c>
      <c r="T372" s="7">
        <f>Table1[[#This Row],[rating]]*Table1[[#This Row],[rating_count]]</f>
        <v>1286727.5999999999</v>
      </c>
    </row>
    <row r="373" spans="1:20">
      <c r="A373" t="s">
        <v>745</v>
      </c>
      <c r="B373" t="s">
        <v>674</v>
      </c>
      <c r="C373" t="str">
        <f t="shared" si="25"/>
        <v>Fire-Boltt Ninja Call</v>
      </c>
      <c r="D373" t="str">
        <f>PROPER(Table1[[#This Row],[PRODUCT NAME]])</f>
        <v>Fire-Boltt Ninja Call</v>
      </c>
      <c r="E373" t="s">
        <v>2705</v>
      </c>
      <c r="F373" t="s">
        <v>2705</v>
      </c>
      <c r="G373" t="s">
        <v>2727</v>
      </c>
      <c r="H373" t="s">
        <v>2728</v>
      </c>
      <c r="I373" s="2">
        <v>6499</v>
      </c>
      <c r="J373" s="8">
        <v>495</v>
      </c>
      <c r="K373" s="1">
        <v>0.24</v>
      </c>
      <c r="L373" s="1" t="str">
        <f t="shared" si="26"/>
        <v>50%</v>
      </c>
      <c r="M373">
        <v>4.0999999999999996</v>
      </c>
      <c r="N373" s="4">
        <v>313836</v>
      </c>
      <c r="O373">
        <f t="shared" si="27"/>
        <v>0</v>
      </c>
      <c r="P373">
        <f t="shared" si="28"/>
        <v>155348820</v>
      </c>
      <c r="Q373" s="8" t="str">
        <f t="shared" si="29"/>
        <v>₹ 200 -₹ 500</v>
      </c>
      <c r="R373" s="8">
        <f>Table1[actual_price]-Table1[discounted_price]/Table1[[#This Row],[actual_price]]*100</f>
        <v>-817.92929292929307</v>
      </c>
      <c r="S373">
        <f>IF(Table1[[#This Row],[rating_count]]&lt;1000,1,0)</f>
        <v>0</v>
      </c>
      <c r="T373" s="7">
        <f>Table1[[#This Row],[rating]]*Table1[[#This Row],[rating_count]]</f>
        <v>1286727.5999999999</v>
      </c>
    </row>
    <row r="374" spans="1:20">
      <c r="A374" t="s">
        <v>746</v>
      </c>
      <c r="B374" t="s">
        <v>747</v>
      </c>
      <c r="C374" t="str">
        <f t="shared" si="25"/>
        <v>Redmi 10A (Sea</v>
      </c>
      <c r="D374" t="str">
        <f>PROPER(Table1[[#This Row],[PRODUCT NAME]])</f>
        <v>Redmi 10A (Sea</v>
      </c>
      <c r="E374" t="s">
        <v>2705</v>
      </c>
      <c r="F374" t="s">
        <v>2705</v>
      </c>
      <c r="G374" t="s">
        <v>2724</v>
      </c>
      <c r="I374" s="2">
        <v>1799</v>
      </c>
      <c r="J374" s="8">
        <v>16999</v>
      </c>
      <c r="K374" s="1">
        <v>0.91</v>
      </c>
      <c r="L374" s="1" t="str">
        <f t="shared" si="26"/>
        <v>50% or more</v>
      </c>
      <c r="M374">
        <v>4.2</v>
      </c>
      <c r="N374" s="4">
        <v>13937</v>
      </c>
      <c r="O374">
        <f t="shared" si="27"/>
        <v>1</v>
      </c>
      <c r="P374">
        <f t="shared" si="28"/>
        <v>236915063</v>
      </c>
      <c r="Q374" s="8" t="str">
        <f t="shared" si="29"/>
        <v>&gt;₹  500</v>
      </c>
      <c r="R374" s="8">
        <f>Table1[actual_price]-Table1[discounted_price]/Table1[[#This Row],[actual_price]]*100</f>
        <v>16988.417024530856</v>
      </c>
      <c r="S374">
        <f>IF(Table1[[#This Row],[rating_count]]&lt;1000,1,0)</f>
        <v>0</v>
      </c>
      <c r="T374" s="7">
        <f>Table1[[#This Row],[rating]]*Table1[[#This Row],[rating_count]]</f>
        <v>58535.4</v>
      </c>
    </row>
    <row r="375" spans="1:20">
      <c r="A375" t="s">
        <v>748</v>
      </c>
      <c r="B375" t="s">
        <v>749</v>
      </c>
      <c r="C375" t="str">
        <f t="shared" si="25"/>
        <v>AGARO Blaze USB</v>
      </c>
      <c r="D375" t="str">
        <f>PROPER(Table1[[#This Row],[PRODUCT NAME]])</f>
        <v>Agaro Blaze Usb</v>
      </c>
      <c r="E375" t="s">
        <v>2705</v>
      </c>
      <c r="F375" t="s">
        <v>2705</v>
      </c>
      <c r="G375" t="s">
        <v>2727</v>
      </c>
      <c r="H375" t="s">
        <v>2728</v>
      </c>
      <c r="I375" s="2">
        <v>8999</v>
      </c>
      <c r="J375" s="8">
        <v>5999</v>
      </c>
      <c r="K375" s="1">
        <v>0.25</v>
      </c>
      <c r="L375" s="1" t="str">
        <f t="shared" si="26"/>
        <v>50%</v>
      </c>
      <c r="M375">
        <v>4</v>
      </c>
      <c r="N375" s="4">
        <v>12796</v>
      </c>
      <c r="O375">
        <f t="shared" si="27"/>
        <v>0</v>
      </c>
      <c r="P375">
        <f t="shared" si="28"/>
        <v>76763204</v>
      </c>
      <c r="Q375" s="8" t="str">
        <f t="shared" si="29"/>
        <v>&gt;₹  500</v>
      </c>
      <c r="R375" s="8">
        <f>Table1[actual_price]-Table1[discounted_price]/Table1[[#This Row],[actual_price]]*100</f>
        <v>5848.9916652775464</v>
      </c>
      <c r="S375">
        <f>IF(Table1[[#This Row],[rating_count]]&lt;1000,1,0)</f>
        <v>0</v>
      </c>
      <c r="T375" s="7">
        <f>Table1[[#This Row],[rating]]*Table1[[#This Row],[rating_count]]</f>
        <v>51184</v>
      </c>
    </row>
    <row r="376" spans="1:20">
      <c r="A376" t="s">
        <v>750</v>
      </c>
      <c r="B376" t="s">
        <v>751</v>
      </c>
      <c r="C376" t="str">
        <f t="shared" si="25"/>
        <v>Fire-Boltt Visionary 1.78"</v>
      </c>
      <c r="D376" t="str">
        <f>PROPER(Table1[[#This Row],[PRODUCT NAME]])</f>
        <v>Fire-Boltt Visionary 1.78"</v>
      </c>
      <c r="E376" t="s">
        <v>2705</v>
      </c>
      <c r="F376" t="s">
        <v>2705</v>
      </c>
      <c r="G376" t="s">
        <v>2725</v>
      </c>
      <c r="H376" t="s">
        <v>2735</v>
      </c>
      <c r="I376">
        <v>139</v>
      </c>
      <c r="J376" s="8">
        <v>18999</v>
      </c>
      <c r="K376" s="1">
        <v>0.72</v>
      </c>
      <c r="L376" s="1" t="str">
        <f t="shared" si="26"/>
        <v>50% or more</v>
      </c>
      <c r="M376">
        <v>4.3</v>
      </c>
      <c r="N376" s="4">
        <v>14185</v>
      </c>
      <c r="O376">
        <f t="shared" si="27"/>
        <v>1</v>
      </c>
      <c r="P376">
        <f t="shared" si="28"/>
        <v>269500815</v>
      </c>
      <c r="Q376" s="8" t="str">
        <f t="shared" si="29"/>
        <v>&gt;₹  500</v>
      </c>
      <c r="R376" s="8">
        <f>Table1[actual_price]-Table1[discounted_price]/Table1[[#This Row],[actual_price]]*100</f>
        <v>18998.268382546448</v>
      </c>
      <c r="S376">
        <f>IF(Table1[[#This Row],[rating_count]]&lt;1000,1,0)</f>
        <v>0</v>
      </c>
      <c r="T376" s="7">
        <f>Table1[[#This Row],[rating]]*Table1[[#This Row],[rating_count]]</f>
        <v>60995.5</v>
      </c>
    </row>
    <row r="377" spans="1:20">
      <c r="A377" t="s">
        <v>752</v>
      </c>
      <c r="B377" t="s">
        <v>753</v>
      </c>
      <c r="C377" t="str">
        <f t="shared" si="25"/>
        <v>Noise ColorFit Pro</v>
      </c>
      <c r="D377" t="str">
        <f>PROPER(Table1[[#This Row],[PRODUCT NAME]])</f>
        <v>Noise Colorfit Pro</v>
      </c>
      <c r="E377" t="s">
        <v>2705</v>
      </c>
      <c r="F377" t="s">
        <v>2705</v>
      </c>
      <c r="G377" t="s">
        <v>2724</v>
      </c>
      <c r="I377" s="2">
        <v>3999</v>
      </c>
      <c r="J377" s="8">
        <v>19999</v>
      </c>
      <c r="K377" s="1">
        <v>0.76</v>
      </c>
      <c r="L377" s="1" t="str">
        <f t="shared" si="26"/>
        <v>50% or more</v>
      </c>
      <c r="M377">
        <v>4.3</v>
      </c>
      <c r="N377" s="4">
        <v>17159</v>
      </c>
      <c r="O377">
        <f t="shared" si="27"/>
        <v>1</v>
      </c>
      <c r="P377">
        <f t="shared" si="28"/>
        <v>343162841</v>
      </c>
      <c r="Q377" s="8" t="str">
        <f t="shared" si="29"/>
        <v>&gt;₹  500</v>
      </c>
      <c r="R377" s="8">
        <f>Table1[actual_price]-Table1[discounted_price]/Table1[[#This Row],[actual_price]]*100</f>
        <v>19979.00400020001</v>
      </c>
      <c r="S377">
        <f>IF(Table1[[#This Row],[rating_count]]&lt;1000,1,0)</f>
        <v>0</v>
      </c>
      <c r="T377" s="7">
        <f>Table1[[#This Row],[rating]]*Table1[[#This Row],[rating_count]]</f>
        <v>73783.7</v>
      </c>
    </row>
    <row r="378" spans="1:20">
      <c r="A378" t="s">
        <v>754</v>
      </c>
      <c r="B378" t="s">
        <v>755</v>
      </c>
      <c r="C378" t="str">
        <f t="shared" si="25"/>
        <v>iQOO Z6 Lite</v>
      </c>
      <c r="D378" t="str">
        <f>PROPER(Table1[[#This Row],[PRODUCT NAME]])</f>
        <v>Iqoo Z6 Lite</v>
      </c>
      <c r="E378" t="s">
        <v>2705</v>
      </c>
      <c r="F378" t="s">
        <v>2705</v>
      </c>
      <c r="G378" t="s">
        <v>2724</v>
      </c>
      <c r="I378" s="2">
        <v>2998</v>
      </c>
      <c r="J378" s="8">
        <v>11999</v>
      </c>
      <c r="K378" s="1">
        <v>0.5</v>
      </c>
      <c r="L378" s="1" t="str">
        <f t="shared" si="26"/>
        <v>50% or more</v>
      </c>
      <c r="M378">
        <v>4.0999999999999996</v>
      </c>
      <c r="N378" s="4">
        <v>5179</v>
      </c>
      <c r="O378">
        <f t="shared" si="27"/>
        <v>1</v>
      </c>
      <c r="P378">
        <f t="shared" si="28"/>
        <v>62142821</v>
      </c>
      <c r="Q378" s="8" t="str">
        <f t="shared" si="29"/>
        <v>&gt;₹  500</v>
      </c>
      <c r="R378" s="8">
        <f>Table1[actual_price]-Table1[discounted_price]/Table1[[#This Row],[actual_price]]*100</f>
        <v>11974.014584548713</v>
      </c>
      <c r="S378">
        <f>IF(Table1[[#This Row],[rating_count]]&lt;1000,1,0)</f>
        <v>0</v>
      </c>
      <c r="T378" s="7">
        <f>Table1[[#This Row],[rating]]*Table1[[#This Row],[rating_count]]</f>
        <v>21233.899999999998</v>
      </c>
    </row>
    <row r="379" spans="1:20">
      <c r="A379" t="s">
        <v>756</v>
      </c>
      <c r="B379" t="s">
        <v>674</v>
      </c>
      <c r="C379" t="str">
        <f t="shared" si="25"/>
        <v>Fire-Boltt Ninja Call</v>
      </c>
      <c r="D379" t="str">
        <f>PROPER(Table1[[#This Row],[PRODUCT NAME]])</f>
        <v>Fire-Boltt Ninja Call</v>
      </c>
      <c r="E379" t="s">
        <v>2700</v>
      </c>
      <c r="F379" t="s">
        <v>2700</v>
      </c>
      <c r="G379" t="s">
        <v>2701</v>
      </c>
      <c r="H379" t="s">
        <v>2702</v>
      </c>
      <c r="I379">
        <v>199</v>
      </c>
      <c r="J379" s="8">
        <v>1699</v>
      </c>
      <c r="K379" s="1">
        <v>0.43</v>
      </c>
      <c r="L379" s="1" t="str">
        <f t="shared" si="26"/>
        <v>50%</v>
      </c>
      <c r="M379">
        <v>4</v>
      </c>
      <c r="N379" s="4">
        <v>43993</v>
      </c>
      <c r="O379">
        <f t="shared" si="27"/>
        <v>0</v>
      </c>
      <c r="P379">
        <f t="shared" si="28"/>
        <v>74744107</v>
      </c>
      <c r="Q379" s="8" t="str">
        <f t="shared" si="29"/>
        <v>&gt;₹  500</v>
      </c>
      <c r="R379" s="8">
        <f>Table1[actual_price]-Table1[discounted_price]/Table1[[#This Row],[actual_price]]*100</f>
        <v>1687.2872277810477</v>
      </c>
      <c r="S379">
        <f>IF(Table1[[#This Row],[rating_count]]&lt;1000,1,0)</f>
        <v>0</v>
      </c>
      <c r="T379" s="7">
        <f>Table1[[#This Row],[rating]]*Table1[[#This Row],[rating_count]]</f>
        <v>175972</v>
      </c>
    </row>
    <row r="380" spans="1:20">
      <c r="A380" t="s">
        <v>757</v>
      </c>
      <c r="B380" t="s">
        <v>758</v>
      </c>
      <c r="C380" t="str">
        <f t="shared" si="25"/>
        <v>Redmi 10A (Slate</v>
      </c>
      <c r="D380" t="str">
        <f>PROPER(Table1[[#This Row],[PRODUCT NAME]])</f>
        <v>Redmi 10A (Slate</v>
      </c>
      <c r="E380" t="s">
        <v>2705</v>
      </c>
      <c r="F380" t="s">
        <v>2705</v>
      </c>
      <c r="G380" t="s">
        <v>2727</v>
      </c>
      <c r="H380" t="s">
        <v>2728</v>
      </c>
      <c r="I380" s="2">
        <v>15499</v>
      </c>
      <c r="J380" s="8">
        <v>15999</v>
      </c>
      <c r="K380" s="1">
        <v>0.18</v>
      </c>
      <c r="L380" s="1" t="str">
        <f t="shared" si="26"/>
        <v>50%</v>
      </c>
      <c r="M380">
        <v>4.0999999999999996</v>
      </c>
      <c r="N380" s="4">
        <v>19252</v>
      </c>
      <c r="O380">
        <f t="shared" si="27"/>
        <v>0</v>
      </c>
      <c r="P380">
        <f t="shared" si="28"/>
        <v>308012748</v>
      </c>
      <c r="Q380" s="8" t="str">
        <f t="shared" si="29"/>
        <v>&gt;₹  500</v>
      </c>
      <c r="R380" s="8">
        <f>Table1[actual_price]-Table1[discounted_price]/Table1[[#This Row],[actual_price]]*100</f>
        <v>15902.125195324708</v>
      </c>
      <c r="S380">
        <f>IF(Table1[[#This Row],[rating_count]]&lt;1000,1,0)</f>
        <v>0</v>
      </c>
      <c r="T380" s="7">
        <f>Table1[[#This Row],[rating]]*Table1[[#This Row],[rating_count]]</f>
        <v>78933.2</v>
      </c>
    </row>
    <row r="381" spans="1:20">
      <c r="A381" t="s">
        <v>759</v>
      </c>
      <c r="B381" t="s">
        <v>760</v>
      </c>
      <c r="C381" t="str">
        <f t="shared" si="25"/>
        <v>Duracell 38W Fast</v>
      </c>
      <c r="D381" t="str">
        <f>PROPER(Table1[[#This Row],[PRODUCT NAME]])</f>
        <v>Duracell 38W Fast</v>
      </c>
      <c r="E381" t="s">
        <v>2700</v>
      </c>
      <c r="F381" t="s">
        <v>2700</v>
      </c>
      <c r="G381" t="s">
        <v>2701</v>
      </c>
      <c r="H381" t="s">
        <v>2702</v>
      </c>
      <c r="I381">
        <v>199</v>
      </c>
      <c r="J381" s="8">
        <v>1599</v>
      </c>
      <c r="K381" s="1">
        <v>0.8</v>
      </c>
      <c r="L381" s="1" t="str">
        <f t="shared" si="26"/>
        <v>50% or more</v>
      </c>
      <c r="M381">
        <v>3.9</v>
      </c>
      <c r="N381" s="4">
        <v>7928</v>
      </c>
      <c r="O381">
        <f t="shared" si="27"/>
        <v>1</v>
      </c>
      <c r="P381">
        <f t="shared" si="28"/>
        <v>12676872</v>
      </c>
      <c r="Q381" s="8" t="str">
        <f t="shared" si="29"/>
        <v>&gt;₹  500</v>
      </c>
      <c r="R381" s="8">
        <f>Table1[actual_price]-Table1[discounted_price]/Table1[[#This Row],[actual_price]]*100</f>
        <v>1586.5547217010633</v>
      </c>
      <c r="S381">
        <f>IF(Table1[[#This Row],[rating_count]]&lt;1000,1,0)</f>
        <v>0</v>
      </c>
      <c r="T381" s="7">
        <f>Table1[[#This Row],[rating]]*Table1[[#This Row],[rating_count]]</f>
        <v>30919.200000000001</v>
      </c>
    </row>
    <row r="382" spans="1:20">
      <c r="A382" t="s">
        <v>761</v>
      </c>
      <c r="B382" t="s">
        <v>762</v>
      </c>
      <c r="C382" t="str">
        <f t="shared" si="25"/>
        <v>realme narzo 50</v>
      </c>
      <c r="D382" t="str">
        <f>PROPER(Table1[[#This Row],[PRODUCT NAME]])</f>
        <v>Realme Narzo 50</v>
      </c>
      <c r="E382" t="s">
        <v>2705</v>
      </c>
      <c r="F382" t="s">
        <v>2705</v>
      </c>
      <c r="G382" t="s">
        <v>2724</v>
      </c>
      <c r="I382" s="2">
        <v>1799</v>
      </c>
      <c r="J382" s="8">
        <v>9999</v>
      </c>
      <c r="K382" s="1">
        <v>0.91</v>
      </c>
      <c r="L382" s="1" t="str">
        <f t="shared" si="26"/>
        <v>50% or more</v>
      </c>
      <c r="M382">
        <v>4.2</v>
      </c>
      <c r="N382" s="4">
        <v>13937</v>
      </c>
      <c r="O382">
        <f t="shared" si="27"/>
        <v>1</v>
      </c>
      <c r="P382">
        <f t="shared" si="28"/>
        <v>139356063</v>
      </c>
      <c r="Q382" s="8" t="str">
        <f t="shared" si="29"/>
        <v>&gt;₹  500</v>
      </c>
      <c r="R382" s="8">
        <f>Table1[actual_price]-Table1[discounted_price]/Table1[[#This Row],[actual_price]]*100</f>
        <v>9981.0082008200825</v>
      </c>
      <c r="S382">
        <f>IF(Table1[[#This Row],[rating_count]]&lt;1000,1,0)</f>
        <v>0</v>
      </c>
      <c r="T382" s="7">
        <f>Table1[[#This Row],[rating]]*Table1[[#This Row],[rating_count]]</f>
        <v>58535.4</v>
      </c>
    </row>
    <row r="383" spans="1:20">
      <c r="A383" t="s">
        <v>763</v>
      </c>
      <c r="B383" t="s">
        <v>764</v>
      </c>
      <c r="C383" t="str">
        <f t="shared" si="25"/>
        <v>WeCool Bluetooth Extendable</v>
      </c>
      <c r="D383" t="str">
        <f>PROPER(Table1[[#This Row],[PRODUCT NAME]])</f>
        <v>Wecool Bluetooth Extendable</v>
      </c>
      <c r="E383" t="s">
        <v>2705</v>
      </c>
      <c r="F383" t="s">
        <v>2705</v>
      </c>
      <c r="G383" t="s">
        <v>2727</v>
      </c>
      <c r="H383" t="s">
        <v>2728</v>
      </c>
      <c r="I383" s="2">
        <v>8999</v>
      </c>
      <c r="J383" s="8">
        <v>20990</v>
      </c>
      <c r="K383" s="1">
        <v>0.25</v>
      </c>
      <c r="L383" s="1" t="str">
        <f t="shared" si="26"/>
        <v>50%</v>
      </c>
      <c r="M383">
        <v>4</v>
      </c>
      <c r="N383" s="4">
        <v>12796</v>
      </c>
      <c r="O383">
        <f t="shared" si="27"/>
        <v>0</v>
      </c>
      <c r="P383">
        <f t="shared" si="28"/>
        <v>268588040</v>
      </c>
      <c r="Q383" s="8" t="str">
        <f t="shared" si="29"/>
        <v>&gt;₹  500</v>
      </c>
      <c r="R383" s="8">
        <f>Table1[actual_price]-Table1[discounted_price]/Table1[[#This Row],[actual_price]]*100</f>
        <v>20947.127203430206</v>
      </c>
      <c r="S383">
        <f>IF(Table1[[#This Row],[rating_count]]&lt;1000,1,0)</f>
        <v>0</v>
      </c>
      <c r="T383" s="7">
        <f>Table1[[#This Row],[rating]]*Table1[[#This Row],[rating_count]]</f>
        <v>51184</v>
      </c>
    </row>
    <row r="384" spans="1:20">
      <c r="A384" t="s">
        <v>765</v>
      </c>
      <c r="B384" t="s">
        <v>676</v>
      </c>
      <c r="C384" t="str">
        <f t="shared" si="25"/>
        <v>Fire-Boltt Phoenix Smart</v>
      </c>
      <c r="D384" t="str">
        <f>PROPER(Table1[[#This Row],[PRODUCT NAME]])</f>
        <v>Fire-Boltt Phoenix Smart</v>
      </c>
      <c r="E384" t="s">
        <v>2705</v>
      </c>
      <c r="F384" t="s">
        <v>2705</v>
      </c>
      <c r="G384" t="s">
        <v>2725</v>
      </c>
      <c r="H384" t="s">
        <v>2726</v>
      </c>
      <c r="I384">
        <v>873</v>
      </c>
      <c r="J384" s="8">
        <v>24999</v>
      </c>
      <c r="K384" s="1">
        <v>0.49</v>
      </c>
      <c r="L384" s="1" t="str">
        <f t="shared" si="26"/>
        <v>50%</v>
      </c>
      <c r="M384">
        <v>4.4000000000000004</v>
      </c>
      <c r="N384" s="4">
        <v>1680</v>
      </c>
      <c r="O384">
        <f t="shared" si="27"/>
        <v>0</v>
      </c>
      <c r="P384">
        <f t="shared" si="28"/>
        <v>41998320</v>
      </c>
      <c r="Q384" s="8" t="str">
        <f t="shared" si="29"/>
        <v>&gt;₹  500</v>
      </c>
      <c r="R384" s="8">
        <f>Table1[actual_price]-Table1[discounted_price]/Table1[[#This Row],[actual_price]]*100</f>
        <v>24995.507860314414</v>
      </c>
      <c r="S384">
        <f>IF(Table1[[#This Row],[rating_count]]&lt;1000,1,0)</f>
        <v>0</v>
      </c>
      <c r="T384" s="7">
        <f>Table1[[#This Row],[rating]]*Table1[[#This Row],[rating_count]]</f>
        <v>7392.0000000000009</v>
      </c>
    </row>
    <row r="385" spans="1:20">
      <c r="A385" t="s">
        <v>766</v>
      </c>
      <c r="B385" t="s">
        <v>767</v>
      </c>
      <c r="C385" t="str">
        <f t="shared" si="25"/>
        <v>OPPO A74 5G</v>
      </c>
      <c r="D385" t="str">
        <f>PROPER(Table1[[#This Row],[PRODUCT NAME]])</f>
        <v>Oppo A74 5G</v>
      </c>
      <c r="E385" t="s">
        <v>2705</v>
      </c>
      <c r="F385" t="s">
        <v>2705</v>
      </c>
      <c r="G385" t="s">
        <v>2727</v>
      </c>
      <c r="H385" t="s">
        <v>2728</v>
      </c>
      <c r="I385" s="2">
        <v>12999</v>
      </c>
      <c r="J385" s="8">
        <v>1699</v>
      </c>
      <c r="K385" s="1">
        <v>0.19</v>
      </c>
      <c r="L385" s="1" t="str">
        <f t="shared" si="26"/>
        <v>50%</v>
      </c>
      <c r="M385">
        <v>4.2</v>
      </c>
      <c r="N385" s="4">
        <v>13246</v>
      </c>
      <c r="O385">
        <f t="shared" si="27"/>
        <v>0</v>
      </c>
      <c r="P385">
        <f t="shared" si="28"/>
        <v>22504954</v>
      </c>
      <c r="Q385" s="8" t="str">
        <f t="shared" si="29"/>
        <v>&gt;₹  500</v>
      </c>
      <c r="R385" s="8">
        <f>Table1[actual_price]-Table1[discounted_price]/Table1[[#This Row],[actual_price]]*100</f>
        <v>933.9028840494409</v>
      </c>
      <c r="S385">
        <f>IF(Table1[[#This Row],[rating_count]]&lt;1000,1,0)</f>
        <v>0</v>
      </c>
      <c r="T385" s="7">
        <f>Table1[[#This Row],[rating]]*Table1[[#This Row],[rating_count]]</f>
        <v>55633.200000000004</v>
      </c>
    </row>
    <row r="386" spans="1:20">
      <c r="A386" t="s">
        <v>768</v>
      </c>
      <c r="B386" t="s">
        <v>769</v>
      </c>
      <c r="C386" t="str">
        <f t="shared" ref="C386:C449" si="30">TRIM(LEFT(B386,FIND(" ",B386,FIND(" ",B386,FIND(" ",B386)+1)+1)))</f>
        <v>Redmi Note 11</v>
      </c>
      <c r="D386" t="str">
        <f>PROPER(Table1[[#This Row],[PRODUCT NAME]])</f>
        <v>Redmi Note 11</v>
      </c>
      <c r="E386" t="s">
        <v>2705</v>
      </c>
      <c r="F386" t="s">
        <v>2705</v>
      </c>
      <c r="G386" t="s">
        <v>2725</v>
      </c>
      <c r="H386" t="s">
        <v>2736</v>
      </c>
      <c r="I386">
        <v>539</v>
      </c>
      <c r="J386" s="8">
        <v>699</v>
      </c>
      <c r="K386" s="1">
        <v>0.66</v>
      </c>
      <c r="L386" s="1" t="str">
        <f t="shared" ref="L386:L449" si="31">IF(K386&gt;=50%,"50% or more","50%")</f>
        <v>50% or more</v>
      </c>
      <c r="M386">
        <v>3.8</v>
      </c>
      <c r="N386" s="4">
        <v>14648</v>
      </c>
      <c r="O386">
        <f t="shared" ref="O386:O449" si="32">IF(K386&gt;=0.5,1,0)</f>
        <v>1</v>
      </c>
      <c r="P386">
        <f t="shared" ref="P386:P449" si="33">(J386)*(N386)</f>
        <v>10238952</v>
      </c>
      <c r="Q386" s="8" t="str">
        <f t="shared" ref="Q386:Q449" si="34">IF(J386&lt;200,"&lt;₹ 200",IF(J386&lt;=500, "₹ 200 -₹ 500","&gt;₹  500"))</f>
        <v>&gt;₹  500</v>
      </c>
      <c r="R386" s="8">
        <f>Table1[actual_price]-Table1[discounted_price]/Table1[[#This Row],[actual_price]]*100</f>
        <v>621.88984263233192</v>
      </c>
      <c r="S386">
        <f>IF(Table1[[#This Row],[rating_count]]&lt;1000,1,0)</f>
        <v>0</v>
      </c>
      <c r="T386" s="7">
        <f>Table1[[#This Row],[rating]]*Table1[[#This Row],[rating_count]]</f>
        <v>55662.399999999994</v>
      </c>
    </row>
    <row r="387" spans="1:20">
      <c r="A387" t="s">
        <v>770</v>
      </c>
      <c r="B387" t="s">
        <v>771</v>
      </c>
      <c r="C387" t="str">
        <f t="shared" si="30"/>
        <v>Samsung Original 25W</v>
      </c>
      <c r="D387" t="str">
        <f>PROPER(Table1[[#This Row],[PRODUCT NAME]])</f>
        <v>Samsung Original 25W</v>
      </c>
      <c r="E387" t="s">
        <v>2705</v>
      </c>
      <c r="F387" t="s">
        <v>2705</v>
      </c>
      <c r="G387" t="s">
        <v>2724</v>
      </c>
      <c r="I387" s="2">
        <v>1999</v>
      </c>
      <c r="J387" s="8">
        <v>3990</v>
      </c>
      <c r="K387" s="1">
        <v>0.8</v>
      </c>
      <c r="L387" s="1" t="str">
        <f t="shared" si="31"/>
        <v>50% or more</v>
      </c>
      <c r="M387">
        <v>4.3</v>
      </c>
      <c r="N387" s="4">
        <v>27696</v>
      </c>
      <c r="O387">
        <f t="shared" si="32"/>
        <v>1</v>
      </c>
      <c r="P387">
        <f t="shared" si="33"/>
        <v>110507040</v>
      </c>
      <c r="Q387" s="8" t="str">
        <f t="shared" si="34"/>
        <v>&gt;₹  500</v>
      </c>
      <c r="R387" s="8">
        <f>Table1[actual_price]-Table1[discounted_price]/Table1[[#This Row],[actual_price]]*100</f>
        <v>3939.8997493734337</v>
      </c>
      <c r="S387">
        <f>IF(Table1[[#This Row],[rating_count]]&lt;1000,1,0)</f>
        <v>0</v>
      </c>
      <c r="T387" s="7">
        <f>Table1[[#This Row],[rating]]*Table1[[#This Row],[rating_count]]</f>
        <v>119092.79999999999</v>
      </c>
    </row>
    <row r="388" spans="1:20">
      <c r="A388" t="s">
        <v>772</v>
      </c>
      <c r="B388" t="s">
        <v>773</v>
      </c>
      <c r="C388" t="str">
        <f t="shared" si="30"/>
        <v>realme Buds Classic</v>
      </c>
      <c r="D388" t="str">
        <f>PROPER(Table1[[#This Row],[PRODUCT NAME]])</f>
        <v>Realme Buds Classic</v>
      </c>
      <c r="E388" t="s">
        <v>2705</v>
      </c>
      <c r="F388" t="s">
        <v>2705</v>
      </c>
      <c r="G388" t="s">
        <v>2727</v>
      </c>
      <c r="H388" t="s">
        <v>2728</v>
      </c>
      <c r="I388" s="2">
        <v>15490</v>
      </c>
      <c r="J388" s="8">
        <v>7990</v>
      </c>
      <c r="K388" s="1">
        <v>0.26</v>
      </c>
      <c r="L388" s="1" t="str">
        <f t="shared" si="31"/>
        <v>50%</v>
      </c>
      <c r="M388">
        <v>4.2</v>
      </c>
      <c r="N388" s="4">
        <v>32916</v>
      </c>
      <c r="O388">
        <f t="shared" si="32"/>
        <v>0</v>
      </c>
      <c r="P388">
        <f t="shared" si="33"/>
        <v>262998840</v>
      </c>
      <c r="Q388" s="8" t="str">
        <f t="shared" si="34"/>
        <v>&gt;₹  500</v>
      </c>
      <c r="R388" s="8">
        <f>Table1[actual_price]-Table1[discounted_price]/Table1[[#This Row],[actual_price]]*100</f>
        <v>7796.1326658322905</v>
      </c>
      <c r="S388">
        <f>IF(Table1[[#This Row],[rating_count]]&lt;1000,1,0)</f>
        <v>0</v>
      </c>
      <c r="T388" s="7">
        <f>Table1[[#This Row],[rating]]*Table1[[#This Row],[rating_count]]</f>
        <v>138247.20000000001</v>
      </c>
    </row>
    <row r="389" spans="1:20">
      <c r="A389" t="s">
        <v>774</v>
      </c>
      <c r="B389" t="s">
        <v>775</v>
      </c>
      <c r="C389" t="str">
        <f t="shared" si="30"/>
        <v>Noise ColorFit Pulse</v>
      </c>
      <c r="D389" t="str">
        <f>PROPER(Table1[[#This Row],[PRODUCT NAME]])</f>
        <v>Noise Colorfit Pulse</v>
      </c>
      <c r="E389" t="s">
        <v>2705</v>
      </c>
      <c r="F389" t="s">
        <v>2705</v>
      </c>
      <c r="G389" t="s">
        <v>2727</v>
      </c>
      <c r="H389" t="s">
        <v>2728</v>
      </c>
      <c r="I389" s="2">
        <v>19999</v>
      </c>
      <c r="J389" s="8">
        <v>34999</v>
      </c>
      <c r="K389" s="1">
        <v>0.2</v>
      </c>
      <c r="L389" s="1" t="str">
        <f t="shared" si="31"/>
        <v>50%</v>
      </c>
      <c r="M389">
        <v>3.9</v>
      </c>
      <c r="N389" s="4">
        <v>25824</v>
      </c>
      <c r="O389">
        <f t="shared" si="32"/>
        <v>0</v>
      </c>
      <c r="P389">
        <f t="shared" si="33"/>
        <v>903814176</v>
      </c>
      <c r="Q389" s="8" t="str">
        <f t="shared" si="34"/>
        <v>&gt;₹  500</v>
      </c>
      <c r="R389" s="8">
        <f>Table1[actual_price]-Table1[discounted_price]/Table1[[#This Row],[actual_price]]*100</f>
        <v>34941.858367381923</v>
      </c>
      <c r="S389">
        <f>IF(Table1[[#This Row],[rating_count]]&lt;1000,1,0)</f>
        <v>0</v>
      </c>
      <c r="T389" s="7">
        <f>Table1[[#This Row],[rating]]*Table1[[#This Row],[rating_count]]</f>
        <v>100713.59999999999</v>
      </c>
    </row>
    <row r="390" spans="1:20">
      <c r="A390" t="s">
        <v>776</v>
      </c>
      <c r="B390" t="s">
        <v>777</v>
      </c>
      <c r="C390" t="str">
        <f t="shared" si="30"/>
        <v>boAt Wave Call</v>
      </c>
      <c r="D390" t="str">
        <f>PROPER(Table1[[#This Row],[PRODUCT NAME]])</f>
        <v>Boat Wave Call</v>
      </c>
      <c r="E390" t="s">
        <v>2705</v>
      </c>
      <c r="F390" t="s">
        <v>2705</v>
      </c>
      <c r="G390" t="s">
        <v>2725</v>
      </c>
      <c r="H390" t="s">
        <v>2726</v>
      </c>
      <c r="I390" s="2">
        <v>1075</v>
      </c>
      <c r="J390" s="8">
        <v>7990</v>
      </c>
      <c r="K390" s="1">
        <v>0.37</v>
      </c>
      <c r="L390" s="1" t="str">
        <f t="shared" si="31"/>
        <v>50%</v>
      </c>
      <c r="M390">
        <v>4.4000000000000004</v>
      </c>
      <c r="N390" s="4">
        <v>7462</v>
      </c>
      <c r="O390">
        <f t="shared" si="32"/>
        <v>0</v>
      </c>
      <c r="P390">
        <f t="shared" si="33"/>
        <v>59621380</v>
      </c>
      <c r="Q390" s="8" t="str">
        <f t="shared" si="34"/>
        <v>&gt;₹  500</v>
      </c>
      <c r="R390" s="8">
        <f>Table1[actual_price]-Table1[discounted_price]/Table1[[#This Row],[actual_price]]*100</f>
        <v>7976.5456821026282</v>
      </c>
      <c r="S390">
        <f>IF(Table1[[#This Row],[rating_count]]&lt;1000,1,0)</f>
        <v>0</v>
      </c>
      <c r="T390" s="7">
        <f>Table1[[#This Row],[rating]]*Table1[[#This Row],[rating_count]]</f>
        <v>32832.800000000003</v>
      </c>
    </row>
    <row r="391" spans="1:20">
      <c r="A391" t="s">
        <v>778</v>
      </c>
      <c r="B391" t="s">
        <v>779</v>
      </c>
      <c r="C391" t="str">
        <f t="shared" si="30"/>
        <v>iQOO Neo 6</v>
      </c>
      <c r="D391" t="str">
        <f>PROPER(Table1[[#This Row],[PRODUCT NAME]])</f>
        <v>Iqoo Neo 6</v>
      </c>
      <c r="E391" t="s">
        <v>2705</v>
      </c>
      <c r="F391" t="s">
        <v>2705</v>
      </c>
      <c r="G391" t="s">
        <v>2732</v>
      </c>
      <c r="H391" t="s">
        <v>2733</v>
      </c>
      <c r="I391">
        <v>399</v>
      </c>
      <c r="J391" s="8">
        <v>1999</v>
      </c>
      <c r="K391" s="1">
        <v>0.43</v>
      </c>
      <c r="L391" s="1" t="str">
        <f t="shared" si="31"/>
        <v>50%</v>
      </c>
      <c r="M391">
        <v>4</v>
      </c>
      <c r="N391" s="4">
        <v>37817</v>
      </c>
      <c r="O391">
        <f t="shared" si="32"/>
        <v>0</v>
      </c>
      <c r="P391">
        <f t="shared" si="33"/>
        <v>75596183</v>
      </c>
      <c r="Q391" s="8" t="str">
        <f t="shared" si="34"/>
        <v>&gt;₹  500</v>
      </c>
      <c r="R391" s="8">
        <f>Table1[actual_price]-Table1[discounted_price]/Table1[[#This Row],[actual_price]]*100</f>
        <v>1979.040020010005</v>
      </c>
      <c r="S391">
        <f>IF(Table1[[#This Row],[rating_count]]&lt;1000,1,0)</f>
        <v>0</v>
      </c>
      <c r="T391" s="7">
        <f>Table1[[#This Row],[rating]]*Table1[[#This Row],[rating_count]]</f>
        <v>151268</v>
      </c>
    </row>
    <row r="392" spans="1:20">
      <c r="A392" t="s">
        <v>780</v>
      </c>
      <c r="B392" t="s">
        <v>781</v>
      </c>
      <c r="C392" t="str">
        <f t="shared" si="30"/>
        <v>boAt Xtend Smartwatch</v>
      </c>
      <c r="D392" t="str">
        <f>PROPER(Table1[[#This Row],[PRODUCT NAME]])</f>
        <v>Boat Xtend Smartwatch</v>
      </c>
      <c r="E392" t="s">
        <v>2705</v>
      </c>
      <c r="F392" t="s">
        <v>2705</v>
      </c>
      <c r="G392" t="s">
        <v>2724</v>
      </c>
      <c r="I392" s="2">
        <v>1999</v>
      </c>
      <c r="J392" s="8">
        <v>3999</v>
      </c>
      <c r="K392" s="1">
        <v>0.5</v>
      </c>
      <c r="L392" s="1" t="str">
        <f t="shared" si="31"/>
        <v>50% or more</v>
      </c>
      <c r="M392">
        <v>4</v>
      </c>
      <c r="N392" s="4">
        <v>30254</v>
      </c>
      <c r="O392">
        <f t="shared" si="32"/>
        <v>1</v>
      </c>
      <c r="P392">
        <f t="shared" si="33"/>
        <v>120985746</v>
      </c>
      <c r="Q392" s="8" t="str">
        <f t="shared" si="34"/>
        <v>&gt;₹  500</v>
      </c>
      <c r="R392" s="8">
        <f>Table1[actual_price]-Table1[discounted_price]/Table1[[#This Row],[actual_price]]*100</f>
        <v>3949.0125031257812</v>
      </c>
      <c r="S392">
        <f>IF(Table1[[#This Row],[rating_count]]&lt;1000,1,0)</f>
        <v>0</v>
      </c>
      <c r="T392" s="7">
        <f>Table1[[#This Row],[rating]]*Table1[[#This Row],[rating_count]]</f>
        <v>121016</v>
      </c>
    </row>
    <row r="393" spans="1:20">
      <c r="A393" t="s">
        <v>782</v>
      </c>
      <c r="B393" t="s">
        <v>783</v>
      </c>
      <c r="C393" t="str">
        <f t="shared" si="30"/>
        <v>Tygot Bluetooth Extendable</v>
      </c>
      <c r="D393" t="str">
        <f>PROPER(Table1[[#This Row],[PRODUCT NAME]])</f>
        <v>Tygot Bluetooth Extendable</v>
      </c>
      <c r="E393" t="s">
        <v>2705</v>
      </c>
      <c r="F393" t="s">
        <v>2705</v>
      </c>
      <c r="G393" t="s">
        <v>2724</v>
      </c>
      <c r="I393" s="2">
        <v>1999</v>
      </c>
      <c r="J393" s="8">
        <v>1499</v>
      </c>
      <c r="K393" s="1">
        <v>0.75</v>
      </c>
      <c r="L393" s="1" t="str">
        <f t="shared" si="31"/>
        <v>50% or more</v>
      </c>
      <c r="M393">
        <v>3.8</v>
      </c>
      <c r="N393" s="4">
        <v>17831</v>
      </c>
      <c r="O393">
        <f t="shared" si="32"/>
        <v>1</v>
      </c>
      <c r="P393">
        <f t="shared" si="33"/>
        <v>26728669</v>
      </c>
      <c r="Q393" s="8" t="str">
        <f t="shared" si="34"/>
        <v>&gt;₹  500</v>
      </c>
      <c r="R393" s="8">
        <f>Table1[actual_price]-Table1[discounted_price]/Table1[[#This Row],[actual_price]]*100</f>
        <v>1365.6444296197465</v>
      </c>
      <c r="S393">
        <f>IF(Table1[[#This Row],[rating_count]]&lt;1000,1,0)</f>
        <v>0</v>
      </c>
      <c r="T393" s="7">
        <f>Table1[[#This Row],[rating]]*Table1[[#This Row],[rating_count]]</f>
        <v>67757.8</v>
      </c>
    </row>
    <row r="394" spans="1:20">
      <c r="A394" t="s">
        <v>784</v>
      </c>
      <c r="B394" t="s">
        <v>785</v>
      </c>
      <c r="C394" t="str">
        <f t="shared" si="30"/>
        <v>Samsung EVO Plus</v>
      </c>
      <c r="D394" t="str">
        <f>PROPER(Table1[[#This Row],[PRODUCT NAME]])</f>
        <v>Samsung Evo Plus</v>
      </c>
      <c r="E394" t="s">
        <v>2700</v>
      </c>
      <c r="F394" t="s">
        <v>2700</v>
      </c>
      <c r="G394" t="s">
        <v>2701</v>
      </c>
      <c r="H394" t="s">
        <v>2702</v>
      </c>
      <c r="I394">
        <v>329</v>
      </c>
      <c r="J394" s="8">
        <v>19499</v>
      </c>
      <c r="K394" s="1">
        <v>0.53</v>
      </c>
      <c r="L394" s="1" t="str">
        <f t="shared" si="31"/>
        <v>50% or more</v>
      </c>
      <c r="M394">
        <v>4.2</v>
      </c>
      <c r="N394" s="4">
        <v>94364</v>
      </c>
      <c r="O394">
        <f t="shared" si="32"/>
        <v>1</v>
      </c>
      <c r="P394">
        <f t="shared" si="33"/>
        <v>1840003636</v>
      </c>
      <c r="Q394" s="8" t="str">
        <f t="shared" si="34"/>
        <v>&gt;₹  500</v>
      </c>
      <c r="R394" s="8">
        <f>Table1[actual_price]-Table1[discounted_price]/Table1[[#This Row],[actual_price]]*100</f>
        <v>19497.312733986357</v>
      </c>
      <c r="S394">
        <f>IF(Table1[[#This Row],[rating_count]]&lt;1000,1,0)</f>
        <v>0</v>
      </c>
      <c r="T394" s="7">
        <f>Table1[[#This Row],[rating]]*Table1[[#This Row],[rating_count]]</f>
        <v>396328.8</v>
      </c>
    </row>
    <row r="395" spans="1:20">
      <c r="A395" t="s">
        <v>786</v>
      </c>
      <c r="B395" t="s">
        <v>787</v>
      </c>
      <c r="C395" t="str">
        <f t="shared" si="30"/>
        <v>Portronics Adapto 20</v>
      </c>
      <c r="D395" t="str">
        <f>PROPER(Table1[[#This Row],[PRODUCT NAME]])</f>
        <v>Portronics Adapto 20</v>
      </c>
      <c r="E395" t="s">
        <v>2700</v>
      </c>
      <c r="F395" t="s">
        <v>2700</v>
      </c>
      <c r="G395" t="s">
        <v>2701</v>
      </c>
      <c r="H395" t="s">
        <v>2702</v>
      </c>
      <c r="I395">
        <v>154</v>
      </c>
      <c r="J395" s="8">
        <v>999</v>
      </c>
      <c r="K395" s="1">
        <v>0.61</v>
      </c>
      <c r="L395" s="1" t="str">
        <f t="shared" si="31"/>
        <v>50% or more</v>
      </c>
      <c r="M395">
        <v>4.2</v>
      </c>
      <c r="N395" s="4">
        <v>16905</v>
      </c>
      <c r="O395">
        <f t="shared" si="32"/>
        <v>1</v>
      </c>
      <c r="P395">
        <f t="shared" si="33"/>
        <v>16888095</v>
      </c>
      <c r="Q395" s="8" t="str">
        <f t="shared" si="34"/>
        <v>&gt;₹  500</v>
      </c>
      <c r="R395" s="8">
        <f>Table1[actual_price]-Table1[discounted_price]/Table1[[#This Row],[actual_price]]*100</f>
        <v>983.5845845845846</v>
      </c>
      <c r="S395">
        <f>IF(Table1[[#This Row],[rating_count]]&lt;1000,1,0)</f>
        <v>0</v>
      </c>
      <c r="T395" s="7">
        <f>Table1[[#This Row],[rating]]*Table1[[#This Row],[rating_count]]</f>
        <v>71001</v>
      </c>
    </row>
    <row r="396" spans="1:20">
      <c r="A396" t="s">
        <v>788</v>
      </c>
      <c r="B396" t="s">
        <v>789</v>
      </c>
      <c r="C396" t="str">
        <f t="shared" si="30"/>
        <v>Samsung Galaxy M13</v>
      </c>
      <c r="D396" t="str">
        <f>PROPER(Table1[[#This Row],[PRODUCT NAME]])</f>
        <v>Samsung Galaxy M13</v>
      </c>
      <c r="E396" t="s">
        <v>2705</v>
      </c>
      <c r="F396" t="s">
        <v>2705</v>
      </c>
      <c r="G396" t="s">
        <v>2727</v>
      </c>
      <c r="H396" t="s">
        <v>2728</v>
      </c>
      <c r="I396" s="2">
        <v>28999</v>
      </c>
      <c r="J396" s="8">
        <v>19999</v>
      </c>
      <c r="K396" s="1">
        <v>0.17</v>
      </c>
      <c r="L396" s="1" t="str">
        <f t="shared" si="31"/>
        <v>50%</v>
      </c>
      <c r="M396">
        <v>4.4000000000000004</v>
      </c>
      <c r="N396" s="4">
        <v>20311</v>
      </c>
      <c r="O396">
        <f t="shared" si="32"/>
        <v>0</v>
      </c>
      <c r="P396">
        <f t="shared" si="33"/>
        <v>406199689</v>
      </c>
      <c r="Q396" s="8" t="str">
        <f t="shared" si="34"/>
        <v>&gt;₹  500</v>
      </c>
      <c r="R396" s="8">
        <f>Table1[actual_price]-Table1[discounted_price]/Table1[[#This Row],[actual_price]]*100</f>
        <v>19853.997749887494</v>
      </c>
      <c r="S396">
        <f>IF(Table1[[#This Row],[rating_count]]&lt;1000,1,0)</f>
        <v>0</v>
      </c>
      <c r="T396" s="7">
        <f>Table1[[#This Row],[rating]]*Table1[[#This Row],[rating_count]]</f>
        <v>89368.400000000009</v>
      </c>
    </row>
    <row r="397" spans="1:20">
      <c r="A397" t="s">
        <v>790</v>
      </c>
      <c r="B397" t="s">
        <v>791</v>
      </c>
      <c r="C397" t="str">
        <f t="shared" si="30"/>
        <v>boAt Bassheads 100</v>
      </c>
      <c r="D397" t="str">
        <f>PROPER(Table1[[#This Row],[PRODUCT NAME]])</f>
        <v>Boat Bassheads 100</v>
      </c>
      <c r="E397" t="s">
        <v>2705</v>
      </c>
      <c r="F397" t="s">
        <v>2705</v>
      </c>
      <c r="G397" t="s">
        <v>2724</v>
      </c>
      <c r="I397" s="2">
        <v>2299</v>
      </c>
      <c r="J397" s="8">
        <v>9999</v>
      </c>
      <c r="K397" s="1">
        <v>0.71</v>
      </c>
      <c r="L397" s="1" t="str">
        <f t="shared" si="31"/>
        <v>50% or more</v>
      </c>
      <c r="M397">
        <v>4.2</v>
      </c>
      <c r="N397" s="4">
        <v>69622</v>
      </c>
      <c r="O397">
        <f t="shared" si="32"/>
        <v>1</v>
      </c>
      <c r="P397">
        <f t="shared" si="33"/>
        <v>696150378</v>
      </c>
      <c r="Q397" s="8" t="str">
        <f t="shared" si="34"/>
        <v>&gt;₹  500</v>
      </c>
      <c r="R397" s="8">
        <f>Table1[actual_price]-Table1[discounted_price]/Table1[[#This Row],[actual_price]]*100</f>
        <v>9976.0077007700766</v>
      </c>
      <c r="S397">
        <f>IF(Table1[[#This Row],[rating_count]]&lt;1000,1,0)</f>
        <v>0</v>
      </c>
      <c r="T397" s="7">
        <f>Table1[[#This Row],[rating]]*Table1[[#This Row],[rating_count]]</f>
        <v>292412.40000000002</v>
      </c>
    </row>
    <row r="398" spans="1:20">
      <c r="A398" t="s">
        <v>792</v>
      </c>
      <c r="B398" t="s">
        <v>793</v>
      </c>
      <c r="C398" t="str">
        <f t="shared" si="30"/>
        <v>iQOO Z6 44W</v>
      </c>
      <c r="D398" t="str">
        <f>PROPER(Table1[[#This Row],[PRODUCT NAME]])</f>
        <v>Iqoo Z6 44W</v>
      </c>
      <c r="E398" t="s">
        <v>2705</v>
      </c>
      <c r="F398" t="s">
        <v>2705</v>
      </c>
      <c r="G398" t="s">
        <v>2725</v>
      </c>
      <c r="H398" t="s">
        <v>2736</v>
      </c>
      <c r="I398">
        <v>399</v>
      </c>
      <c r="J398" s="8">
        <v>499</v>
      </c>
      <c r="K398" s="1">
        <v>0.8</v>
      </c>
      <c r="L398" s="1" t="str">
        <f t="shared" si="31"/>
        <v>50% or more</v>
      </c>
      <c r="M398">
        <v>4</v>
      </c>
      <c r="N398" s="4">
        <v>3382</v>
      </c>
      <c r="O398">
        <f t="shared" si="32"/>
        <v>1</v>
      </c>
      <c r="P398">
        <f t="shared" si="33"/>
        <v>1687618</v>
      </c>
      <c r="Q398" s="8" t="str">
        <f t="shared" si="34"/>
        <v>₹ 200 -₹ 500</v>
      </c>
      <c r="R398" s="8">
        <f>Table1[actual_price]-Table1[discounted_price]/Table1[[#This Row],[actual_price]]*100</f>
        <v>419.04008016032066</v>
      </c>
      <c r="S398">
        <f>IF(Table1[[#This Row],[rating_count]]&lt;1000,1,0)</f>
        <v>0</v>
      </c>
      <c r="T398" s="7">
        <f>Table1[[#This Row],[rating]]*Table1[[#This Row],[rating_count]]</f>
        <v>13528</v>
      </c>
    </row>
    <row r="399" spans="1:20">
      <c r="A399" t="s">
        <v>794</v>
      </c>
      <c r="B399" t="s">
        <v>795</v>
      </c>
      <c r="C399" t="str">
        <f t="shared" si="30"/>
        <v>Fire-Boltt Gladiator 1.96"</v>
      </c>
      <c r="D399" t="str">
        <f>PROPER(Table1[[#This Row],[PRODUCT NAME]])</f>
        <v>Fire-Boltt Gladiator 1.96"</v>
      </c>
      <c r="E399" t="s">
        <v>2705</v>
      </c>
      <c r="F399" t="s">
        <v>2705</v>
      </c>
      <c r="G399" t="s">
        <v>2729</v>
      </c>
      <c r="H399" t="s">
        <v>2730</v>
      </c>
      <c r="I399" s="2">
        <v>1149</v>
      </c>
      <c r="J399" s="8">
        <v>15990</v>
      </c>
      <c r="K399" s="1">
        <v>0.71</v>
      </c>
      <c r="L399" s="1" t="str">
        <f t="shared" si="31"/>
        <v>50% or more</v>
      </c>
      <c r="M399">
        <v>4.3</v>
      </c>
      <c r="N399" s="4">
        <v>140036</v>
      </c>
      <c r="O399">
        <f t="shared" si="32"/>
        <v>1</v>
      </c>
      <c r="P399">
        <f t="shared" si="33"/>
        <v>2239175640</v>
      </c>
      <c r="Q399" s="8" t="str">
        <f t="shared" si="34"/>
        <v>&gt;₹  500</v>
      </c>
      <c r="R399" s="8">
        <f>Table1[actual_price]-Table1[discounted_price]/Table1[[#This Row],[actual_price]]*100</f>
        <v>15982.81425891182</v>
      </c>
      <c r="S399">
        <f>IF(Table1[[#This Row],[rating_count]]&lt;1000,1,0)</f>
        <v>0</v>
      </c>
      <c r="T399" s="7">
        <f>Table1[[#This Row],[rating]]*Table1[[#This Row],[rating_count]]</f>
        <v>602154.79999999993</v>
      </c>
    </row>
    <row r="400" spans="1:20">
      <c r="A400" t="s">
        <v>796</v>
      </c>
      <c r="B400" t="s">
        <v>797</v>
      </c>
      <c r="C400" t="str">
        <f t="shared" si="30"/>
        <v>STRIFF PS2_01 Multi</v>
      </c>
      <c r="D400" t="str">
        <f>PROPER(Table1[[#This Row],[PRODUCT NAME]])</f>
        <v>Striff Ps2_01 Multi</v>
      </c>
      <c r="E400" t="s">
        <v>2705</v>
      </c>
      <c r="F400" t="s">
        <v>2705</v>
      </c>
      <c r="G400" t="s">
        <v>2725</v>
      </c>
      <c r="H400" t="s">
        <v>2726</v>
      </c>
      <c r="I400">
        <v>529</v>
      </c>
      <c r="J400" s="8">
        <v>33999</v>
      </c>
      <c r="K400" s="1">
        <v>0.65</v>
      </c>
      <c r="L400" s="1" t="str">
        <f t="shared" si="31"/>
        <v>50% or more</v>
      </c>
      <c r="M400">
        <v>4.0999999999999996</v>
      </c>
      <c r="N400" s="4">
        <v>8599</v>
      </c>
      <c r="O400">
        <f t="shared" si="32"/>
        <v>1</v>
      </c>
      <c r="P400">
        <f t="shared" si="33"/>
        <v>292357401</v>
      </c>
      <c r="Q400" s="8" t="str">
        <f t="shared" si="34"/>
        <v>&gt;₹  500</v>
      </c>
      <c r="R400" s="8">
        <f>Table1[actual_price]-Table1[discounted_price]/Table1[[#This Row],[actual_price]]*100</f>
        <v>33997.444071884471</v>
      </c>
      <c r="S400">
        <f>IF(Table1[[#This Row],[rating_count]]&lt;1000,1,0)</f>
        <v>0</v>
      </c>
      <c r="T400" s="7">
        <f>Table1[[#This Row],[rating]]*Table1[[#This Row],[rating_count]]</f>
        <v>35255.899999999994</v>
      </c>
    </row>
    <row r="401" spans="1:20">
      <c r="A401" t="s">
        <v>798</v>
      </c>
      <c r="B401" t="s">
        <v>799</v>
      </c>
      <c r="C401" t="str">
        <f t="shared" si="30"/>
        <v>Samsung Galaxy Buds</v>
      </c>
      <c r="D401" t="str">
        <f>PROPER(Table1[[#This Row],[PRODUCT NAME]])</f>
        <v>Samsung Galaxy Buds</v>
      </c>
      <c r="E401" t="s">
        <v>2705</v>
      </c>
      <c r="F401" t="s">
        <v>2705</v>
      </c>
      <c r="G401" t="s">
        <v>2727</v>
      </c>
      <c r="H401" t="s">
        <v>2728</v>
      </c>
      <c r="I401" s="2">
        <v>13999</v>
      </c>
      <c r="J401" s="8">
        <v>999</v>
      </c>
      <c r="K401" s="1">
        <v>0.28000000000000003</v>
      </c>
      <c r="L401" s="1" t="str">
        <f t="shared" si="31"/>
        <v>50%</v>
      </c>
      <c r="M401">
        <v>4.0999999999999996</v>
      </c>
      <c r="N401" s="4">
        <v>18998</v>
      </c>
      <c r="O401">
        <f t="shared" si="32"/>
        <v>0</v>
      </c>
      <c r="P401">
        <f t="shared" si="33"/>
        <v>18979002</v>
      </c>
      <c r="Q401" s="8" t="str">
        <f t="shared" si="34"/>
        <v>&gt;₹  500</v>
      </c>
      <c r="R401" s="8">
        <f>Table1[actual_price]-Table1[discounted_price]/Table1[[#This Row],[actual_price]]*100</f>
        <v>-402.30130130130146</v>
      </c>
      <c r="S401">
        <f>IF(Table1[[#This Row],[rating_count]]&lt;1000,1,0)</f>
        <v>0</v>
      </c>
      <c r="T401" s="7">
        <f>Table1[[#This Row],[rating]]*Table1[[#This Row],[rating_count]]</f>
        <v>77891.799999999988</v>
      </c>
    </row>
    <row r="402" spans="1:20">
      <c r="A402" t="s">
        <v>800</v>
      </c>
      <c r="B402" t="s">
        <v>801</v>
      </c>
      <c r="C402" t="str">
        <f t="shared" si="30"/>
        <v>OnePlus Nord 2T</v>
      </c>
      <c r="D402" t="str">
        <f>PROPER(Table1[[#This Row],[PRODUCT NAME]])</f>
        <v>Oneplus Nord 2T</v>
      </c>
      <c r="E402" t="s">
        <v>2705</v>
      </c>
      <c r="F402" t="s">
        <v>2705</v>
      </c>
      <c r="G402" t="s">
        <v>2732</v>
      </c>
      <c r="H402" t="s">
        <v>2733</v>
      </c>
      <c r="I402">
        <v>379</v>
      </c>
      <c r="J402" s="8">
        <v>1900</v>
      </c>
      <c r="K402" s="1">
        <v>0.62</v>
      </c>
      <c r="L402" s="1" t="str">
        <f t="shared" si="31"/>
        <v>50% or more</v>
      </c>
      <c r="M402">
        <v>4.0999999999999996</v>
      </c>
      <c r="N402" s="4">
        <v>363713</v>
      </c>
      <c r="O402">
        <f t="shared" si="32"/>
        <v>1</v>
      </c>
      <c r="P402">
        <f t="shared" si="33"/>
        <v>691054700</v>
      </c>
      <c r="Q402" s="8" t="str">
        <f t="shared" si="34"/>
        <v>&gt;₹  500</v>
      </c>
      <c r="R402" s="8">
        <f>Table1[actual_price]-Table1[discounted_price]/Table1[[#This Row],[actual_price]]*100</f>
        <v>1880.0526315789473</v>
      </c>
      <c r="S402">
        <f>IF(Table1[[#This Row],[rating_count]]&lt;1000,1,0)</f>
        <v>0</v>
      </c>
      <c r="T402" s="7">
        <f>Table1[[#This Row],[rating]]*Table1[[#This Row],[rating_count]]</f>
        <v>1491223.2999999998</v>
      </c>
    </row>
    <row r="403" spans="1:20">
      <c r="A403" t="s">
        <v>802</v>
      </c>
      <c r="B403" t="s">
        <v>803</v>
      </c>
      <c r="C403" t="str">
        <f t="shared" si="30"/>
        <v>Sounce Spiral Charger</v>
      </c>
      <c r="D403" t="str">
        <f>PROPER(Table1[[#This Row],[PRODUCT NAME]])</f>
        <v>Sounce Spiral Charger</v>
      </c>
      <c r="E403" t="s">
        <v>2705</v>
      </c>
      <c r="F403" t="s">
        <v>2705</v>
      </c>
      <c r="G403" t="s">
        <v>2727</v>
      </c>
      <c r="H403" t="s">
        <v>2728</v>
      </c>
      <c r="I403" s="2">
        <v>13999</v>
      </c>
      <c r="J403" s="8">
        <v>14999</v>
      </c>
      <c r="K403" s="1">
        <v>0.3</v>
      </c>
      <c r="L403" s="1" t="str">
        <f t="shared" si="31"/>
        <v>50%</v>
      </c>
      <c r="M403">
        <v>4.0999999999999996</v>
      </c>
      <c r="N403" s="4">
        <v>19252</v>
      </c>
      <c r="O403">
        <f t="shared" si="32"/>
        <v>0</v>
      </c>
      <c r="P403">
        <f t="shared" si="33"/>
        <v>288760748</v>
      </c>
      <c r="Q403" s="8" t="str">
        <f t="shared" si="34"/>
        <v>&gt;₹  500</v>
      </c>
      <c r="R403" s="8">
        <f>Table1[actual_price]-Table1[discounted_price]/Table1[[#This Row],[actual_price]]*100</f>
        <v>14905.667111140743</v>
      </c>
      <c r="S403">
        <f>IF(Table1[[#This Row],[rating_count]]&lt;1000,1,0)</f>
        <v>0</v>
      </c>
      <c r="T403" s="7">
        <f>Table1[[#This Row],[rating]]*Table1[[#This Row],[rating_count]]</f>
        <v>78933.2</v>
      </c>
    </row>
    <row r="404" spans="1:20">
      <c r="A404" t="s">
        <v>804</v>
      </c>
      <c r="B404" t="s">
        <v>805</v>
      </c>
      <c r="C404" t="str">
        <f t="shared" si="30"/>
        <v>PTron Boom Ultima</v>
      </c>
      <c r="D404" t="str">
        <f>PROPER(Table1[[#This Row],[PRODUCT NAME]])</f>
        <v>Ptron Boom Ultima</v>
      </c>
      <c r="E404" t="s">
        <v>2705</v>
      </c>
      <c r="F404" t="s">
        <v>2705</v>
      </c>
      <c r="G404" t="s">
        <v>2724</v>
      </c>
      <c r="I404" s="2">
        <v>3999</v>
      </c>
      <c r="J404" s="8">
        <v>38999</v>
      </c>
      <c r="K404" s="1">
        <v>0.6</v>
      </c>
      <c r="L404" s="1" t="str">
        <f t="shared" si="31"/>
        <v>50% or more</v>
      </c>
      <c r="M404">
        <v>4.4000000000000004</v>
      </c>
      <c r="N404" s="4">
        <v>73</v>
      </c>
      <c r="O404">
        <f t="shared" si="32"/>
        <v>1</v>
      </c>
      <c r="P404">
        <f t="shared" si="33"/>
        <v>2846927</v>
      </c>
      <c r="Q404" s="8" t="str">
        <f t="shared" si="34"/>
        <v>&gt;₹  500</v>
      </c>
      <c r="R404" s="8">
        <f>Table1[actual_price]-Table1[discounted_price]/Table1[[#This Row],[actual_price]]*100</f>
        <v>38988.745890920283</v>
      </c>
      <c r="S404">
        <f>IF(Table1[[#This Row],[rating_count]]&lt;1000,1,0)</f>
        <v>1</v>
      </c>
      <c r="T404" s="7">
        <f>Table1[[#This Row],[rating]]*Table1[[#This Row],[rating_count]]</f>
        <v>321.20000000000005</v>
      </c>
    </row>
    <row r="405" spans="1:20">
      <c r="A405" t="s">
        <v>806</v>
      </c>
      <c r="B405" t="s">
        <v>807</v>
      </c>
      <c r="C405" t="str">
        <f t="shared" si="30"/>
        <v>Samsung Galaxy M13</v>
      </c>
      <c r="D405" t="str">
        <f>PROPER(Table1[[#This Row],[PRODUCT NAME]])</f>
        <v>Samsung Galaxy M13</v>
      </c>
      <c r="E405" t="s">
        <v>2700</v>
      </c>
      <c r="F405" t="s">
        <v>2700</v>
      </c>
      <c r="G405" t="s">
        <v>2701</v>
      </c>
      <c r="H405" t="s">
        <v>2702</v>
      </c>
      <c r="I405">
        <v>149</v>
      </c>
      <c r="J405" s="8">
        <v>24999</v>
      </c>
      <c r="K405" s="1">
        <v>0.85</v>
      </c>
      <c r="L405" s="1" t="str">
        <f t="shared" si="31"/>
        <v>50% or more</v>
      </c>
      <c r="M405">
        <v>3.9</v>
      </c>
      <c r="N405" s="4">
        <v>24870</v>
      </c>
      <c r="O405">
        <f t="shared" si="32"/>
        <v>1</v>
      </c>
      <c r="P405">
        <f t="shared" si="33"/>
        <v>621725130</v>
      </c>
      <c r="Q405" s="8" t="str">
        <f t="shared" si="34"/>
        <v>&gt;₹  500</v>
      </c>
      <c r="R405" s="8">
        <f>Table1[actual_price]-Table1[discounted_price]/Table1[[#This Row],[actual_price]]*100</f>
        <v>24998.403976159047</v>
      </c>
      <c r="S405">
        <f>IF(Table1[[#This Row],[rating_count]]&lt;1000,1,0)</f>
        <v>0</v>
      </c>
      <c r="T405" s="7">
        <f>Table1[[#This Row],[rating]]*Table1[[#This Row],[rating_count]]</f>
        <v>96993</v>
      </c>
    </row>
    <row r="406" spans="1:20">
      <c r="A406" t="s">
        <v>808</v>
      </c>
      <c r="B406" t="s">
        <v>809</v>
      </c>
      <c r="C406" t="str">
        <f t="shared" si="30"/>
        <v>OnePlus 10R 5G</v>
      </c>
      <c r="D406" t="str">
        <f>PROPER(Table1[[#This Row],[PRODUCT NAME]])</f>
        <v>Oneplus 10R 5G</v>
      </c>
      <c r="E406" t="s">
        <v>2705</v>
      </c>
      <c r="F406" t="s">
        <v>2705</v>
      </c>
      <c r="G406" t="s">
        <v>2725</v>
      </c>
      <c r="H406" t="s">
        <v>2737</v>
      </c>
      <c r="I406">
        <v>99</v>
      </c>
      <c r="J406" s="8">
        <v>499</v>
      </c>
      <c r="K406" s="1">
        <v>0.8</v>
      </c>
      <c r="L406" s="1" t="str">
        <f t="shared" si="31"/>
        <v>50% or more</v>
      </c>
      <c r="M406">
        <v>4.3</v>
      </c>
      <c r="N406" s="4">
        <v>42641</v>
      </c>
      <c r="O406">
        <f t="shared" si="32"/>
        <v>1</v>
      </c>
      <c r="P406">
        <f t="shared" si="33"/>
        <v>21277859</v>
      </c>
      <c r="Q406" s="8" t="str">
        <f t="shared" si="34"/>
        <v>₹ 200 -₹ 500</v>
      </c>
      <c r="R406" s="8">
        <f>Table1[actual_price]-Table1[discounted_price]/Table1[[#This Row],[actual_price]]*100</f>
        <v>479.16032064128257</v>
      </c>
      <c r="S406">
        <f>IF(Table1[[#This Row],[rating_count]]&lt;1000,1,0)</f>
        <v>0</v>
      </c>
      <c r="T406" s="7">
        <f>Table1[[#This Row],[rating]]*Table1[[#This Row],[rating_count]]</f>
        <v>183356.3</v>
      </c>
    </row>
    <row r="407" spans="1:20">
      <c r="A407" t="s">
        <v>810</v>
      </c>
      <c r="B407" t="s">
        <v>737</v>
      </c>
      <c r="C407" t="str">
        <f t="shared" si="30"/>
        <v>Samsung Galaxy M33</v>
      </c>
      <c r="D407" t="str">
        <f>PROPER(Table1[[#This Row],[PRODUCT NAME]])</f>
        <v>Samsung Galaxy M33</v>
      </c>
      <c r="E407" t="s">
        <v>2705</v>
      </c>
      <c r="F407" t="s">
        <v>2705</v>
      </c>
      <c r="G407" t="s">
        <v>2732</v>
      </c>
      <c r="H407" t="s">
        <v>2733</v>
      </c>
      <c r="I407" s="2">
        <v>4790</v>
      </c>
      <c r="J407" s="8">
        <v>1599</v>
      </c>
      <c r="K407" s="1">
        <v>0.7</v>
      </c>
      <c r="L407" s="1" t="str">
        <f t="shared" si="31"/>
        <v>50% or more</v>
      </c>
      <c r="M407">
        <v>4</v>
      </c>
      <c r="N407" s="4">
        <v>4390</v>
      </c>
      <c r="O407">
        <f t="shared" si="32"/>
        <v>1</v>
      </c>
      <c r="P407">
        <f t="shared" si="33"/>
        <v>7019610</v>
      </c>
      <c r="Q407" s="8" t="str">
        <f t="shared" si="34"/>
        <v>&gt;₹  500</v>
      </c>
      <c r="R407" s="8">
        <f>Table1[actual_price]-Table1[discounted_price]/Table1[[#This Row],[actual_price]]*100</f>
        <v>1299.4377736085053</v>
      </c>
      <c r="S407">
        <f>IF(Table1[[#This Row],[rating_count]]&lt;1000,1,0)</f>
        <v>0</v>
      </c>
      <c r="T407" s="7">
        <f>Table1[[#This Row],[rating]]*Table1[[#This Row],[rating_count]]</f>
        <v>17560</v>
      </c>
    </row>
    <row r="408" spans="1:20">
      <c r="A408" t="s">
        <v>811</v>
      </c>
      <c r="B408" t="s">
        <v>812</v>
      </c>
      <c r="C408" t="str">
        <f t="shared" si="30"/>
        <v>Ambrane Mobile Holding</v>
      </c>
      <c r="D408" t="str">
        <f>PROPER(Table1[[#This Row],[PRODUCT NAME]])</f>
        <v>Ambrane Mobile Holding</v>
      </c>
      <c r="E408" t="s">
        <v>2705</v>
      </c>
      <c r="F408" t="s">
        <v>2705</v>
      </c>
      <c r="G408" t="s">
        <v>2727</v>
      </c>
      <c r="H408" t="s">
        <v>2728</v>
      </c>
      <c r="I408" s="2">
        <v>33999</v>
      </c>
      <c r="J408" s="8">
        <v>1599</v>
      </c>
      <c r="K408" s="1">
        <v>0</v>
      </c>
      <c r="L408" s="1" t="str">
        <f t="shared" si="31"/>
        <v>50%</v>
      </c>
      <c r="M408">
        <v>4.3</v>
      </c>
      <c r="N408" s="4">
        <v>17415</v>
      </c>
      <c r="O408">
        <f t="shared" si="32"/>
        <v>0</v>
      </c>
      <c r="P408">
        <f t="shared" si="33"/>
        <v>27846585</v>
      </c>
      <c r="Q408" s="8" t="str">
        <f t="shared" si="34"/>
        <v>&gt;₹  500</v>
      </c>
      <c r="R408" s="8">
        <f>Table1[actual_price]-Table1[discounted_price]/Table1[[#This Row],[actual_price]]*100</f>
        <v>-527.26641651031878</v>
      </c>
      <c r="S408">
        <f>IF(Table1[[#This Row],[rating_count]]&lt;1000,1,0)</f>
        <v>0</v>
      </c>
      <c r="T408" s="7">
        <f>Table1[[#This Row],[rating]]*Table1[[#This Row],[rating_count]]</f>
        <v>74884.5</v>
      </c>
    </row>
    <row r="409" spans="1:20">
      <c r="A409" t="s">
        <v>813</v>
      </c>
      <c r="B409" t="s">
        <v>814</v>
      </c>
      <c r="C409" t="str">
        <f t="shared" si="30"/>
        <v>Ambrane 10000mAh Slim</v>
      </c>
      <c r="D409" t="str">
        <f>PROPER(Table1[[#This Row],[PRODUCT NAME]])</f>
        <v>Ambrane 10000Mah Slim</v>
      </c>
      <c r="E409" t="s">
        <v>2700</v>
      </c>
      <c r="F409" t="s">
        <v>2700</v>
      </c>
      <c r="G409" t="s">
        <v>2701</v>
      </c>
      <c r="H409" t="s">
        <v>2738</v>
      </c>
      <c r="I409">
        <v>99</v>
      </c>
      <c r="J409" s="8">
        <v>1800</v>
      </c>
      <c r="K409" s="1">
        <v>0.9</v>
      </c>
      <c r="L409" s="1" t="str">
        <f t="shared" si="31"/>
        <v>50% or more</v>
      </c>
      <c r="M409">
        <v>4</v>
      </c>
      <c r="N409" s="4">
        <v>1396</v>
      </c>
      <c r="O409">
        <f t="shared" si="32"/>
        <v>1</v>
      </c>
      <c r="P409">
        <f t="shared" si="33"/>
        <v>2512800</v>
      </c>
      <c r="Q409" s="8" t="str">
        <f t="shared" si="34"/>
        <v>&gt;₹  500</v>
      </c>
      <c r="R409" s="8">
        <f>Table1[actual_price]-Table1[discounted_price]/Table1[[#This Row],[actual_price]]*100</f>
        <v>1794.5</v>
      </c>
      <c r="S409">
        <f>IF(Table1[[#This Row],[rating_count]]&lt;1000,1,0)</f>
        <v>0</v>
      </c>
      <c r="T409" s="7">
        <f>Table1[[#This Row],[rating]]*Table1[[#This Row],[rating_count]]</f>
        <v>5584</v>
      </c>
    </row>
    <row r="410" spans="1:20">
      <c r="A410" t="s">
        <v>815</v>
      </c>
      <c r="B410" t="s">
        <v>816</v>
      </c>
      <c r="C410" t="str">
        <f t="shared" si="30"/>
        <v>Nokia 105 Single</v>
      </c>
      <c r="D410" t="str">
        <f>PROPER(Table1[[#This Row],[PRODUCT NAME]])</f>
        <v>Nokia 105 Single</v>
      </c>
      <c r="E410" t="s">
        <v>2705</v>
      </c>
      <c r="F410" t="s">
        <v>2705</v>
      </c>
      <c r="G410" t="s">
        <v>2732</v>
      </c>
      <c r="H410" t="s">
        <v>2733</v>
      </c>
      <c r="I410">
        <v>299</v>
      </c>
      <c r="J410" s="8">
        <v>1899</v>
      </c>
      <c r="K410" s="1">
        <v>0.84</v>
      </c>
      <c r="L410" s="1" t="str">
        <f t="shared" si="31"/>
        <v>50% or more</v>
      </c>
      <c r="M410">
        <v>3.6</v>
      </c>
      <c r="N410" s="4">
        <v>18202</v>
      </c>
      <c r="O410">
        <f t="shared" si="32"/>
        <v>1</v>
      </c>
      <c r="P410">
        <f t="shared" si="33"/>
        <v>34565598</v>
      </c>
      <c r="Q410" s="8" t="str">
        <f t="shared" si="34"/>
        <v>&gt;₹  500</v>
      </c>
      <c r="R410" s="8">
        <f>Table1[actual_price]-Table1[discounted_price]/Table1[[#This Row],[actual_price]]*100</f>
        <v>1883.2548709847288</v>
      </c>
      <c r="S410">
        <f>IF(Table1[[#This Row],[rating_count]]&lt;1000,1,0)</f>
        <v>0</v>
      </c>
      <c r="T410" s="7">
        <f>Table1[[#This Row],[rating]]*Table1[[#This Row],[rating_count]]</f>
        <v>65527.200000000004</v>
      </c>
    </row>
    <row r="411" spans="1:20">
      <c r="A411" t="s">
        <v>817</v>
      </c>
      <c r="B411" t="s">
        <v>818</v>
      </c>
      <c r="C411" t="str">
        <f t="shared" si="30"/>
        <v>PTron Tangent Lite</v>
      </c>
      <c r="D411" t="str">
        <f>PROPER(Table1[[#This Row],[PRODUCT NAME]])</f>
        <v>Ptron Tangent Lite</v>
      </c>
      <c r="E411" t="s">
        <v>2705</v>
      </c>
      <c r="F411" t="s">
        <v>2705</v>
      </c>
      <c r="G411" t="s">
        <v>2727</v>
      </c>
      <c r="H411" t="s">
        <v>2728</v>
      </c>
      <c r="I411" s="2">
        <v>10999</v>
      </c>
      <c r="J411" s="8">
        <v>2499</v>
      </c>
      <c r="K411" s="1">
        <v>0.27</v>
      </c>
      <c r="L411" s="1" t="str">
        <f t="shared" si="31"/>
        <v>50%</v>
      </c>
      <c r="M411">
        <v>4.0999999999999996</v>
      </c>
      <c r="N411" s="4">
        <v>18998</v>
      </c>
      <c r="O411">
        <f t="shared" si="32"/>
        <v>0</v>
      </c>
      <c r="P411">
        <f t="shared" si="33"/>
        <v>47476002</v>
      </c>
      <c r="Q411" s="8" t="str">
        <f t="shared" si="34"/>
        <v>&gt;₹  500</v>
      </c>
      <c r="R411" s="8">
        <f>Table1[actual_price]-Table1[discounted_price]/Table1[[#This Row],[actual_price]]*100</f>
        <v>2058.8639455782313</v>
      </c>
      <c r="S411">
        <f>IF(Table1[[#This Row],[rating_count]]&lt;1000,1,0)</f>
        <v>0</v>
      </c>
      <c r="T411" s="7">
        <f>Table1[[#This Row],[rating]]*Table1[[#This Row],[rating_count]]</f>
        <v>77891.799999999988</v>
      </c>
    </row>
    <row r="412" spans="1:20">
      <c r="A412" t="s">
        <v>819</v>
      </c>
      <c r="B412" t="s">
        <v>820</v>
      </c>
      <c r="C412" t="str">
        <f t="shared" si="30"/>
        <v>Samsung EVO Plus</v>
      </c>
      <c r="D412" t="str">
        <f>PROPER(Table1[[#This Row],[PRODUCT NAME]])</f>
        <v>Samsung Evo Plus</v>
      </c>
      <c r="E412" t="s">
        <v>2705</v>
      </c>
      <c r="F412" t="s">
        <v>2705</v>
      </c>
      <c r="G412" t="s">
        <v>2727</v>
      </c>
      <c r="H412" t="s">
        <v>2728</v>
      </c>
      <c r="I412" s="2">
        <v>34999</v>
      </c>
      <c r="J412" s="8">
        <v>14999</v>
      </c>
      <c r="K412" s="1">
        <v>0.1</v>
      </c>
      <c r="L412" s="1" t="str">
        <f t="shared" si="31"/>
        <v>50%</v>
      </c>
      <c r="M412">
        <v>4.2</v>
      </c>
      <c r="N412" s="4">
        <v>11029</v>
      </c>
      <c r="O412">
        <f t="shared" si="32"/>
        <v>0</v>
      </c>
      <c r="P412">
        <f t="shared" si="33"/>
        <v>165423971</v>
      </c>
      <c r="Q412" s="8" t="str">
        <f t="shared" si="34"/>
        <v>&gt;₹  500</v>
      </c>
      <c r="R412" s="8">
        <f>Table1[actual_price]-Table1[discounted_price]/Table1[[#This Row],[actual_price]]*100</f>
        <v>14765.657777185146</v>
      </c>
      <c r="S412">
        <f>IF(Table1[[#This Row],[rating_count]]&lt;1000,1,0)</f>
        <v>0</v>
      </c>
      <c r="T412" s="7">
        <f>Table1[[#This Row],[rating]]*Table1[[#This Row],[rating_count]]</f>
        <v>46321.8</v>
      </c>
    </row>
    <row r="413" spans="1:20">
      <c r="A413" t="s">
        <v>821</v>
      </c>
      <c r="B413" t="s">
        <v>822</v>
      </c>
      <c r="C413" t="str">
        <f t="shared" si="30"/>
        <v>Ambrane 20000mAh Power</v>
      </c>
      <c r="D413" t="str">
        <f>PROPER(Table1[[#This Row],[PRODUCT NAME]])</f>
        <v>Ambrane 20000Mah Power</v>
      </c>
      <c r="E413" t="s">
        <v>2705</v>
      </c>
      <c r="F413" t="s">
        <v>2705</v>
      </c>
      <c r="G413" t="s">
        <v>2727</v>
      </c>
      <c r="H413" t="s">
        <v>2728</v>
      </c>
      <c r="I413" s="2">
        <v>16999</v>
      </c>
      <c r="J413" s="8">
        <v>7990</v>
      </c>
      <c r="K413" s="1">
        <v>0.32</v>
      </c>
      <c r="L413" s="1" t="str">
        <f t="shared" si="31"/>
        <v>50%</v>
      </c>
      <c r="M413">
        <v>4.0999999999999996</v>
      </c>
      <c r="N413" s="4">
        <v>22318</v>
      </c>
      <c r="O413">
        <f t="shared" si="32"/>
        <v>0</v>
      </c>
      <c r="P413">
        <f t="shared" si="33"/>
        <v>178320820</v>
      </c>
      <c r="Q413" s="8" t="str">
        <f t="shared" si="34"/>
        <v>&gt;₹  500</v>
      </c>
      <c r="R413" s="8">
        <f>Table1[actual_price]-Table1[discounted_price]/Table1[[#This Row],[actual_price]]*100</f>
        <v>7777.2465581977476</v>
      </c>
      <c r="S413">
        <f>IF(Table1[[#This Row],[rating_count]]&lt;1000,1,0)</f>
        <v>0</v>
      </c>
      <c r="T413" s="7">
        <f>Table1[[#This Row],[rating]]*Table1[[#This Row],[rating_count]]</f>
        <v>91503.799999999988</v>
      </c>
    </row>
    <row r="414" spans="1:20">
      <c r="A414" t="s">
        <v>823</v>
      </c>
      <c r="B414" t="s">
        <v>824</v>
      </c>
      <c r="C414" t="str">
        <f t="shared" si="30"/>
        <v>Samsung Galaxy M13</v>
      </c>
      <c r="D414" t="str">
        <f>PROPER(Table1[[#This Row],[PRODUCT NAME]])</f>
        <v>Samsung Galaxy M13</v>
      </c>
      <c r="E414" t="s">
        <v>2705</v>
      </c>
      <c r="F414" t="s">
        <v>2705</v>
      </c>
      <c r="G414" t="s">
        <v>2725</v>
      </c>
      <c r="H414" t="s">
        <v>2737</v>
      </c>
      <c r="I414">
        <v>199</v>
      </c>
      <c r="J414" s="8">
        <v>7990</v>
      </c>
      <c r="K414" s="1">
        <v>0.6</v>
      </c>
      <c r="L414" s="1" t="str">
        <f t="shared" si="31"/>
        <v>50% or more</v>
      </c>
      <c r="M414">
        <v>4.0999999999999996</v>
      </c>
      <c r="N414" s="4">
        <v>1786</v>
      </c>
      <c r="O414">
        <f t="shared" si="32"/>
        <v>1</v>
      </c>
      <c r="P414">
        <f t="shared" si="33"/>
        <v>14270140</v>
      </c>
      <c r="Q414" s="8" t="str">
        <f t="shared" si="34"/>
        <v>&gt;₹  500</v>
      </c>
      <c r="R414" s="8">
        <f>Table1[actual_price]-Table1[discounted_price]/Table1[[#This Row],[actual_price]]*100</f>
        <v>7987.5093867334172</v>
      </c>
      <c r="S414">
        <f>IF(Table1[[#This Row],[rating_count]]&lt;1000,1,0)</f>
        <v>0</v>
      </c>
      <c r="T414" s="7">
        <f>Table1[[#This Row],[rating]]*Table1[[#This Row],[rating_count]]</f>
        <v>7322.5999999999995</v>
      </c>
    </row>
    <row r="415" spans="1:20">
      <c r="A415" t="s">
        <v>825</v>
      </c>
      <c r="B415" t="s">
        <v>826</v>
      </c>
      <c r="C415" t="str">
        <f t="shared" si="30"/>
        <v>boAt Xtend Smartwatch</v>
      </c>
      <c r="D415" t="str">
        <f>PROPER(Table1[[#This Row],[PRODUCT NAME]])</f>
        <v>Boat Xtend Smartwatch</v>
      </c>
      <c r="E415" t="s">
        <v>2705</v>
      </c>
      <c r="F415" t="s">
        <v>2705</v>
      </c>
      <c r="G415" t="s">
        <v>2725</v>
      </c>
      <c r="H415" t="s">
        <v>2726</v>
      </c>
      <c r="I415">
        <v>999</v>
      </c>
      <c r="J415" s="8">
        <v>999</v>
      </c>
      <c r="K415" s="1">
        <v>0.38</v>
      </c>
      <c r="L415" s="1" t="str">
        <f t="shared" si="31"/>
        <v>50%</v>
      </c>
      <c r="M415">
        <v>4</v>
      </c>
      <c r="N415" s="4">
        <v>7222</v>
      </c>
      <c r="O415">
        <f t="shared" si="32"/>
        <v>0</v>
      </c>
      <c r="P415">
        <f t="shared" si="33"/>
        <v>7214778</v>
      </c>
      <c r="Q415" s="8" t="str">
        <f t="shared" si="34"/>
        <v>&gt;₹  500</v>
      </c>
      <c r="R415" s="8">
        <f>Table1[actual_price]-Table1[discounted_price]/Table1[[#This Row],[actual_price]]*100</f>
        <v>899</v>
      </c>
      <c r="S415">
        <f>IF(Table1[[#This Row],[rating_count]]&lt;1000,1,0)</f>
        <v>0</v>
      </c>
      <c r="T415" s="7">
        <f>Table1[[#This Row],[rating]]*Table1[[#This Row],[rating_count]]</f>
        <v>28888</v>
      </c>
    </row>
    <row r="416" spans="1:20">
      <c r="A416" t="s">
        <v>827</v>
      </c>
      <c r="B416" t="s">
        <v>828</v>
      </c>
      <c r="C416" t="str">
        <f t="shared" si="30"/>
        <v>boAt Wave Call</v>
      </c>
      <c r="D416" t="str">
        <f>PROPER(Table1[[#This Row],[PRODUCT NAME]])</f>
        <v>Boat Wave Call</v>
      </c>
      <c r="E416" t="s">
        <v>2705</v>
      </c>
      <c r="F416" t="s">
        <v>2705</v>
      </c>
      <c r="G416" t="s">
        <v>2727</v>
      </c>
      <c r="H416" t="s">
        <v>2731</v>
      </c>
      <c r="I416" s="2">
        <v>1299</v>
      </c>
      <c r="J416" s="8">
        <v>19499</v>
      </c>
      <c r="K416" s="1">
        <v>0.19</v>
      </c>
      <c r="L416" s="1" t="str">
        <f t="shared" si="31"/>
        <v>50%</v>
      </c>
      <c r="M416">
        <v>4</v>
      </c>
      <c r="N416" s="4">
        <v>128311</v>
      </c>
      <c r="O416">
        <f t="shared" si="32"/>
        <v>0</v>
      </c>
      <c r="P416">
        <f t="shared" si="33"/>
        <v>2501936189</v>
      </c>
      <c r="Q416" s="8" t="str">
        <f t="shared" si="34"/>
        <v>&gt;₹  500</v>
      </c>
      <c r="R416" s="8">
        <f>Table1[actual_price]-Table1[discounted_price]/Table1[[#This Row],[actual_price]]*100</f>
        <v>19492.338119903583</v>
      </c>
      <c r="S416">
        <f>IF(Table1[[#This Row],[rating_count]]&lt;1000,1,0)</f>
        <v>0</v>
      </c>
      <c r="T416" s="7">
        <f>Table1[[#This Row],[rating]]*Table1[[#This Row],[rating_count]]</f>
        <v>513244</v>
      </c>
    </row>
    <row r="417" spans="1:20">
      <c r="A417" t="s">
        <v>829</v>
      </c>
      <c r="B417" t="s">
        <v>830</v>
      </c>
      <c r="C417" t="str">
        <f t="shared" si="30"/>
        <v>MI Xiaomi 22.5W</v>
      </c>
      <c r="D417" t="str">
        <f>PROPER(Table1[[#This Row],[PRODUCT NAME]])</f>
        <v>Mi Xiaomi 22.5W</v>
      </c>
      <c r="E417" t="s">
        <v>2705</v>
      </c>
      <c r="F417" t="s">
        <v>2705</v>
      </c>
      <c r="G417" t="s">
        <v>2732</v>
      </c>
      <c r="H417" t="s">
        <v>2733</v>
      </c>
      <c r="I417">
        <v>599</v>
      </c>
      <c r="J417" s="8">
        <v>299</v>
      </c>
      <c r="K417" s="1">
        <v>0.67</v>
      </c>
      <c r="L417" s="1" t="str">
        <f t="shared" si="31"/>
        <v>50% or more</v>
      </c>
      <c r="M417">
        <v>3.5</v>
      </c>
      <c r="N417" s="4">
        <v>83996</v>
      </c>
      <c r="O417">
        <f t="shared" si="32"/>
        <v>1</v>
      </c>
      <c r="P417">
        <f t="shared" si="33"/>
        <v>25114804</v>
      </c>
      <c r="Q417" s="8" t="str">
        <f t="shared" si="34"/>
        <v>₹ 200 -₹ 500</v>
      </c>
      <c r="R417" s="8">
        <f>Table1[actual_price]-Table1[discounted_price]/Table1[[#This Row],[actual_price]]*100</f>
        <v>98.665551839464854</v>
      </c>
      <c r="S417">
        <f>IF(Table1[[#This Row],[rating_count]]&lt;1000,1,0)</f>
        <v>0</v>
      </c>
      <c r="T417" s="7">
        <f>Table1[[#This Row],[rating]]*Table1[[#This Row],[rating_count]]</f>
        <v>293986</v>
      </c>
    </row>
    <row r="418" spans="1:20">
      <c r="A418" t="s">
        <v>831</v>
      </c>
      <c r="B418" t="s">
        <v>789</v>
      </c>
      <c r="C418" t="str">
        <f t="shared" si="30"/>
        <v>Samsung Galaxy M13</v>
      </c>
      <c r="D418" t="str">
        <f>PROPER(Table1[[#This Row],[PRODUCT NAME]])</f>
        <v>Samsung Galaxy M13</v>
      </c>
      <c r="E418" t="s">
        <v>2705</v>
      </c>
      <c r="F418" t="s">
        <v>2705</v>
      </c>
      <c r="G418" t="s">
        <v>2729</v>
      </c>
      <c r="H418" t="s">
        <v>2730</v>
      </c>
      <c r="I418">
        <v>599</v>
      </c>
      <c r="J418" s="8">
        <v>17999</v>
      </c>
      <c r="K418" s="1">
        <v>0.68</v>
      </c>
      <c r="L418" s="1" t="str">
        <f t="shared" si="31"/>
        <v>50% or more</v>
      </c>
      <c r="M418">
        <v>4.3</v>
      </c>
      <c r="N418" s="4">
        <v>140036</v>
      </c>
      <c r="O418">
        <f t="shared" si="32"/>
        <v>1</v>
      </c>
      <c r="P418">
        <f t="shared" si="33"/>
        <v>2520507964</v>
      </c>
      <c r="Q418" s="8" t="str">
        <f t="shared" si="34"/>
        <v>&gt;₹  500</v>
      </c>
      <c r="R418" s="8">
        <f>Table1[actual_price]-Table1[discounted_price]/Table1[[#This Row],[actual_price]]*100</f>
        <v>17995.672037335407</v>
      </c>
      <c r="S418">
        <f>IF(Table1[[#This Row],[rating_count]]&lt;1000,1,0)</f>
        <v>0</v>
      </c>
      <c r="T418" s="7">
        <f>Table1[[#This Row],[rating]]*Table1[[#This Row],[rating_count]]</f>
        <v>602154.79999999993</v>
      </c>
    </row>
    <row r="419" spans="1:20">
      <c r="A419" t="s">
        <v>832</v>
      </c>
      <c r="B419" t="s">
        <v>833</v>
      </c>
      <c r="C419" t="str">
        <f t="shared" si="30"/>
        <v>Gizga Essentials Spiral</v>
      </c>
      <c r="D419" t="str">
        <f>PROPER(Table1[[#This Row],[PRODUCT NAME]])</f>
        <v>Gizga Essentials Spiral</v>
      </c>
      <c r="E419" t="s">
        <v>2705</v>
      </c>
      <c r="F419" t="s">
        <v>2705</v>
      </c>
      <c r="G419" t="s">
        <v>2725</v>
      </c>
      <c r="H419" t="s">
        <v>2726</v>
      </c>
      <c r="I419" s="2">
        <v>1799</v>
      </c>
      <c r="J419" s="8">
        <v>26999</v>
      </c>
      <c r="K419" s="1">
        <v>0.28000000000000003</v>
      </c>
      <c r="L419" s="1" t="str">
        <f t="shared" si="31"/>
        <v>50%</v>
      </c>
      <c r="M419">
        <v>4.0999999999999996</v>
      </c>
      <c r="N419" s="4">
        <v>18678</v>
      </c>
      <c r="O419">
        <f t="shared" si="32"/>
        <v>0</v>
      </c>
      <c r="P419">
        <f t="shared" si="33"/>
        <v>504287322</v>
      </c>
      <c r="Q419" s="8" t="str">
        <f t="shared" si="34"/>
        <v>&gt;₹  500</v>
      </c>
      <c r="R419" s="8">
        <f>Table1[actual_price]-Table1[discounted_price]/Table1[[#This Row],[actual_price]]*100</f>
        <v>26992.336790251491</v>
      </c>
      <c r="S419">
        <f>IF(Table1[[#This Row],[rating_count]]&lt;1000,1,0)</f>
        <v>0</v>
      </c>
      <c r="T419" s="7">
        <f>Table1[[#This Row],[rating]]*Table1[[#This Row],[rating_count]]</f>
        <v>76579.799999999988</v>
      </c>
    </row>
    <row r="420" spans="1:20">
      <c r="A420" t="s">
        <v>834</v>
      </c>
      <c r="B420" t="s">
        <v>835</v>
      </c>
      <c r="C420" t="str">
        <f t="shared" si="30"/>
        <v>Redmi Note 11</v>
      </c>
      <c r="D420" t="str">
        <f>PROPER(Table1[[#This Row],[PRODUCT NAME]])</f>
        <v>Redmi Note 11</v>
      </c>
      <c r="E420" t="s">
        <v>2700</v>
      </c>
      <c r="F420" t="s">
        <v>2700</v>
      </c>
      <c r="G420" t="s">
        <v>2701</v>
      </c>
      <c r="H420" t="s">
        <v>2702</v>
      </c>
      <c r="I420">
        <v>176.63</v>
      </c>
      <c r="J420" s="8">
        <v>649</v>
      </c>
      <c r="K420" s="1">
        <v>0.65</v>
      </c>
      <c r="L420" s="1" t="str">
        <f t="shared" si="31"/>
        <v>50% or more</v>
      </c>
      <c r="M420">
        <v>4.0999999999999996</v>
      </c>
      <c r="N420" s="4">
        <v>15189</v>
      </c>
      <c r="O420">
        <f t="shared" si="32"/>
        <v>1</v>
      </c>
      <c r="P420">
        <f t="shared" si="33"/>
        <v>9857661</v>
      </c>
      <c r="Q420" s="8" t="str">
        <f t="shared" si="34"/>
        <v>&gt;₹  500</v>
      </c>
      <c r="R420" s="8">
        <f>Table1[actual_price]-Table1[discounted_price]/Table1[[#This Row],[actual_price]]*100</f>
        <v>621.78428351309708</v>
      </c>
      <c r="S420">
        <f>IF(Table1[[#This Row],[rating_count]]&lt;1000,1,0)</f>
        <v>0</v>
      </c>
      <c r="T420" s="7">
        <f>Table1[[#This Row],[rating]]*Table1[[#This Row],[rating_count]]</f>
        <v>62274.899999999994</v>
      </c>
    </row>
    <row r="421" spans="1:20">
      <c r="A421" t="s">
        <v>836</v>
      </c>
      <c r="B421" t="s">
        <v>837</v>
      </c>
      <c r="C421" t="str">
        <f t="shared" si="30"/>
        <v>Redmi Note 11</v>
      </c>
      <c r="D421" t="str">
        <f>PROPER(Table1[[#This Row],[PRODUCT NAME]])</f>
        <v>Redmi Note 11</v>
      </c>
      <c r="E421" t="s">
        <v>2705</v>
      </c>
      <c r="F421" t="s">
        <v>2705</v>
      </c>
      <c r="G421" t="s">
        <v>2727</v>
      </c>
      <c r="H421" t="s">
        <v>2728</v>
      </c>
      <c r="I421" s="2">
        <v>10999</v>
      </c>
      <c r="J421" s="8">
        <v>171</v>
      </c>
      <c r="K421" s="1">
        <v>0.27</v>
      </c>
      <c r="L421" s="1" t="str">
        <f t="shared" si="31"/>
        <v>50%</v>
      </c>
      <c r="M421">
        <v>4.0999999999999996</v>
      </c>
      <c r="N421" s="4">
        <v>18998</v>
      </c>
      <c r="O421">
        <f t="shared" si="32"/>
        <v>0</v>
      </c>
      <c r="P421">
        <f t="shared" si="33"/>
        <v>3248658</v>
      </c>
      <c r="Q421" s="8" t="str">
        <f t="shared" si="34"/>
        <v>&lt;₹ 200</v>
      </c>
      <c r="R421" s="8">
        <f>Table1[actual_price]-Table1[discounted_price]/Table1[[#This Row],[actual_price]]*100</f>
        <v>-6261.1637426900579</v>
      </c>
      <c r="S421">
        <f>IF(Table1[[#This Row],[rating_count]]&lt;1000,1,0)</f>
        <v>0</v>
      </c>
      <c r="T421" s="7">
        <f>Table1[[#This Row],[rating]]*Table1[[#This Row],[rating_count]]</f>
        <v>77891.799999999988</v>
      </c>
    </row>
    <row r="422" spans="1:20">
      <c r="A422" t="s">
        <v>838</v>
      </c>
      <c r="B422" t="s">
        <v>839</v>
      </c>
      <c r="C422" t="str">
        <f t="shared" si="30"/>
        <v>USB Charger, Oraimo</v>
      </c>
      <c r="D422" t="str">
        <f>PROPER(Table1[[#This Row],[PRODUCT NAME]])</f>
        <v>Usb Charger, Oraimo</v>
      </c>
      <c r="E422" t="s">
        <v>2705</v>
      </c>
      <c r="F422" t="s">
        <v>2705</v>
      </c>
      <c r="G422" t="s">
        <v>2724</v>
      </c>
      <c r="I422" s="2">
        <v>2999</v>
      </c>
      <c r="J422" s="8">
        <v>1999</v>
      </c>
      <c r="K422" s="1">
        <v>0.62</v>
      </c>
      <c r="L422" s="1" t="str">
        <f t="shared" si="31"/>
        <v>50% or more</v>
      </c>
      <c r="M422">
        <v>4.0999999999999996</v>
      </c>
      <c r="N422" s="4">
        <v>48449</v>
      </c>
      <c r="O422">
        <f t="shared" si="32"/>
        <v>1</v>
      </c>
      <c r="P422">
        <f t="shared" si="33"/>
        <v>96849551</v>
      </c>
      <c r="Q422" s="8" t="str">
        <f t="shared" si="34"/>
        <v>&gt;₹  500</v>
      </c>
      <c r="R422" s="8">
        <f>Table1[actual_price]-Table1[discounted_price]/Table1[[#This Row],[actual_price]]*100</f>
        <v>1848.974987493747</v>
      </c>
      <c r="S422">
        <f>IF(Table1[[#This Row],[rating_count]]&lt;1000,1,0)</f>
        <v>0</v>
      </c>
      <c r="T422" s="7">
        <f>Table1[[#This Row],[rating]]*Table1[[#This Row],[rating_count]]</f>
        <v>198640.9</v>
      </c>
    </row>
    <row r="423" spans="1:20">
      <c r="A423" t="s">
        <v>840</v>
      </c>
      <c r="B423" t="s">
        <v>841</v>
      </c>
      <c r="C423" t="str">
        <f t="shared" si="30"/>
        <v>Goldmedal Curve Plus</v>
      </c>
      <c r="D423" t="str">
        <f>PROPER(Table1[[#This Row],[PRODUCT NAME]])</f>
        <v>Goldmedal Curve Plus</v>
      </c>
      <c r="E423" t="s">
        <v>2705</v>
      </c>
      <c r="F423" t="s">
        <v>2705</v>
      </c>
      <c r="G423" t="s">
        <v>2724</v>
      </c>
      <c r="I423" s="2">
        <v>1999</v>
      </c>
      <c r="J423" s="8">
        <v>1600</v>
      </c>
      <c r="K423" s="1">
        <v>0.75</v>
      </c>
      <c r="L423" s="1" t="str">
        <f t="shared" si="31"/>
        <v>50% or more</v>
      </c>
      <c r="M423">
        <v>3.8</v>
      </c>
      <c r="N423" s="4">
        <v>17831</v>
      </c>
      <c r="O423">
        <f t="shared" si="32"/>
        <v>1</v>
      </c>
      <c r="P423">
        <f t="shared" si="33"/>
        <v>28529600</v>
      </c>
      <c r="Q423" s="8" t="str">
        <f t="shared" si="34"/>
        <v>&gt;₹  500</v>
      </c>
      <c r="R423" s="8">
        <f>Table1[actual_price]-Table1[discounted_price]/Table1[[#This Row],[actual_price]]*100</f>
        <v>1475.0625</v>
      </c>
      <c r="S423">
        <f>IF(Table1[[#This Row],[rating_count]]&lt;1000,1,0)</f>
        <v>0</v>
      </c>
      <c r="T423" s="7">
        <f>Table1[[#This Row],[rating]]*Table1[[#This Row],[rating_count]]</f>
        <v>67757.8</v>
      </c>
    </row>
    <row r="424" spans="1:20">
      <c r="A424" t="s">
        <v>842</v>
      </c>
      <c r="B424" t="s">
        <v>843</v>
      </c>
      <c r="C424" t="str">
        <f t="shared" si="30"/>
        <v>WeCool C1 Car</v>
      </c>
      <c r="D424" t="str">
        <f>PROPER(Table1[[#This Row],[PRODUCT NAME]])</f>
        <v>Wecool C1 Car</v>
      </c>
      <c r="E424" t="s">
        <v>2700</v>
      </c>
      <c r="F424" t="s">
        <v>2700</v>
      </c>
      <c r="G424" t="s">
        <v>2701</v>
      </c>
      <c r="H424" t="s">
        <v>2702</v>
      </c>
      <c r="I424">
        <v>229</v>
      </c>
      <c r="J424" s="8">
        <v>20999</v>
      </c>
      <c r="K424" s="1">
        <v>0.23</v>
      </c>
      <c r="L424" s="1" t="str">
        <f t="shared" si="31"/>
        <v>50%</v>
      </c>
      <c r="M424">
        <v>4.3</v>
      </c>
      <c r="N424" s="4">
        <v>30411</v>
      </c>
      <c r="O424">
        <f t="shared" si="32"/>
        <v>0</v>
      </c>
      <c r="P424">
        <f t="shared" si="33"/>
        <v>638600589</v>
      </c>
      <c r="Q424" s="8" t="str">
        <f t="shared" si="34"/>
        <v>&gt;₹  500</v>
      </c>
      <c r="R424" s="8">
        <f>Table1[actual_price]-Table1[discounted_price]/Table1[[#This Row],[actual_price]]*100</f>
        <v>20997.909471879615</v>
      </c>
      <c r="S424">
        <f>IF(Table1[[#This Row],[rating_count]]&lt;1000,1,0)</f>
        <v>0</v>
      </c>
      <c r="T424" s="7">
        <f>Table1[[#This Row],[rating]]*Table1[[#This Row],[rating_count]]</f>
        <v>130767.29999999999</v>
      </c>
    </row>
    <row r="425" spans="1:20">
      <c r="A425" t="s">
        <v>844</v>
      </c>
      <c r="B425" t="s">
        <v>845</v>
      </c>
      <c r="C425" t="str">
        <f t="shared" si="30"/>
        <v>HP 32GB Class</v>
      </c>
      <c r="D425" t="str">
        <f>PROPER(Table1[[#This Row],[PRODUCT NAME]])</f>
        <v>Hp 32Gb Class</v>
      </c>
      <c r="E425" t="s">
        <v>2700</v>
      </c>
      <c r="F425" t="s">
        <v>2700</v>
      </c>
      <c r="G425" t="s">
        <v>2701</v>
      </c>
      <c r="H425" t="s">
        <v>2702</v>
      </c>
      <c r="I425">
        <v>199</v>
      </c>
      <c r="J425" s="8">
        <v>18999</v>
      </c>
      <c r="K425" s="1">
        <v>0.33</v>
      </c>
      <c r="L425" s="1" t="str">
        <f t="shared" si="31"/>
        <v>50%</v>
      </c>
      <c r="M425">
        <v>4</v>
      </c>
      <c r="N425" s="4">
        <v>43994</v>
      </c>
      <c r="O425">
        <f t="shared" si="32"/>
        <v>0</v>
      </c>
      <c r="P425">
        <f t="shared" si="33"/>
        <v>835842006</v>
      </c>
      <c r="Q425" s="8" t="str">
        <f t="shared" si="34"/>
        <v>&gt;₹  500</v>
      </c>
      <c r="R425" s="8">
        <f>Table1[actual_price]-Table1[discounted_price]/Table1[[#This Row],[actual_price]]*100</f>
        <v>18997.952576451393</v>
      </c>
      <c r="S425">
        <f>IF(Table1[[#This Row],[rating_count]]&lt;1000,1,0)</f>
        <v>0</v>
      </c>
      <c r="T425" s="7">
        <f>Table1[[#This Row],[rating]]*Table1[[#This Row],[rating_count]]</f>
        <v>175976</v>
      </c>
    </row>
    <row r="426" spans="1:20">
      <c r="A426" t="s">
        <v>846</v>
      </c>
      <c r="B426" t="s">
        <v>847</v>
      </c>
      <c r="C426" t="str">
        <f t="shared" si="30"/>
        <v>iQOO Z6 44W</v>
      </c>
      <c r="D426" t="str">
        <f>PROPER(Table1[[#This Row],[PRODUCT NAME]])</f>
        <v>Iqoo Z6 44W</v>
      </c>
      <c r="E426" t="s">
        <v>2705</v>
      </c>
      <c r="F426" t="s">
        <v>2705</v>
      </c>
      <c r="G426" t="s">
        <v>2725</v>
      </c>
      <c r="H426" t="s">
        <v>2726</v>
      </c>
      <c r="I426">
        <v>649</v>
      </c>
      <c r="J426" s="8">
        <v>28999</v>
      </c>
      <c r="K426" s="1">
        <v>0.35</v>
      </c>
      <c r="L426" s="1" t="str">
        <f t="shared" si="31"/>
        <v>50%</v>
      </c>
      <c r="M426">
        <v>4.2</v>
      </c>
      <c r="N426" s="4">
        <v>1315</v>
      </c>
      <c r="O426">
        <f t="shared" si="32"/>
        <v>0</v>
      </c>
      <c r="P426">
        <f t="shared" si="33"/>
        <v>38133685</v>
      </c>
      <c r="Q426" s="8" t="str">
        <f t="shared" si="34"/>
        <v>&gt;₹  500</v>
      </c>
      <c r="R426" s="8">
        <f>Table1[actual_price]-Table1[discounted_price]/Table1[[#This Row],[actual_price]]*100</f>
        <v>28996.76199179282</v>
      </c>
      <c r="S426">
        <f>IF(Table1[[#This Row],[rating_count]]&lt;1000,1,0)</f>
        <v>0</v>
      </c>
      <c r="T426" s="7">
        <f>Table1[[#This Row],[rating]]*Table1[[#This Row],[rating_count]]</f>
        <v>5523</v>
      </c>
    </row>
    <row r="427" spans="1:20">
      <c r="A427" t="s">
        <v>848</v>
      </c>
      <c r="B427" t="s">
        <v>849</v>
      </c>
      <c r="C427" t="str">
        <f t="shared" si="30"/>
        <v>iQOO Z6 Lite</v>
      </c>
      <c r="D427" t="str">
        <f>PROPER(Table1[[#This Row],[PRODUCT NAME]])</f>
        <v>Iqoo Z6 Lite</v>
      </c>
      <c r="E427" t="s">
        <v>2705</v>
      </c>
      <c r="F427" t="s">
        <v>2705</v>
      </c>
      <c r="G427" t="s">
        <v>2727</v>
      </c>
      <c r="H427" t="s">
        <v>2728</v>
      </c>
      <c r="I427" s="2">
        <v>13999</v>
      </c>
      <c r="J427" s="8">
        <v>1490</v>
      </c>
      <c r="K427" s="1">
        <v>0.28000000000000003</v>
      </c>
      <c r="L427" s="1" t="str">
        <f t="shared" si="31"/>
        <v>50%</v>
      </c>
      <c r="M427">
        <v>4.0999999999999996</v>
      </c>
      <c r="N427" s="4">
        <v>18998</v>
      </c>
      <c r="O427">
        <f t="shared" si="32"/>
        <v>0</v>
      </c>
      <c r="P427">
        <f t="shared" si="33"/>
        <v>28307020</v>
      </c>
      <c r="Q427" s="8" t="str">
        <f t="shared" si="34"/>
        <v>&gt;₹  500</v>
      </c>
      <c r="R427" s="8">
        <f>Table1[actual_price]-Table1[discounted_price]/Table1[[#This Row],[actual_price]]*100</f>
        <v>550.46979865771812</v>
      </c>
      <c r="S427">
        <f>IF(Table1[[#This Row],[rating_count]]&lt;1000,1,0)</f>
        <v>0</v>
      </c>
      <c r="T427" s="7">
        <f>Table1[[#This Row],[rating]]*Table1[[#This Row],[rating_count]]</f>
        <v>77891.799999999988</v>
      </c>
    </row>
    <row r="428" spans="1:20">
      <c r="A428" t="s">
        <v>850</v>
      </c>
      <c r="B428" t="s">
        <v>851</v>
      </c>
      <c r="C428" t="str">
        <f t="shared" si="30"/>
        <v>Redmi Note 11</v>
      </c>
      <c r="D428" t="str">
        <f>PROPER(Table1[[#This Row],[PRODUCT NAME]])</f>
        <v>Redmi Note 11</v>
      </c>
      <c r="E428" t="s">
        <v>2705</v>
      </c>
      <c r="F428" t="s">
        <v>2705</v>
      </c>
      <c r="G428" t="s">
        <v>2725</v>
      </c>
      <c r="H428" t="s">
        <v>2739</v>
      </c>
      <c r="I428">
        <v>119</v>
      </c>
      <c r="J428" s="8">
        <v>699</v>
      </c>
      <c r="K428" s="1">
        <v>0.6</v>
      </c>
      <c r="L428" s="1" t="str">
        <f t="shared" si="31"/>
        <v>50% or more</v>
      </c>
      <c r="M428">
        <v>4.0999999999999996</v>
      </c>
      <c r="N428" s="4">
        <v>5999</v>
      </c>
      <c r="O428">
        <f t="shared" si="32"/>
        <v>1</v>
      </c>
      <c r="P428">
        <f t="shared" si="33"/>
        <v>4193301</v>
      </c>
      <c r="Q428" s="8" t="str">
        <f t="shared" si="34"/>
        <v>&gt;₹  500</v>
      </c>
      <c r="R428" s="8">
        <f>Table1[actual_price]-Table1[discounted_price]/Table1[[#This Row],[actual_price]]*100</f>
        <v>681.97567954220312</v>
      </c>
      <c r="S428">
        <f>IF(Table1[[#This Row],[rating_count]]&lt;1000,1,0)</f>
        <v>0</v>
      </c>
      <c r="T428" s="7">
        <f>Table1[[#This Row],[rating]]*Table1[[#This Row],[rating_count]]</f>
        <v>24595.899999999998</v>
      </c>
    </row>
    <row r="429" spans="1:20">
      <c r="A429" t="s">
        <v>852</v>
      </c>
      <c r="B429" t="s">
        <v>853</v>
      </c>
      <c r="C429" t="str">
        <f t="shared" si="30"/>
        <v>boAt Bassheads 242</v>
      </c>
      <c r="D429" t="str">
        <f>PROPER(Table1[[#This Row],[PRODUCT NAME]])</f>
        <v>Boat Bassheads 242</v>
      </c>
      <c r="E429" t="s">
        <v>2705</v>
      </c>
      <c r="F429" t="s">
        <v>2705</v>
      </c>
      <c r="G429" t="s">
        <v>2727</v>
      </c>
      <c r="H429" t="s">
        <v>2728</v>
      </c>
      <c r="I429" s="2">
        <v>12999</v>
      </c>
      <c r="J429" s="8">
        <v>7999</v>
      </c>
      <c r="K429" s="1">
        <v>0.28000000000000003</v>
      </c>
      <c r="L429" s="1" t="str">
        <f t="shared" si="31"/>
        <v>50%</v>
      </c>
      <c r="M429">
        <v>4.0999999999999996</v>
      </c>
      <c r="N429" s="4">
        <v>50772</v>
      </c>
      <c r="O429">
        <f t="shared" si="32"/>
        <v>0</v>
      </c>
      <c r="P429">
        <f t="shared" si="33"/>
        <v>406125228</v>
      </c>
      <c r="Q429" s="8" t="str">
        <f t="shared" si="34"/>
        <v>&gt;₹  500</v>
      </c>
      <c r="R429" s="8">
        <f>Table1[actual_price]-Table1[discounted_price]/Table1[[#This Row],[actual_price]]*100</f>
        <v>7836.4921865233155</v>
      </c>
      <c r="S429">
        <f>IF(Table1[[#This Row],[rating_count]]&lt;1000,1,0)</f>
        <v>0</v>
      </c>
      <c r="T429" s="7">
        <f>Table1[[#This Row],[rating]]*Table1[[#This Row],[rating_count]]</f>
        <v>208165.19999999998</v>
      </c>
    </row>
    <row r="430" spans="1:20">
      <c r="A430" t="s">
        <v>854</v>
      </c>
      <c r="B430" t="s">
        <v>855</v>
      </c>
      <c r="C430" t="str">
        <f t="shared" si="30"/>
        <v>Portronics MODESK POR-122</v>
      </c>
      <c r="D430" t="str">
        <f>PROPER(Table1[[#This Row],[PRODUCT NAME]])</f>
        <v>Portronics Modesk Por-122</v>
      </c>
      <c r="E430" t="s">
        <v>2700</v>
      </c>
      <c r="F430" t="s">
        <v>2700</v>
      </c>
      <c r="G430" t="s">
        <v>2701</v>
      </c>
      <c r="H430" t="s">
        <v>2702</v>
      </c>
      <c r="I430">
        <v>154</v>
      </c>
      <c r="J430" s="8">
        <v>2199</v>
      </c>
      <c r="K430" s="1">
        <v>0.55000000000000004</v>
      </c>
      <c r="L430" s="1" t="str">
        <f t="shared" si="31"/>
        <v>50% or more</v>
      </c>
      <c r="M430">
        <v>4.3</v>
      </c>
      <c r="N430" s="4">
        <v>13391</v>
      </c>
      <c r="O430">
        <f t="shared" si="32"/>
        <v>1</v>
      </c>
      <c r="P430">
        <f t="shared" si="33"/>
        <v>29446809</v>
      </c>
      <c r="Q430" s="8" t="str">
        <f t="shared" si="34"/>
        <v>&gt;₹  500</v>
      </c>
      <c r="R430" s="8">
        <f>Table1[actual_price]-Table1[discounted_price]/Table1[[#This Row],[actual_price]]*100</f>
        <v>2191.9968167348793</v>
      </c>
      <c r="S430">
        <f>IF(Table1[[#This Row],[rating_count]]&lt;1000,1,0)</f>
        <v>0</v>
      </c>
      <c r="T430" s="7">
        <f>Table1[[#This Row],[rating]]*Table1[[#This Row],[rating_count]]</f>
        <v>57581.299999999996</v>
      </c>
    </row>
    <row r="431" spans="1:20">
      <c r="A431" t="s">
        <v>856</v>
      </c>
      <c r="B431" t="s">
        <v>857</v>
      </c>
      <c r="C431" t="str">
        <f t="shared" si="30"/>
        <v>realme narzo 50i</v>
      </c>
      <c r="D431" t="str">
        <f>PROPER(Table1[[#This Row],[PRODUCT NAME]])</f>
        <v>Realme Narzo 50I</v>
      </c>
      <c r="E431" t="s">
        <v>2705</v>
      </c>
      <c r="F431" t="s">
        <v>2705</v>
      </c>
      <c r="G431" t="s">
        <v>2727</v>
      </c>
      <c r="H431" t="s">
        <v>2728</v>
      </c>
      <c r="I431" s="2">
        <v>20999</v>
      </c>
      <c r="J431" s="8">
        <v>1699</v>
      </c>
      <c r="K431" s="1">
        <v>0.22</v>
      </c>
      <c r="L431" s="1" t="str">
        <f t="shared" si="31"/>
        <v>50%</v>
      </c>
      <c r="M431">
        <v>3.9</v>
      </c>
      <c r="N431" s="4">
        <v>25824</v>
      </c>
      <c r="O431">
        <f t="shared" si="32"/>
        <v>0</v>
      </c>
      <c r="P431">
        <f t="shared" si="33"/>
        <v>43874976</v>
      </c>
      <c r="Q431" s="8" t="str">
        <f t="shared" si="34"/>
        <v>&gt;₹  500</v>
      </c>
      <c r="R431" s="8">
        <f>Table1[actual_price]-Table1[discounted_price]/Table1[[#This Row],[actual_price]]*100</f>
        <v>463.0376692171867</v>
      </c>
      <c r="S431">
        <f>IF(Table1[[#This Row],[rating_count]]&lt;1000,1,0)</f>
        <v>0</v>
      </c>
      <c r="T431" s="7">
        <f>Table1[[#This Row],[rating]]*Table1[[#This Row],[rating_count]]</f>
        <v>100713.59999999999</v>
      </c>
    </row>
    <row r="432" spans="1:20">
      <c r="A432" t="s">
        <v>858</v>
      </c>
      <c r="B432" t="s">
        <v>859</v>
      </c>
      <c r="C432" t="str">
        <f t="shared" si="30"/>
        <v>MI 10000mAh 3i</v>
      </c>
      <c r="D432" t="str">
        <f>PROPER(Table1[[#This Row],[PRODUCT NAME]])</f>
        <v>Mi 10000Mah 3I</v>
      </c>
      <c r="E432" t="s">
        <v>2705</v>
      </c>
      <c r="F432" t="s">
        <v>2705</v>
      </c>
      <c r="G432" t="s">
        <v>2725</v>
      </c>
      <c r="H432" t="s">
        <v>2726</v>
      </c>
      <c r="I432">
        <v>249</v>
      </c>
      <c r="J432" s="8">
        <v>19999</v>
      </c>
      <c r="K432" s="1">
        <v>0.62</v>
      </c>
      <c r="L432" s="1" t="str">
        <f t="shared" si="31"/>
        <v>50% or more</v>
      </c>
      <c r="M432">
        <v>4</v>
      </c>
      <c r="N432" s="4">
        <v>14404</v>
      </c>
      <c r="O432">
        <f t="shared" si="32"/>
        <v>1</v>
      </c>
      <c r="P432">
        <f t="shared" si="33"/>
        <v>288065596</v>
      </c>
      <c r="Q432" s="8" t="str">
        <f t="shared" si="34"/>
        <v>&gt;₹  500</v>
      </c>
      <c r="R432" s="8">
        <f>Table1[actual_price]-Table1[discounted_price]/Table1[[#This Row],[actual_price]]*100</f>
        <v>19997.754937746886</v>
      </c>
      <c r="S432">
        <f>IF(Table1[[#This Row],[rating_count]]&lt;1000,1,0)</f>
        <v>0</v>
      </c>
      <c r="T432" s="7">
        <f>Table1[[#This Row],[rating]]*Table1[[#This Row],[rating_count]]</f>
        <v>57616</v>
      </c>
    </row>
    <row r="433" spans="1:20">
      <c r="A433" t="s">
        <v>860</v>
      </c>
      <c r="B433" t="s">
        <v>861</v>
      </c>
      <c r="C433" t="str">
        <f t="shared" si="30"/>
        <v>Nokia 105 Plus</v>
      </c>
      <c r="D433" t="str">
        <f>PROPER(Table1[[#This Row],[PRODUCT NAME]])</f>
        <v>Nokia 105 Plus</v>
      </c>
      <c r="E433" t="s">
        <v>2705</v>
      </c>
      <c r="F433" t="s">
        <v>2705</v>
      </c>
      <c r="G433" t="s">
        <v>2725</v>
      </c>
      <c r="H433" t="s">
        <v>2726</v>
      </c>
      <c r="I433">
        <v>99</v>
      </c>
      <c r="J433" s="8">
        <v>1599</v>
      </c>
      <c r="K433" s="1">
        <v>0.42</v>
      </c>
      <c r="L433" s="1" t="str">
        <f t="shared" si="31"/>
        <v>50%</v>
      </c>
      <c r="M433">
        <v>4.5</v>
      </c>
      <c r="N433" s="4">
        <v>11339</v>
      </c>
      <c r="O433">
        <f t="shared" si="32"/>
        <v>0</v>
      </c>
      <c r="P433">
        <f t="shared" si="33"/>
        <v>18131061</v>
      </c>
      <c r="Q433" s="8" t="str">
        <f t="shared" si="34"/>
        <v>&gt;₹  500</v>
      </c>
      <c r="R433" s="8">
        <f>Table1[actual_price]-Table1[discounted_price]/Table1[[#This Row],[actual_price]]*100</f>
        <v>1592.8086303939963</v>
      </c>
      <c r="S433">
        <f>IF(Table1[[#This Row],[rating_count]]&lt;1000,1,0)</f>
        <v>0</v>
      </c>
      <c r="T433" s="7">
        <f>Table1[[#This Row],[rating]]*Table1[[#This Row],[rating_count]]</f>
        <v>51025.5</v>
      </c>
    </row>
    <row r="434" spans="1:20">
      <c r="A434" t="s">
        <v>862</v>
      </c>
      <c r="B434" t="s">
        <v>863</v>
      </c>
      <c r="C434" t="str">
        <f t="shared" si="30"/>
        <v>iQOO Z6 44W</v>
      </c>
      <c r="D434" t="str">
        <f>PROPER(Table1[[#This Row],[PRODUCT NAME]])</f>
        <v>Iqoo Z6 44W</v>
      </c>
      <c r="E434" t="s">
        <v>2705</v>
      </c>
      <c r="F434" t="s">
        <v>2705</v>
      </c>
      <c r="G434" t="s">
        <v>2725</v>
      </c>
      <c r="H434" t="s">
        <v>2734</v>
      </c>
      <c r="I434">
        <v>489</v>
      </c>
      <c r="J434" s="8">
        <v>17999</v>
      </c>
      <c r="K434" s="1">
        <v>0.76</v>
      </c>
      <c r="L434" s="1" t="str">
        <f t="shared" si="31"/>
        <v>50% or more</v>
      </c>
      <c r="M434">
        <v>4</v>
      </c>
      <c r="N434" s="4">
        <v>3626</v>
      </c>
      <c r="O434">
        <f t="shared" si="32"/>
        <v>1</v>
      </c>
      <c r="P434">
        <f t="shared" si="33"/>
        <v>65264374</v>
      </c>
      <c r="Q434" s="8" t="str">
        <f t="shared" si="34"/>
        <v>&gt;₹  500</v>
      </c>
      <c r="R434" s="8">
        <f>Table1[actual_price]-Table1[discounted_price]/Table1[[#This Row],[actual_price]]*100</f>
        <v>17996.283182399024</v>
      </c>
      <c r="S434">
        <f>IF(Table1[[#This Row],[rating_count]]&lt;1000,1,0)</f>
        <v>0</v>
      </c>
      <c r="T434" s="7">
        <f>Table1[[#This Row],[rating]]*Table1[[#This Row],[rating_count]]</f>
        <v>14504</v>
      </c>
    </row>
    <row r="435" spans="1:20">
      <c r="A435" t="s">
        <v>864</v>
      </c>
      <c r="B435" t="s">
        <v>865</v>
      </c>
      <c r="C435" t="str">
        <f t="shared" si="30"/>
        <v>Ambrane 10000mAh Slim</v>
      </c>
      <c r="D435" t="str">
        <f>PROPER(Table1[[#This Row],[PRODUCT NAME]])</f>
        <v>Ambrane 10000Mah Slim</v>
      </c>
      <c r="E435" t="s">
        <v>2705</v>
      </c>
      <c r="F435" t="s">
        <v>2705</v>
      </c>
      <c r="G435" t="s">
        <v>2729</v>
      </c>
      <c r="H435" t="s">
        <v>2730</v>
      </c>
      <c r="I435">
        <v>369</v>
      </c>
      <c r="J435" s="8">
        <v>20990</v>
      </c>
      <c r="K435" s="1">
        <v>0.77</v>
      </c>
      <c r="L435" s="1" t="str">
        <f t="shared" si="31"/>
        <v>50% or more</v>
      </c>
      <c r="M435">
        <v>4</v>
      </c>
      <c r="N435" s="4">
        <v>32625</v>
      </c>
      <c r="O435">
        <f t="shared" si="32"/>
        <v>1</v>
      </c>
      <c r="P435">
        <f t="shared" si="33"/>
        <v>684798750</v>
      </c>
      <c r="Q435" s="8" t="str">
        <f t="shared" si="34"/>
        <v>&gt;₹  500</v>
      </c>
      <c r="R435" s="8">
        <f>Table1[actual_price]-Table1[discounted_price]/Table1[[#This Row],[actual_price]]*100</f>
        <v>20988.242020009529</v>
      </c>
      <c r="S435">
        <f>IF(Table1[[#This Row],[rating_count]]&lt;1000,1,0)</f>
        <v>0</v>
      </c>
      <c r="T435" s="7">
        <f>Table1[[#This Row],[rating]]*Table1[[#This Row],[rating_count]]</f>
        <v>130500</v>
      </c>
    </row>
    <row r="436" spans="1:20">
      <c r="A436" t="s">
        <v>866</v>
      </c>
      <c r="B436" t="s">
        <v>867</v>
      </c>
      <c r="C436" t="str">
        <f t="shared" si="30"/>
        <v>Samsung Galaxy M13</v>
      </c>
      <c r="D436" t="str">
        <f>PROPER(Table1[[#This Row],[PRODUCT NAME]])</f>
        <v>Samsung Galaxy M13</v>
      </c>
      <c r="E436" t="s">
        <v>2705</v>
      </c>
      <c r="F436" t="s">
        <v>2705</v>
      </c>
      <c r="G436" t="s">
        <v>2727</v>
      </c>
      <c r="H436" t="s">
        <v>2728</v>
      </c>
      <c r="I436" s="2">
        <v>15499</v>
      </c>
      <c r="J436" s="8">
        <v>2899</v>
      </c>
      <c r="K436" s="1">
        <v>0.26</v>
      </c>
      <c r="L436" s="1" t="str">
        <f t="shared" si="31"/>
        <v>50%</v>
      </c>
      <c r="M436">
        <v>4.0999999999999996</v>
      </c>
      <c r="N436" s="4">
        <v>19252</v>
      </c>
      <c r="O436">
        <f t="shared" si="32"/>
        <v>0</v>
      </c>
      <c r="P436">
        <f t="shared" si="33"/>
        <v>55811548</v>
      </c>
      <c r="Q436" s="8" t="str">
        <f t="shared" si="34"/>
        <v>&gt;₹  500</v>
      </c>
      <c r="R436" s="8">
        <f>Table1[actual_price]-Table1[discounted_price]/Table1[[#This Row],[actual_price]]*100</f>
        <v>2364.3673680579509</v>
      </c>
      <c r="S436">
        <f>IF(Table1[[#This Row],[rating_count]]&lt;1000,1,0)</f>
        <v>0</v>
      </c>
      <c r="T436" s="7">
        <f>Table1[[#This Row],[rating]]*Table1[[#This Row],[rating_count]]</f>
        <v>78933.2</v>
      </c>
    </row>
    <row r="437" spans="1:20">
      <c r="A437" t="s">
        <v>868</v>
      </c>
      <c r="B437" t="s">
        <v>869</v>
      </c>
      <c r="C437" t="str">
        <f t="shared" si="30"/>
        <v>OPPO A74 5G</v>
      </c>
      <c r="D437" t="str">
        <f>PROPER(Table1[[#This Row],[PRODUCT NAME]])</f>
        <v>Oppo A74 5G</v>
      </c>
      <c r="E437" t="s">
        <v>2705</v>
      </c>
      <c r="F437" t="s">
        <v>2705</v>
      </c>
      <c r="G437" t="s">
        <v>2727</v>
      </c>
      <c r="H437" t="s">
        <v>2728</v>
      </c>
      <c r="I437" s="2">
        <v>15499</v>
      </c>
      <c r="J437" s="8">
        <v>4999</v>
      </c>
      <c r="K437" s="1">
        <v>0.18</v>
      </c>
      <c r="L437" s="1" t="str">
        <f t="shared" si="31"/>
        <v>50%</v>
      </c>
      <c r="M437">
        <v>4.0999999999999996</v>
      </c>
      <c r="N437" s="4">
        <v>19252</v>
      </c>
      <c r="O437">
        <f t="shared" si="32"/>
        <v>0</v>
      </c>
      <c r="P437">
        <f t="shared" si="33"/>
        <v>96240748</v>
      </c>
      <c r="Q437" s="8" t="str">
        <f t="shared" si="34"/>
        <v>&gt;₹  500</v>
      </c>
      <c r="R437" s="8">
        <f>Table1[actual_price]-Table1[discounted_price]/Table1[[#This Row],[actual_price]]*100</f>
        <v>4688.9579915983195</v>
      </c>
      <c r="S437">
        <f>IF(Table1[[#This Row],[rating_count]]&lt;1000,1,0)</f>
        <v>0</v>
      </c>
      <c r="T437" s="7">
        <f>Table1[[#This Row],[rating]]*Table1[[#This Row],[rating_count]]</f>
        <v>78933.2</v>
      </c>
    </row>
    <row r="438" spans="1:20">
      <c r="A438" t="s">
        <v>870</v>
      </c>
      <c r="B438" t="s">
        <v>871</v>
      </c>
      <c r="C438" t="str">
        <f t="shared" si="30"/>
        <v>Spigen EZ Fit</v>
      </c>
      <c r="D438" t="str">
        <f>PROPER(Table1[[#This Row],[PRODUCT NAME]])</f>
        <v>Spigen Ez Fit</v>
      </c>
      <c r="E438" t="s">
        <v>2705</v>
      </c>
      <c r="F438" t="s">
        <v>2705</v>
      </c>
      <c r="G438" t="s">
        <v>2727</v>
      </c>
      <c r="H438" t="s">
        <v>2728</v>
      </c>
      <c r="I438" s="2">
        <v>22999</v>
      </c>
      <c r="J438" s="8">
        <v>1699</v>
      </c>
      <c r="K438" s="1">
        <v>0.21</v>
      </c>
      <c r="L438" s="1" t="str">
        <f t="shared" si="31"/>
        <v>50%</v>
      </c>
      <c r="M438">
        <v>3.9</v>
      </c>
      <c r="N438" s="4">
        <v>25824</v>
      </c>
      <c r="O438">
        <f t="shared" si="32"/>
        <v>0</v>
      </c>
      <c r="P438">
        <f t="shared" si="33"/>
        <v>43874976</v>
      </c>
      <c r="Q438" s="8" t="str">
        <f t="shared" si="34"/>
        <v>&gt;₹  500</v>
      </c>
      <c r="R438" s="8">
        <f>Table1[actual_price]-Table1[discounted_price]/Table1[[#This Row],[actual_price]]*100</f>
        <v>345.3213655091231</v>
      </c>
      <c r="S438">
        <f>IF(Table1[[#This Row],[rating_count]]&lt;1000,1,0)</f>
        <v>0</v>
      </c>
      <c r="T438" s="7">
        <f>Table1[[#This Row],[rating]]*Table1[[#This Row],[rating_count]]</f>
        <v>100713.59999999999</v>
      </c>
    </row>
    <row r="439" spans="1:20">
      <c r="A439" t="s">
        <v>872</v>
      </c>
      <c r="B439" t="s">
        <v>873</v>
      </c>
      <c r="C439" t="str">
        <f t="shared" si="30"/>
        <v>Noise ColorFit Pulse</v>
      </c>
      <c r="D439" t="str">
        <f>PROPER(Table1[[#This Row],[PRODUCT NAME]])</f>
        <v>Noise Colorfit Pulse</v>
      </c>
      <c r="E439" t="s">
        <v>2705</v>
      </c>
      <c r="F439" t="s">
        <v>2705</v>
      </c>
      <c r="G439" t="s">
        <v>2732</v>
      </c>
      <c r="H439" t="s">
        <v>2733</v>
      </c>
      <c r="I439">
        <v>599</v>
      </c>
      <c r="J439" s="8">
        <v>29990</v>
      </c>
      <c r="K439" s="1">
        <v>0.6</v>
      </c>
      <c r="L439" s="1" t="str">
        <f t="shared" si="31"/>
        <v>50% or more</v>
      </c>
      <c r="M439">
        <v>4.0999999999999996</v>
      </c>
      <c r="N439" s="4">
        <v>161679</v>
      </c>
      <c r="O439">
        <f t="shared" si="32"/>
        <v>1</v>
      </c>
      <c r="P439">
        <f t="shared" si="33"/>
        <v>4848753210</v>
      </c>
      <c r="Q439" s="8" t="str">
        <f t="shared" si="34"/>
        <v>&gt;₹  500</v>
      </c>
      <c r="R439" s="8">
        <f>Table1[actual_price]-Table1[discounted_price]/Table1[[#This Row],[actual_price]]*100</f>
        <v>29988.002667555851</v>
      </c>
      <c r="S439">
        <f>IF(Table1[[#This Row],[rating_count]]&lt;1000,1,0)</f>
        <v>0</v>
      </c>
      <c r="T439" s="7">
        <f>Table1[[#This Row],[rating]]*Table1[[#This Row],[rating_count]]</f>
        <v>662883.89999999991</v>
      </c>
    </row>
    <row r="440" spans="1:20">
      <c r="A440" t="s">
        <v>874</v>
      </c>
      <c r="B440" t="s">
        <v>875</v>
      </c>
      <c r="C440" t="str">
        <f t="shared" si="30"/>
        <v>Nokia 105 Plus</v>
      </c>
      <c r="D440" t="str">
        <f>PROPER(Table1[[#This Row],[PRODUCT NAME]])</f>
        <v>Nokia 105 Plus</v>
      </c>
      <c r="E440" t="s">
        <v>2705</v>
      </c>
      <c r="F440" t="s">
        <v>2705</v>
      </c>
      <c r="G440" t="s">
        <v>2725</v>
      </c>
      <c r="H440" t="s">
        <v>2737</v>
      </c>
      <c r="I440">
        <v>134</v>
      </c>
      <c r="J440" s="8">
        <v>1999</v>
      </c>
      <c r="K440" s="1">
        <v>0.81</v>
      </c>
      <c r="L440" s="1" t="str">
        <f t="shared" si="31"/>
        <v>50% or more</v>
      </c>
      <c r="M440">
        <v>4.0999999999999996</v>
      </c>
      <c r="N440" s="4">
        <v>16685</v>
      </c>
      <c r="O440">
        <f t="shared" si="32"/>
        <v>1</v>
      </c>
      <c r="P440">
        <f t="shared" si="33"/>
        <v>33353315</v>
      </c>
      <c r="Q440" s="8" t="str">
        <f t="shared" si="34"/>
        <v>&gt;₹  500</v>
      </c>
      <c r="R440" s="8">
        <f>Table1[actual_price]-Table1[discounted_price]/Table1[[#This Row],[actual_price]]*100</f>
        <v>1992.2966483241621</v>
      </c>
      <c r="S440">
        <f>IF(Table1[[#This Row],[rating_count]]&lt;1000,1,0)</f>
        <v>0</v>
      </c>
      <c r="T440" s="7">
        <f>Table1[[#This Row],[rating]]*Table1[[#This Row],[rating_count]]</f>
        <v>68408.5</v>
      </c>
    </row>
    <row r="441" spans="1:20">
      <c r="A441" t="s">
        <v>876</v>
      </c>
      <c r="B441" t="s">
        <v>877</v>
      </c>
      <c r="C441" t="str">
        <f t="shared" si="30"/>
        <v>iQOO Z6 Pro</v>
      </c>
      <c r="D441" t="str">
        <f>PROPER(Table1[[#This Row],[PRODUCT NAME]])</f>
        <v>Iqoo Z6 Pro</v>
      </c>
      <c r="E441" t="s">
        <v>2705</v>
      </c>
      <c r="F441" t="s">
        <v>2705</v>
      </c>
      <c r="G441" t="s">
        <v>2727</v>
      </c>
      <c r="H441" t="s">
        <v>2728</v>
      </c>
      <c r="I441" s="2">
        <v>7499</v>
      </c>
      <c r="J441" s="8">
        <v>15990</v>
      </c>
      <c r="K441" s="1">
        <v>0.06</v>
      </c>
      <c r="L441" s="1" t="str">
        <f t="shared" si="31"/>
        <v>50%</v>
      </c>
      <c r="M441">
        <v>4</v>
      </c>
      <c r="N441" s="4">
        <v>30907</v>
      </c>
      <c r="O441">
        <f t="shared" si="32"/>
        <v>0</v>
      </c>
      <c r="P441">
        <f t="shared" si="33"/>
        <v>494202930</v>
      </c>
      <c r="Q441" s="8" t="str">
        <f t="shared" si="34"/>
        <v>&gt;₹  500</v>
      </c>
      <c r="R441" s="8">
        <f>Table1[actual_price]-Table1[discounted_price]/Table1[[#This Row],[actual_price]]*100</f>
        <v>15943.101938711694</v>
      </c>
      <c r="S441">
        <f>IF(Table1[[#This Row],[rating_count]]&lt;1000,1,0)</f>
        <v>0</v>
      </c>
      <c r="T441" s="7">
        <f>Table1[[#This Row],[rating]]*Table1[[#This Row],[rating_count]]</f>
        <v>123628</v>
      </c>
    </row>
    <row r="442" spans="1:20">
      <c r="A442" t="s">
        <v>878</v>
      </c>
      <c r="B442" t="s">
        <v>879</v>
      </c>
      <c r="C442" t="str">
        <f t="shared" si="30"/>
        <v>MI 33W SonicCharge</v>
      </c>
      <c r="D442" t="str">
        <f>PROPER(Table1[[#This Row],[PRODUCT NAME]])</f>
        <v>Mi 33W Soniccharge</v>
      </c>
      <c r="E442" t="s">
        <v>2705</v>
      </c>
      <c r="F442" t="s">
        <v>2705</v>
      </c>
      <c r="G442" t="s">
        <v>2725</v>
      </c>
      <c r="H442" t="s">
        <v>2726</v>
      </c>
      <c r="I442" s="2">
        <v>1149</v>
      </c>
      <c r="J442" s="8">
        <v>21990</v>
      </c>
      <c r="K442" s="1">
        <v>0.48</v>
      </c>
      <c r="L442" s="1" t="str">
        <f t="shared" si="31"/>
        <v>50%</v>
      </c>
      <c r="M442">
        <v>4.3</v>
      </c>
      <c r="N442" s="4">
        <v>178912</v>
      </c>
      <c r="O442">
        <f t="shared" si="32"/>
        <v>0</v>
      </c>
      <c r="P442">
        <f t="shared" si="33"/>
        <v>3934274880</v>
      </c>
      <c r="Q442" s="8" t="str">
        <f t="shared" si="34"/>
        <v>&gt;₹  500</v>
      </c>
      <c r="R442" s="8">
        <f>Table1[actual_price]-Table1[discounted_price]/Table1[[#This Row],[actual_price]]*100</f>
        <v>21984.774897680763</v>
      </c>
      <c r="S442">
        <f>IF(Table1[[#This Row],[rating_count]]&lt;1000,1,0)</f>
        <v>0</v>
      </c>
      <c r="T442" s="7">
        <f>Table1[[#This Row],[rating]]*Table1[[#This Row],[rating_count]]</f>
        <v>769321.6</v>
      </c>
    </row>
    <row r="443" spans="1:20">
      <c r="A443" t="s">
        <v>880</v>
      </c>
      <c r="B443" t="s">
        <v>881</v>
      </c>
      <c r="C443" t="str">
        <f t="shared" si="30"/>
        <v>OPPO A31 (Mystery</v>
      </c>
      <c r="D443" t="str">
        <f>PROPER(Table1[[#This Row],[PRODUCT NAME]])</f>
        <v>Oppo A31 (Mystery</v>
      </c>
      <c r="E443" t="s">
        <v>2705</v>
      </c>
      <c r="F443" t="s">
        <v>2705</v>
      </c>
      <c r="G443" t="s">
        <v>2727</v>
      </c>
      <c r="H443" t="s">
        <v>2731</v>
      </c>
      <c r="I443" s="2">
        <v>1324</v>
      </c>
      <c r="J443" s="8">
        <v>1630</v>
      </c>
      <c r="K443" s="1">
        <v>0.22</v>
      </c>
      <c r="L443" s="1" t="str">
        <f t="shared" si="31"/>
        <v>50%</v>
      </c>
      <c r="M443">
        <v>4</v>
      </c>
      <c r="N443" s="4">
        <v>128311</v>
      </c>
      <c r="O443">
        <f t="shared" si="32"/>
        <v>0</v>
      </c>
      <c r="P443">
        <f t="shared" si="33"/>
        <v>209146930</v>
      </c>
      <c r="Q443" s="8" t="str">
        <f t="shared" si="34"/>
        <v>&gt;₹  500</v>
      </c>
      <c r="R443" s="8">
        <f>Table1[actual_price]-Table1[discounted_price]/Table1[[#This Row],[actual_price]]*100</f>
        <v>1548.7730061349694</v>
      </c>
      <c r="S443">
        <f>IF(Table1[[#This Row],[rating_count]]&lt;1000,1,0)</f>
        <v>0</v>
      </c>
      <c r="T443" s="7">
        <f>Table1[[#This Row],[rating]]*Table1[[#This Row],[rating_count]]</f>
        <v>513244</v>
      </c>
    </row>
    <row r="444" spans="1:20">
      <c r="A444" t="s">
        <v>882</v>
      </c>
      <c r="B444" t="s">
        <v>883</v>
      </c>
      <c r="C444" t="str">
        <f t="shared" si="30"/>
        <v>iQOO vivo Z6</v>
      </c>
      <c r="D444" t="str">
        <f>PROPER(Table1[[#This Row],[PRODUCT NAME]])</f>
        <v>Iqoo Vivo Z6</v>
      </c>
      <c r="E444" t="s">
        <v>2705</v>
      </c>
      <c r="F444" t="s">
        <v>2705</v>
      </c>
      <c r="G444" t="s">
        <v>2727</v>
      </c>
      <c r="H444" t="s">
        <v>2728</v>
      </c>
      <c r="I444" s="2">
        <v>13999</v>
      </c>
      <c r="J444" s="8">
        <v>6990</v>
      </c>
      <c r="K444" s="1">
        <v>0.3</v>
      </c>
      <c r="L444" s="1" t="str">
        <f t="shared" si="31"/>
        <v>50%</v>
      </c>
      <c r="M444">
        <v>4.0999999999999996</v>
      </c>
      <c r="N444" s="4">
        <v>19252</v>
      </c>
      <c r="O444">
        <f t="shared" si="32"/>
        <v>0</v>
      </c>
      <c r="P444">
        <f t="shared" si="33"/>
        <v>134571480</v>
      </c>
      <c r="Q444" s="8" t="str">
        <f t="shared" si="34"/>
        <v>&gt;₹  500</v>
      </c>
      <c r="R444" s="8">
        <f>Table1[actual_price]-Table1[discounted_price]/Table1[[#This Row],[actual_price]]*100</f>
        <v>6789.7281831187411</v>
      </c>
      <c r="S444">
        <f>IF(Table1[[#This Row],[rating_count]]&lt;1000,1,0)</f>
        <v>0</v>
      </c>
      <c r="T444" s="7">
        <f>Table1[[#This Row],[rating]]*Table1[[#This Row],[rating_count]]</f>
        <v>78933.2</v>
      </c>
    </row>
    <row r="445" spans="1:20">
      <c r="A445" t="s">
        <v>884</v>
      </c>
      <c r="B445" t="s">
        <v>885</v>
      </c>
      <c r="C445" t="str">
        <f t="shared" si="30"/>
        <v>Motorola a10 Dual</v>
      </c>
      <c r="D445" t="str">
        <f>PROPER(Table1[[#This Row],[PRODUCT NAME]])</f>
        <v>Motorola A10 Dual</v>
      </c>
      <c r="E445" t="s">
        <v>2700</v>
      </c>
      <c r="F445" t="s">
        <v>2700</v>
      </c>
      <c r="G445" t="s">
        <v>2701</v>
      </c>
      <c r="H445" t="s">
        <v>2702</v>
      </c>
      <c r="I445">
        <v>299</v>
      </c>
      <c r="J445" s="8">
        <v>7990</v>
      </c>
      <c r="K445" s="1">
        <v>0.63</v>
      </c>
      <c r="L445" s="1" t="str">
        <f t="shared" si="31"/>
        <v>50% or more</v>
      </c>
      <c r="M445">
        <v>4.2</v>
      </c>
      <c r="N445" s="4">
        <v>94364</v>
      </c>
      <c r="O445">
        <f t="shared" si="32"/>
        <v>1</v>
      </c>
      <c r="P445">
        <f t="shared" si="33"/>
        <v>753968360</v>
      </c>
      <c r="Q445" s="8" t="str">
        <f t="shared" si="34"/>
        <v>&gt;₹  500</v>
      </c>
      <c r="R445" s="8">
        <f>Table1[actual_price]-Table1[discounted_price]/Table1[[#This Row],[actual_price]]*100</f>
        <v>7986.2578222778475</v>
      </c>
      <c r="S445">
        <f>IF(Table1[[#This Row],[rating_count]]&lt;1000,1,0)</f>
        <v>0</v>
      </c>
      <c r="T445" s="7">
        <f>Table1[[#This Row],[rating]]*Table1[[#This Row],[rating_count]]</f>
        <v>396328.8</v>
      </c>
    </row>
    <row r="446" spans="1:20">
      <c r="A446" t="s">
        <v>886</v>
      </c>
      <c r="B446" t="s">
        <v>887</v>
      </c>
      <c r="C446" t="str">
        <f t="shared" si="30"/>
        <v>boAt Wave Lite</v>
      </c>
      <c r="D446" t="str">
        <f>PROPER(Table1[[#This Row],[PRODUCT NAME]])</f>
        <v>Boat Wave Lite</v>
      </c>
      <c r="E446" t="s">
        <v>2705</v>
      </c>
      <c r="F446" t="s">
        <v>2705</v>
      </c>
      <c r="G446" t="s">
        <v>2725</v>
      </c>
      <c r="H446" t="s">
        <v>2726</v>
      </c>
      <c r="I446">
        <v>999</v>
      </c>
      <c r="J446" s="8">
        <v>2899</v>
      </c>
      <c r="K446" s="1">
        <v>0.38</v>
      </c>
      <c r="L446" s="1" t="str">
        <f t="shared" si="31"/>
        <v>50%</v>
      </c>
      <c r="M446">
        <v>4</v>
      </c>
      <c r="N446" s="4">
        <v>7222</v>
      </c>
      <c r="O446">
        <f t="shared" si="32"/>
        <v>0</v>
      </c>
      <c r="P446">
        <f t="shared" si="33"/>
        <v>20936578</v>
      </c>
      <c r="Q446" s="8" t="str">
        <f t="shared" si="34"/>
        <v>&gt;₹  500</v>
      </c>
      <c r="R446" s="8">
        <f>Table1[actual_price]-Table1[discounted_price]/Table1[[#This Row],[actual_price]]*100</f>
        <v>2864.5398413245948</v>
      </c>
      <c r="S446">
        <f>IF(Table1[[#This Row],[rating_count]]&lt;1000,1,0)</f>
        <v>0</v>
      </c>
      <c r="T446" s="7">
        <f>Table1[[#This Row],[rating]]*Table1[[#This Row],[rating_count]]</f>
        <v>28888</v>
      </c>
    </row>
    <row r="447" spans="1:20">
      <c r="A447" t="s">
        <v>888</v>
      </c>
      <c r="B447" t="s">
        <v>889</v>
      </c>
      <c r="C447" t="str">
        <f t="shared" si="30"/>
        <v>boAt Wave Call</v>
      </c>
      <c r="D447" t="str">
        <f>PROPER(Table1[[#This Row],[PRODUCT NAME]])</f>
        <v>Boat Wave Call</v>
      </c>
      <c r="E447" t="s">
        <v>2705</v>
      </c>
      <c r="F447" t="s">
        <v>2705</v>
      </c>
      <c r="G447" t="s">
        <v>2727</v>
      </c>
      <c r="H447" t="s">
        <v>2728</v>
      </c>
      <c r="I447" s="2">
        <v>12999</v>
      </c>
      <c r="J447" s="8">
        <v>5999</v>
      </c>
      <c r="K447" s="1">
        <v>0.28000000000000003</v>
      </c>
      <c r="L447" s="1" t="str">
        <f t="shared" si="31"/>
        <v>50%</v>
      </c>
      <c r="M447">
        <v>4.0999999999999996</v>
      </c>
      <c r="N447" s="4">
        <v>18998</v>
      </c>
      <c r="O447">
        <f t="shared" si="32"/>
        <v>0</v>
      </c>
      <c r="P447">
        <f t="shared" si="33"/>
        <v>113969002</v>
      </c>
      <c r="Q447" s="8" t="str">
        <f t="shared" si="34"/>
        <v>&gt;₹  500</v>
      </c>
      <c r="R447" s="8">
        <f>Table1[actual_price]-Table1[discounted_price]/Table1[[#This Row],[actual_price]]*100</f>
        <v>5782.313885647608</v>
      </c>
      <c r="S447">
        <f>IF(Table1[[#This Row],[rating_count]]&lt;1000,1,0)</f>
        <v>0</v>
      </c>
      <c r="T447" s="7">
        <f>Table1[[#This Row],[rating]]*Table1[[#This Row],[rating_count]]</f>
        <v>77891.799999999988</v>
      </c>
    </row>
    <row r="448" spans="1:20">
      <c r="A448" t="s">
        <v>890</v>
      </c>
      <c r="B448" t="s">
        <v>891</v>
      </c>
      <c r="C448" t="str">
        <f t="shared" si="30"/>
        <v>Spigen EZ Fit</v>
      </c>
      <c r="D448" t="str">
        <f>PROPER(Table1[[#This Row],[PRODUCT NAME]])</f>
        <v>Spigen Ez Fit</v>
      </c>
      <c r="E448" t="s">
        <v>2705</v>
      </c>
      <c r="F448" t="s">
        <v>2705</v>
      </c>
      <c r="G448" t="s">
        <v>2727</v>
      </c>
      <c r="H448" t="s">
        <v>2728</v>
      </c>
      <c r="I448" s="2">
        <v>15490</v>
      </c>
      <c r="J448" s="8">
        <v>699</v>
      </c>
      <c r="K448" s="1">
        <v>0.26</v>
      </c>
      <c r="L448" s="1" t="str">
        <f t="shared" si="31"/>
        <v>50%</v>
      </c>
      <c r="M448">
        <v>4.2</v>
      </c>
      <c r="N448" s="4">
        <v>32916</v>
      </c>
      <c r="O448">
        <f t="shared" si="32"/>
        <v>0</v>
      </c>
      <c r="P448">
        <f t="shared" si="33"/>
        <v>23008284</v>
      </c>
      <c r="Q448" s="8" t="str">
        <f t="shared" si="34"/>
        <v>&gt;₹  500</v>
      </c>
      <c r="R448" s="8">
        <f>Table1[actual_price]-Table1[discounted_price]/Table1[[#This Row],[actual_price]]*100</f>
        <v>-1517.0228898426321</v>
      </c>
      <c r="S448">
        <f>IF(Table1[[#This Row],[rating_count]]&lt;1000,1,0)</f>
        <v>0</v>
      </c>
      <c r="T448" s="7">
        <f>Table1[[#This Row],[rating]]*Table1[[#This Row],[rating_count]]</f>
        <v>138247.20000000001</v>
      </c>
    </row>
    <row r="449" spans="1:20">
      <c r="A449" t="s">
        <v>892</v>
      </c>
      <c r="B449" t="s">
        <v>893</v>
      </c>
      <c r="C449" t="str">
        <f t="shared" si="30"/>
        <v>KINGONE Upgraded Stylus</v>
      </c>
      <c r="D449" t="str">
        <f>PROPER(Table1[[#This Row],[PRODUCT NAME]])</f>
        <v>Kingone Upgraded Stylus</v>
      </c>
      <c r="E449" t="s">
        <v>2705</v>
      </c>
      <c r="F449" t="s">
        <v>2705</v>
      </c>
      <c r="G449" t="s">
        <v>2725</v>
      </c>
      <c r="H449" t="s">
        <v>2740</v>
      </c>
      <c r="I449">
        <v>999</v>
      </c>
      <c r="J449" s="8">
        <v>7990</v>
      </c>
      <c r="K449" s="1">
        <v>0.66</v>
      </c>
      <c r="L449" s="1" t="str">
        <f t="shared" si="31"/>
        <v>50% or more</v>
      </c>
      <c r="M449">
        <v>4.5999999999999996</v>
      </c>
      <c r="N449" s="4">
        <v>26603</v>
      </c>
      <c r="O449">
        <f t="shared" si="32"/>
        <v>1</v>
      </c>
      <c r="P449">
        <f t="shared" si="33"/>
        <v>212557970</v>
      </c>
      <c r="Q449" s="8" t="str">
        <f t="shared" si="34"/>
        <v>&gt;₹  500</v>
      </c>
      <c r="R449" s="8">
        <f>Table1[actual_price]-Table1[discounted_price]/Table1[[#This Row],[actual_price]]*100</f>
        <v>7977.4968710888606</v>
      </c>
      <c r="S449">
        <f>IF(Table1[[#This Row],[rating_count]]&lt;1000,1,0)</f>
        <v>0</v>
      </c>
      <c r="T449" s="7">
        <f>Table1[[#This Row],[rating]]*Table1[[#This Row],[rating_count]]</f>
        <v>122373.79999999999</v>
      </c>
    </row>
    <row r="450" spans="1:20">
      <c r="A450" t="s">
        <v>894</v>
      </c>
      <c r="B450" t="s">
        <v>895</v>
      </c>
      <c r="C450" t="str">
        <f t="shared" ref="C450:C513" si="35">TRIM(LEFT(B450,FIND(" ",B450,FIND(" ",B450,FIND(" ",B450)+1)+1)))</f>
        <v>Portronics CarPower Mini</v>
      </c>
      <c r="D450" t="str">
        <f>PROPER(Table1[[#This Row],[PRODUCT NAME]])</f>
        <v>Portronics Carpower Mini</v>
      </c>
      <c r="E450" t="s">
        <v>2705</v>
      </c>
      <c r="F450" t="s">
        <v>2705</v>
      </c>
      <c r="G450" t="s">
        <v>2724</v>
      </c>
      <c r="I450" s="2">
        <v>1599</v>
      </c>
      <c r="J450" s="8">
        <v>5999</v>
      </c>
      <c r="K450" s="1">
        <v>0.68</v>
      </c>
      <c r="L450" s="1" t="str">
        <f t="shared" ref="L450:L513" si="36">IF(K450&gt;=50%,"50% or more","50%")</f>
        <v>50% or more</v>
      </c>
      <c r="M450">
        <v>4</v>
      </c>
      <c r="N450" s="4">
        <v>67950</v>
      </c>
      <c r="O450">
        <f t="shared" ref="O450:O513" si="37">IF(K450&gt;=0.5,1,0)</f>
        <v>1</v>
      </c>
      <c r="P450">
        <f t="shared" ref="P450:P513" si="38">(J450)*(N450)</f>
        <v>407632050</v>
      </c>
      <c r="Q450" s="8" t="str">
        <f t="shared" ref="Q450:Q513" si="39">IF(J450&lt;200,"&lt;₹ 200",IF(J450&lt;=500, "₹ 200 -₹ 500","&gt;₹  500"))</f>
        <v>&gt;₹  500</v>
      </c>
      <c r="R450" s="8">
        <f>Table1[actual_price]-Table1[discounted_price]/Table1[[#This Row],[actual_price]]*100</f>
        <v>5972.345557592932</v>
      </c>
      <c r="S450">
        <f>IF(Table1[[#This Row],[rating_count]]&lt;1000,1,0)</f>
        <v>0</v>
      </c>
      <c r="T450" s="7">
        <f>Table1[[#This Row],[rating]]*Table1[[#This Row],[rating_count]]</f>
        <v>271800</v>
      </c>
    </row>
    <row r="451" spans="1:20">
      <c r="A451" t="s">
        <v>896</v>
      </c>
      <c r="B451" t="s">
        <v>897</v>
      </c>
      <c r="C451" t="str">
        <f t="shared" si="35"/>
        <v>boAt Newly Launched</v>
      </c>
      <c r="D451" t="str">
        <f>PROPER(Table1[[#This Row],[PRODUCT NAME]])</f>
        <v>Boat Newly Launched</v>
      </c>
      <c r="E451" t="s">
        <v>2705</v>
      </c>
      <c r="F451" t="s">
        <v>2705</v>
      </c>
      <c r="G451" t="s">
        <v>2727</v>
      </c>
      <c r="H451" t="s">
        <v>2731</v>
      </c>
      <c r="I451" s="2">
        <v>1324</v>
      </c>
      <c r="J451" s="8">
        <v>20990</v>
      </c>
      <c r="K451" s="1">
        <v>0.22</v>
      </c>
      <c r="L451" s="1" t="str">
        <f t="shared" si="36"/>
        <v>50%</v>
      </c>
      <c r="M451">
        <v>4</v>
      </c>
      <c r="N451" s="4">
        <v>128311</v>
      </c>
      <c r="O451">
        <f t="shared" si="37"/>
        <v>0</v>
      </c>
      <c r="P451">
        <f t="shared" si="38"/>
        <v>2693247890</v>
      </c>
      <c r="Q451" s="8" t="str">
        <f t="shared" si="39"/>
        <v>&gt;₹  500</v>
      </c>
      <c r="R451" s="8">
        <f>Table1[actual_price]-Table1[discounted_price]/Table1[[#This Row],[actual_price]]*100</f>
        <v>20983.692234397331</v>
      </c>
      <c r="S451">
        <f>IF(Table1[[#This Row],[rating_count]]&lt;1000,1,0)</f>
        <v>0</v>
      </c>
      <c r="T451" s="7">
        <f>Table1[[#This Row],[rating]]*Table1[[#This Row],[rating_count]]</f>
        <v>513244</v>
      </c>
    </row>
    <row r="452" spans="1:20">
      <c r="A452" t="s">
        <v>898</v>
      </c>
      <c r="B452" t="s">
        <v>899</v>
      </c>
      <c r="C452" t="str">
        <f t="shared" si="35"/>
        <v>PTron Newly Launched</v>
      </c>
      <c r="D452" t="str">
        <f>PROPER(Table1[[#This Row],[PRODUCT NAME]])</f>
        <v>Ptron Newly Launched</v>
      </c>
      <c r="E452" t="s">
        <v>2705</v>
      </c>
      <c r="F452" t="s">
        <v>2705</v>
      </c>
      <c r="G452" t="s">
        <v>2727</v>
      </c>
      <c r="H452" t="s">
        <v>2728</v>
      </c>
      <c r="I452" s="2">
        <v>20999</v>
      </c>
      <c r="J452" s="8">
        <v>499</v>
      </c>
      <c r="K452" s="1">
        <v>0.3</v>
      </c>
      <c r="L452" s="1" t="str">
        <f t="shared" si="36"/>
        <v>50%</v>
      </c>
      <c r="M452">
        <v>4.3</v>
      </c>
      <c r="N452" s="4">
        <v>9499</v>
      </c>
      <c r="O452">
        <f t="shared" si="37"/>
        <v>0</v>
      </c>
      <c r="P452">
        <f t="shared" si="38"/>
        <v>4740001</v>
      </c>
      <c r="Q452" s="8" t="str">
        <f t="shared" si="39"/>
        <v>₹ 200 -₹ 500</v>
      </c>
      <c r="R452" s="8">
        <f>Table1[actual_price]-Table1[discounted_price]/Table1[[#This Row],[actual_price]]*100</f>
        <v>-3709.2164328657309</v>
      </c>
      <c r="S452">
        <f>IF(Table1[[#This Row],[rating_count]]&lt;1000,1,0)</f>
        <v>0</v>
      </c>
      <c r="T452" s="7">
        <f>Table1[[#This Row],[rating]]*Table1[[#This Row],[rating_count]]</f>
        <v>40845.699999999997</v>
      </c>
    </row>
    <row r="453" spans="1:20">
      <c r="A453" t="s">
        <v>900</v>
      </c>
      <c r="B453" t="s">
        <v>901</v>
      </c>
      <c r="C453" t="str">
        <f t="shared" si="35"/>
        <v>iQOO vivo Z6</v>
      </c>
      <c r="D453" t="str">
        <f>PROPER(Table1[[#This Row],[PRODUCT NAME]])</f>
        <v>Iqoo Vivo Z6</v>
      </c>
      <c r="E453" t="s">
        <v>2705</v>
      </c>
      <c r="F453" t="s">
        <v>2705</v>
      </c>
      <c r="G453" t="s">
        <v>2725</v>
      </c>
      <c r="H453" t="s">
        <v>2726</v>
      </c>
      <c r="I453">
        <v>999</v>
      </c>
      <c r="J453" s="8">
        <v>2899</v>
      </c>
      <c r="K453" s="1">
        <v>0.5</v>
      </c>
      <c r="L453" s="1" t="str">
        <f t="shared" si="36"/>
        <v>50% or more</v>
      </c>
      <c r="M453">
        <v>4.3</v>
      </c>
      <c r="N453" s="4">
        <v>1777</v>
      </c>
      <c r="O453">
        <f t="shared" si="37"/>
        <v>1</v>
      </c>
      <c r="P453">
        <f t="shared" si="38"/>
        <v>5151523</v>
      </c>
      <c r="Q453" s="8" t="str">
        <f t="shared" si="39"/>
        <v>&gt;₹  500</v>
      </c>
      <c r="R453" s="8">
        <f>Table1[actual_price]-Table1[discounted_price]/Table1[[#This Row],[actual_price]]*100</f>
        <v>2864.5398413245948</v>
      </c>
      <c r="S453">
        <f>IF(Table1[[#This Row],[rating_count]]&lt;1000,1,0)</f>
        <v>0</v>
      </c>
      <c r="T453" s="7">
        <f>Table1[[#This Row],[rating]]*Table1[[#This Row],[rating_count]]</f>
        <v>7641.0999999999995</v>
      </c>
    </row>
    <row r="454" spans="1:20">
      <c r="A454" t="s">
        <v>902</v>
      </c>
      <c r="B454" t="s">
        <v>903</v>
      </c>
      <c r="C454" t="str">
        <f t="shared" si="35"/>
        <v>Samsung Ehs64 Ehs64Avfwecinu</v>
      </c>
      <c r="D454" t="str">
        <f>PROPER(Table1[[#This Row],[PRODUCT NAME]])</f>
        <v>Samsung Ehs64 Ehs64Avfwecinu</v>
      </c>
      <c r="E454" t="s">
        <v>2705</v>
      </c>
      <c r="F454" t="s">
        <v>2705</v>
      </c>
      <c r="G454" t="s">
        <v>2727</v>
      </c>
      <c r="H454" t="s">
        <v>2728</v>
      </c>
      <c r="I454" s="2">
        <v>12490</v>
      </c>
      <c r="J454" s="8">
        <v>13499</v>
      </c>
      <c r="K454" s="1">
        <v>0.22</v>
      </c>
      <c r="L454" s="1" t="str">
        <f t="shared" si="36"/>
        <v>50%</v>
      </c>
      <c r="M454">
        <v>4.2</v>
      </c>
      <c r="N454" s="4">
        <v>58506</v>
      </c>
      <c r="O454">
        <f t="shared" si="37"/>
        <v>0</v>
      </c>
      <c r="P454">
        <f t="shared" si="38"/>
        <v>789772494</v>
      </c>
      <c r="Q454" s="8" t="str">
        <f t="shared" si="39"/>
        <v>&gt;₹  500</v>
      </c>
      <c r="R454" s="8">
        <f>Table1[actual_price]-Table1[discounted_price]/Table1[[#This Row],[actual_price]]*100</f>
        <v>13406.474627750204</v>
      </c>
      <c r="S454">
        <f>IF(Table1[[#This Row],[rating_count]]&lt;1000,1,0)</f>
        <v>0</v>
      </c>
      <c r="T454" s="7">
        <f>Table1[[#This Row],[rating]]*Table1[[#This Row],[rating_count]]</f>
        <v>245725.2</v>
      </c>
    </row>
    <row r="455" spans="1:20">
      <c r="A455" t="s">
        <v>904</v>
      </c>
      <c r="B455" t="s">
        <v>905</v>
      </c>
      <c r="C455" t="str">
        <f t="shared" si="35"/>
        <v>Spigen EZ Fit</v>
      </c>
      <c r="D455" t="str">
        <f>PROPER(Table1[[#This Row],[PRODUCT NAME]])</f>
        <v>Spigen Ez Fit</v>
      </c>
      <c r="E455" t="s">
        <v>2705</v>
      </c>
      <c r="F455" t="s">
        <v>2705</v>
      </c>
      <c r="G455" t="s">
        <v>2727</v>
      </c>
      <c r="H455" t="s">
        <v>2728</v>
      </c>
      <c r="I455" s="2">
        <v>17999</v>
      </c>
      <c r="J455" s="8">
        <v>999</v>
      </c>
      <c r="K455" s="1">
        <v>0.18</v>
      </c>
      <c r="L455" s="1" t="str">
        <f t="shared" si="36"/>
        <v>50%</v>
      </c>
      <c r="M455">
        <v>4</v>
      </c>
      <c r="N455" s="4">
        <v>21350</v>
      </c>
      <c r="O455">
        <f t="shared" si="37"/>
        <v>0</v>
      </c>
      <c r="P455">
        <f t="shared" si="38"/>
        <v>21328650</v>
      </c>
      <c r="Q455" s="8" t="str">
        <f t="shared" si="39"/>
        <v>&gt;₹  500</v>
      </c>
      <c r="R455" s="8">
        <f>Table1[actual_price]-Table1[discounted_price]/Table1[[#This Row],[actual_price]]*100</f>
        <v>-802.70170170170172</v>
      </c>
      <c r="S455">
        <f>IF(Table1[[#This Row],[rating_count]]&lt;1000,1,0)</f>
        <v>0</v>
      </c>
      <c r="T455" s="7">
        <f>Table1[[#This Row],[rating]]*Table1[[#This Row],[rating_count]]</f>
        <v>85400</v>
      </c>
    </row>
    <row r="456" spans="1:20">
      <c r="A456" t="s">
        <v>906</v>
      </c>
      <c r="B456" t="s">
        <v>907</v>
      </c>
      <c r="C456" t="str">
        <f t="shared" si="35"/>
        <v>Samsung Galaxy M04</v>
      </c>
      <c r="D456" t="str">
        <f>PROPER(Table1[[#This Row],[PRODUCT NAME]])</f>
        <v>Samsung Galaxy M04</v>
      </c>
      <c r="E456" t="s">
        <v>2700</v>
      </c>
      <c r="F456" t="s">
        <v>2700</v>
      </c>
      <c r="G456" t="s">
        <v>2701</v>
      </c>
      <c r="H456" t="s">
        <v>2702</v>
      </c>
      <c r="I456">
        <v>350</v>
      </c>
      <c r="J456" s="8">
        <v>7999</v>
      </c>
      <c r="K456" s="1">
        <v>0.61</v>
      </c>
      <c r="L456" s="1" t="str">
        <f t="shared" si="36"/>
        <v>50% or more</v>
      </c>
      <c r="M456">
        <v>4.2</v>
      </c>
      <c r="N456" s="4">
        <v>2263</v>
      </c>
      <c r="O456">
        <f t="shared" si="37"/>
        <v>1</v>
      </c>
      <c r="P456">
        <f t="shared" si="38"/>
        <v>18101737</v>
      </c>
      <c r="Q456" s="8" t="str">
        <f t="shared" si="39"/>
        <v>&gt;₹  500</v>
      </c>
      <c r="R456" s="8">
        <f>Table1[actual_price]-Table1[discounted_price]/Table1[[#This Row],[actual_price]]*100</f>
        <v>7994.6244530566319</v>
      </c>
      <c r="S456">
        <f>IF(Table1[[#This Row],[rating_count]]&lt;1000,1,0)</f>
        <v>0</v>
      </c>
      <c r="T456" s="7">
        <f>Table1[[#This Row],[rating]]*Table1[[#This Row],[rating_count]]</f>
        <v>9504.6</v>
      </c>
    </row>
    <row r="457" spans="1:20">
      <c r="A457" t="s">
        <v>908</v>
      </c>
      <c r="B457" t="s">
        <v>909</v>
      </c>
      <c r="C457" t="str">
        <f t="shared" si="35"/>
        <v>SWAPKART Flexible Mobile</v>
      </c>
      <c r="D457" t="str">
        <f>PROPER(Table1[[#This Row],[PRODUCT NAME]])</f>
        <v>Swapkart Flexible Mobile</v>
      </c>
      <c r="E457" t="s">
        <v>2705</v>
      </c>
      <c r="F457" t="s">
        <v>2705</v>
      </c>
      <c r="G457" t="s">
        <v>2727</v>
      </c>
      <c r="H457" t="s">
        <v>2731</v>
      </c>
      <c r="I457" s="2">
        <v>1399</v>
      </c>
      <c r="J457" s="8">
        <v>9999</v>
      </c>
      <c r="K457" s="1">
        <v>0.14000000000000001</v>
      </c>
      <c r="L457" s="1" t="str">
        <f t="shared" si="36"/>
        <v>50%</v>
      </c>
      <c r="M457">
        <v>4</v>
      </c>
      <c r="N457" s="4">
        <v>9378</v>
      </c>
      <c r="O457">
        <f t="shared" si="37"/>
        <v>0</v>
      </c>
      <c r="P457">
        <f t="shared" si="38"/>
        <v>93770622</v>
      </c>
      <c r="Q457" s="8" t="str">
        <f t="shared" si="39"/>
        <v>&gt;₹  500</v>
      </c>
      <c r="R457" s="8">
        <f>Table1[actual_price]-Table1[discounted_price]/Table1[[#This Row],[actual_price]]*100</f>
        <v>9985.0086008600865</v>
      </c>
      <c r="S457">
        <f>IF(Table1[[#This Row],[rating_count]]&lt;1000,1,0)</f>
        <v>0</v>
      </c>
      <c r="T457" s="7">
        <f>Table1[[#This Row],[rating]]*Table1[[#This Row],[rating_count]]</f>
        <v>37512</v>
      </c>
    </row>
    <row r="458" spans="1:20">
      <c r="A458" t="s">
        <v>910</v>
      </c>
      <c r="B458" t="s">
        <v>911</v>
      </c>
      <c r="C458" t="str">
        <f t="shared" si="35"/>
        <v>Redmi 9A Sport</v>
      </c>
      <c r="D458" t="str">
        <f>PROPER(Table1[[#This Row],[PRODUCT NAME]])</f>
        <v>Redmi 9A Sport</v>
      </c>
      <c r="E458" t="s">
        <v>2700</v>
      </c>
      <c r="F458" t="s">
        <v>2700</v>
      </c>
      <c r="G458" t="s">
        <v>2701</v>
      </c>
      <c r="H458" t="s">
        <v>2702</v>
      </c>
      <c r="I458">
        <v>159</v>
      </c>
      <c r="J458" s="8">
        <v>1499</v>
      </c>
      <c r="K458" s="1">
        <v>0.6</v>
      </c>
      <c r="L458" s="1" t="str">
        <f t="shared" si="36"/>
        <v>50% or more</v>
      </c>
      <c r="M458">
        <v>4.0999999999999996</v>
      </c>
      <c r="N458" s="4">
        <v>4768</v>
      </c>
      <c r="O458">
        <f t="shared" si="37"/>
        <v>1</v>
      </c>
      <c r="P458">
        <f t="shared" si="38"/>
        <v>7147232</v>
      </c>
      <c r="Q458" s="8" t="str">
        <f t="shared" si="39"/>
        <v>&gt;₹  500</v>
      </c>
      <c r="R458" s="8">
        <f>Table1[actual_price]-Table1[discounted_price]/Table1[[#This Row],[actual_price]]*100</f>
        <v>1488.3929286190794</v>
      </c>
      <c r="S458">
        <f>IF(Table1[[#This Row],[rating_count]]&lt;1000,1,0)</f>
        <v>0</v>
      </c>
      <c r="T458" s="7">
        <f>Table1[[#This Row],[rating]]*Table1[[#This Row],[rating_count]]</f>
        <v>19548.8</v>
      </c>
    </row>
    <row r="459" spans="1:20">
      <c r="A459" t="s">
        <v>912</v>
      </c>
      <c r="B459" t="s">
        <v>913</v>
      </c>
      <c r="C459" t="str">
        <f t="shared" si="35"/>
        <v>Fire-Boltt Ring 3</v>
      </c>
      <c r="D459" t="str">
        <f>PROPER(Table1[[#This Row],[PRODUCT NAME]])</f>
        <v>Fire-Boltt Ring 3</v>
      </c>
      <c r="E459" t="s">
        <v>2705</v>
      </c>
      <c r="F459" t="s">
        <v>2705</v>
      </c>
      <c r="G459" t="s">
        <v>2724</v>
      </c>
      <c r="I459" s="2">
        <v>1499</v>
      </c>
      <c r="J459" s="8">
        <v>1499</v>
      </c>
      <c r="K459" s="1">
        <v>0.79</v>
      </c>
      <c r="L459" s="1" t="str">
        <f t="shared" si="36"/>
        <v>50% or more</v>
      </c>
      <c r="M459">
        <v>3.9</v>
      </c>
      <c r="N459" s="4">
        <v>21796</v>
      </c>
      <c r="O459">
        <f t="shared" si="37"/>
        <v>1</v>
      </c>
      <c r="P459">
        <f t="shared" si="38"/>
        <v>32672204</v>
      </c>
      <c r="Q459" s="8" t="str">
        <f t="shared" si="39"/>
        <v>&gt;₹  500</v>
      </c>
      <c r="R459" s="8">
        <f>Table1[actual_price]-Table1[discounted_price]/Table1[[#This Row],[actual_price]]*100</f>
        <v>1399</v>
      </c>
      <c r="S459">
        <f>IF(Table1[[#This Row],[rating_count]]&lt;1000,1,0)</f>
        <v>0</v>
      </c>
      <c r="T459" s="7">
        <f>Table1[[#This Row],[rating]]*Table1[[#This Row],[rating_count]]</f>
        <v>85004.4</v>
      </c>
    </row>
    <row r="460" spans="1:20">
      <c r="A460" t="s">
        <v>914</v>
      </c>
      <c r="B460" t="s">
        <v>915</v>
      </c>
      <c r="C460" t="str">
        <f t="shared" si="35"/>
        <v>Amozo Ultra Hybrid</v>
      </c>
      <c r="D460" t="str">
        <f>PROPER(Table1[[#This Row],[PRODUCT NAME]])</f>
        <v>Amozo Ultra Hybrid</v>
      </c>
      <c r="E460" t="s">
        <v>2705</v>
      </c>
      <c r="F460" t="s">
        <v>2705</v>
      </c>
      <c r="G460" t="s">
        <v>2724</v>
      </c>
      <c r="I460" s="2">
        <v>1999</v>
      </c>
      <c r="J460" s="8">
        <v>13499</v>
      </c>
      <c r="K460" s="1">
        <v>0.75</v>
      </c>
      <c r="L460" s="1" t="str">
        <f t="shared" si="36"/>
        <v>50% or more</v>
      </c>
      <c r="M460">
        <v>3.8</v>
      </c>
      <c r="N460" s="4">
        <v>17833</v>
      </c>
      <c r="O460">
        <f t="shared" si="37"/>
        <v>1</v>
      </c>
      <c r="P460">
        <f t="shared" si="38"/>
        <v>240727667</v>
      </c>
      <c r="Q460" s="8" t="str">
        <f t="shared" si="39"/>
        <v>&gt;₹  500</v>
      </c>
      <c r="R460" s="8">
        <f>Table1[actual_price]-Table1[discounted_price]/Table1[[#This Row],[actual_price]]*100</f>
        <v>13484.191495666346</v>
      </c>
      <c r="S460">
        <f>IF(Table1[[#This Row],[rating_count]]&lt;1000,1,0)</f>
        <v>0</v>
      </c>
      <c r="T460" s="7">
        <f>Table1[[#This Row],[rating]]*Table1[[#This Row],[rating_count]]</f>
        <v>67765.399999999994</v>
      </c>
    </row>
    <row r="461" spans="1:20">
      <c r="A461" t="s">
        <v>916</v>
      </c>
      <c r="B461" t="s">
        <v>917</v>
      </c>
      <c r="C461" t="str">
        <f t="shared" si="35"/>
        <v>ELV Aluminum Adjustable</v>
      </c>
      <c r="D461" t="str">
        <f>PROPER(Table1[[#This Row],[PRODUCT NAME]])</f>
        <v>Elv Aluminum Adjustable</v>
      </c>
      <c r="E461" t="s">
        <v>2705</v>
      </c>
      <c r="F461" t="s">
        <v>2705</v>
      </c>
      <c r="G461" t="s">
        <v>2725</v>
      </c>
      <c r="H461" t="s">
        <v>2740</v>
      </c>
      <c r="I461">
        <v>999</v>
      </c>
      <c r="J461" s="8">
        <v>1299</v>
      </c>
      <c r="K461" s="1">
        <v>0.66</v>
      </c>
      <c r="L461" s="1" t="str">
        <f t="shared" si="36"/>
        <v>50% or more</v>
      </c>
      <c r="M461">
        <v>4.7</v>
      </c>
      <c r="N461" s="4">
        <v>7779</v>
      </c>
      <c r="O461">
        <f t="shared" si="37"/>
        <v>1</v>
      </c>
      <c r="P461">
        <f t="shared" si="38"/>
        <v>10104921</v>
      </c>
      <c r="Q461" s="8" t="str">
        <f t="shared" si="39"/>
        <v>&gt;₹  500</v>
      </c>
      <c r="R461" s="8">
        <f>Table1[actual_price]-Table1[discounted_price]/Table1[[#This Row],[actual_price]]*100</f>
        <v>1222.094688221709</v>
      </c>
      <c r="S461">
        <f>IF(Table1[[#This Row],[rating_count]]&lt;1000,1,0)</f>
        <v>0</v>
      </c>
      <c r="T461" s="7">
        <f>Table1[[#This Row],[rating]]*Table1[[#This Row],[rating_count]]</f>
        <v>36561.300000000003</v>
      </c>
    </row>
    <row r="462" spans="1:20">
      <c r="A462" t="s">
        <v>918</v>
      </c>
      <c r="B462" t="s">
        <v>919</v>
      </c>
      <c r="C462" t="str">
        <f t="shared" si="35"/>
        <v>Tecno Spark 9</v>
      </c>
      <c r="D462" t="str">
        <f>PROPER(Table1[[#This Row],[PRODUCT NAME]])</f>
        <v>Tecno Spark 9</v>
      </c>
      <c r="E462" t="s">
        <v>2705</v>
      </c>
      <c r="F462" t="s">
        <v>2705</v>
      </c>
      <c r="G462" t="s">
        <v>2725</v>
      </c>
      <c r="H462" t="s">
        <v>2742</v>
      </c>
      <c r="I462" s="2">
        <v>2099</v>
      </c>
      <c r="J462" s="8">
        <v>999</v>
      </c>
      <c r="K462" s="1">
        <v>0.65</v>
      </c>
      <c r="L462" s="1" t="str">
        <f t="shared" si="36"/>
        <v>50% or more</v>
      </c>
      <c r="M462">
        <v>4.3</v>
      </c>
      <c r="N462" s="4">
        <v>17129</v>
      </c>
      <c r="O462">
        <f t="shared" si="37"/>
        <v>1</v>
      </c>
      <c r="P462">
        <f t="shared" si="38"/>
        <v>17111871</v>
      </c>
      <c r="Q462" s="8" t="str">
        <f t="shared" si="39"/>
        <v>&gt;₹  500</v>
      </c>
      <c r="R462" s="8">
        <f>Table1[actual_price]-Table1[discounted_price]/Table1[[#This Row],[actual_price]]*100</f>
        <v>788.8898898898899</v>
      </c>
      <c r="S462">
        <f>IF(Table1[[#This Row],[rating_count]]&lt;1000,1,0)</f>
        <v>0</v>
      </c>
      <c r="T462" s="7">
        <f>Table1[[#This Row],[rating]]*Table1[[#This Row],[rating_count]]</f>
        <v>73654.7</v>
      </c>
    </row>
    <row r="463" spans="1:20">
      <c r="A463" t="s">
        <v>920</v>
      </c>
      <c r="B463" t="s">
        <v>921</v>
      </c>
      <c r="C463" t="str">
        <f t="shared" si="35"/>
        <v>JBL C100SI Wired</v>
      </c>
      <c r="D463" t="str">
        <f>PROPER(Table1[[#This Row],[PRODUCT NAME]])</f>
        <v>Jbl C100Si Wired</v>
      </c>
      <c r="E463" t="s">
        <v>2705</v>
      </c>
      <c r="F463" t="s">
        <v>2705</v>
      </c>
      <c r="G463" t="s">
        <v>2725</v>
      </c>
      <c r="H463" t="s">
        <v>2726</v>
      </c>
      <c r="I463">
        <v>337</v>
      </c>
      <c r="J463" s="8">
        <v>19499</v>
      </c>
      <c r="K463" s="1">
        <v>0.52</v>
      </c>
      <c r="L463" s="1" t="str">
        <f t="shared" si="36"/>
        <v>50% or more</v>
      </c>
      <c r="M463">
        <v>4.2</v>
      </c>
      <c r="N463" s="4">
        <v>4969</v>
      </c>
      <c r="O463">
        <f t="shared" si="37"/>
        <v>1</v>
      </c>
      <c r="P463">
        <f t="shared" si="38"/>
        <v>96890531</v>
      </c>
      <c r="Q463" s="8" t="str">
        <f t="shared" si="39"/>
        <v>&gt;₹  500</v>
      </c>
      <c r="R463" s="8">
        <f>Table1[actual_price]-Table1[discounted_price]/Table1[[#This Row],[actual_price]]*100</f>
        <v>19497.271706241347</v>
      </c>
      <c r="S463">
        <f>IF(Table1[[#This Row],[rating_count]]&lt;1000,1,0)</f>
        <v>0</v>
      </c>
      <c r="T463" s="7">
        <f>Table1[[#This Row],[rating]]*Table1[[#This Row],[rating_count]]</f>
        <v>20869.8</v>
      </c>
    </row>
    <row r="464" spans="1:20">
      <c r="A464" t="s">
        <v>922</v>
      </c>
      <c r="B464" t="s">
        <v>923</v>
      </c>
      <c r="C464" t="str">
        <f t="shared" si="35"/>
        <v>Tukzer Capacitive Stylus</v>
      </c>
      <c r="D464" t="str">
        <f>PROPER(Table1[[#This Row],[PRODUCT NAME]])</f>
        <v>Tukzer Capacitive Stylus</v>
      </c>
      <c r="E464" t="s">
        <v>2705</v>
      </c>
      <c r="F464" t="s">
        <v>2705</v>
      </c>
      <c r="G464" t="s">
        <v>2724</v>
      </c>
      <c r="I464" s="2">
        <v>2999</v>
      </c>
      <c r="J464" s="8">
        <v>999</v>
      </c>
      <c r="K464" s="1">
        <v>0.62</v>
      </c>
      <c r="L464" s="1" t="str">
        <f t="shared" si="36"/>
        <v>50% or more</v>
      </c>
      <c r="M464">
        <v>4.0999999999999996</v>
      </c>
      <c r="N464" s="4">
        <v>154</v>
      </c>
      <c r="O464">
        <f t="shared" si="37"/>
        <v>1</v>
      </c>
      <c r="P464">
        <f t="shared" si="38"/>
        <v>153846</v>
      </c>
      <c r="Q464" s="8" t="str">
        <f t="shared" si="39"/>
        <v>&gt;₹  500</v>
      </c>
      <c r="R464" s="8">
        <f>Table1[actual_price]-Table1[discounted_price]/Table1[[#This Row],[actual_price]]*100</f>
        <v>698.79979979979976</v>
      </c>
      <c r="S464">
        <f>IF(Table1[[#This Row],[rating_count]]&lt;1000,1,0)</f>
        <v>1</v>
      </c>
      <c r="T464" s="7">
        <f>Table1[[#This Row],[rating]]*Table1[[#This Row],[rating_count]]</f>
        <v>631.4</v>
      </c>
    </row>
    <row r="465" spans="1:20">
      <c r="A465" t="s">
        <v>924</v>
      </c>
      <c r="B465" t="s">
        <v>789</v>
      </c>
      <c r="C465" t="str">
        <f t="shared" si="35"/>
        <v>Samsung Galaxy M13</v>
      </c>
      <c r="D465" t="str">
        <f>PROPER(Table1[[#This Row],[PRODUCT NAME]])</f>
        <v>Samsung Galaxy M13</v>
      </c>
      <c r="E465" t="s">
        <v>2705</v>
      </c>
      <c r="F465" t="s">
        <v>2705</v>
      </c>
      <c r="G465" t="s">
        <v>2724</v>
      </c>
      <c r="I465" s="2">
        <v>1299</v>
      </c>
      <c r="J465" s="8">
        <v>599</v>
      </c>
      <c r="K465" s="1">
        <v>0.78</v>
      </c>
      <c r="L465" s="1" t="str">
        <f t="shared" si="36"/>
        <v>50% or more</v>
      </c>
      <c r="M465">
        <v>3.3</v>
      </c>
      <c r="N465" s="4">
        <v>4415</v>
      </c>
      <c r="O465">
        <f t="shared" si="37"/>
        <v>1</v>
      </c>
      <c r="P465">
        <f t="shared" si="38"/>
        <v>2644585</v>
      </c>
      <c r="Q465" s="8" t="str">
        <f t="shared" si="39"/>
        <v>&gt;₹  500</v>
      </c>
      <c r="R465" s="8">
        <f>Table1[actual_price]-Table1[discounted_price]/Table1[[#This Row],[actual_price]]*100</f>
        <v>382.1385642737896</v>
      </c>
      <c r="S465">
        <f>IF(Table1[[#This Row],[rating_count]]&lt;1000,1,0)</f>
        <v>0</v>
      </c>
      <c r="T465" s="7">
        <f>Table1[[#This Row],[rating]]*Table1[[#This Row],[rating_count]]</f>
        <v>14569.5</v>
      </c>
    </row>
    <row r="466" spans="1:20">
      <c r="A466" t="s">
        <v>925</v>
      </c>
      <c r="B466" t="s">
        <v>926</v>
      </c>
      <c r="C466" t="str">
        <f t="shared" si="35"/>
        <v>Tukzer Capacitive Stylus</v>
      </c>
      <c r="D466" t="str">
        <f>PROPER(Table1[[#This Row],[PRODUCT NAME]])</f>
        <v>Tukzer Capacitive Stylus</v>
      </c>
      <c r="E466" t="s">
        <v>2700</v>
      </c>
      <c r="F466" t="s">
        <v>2700</v>
      </c>
      <c r="G466" t="s">
        <v>2701</v>
      </c>
      <c r="H466" t="s">
        <v>2702</v>
      </c>
      <c r="I466">
        <v>349</v>
      </c>
      <c r="J466" s="8">
        <v>9999</v>
      </c>
      <c r="K466" s="1">
        <v>0.13</v>
      </c>
      <c r="L466" s="1" t="str">
        <f t="shared" si="36"/>
        <v>50%</v>
      </c>
      <c r="M466">
        <v>4.4000000000000004</v>
      </c>
      <c r="N466" s="4">
        <v>18757</v>
      </c>
      <c r="O466">
        <f t="shared" si="37"/>
        <v>0</v>
      </c>
      <c r="P466">
        <f t="shared" si="38"/>
        <v>187551243</v>
      </c>
      <c r="Q466" s="8" t="str">
        <f t="shared" si="39"/>
        <v>&gt;₹  500</v>
      </c>
      <c r="R466" s="8">
        <f>Table1[actual_price]-Table1[discounted_price]/Table1[[#This Row],[actual_price]]*100</f>
        <v>9995.5096509650957</v>
      </c>
      <c r="S466">
        <f>IF(Table1[[#This Row],[rating_count]]&lt;1000,1,0)</f>
        <v>0</v>
      </c>
      <c r="T466" s="7">
        <f>Table1[[#This Row],[rating]]*Table1[[#This Row],[rating_count]]</f>
        <v>82530.8</v>
      </c>
    </row>
    <row r="467" spans="1:20">
      <c r="A467" t="s">
        <v>927</v>
      </c>
      <c r="B467" t="s">
        <v>928</v>
      </c>
      <c r="C467" t="str">
        <f t="shared" si="35"/>
        <v>Mi 10W Wall</v>
      </c>
      <c r="D467" t="str">
        <f>PROPER(Table1[[#This Row],[PRODUCT NAME]])</f>
        <v>Mi 10W Wall</v>
      </c>
      <c r="E467" t="s">
        <v>2705</v>
      </c>
      <c r="F467" t="s">
        <v>2705</v>
      </c>
      <c r="G467" t="s">
        <v>2727</v>
      </c>
      <c r="H467" t="s">
        <v>2728</v>
      </c>
      <c r="I467" s="2">
        <v>16499</v>
      </c>
      <c r="J467" s="8">
        <v>499</v>
      </c>
      <c r="K467" s="1">
        <v>0.21</v>
      </c>
      <c r="L467" s="1" t="str">
        <f t="shared" si="36"/>
        <v>50%</v>
      </c>
      <c r="M467">
        <v>4</v>
      </c>
      <c r="N467" s="4">
        <v>21350</v>
      </c>
      <c r="O467">
        <f t="shared" si="37"/>
        <v>0</v>
      </c>
      <c r="P467">
        <f t="shared" si="38"/>
        <v>10653650</v>
      </c>
      <c r="Q467" s="8" t="str">
        <f t="shared" si="39"/>
        <v>₹ 200 -₹ 500</v>
      </c>
      <c r="R467" s="8">
        <f>Table1[actual_price]-Table1[discounted_price]/Table1[[#This Row],[actual_price]]*100</f>
        <v>-2807.4128256513022</v>
      </c>
      <c r="S467">
        <f>IF(Table1[[#This Row],[rating_count]]&lt;1000,1,0)</f>
        <v>0</v>
      </c>
      <c r="T467" s="7">
        <f>Table1[[#This Row],[rating]]*Table1[[#This Row],[rating_count]]</f>
        <v>85400</v>
      </c>
    </row>
    <row r="468" spans="1:20">
      <c r="A468" t="s">
        <v>929</v>
      </c>
      <c r="B468" t="s">
        <v>735</v>
      </c>
      <c r="C468" t="str">
        <f t="shared" si="35"/>
        <v>Fire-Boltt India's No</v>
      </c>
      <c r="D468" t="str">
        <f>PROPER(Table1[[#This Row],[PRODUCT NAME]])</f>
        <v>Fire-Boltt India'S No</v>
      </c>
      <c r="E468" t="s">
        <v>2705</v>
      </c>
      <c r="F468" t="s">
        <v>2705</v>
      </c>
      <c r="G468" t="s">
        <v>2732</v>
      </c>
      <c r="H468" t="s">
        <v>2733</v>
      </c>
      <c r="I468">
        <v>499</v>
      </c>
      <c r="J468" s="8">
        <v>249</v>
      </c>
      <c r="K468" s="1">
        <v>0</v>
      </c>
      <c r="L468" s="1" t="str">
        <f t="shared" si="36"/>
        <v>50%</v>
      </c>
      <c r="M468">
        <v>4.2</v>
      </c>
      <c r="N468" s="4">
        <v>31539</v>
      </c>
      <c r="O468">
        <f t="shared" si="37"/>
        <v>0</v>
      </c>
      <c r="P468">
        <f t="shared" si="38"/>
        <v>7853211</v>
      </c>
      <c r="Q468" s="8" t="str">
        <f t="shared" si="39"/>
        <v>₹ 200 -₹ 500</v>
      </c>
      <c r="R468" s="8">
        <f>Table1[actual_price]-Table1[discounted_price]/Table1[[#This Row],[actual_price]]*100</f>
        <v>48.598393574297177</v>
      </c>
      <c r="S468">
        <f>IF(Table1[[#This Row],[rating_count]]&lt;1000,1,0)</f>
        <v>0</v>
      </c>
      <c r="T468" s="7">
        <f>Table1[[#This Row],[rating]]*Table1[[#This Row],[rating_count]]</f>
        <v>132463.80000000002</v>
      </c>
    </row>
    <row r="469" spans="1:20">
      <c r="A469" t="s">
        <v>930</v>
      </c>
      <c r="B469" t="s">
        <v>931</v>
      </c>
      <c r="C469" t="str">
        <f t="shared" si="35"/>
        <v>STRIFF 12 Pieces</v>
      </c>
      <c r="D469" t="str">
        <f>PROPER(Table1[[#This Row],[PRODUCT NAME]])</f>
        <v>Striff 12 Pieces</v>
      </c>
      <c r="E469" t="s">
        <v>2700</v>
      </c>
      <c r="F469" t="s">
        <v>2700</v>
      </c>
      <c r="G469" t="s">
        <v>2701</v>
      </c>
      <c r="H469" t="s">
        <v>2702</v>
      </c>
      <c r="I469">
        <v>970</v>
      </c>
      <c r="J469" s="8">
        <v>7999</v>
      </c>
      <c r="K469" s="1">
        <v>0.46</v>
      </c>
      <c r="L469" s="1" t="str">
        <f t="shared" si="36"/>
        <v>50%</v>
      </c>
      <c r="M469">
        <v>4.5</v>
      </c>
      <c r="N469" s="4">
        <v>815</v>
      </c>
      <c r="O469">
        <f t="shared" si="37"/>
        <v>0</v>
      </c>
      <c r="P469">
        <f t="shared" si="38"/>
        <v>6519185</v>
      </c>
      <c r="Q469" s="8" t="str">
        <f t="shared" si="39"/>
        <v>&gt;₹  500</v>
      </c>
      <c r="R469" s="8">
        <f>Table1[actual_price]-Table1[discounted_price]/Table1[[#This Row],[actual_price]]*100</f>
        <v>7986.873484185523</v>
      </c>
      <c r="S469">
        <f>IF(Table1[[#This Row],[rating_count]]&lt;1000,1,0)</f>
        <v>1</v>
      </c>
      <c r="T469" s="7">
        <f>Table1[[#This Row],[rating]]*Table1[[#This Row],[rating_count]]</f>
        <v>3667.5</v>
      </c>
    </row>
    <row r="470" spans="1:20">
      <c r="A470" t="s">
        <v>932</v>
      </c>
      <c r="B470" t="s">
        <v>933</v>
      </c>
      <c r="C470" t="str">
        <f t="shared" si="35"/>
        <v>FLiX (Beetel) USB</v>
      </c>
      <c r="D470" t="str">
        <f>PROPER(Table1[[#This Row],[PRODUCT NAME]])</f>
        <v>Flix (Beetel) Usb</v>
      </c>
      <c r="E470" t="s">
        <v>2705</v>
      </c>
      <c r="F470" t="s">
        <v>2705</v>
      </c>
      <c r="G470" t="s">
        <v>2725</v>
      </c>
      <c r="H470" t="s">
        <v>2740</v>
      </c>
      <c r="I470">
        <v>999</v>
      </c>
      <c r="J470" s="8">
        <v>599</v>
      </c>
      <c r="K470" s="1">
        <v>0.66</v>
      </c>
      <c r="L470" s="1" t="str">
        <f t="shared" si="36"/>
        <v>50% or more</v>
      </c>
      <c r="M470">
        <v>4.5999999999999996</v>
      </c>
      <c r="N470" s="4">
        <v>6129</v>
      </c>
      <c r="O470">
        <f t="shared" si="37"/>
        <v>1</v>
      </c>
      <c r="P470">
        <f t="shared" si="38"/>
        <v>3671271</v>
      </c>
      <c r="Q470" s="8" t="str">
        <f t="shared" si="39"/>
        <v>&gt;₹  500</v>
      </c>
      <c r="R470" s="8">
        <f>Table1[actual_price]-Table1[discounted_price]/Table1[[#This Row],[actual_price]]*100</f>
        <v>432.22203672787981</v>
      </c>
      <c r="S470">
        <f>IF(Table1[[#This Row],[rating_count]]&lt;1000,1,0)</f>
        <v>0</v>
      </c>
      <c r="T470" s="7">
        <f>Table1[[#This Row],[rating]]*Table1[[#This Row],[rating_count]]</f>
        <v>28193.399999999998</v>
      </c>
    </row>
    <row r="471" spans="1:20">
      <c r="A471" t="s">
        <v>934</v>
      </c>
      <c r="B471" t="s">
        <v>935</v>
      </c>
      <c r="C471" t="str">
        <f t="shared" si="35"/>
        <v>Noise ColorFit Pro</v>
      </c>
      <c r="D471" t="str">
        <f>PROPER(Table1[[#This Row],[PRODUCT NAME]])</f>
        <v>Noise Colorfit Pro</v>
      </c>
      <c r="E471" t="s">
        <v>2705</v>
      </c>
      <c r="F471" t="s">
        <v>2705</v>
      </c>
      <c r="G471" t="s">
        <v>2727</v>
      </c>
      <c r="H471" t="s">
        <v>2728</v>
      </c>
      <c r="I471" s="2">
        <v>10499</v>
      </c>
      <c r="J471" s="8">
        <v>20999</v>
      </c>
      <c r="K471" s="1">
        <v>0.22</v>
      </c>
      <c r="L471" s="1" t="str">
        <f t="shared" si="36"/>
        <v>50%</v>
      </c>
      <c r="M471">
        <v>4.2</v>
      </c>
      <c r="N471" s="4">
        <v>284</v>
      </c>
      <c r="O471">
        <f t="shared" si="37"/>
        <v>0</v>
      </c>
      <c r="P471">
        <f t="shared" si="38"/>
        <v>5963716</v>
      </c>
      <c r="Q471" s="8" t="str">
        <f t="shared" si="39"/>
        <v>&gt;₹  500</v>
      </c>
      <c r="R471" s="8">
        <f>Table1[actual_price]-Table1[discounted_price]/Table1[[#This Row],[actual_price]]*100</f>
        <v>20949.002381065766</v>
      </c>
      <c r="S471">
        <f>IF(Table1[[#This Row],[rating_count]]&lt;1000,1,0)</f>
        <v>1</v>
      </c>
      <c r="T471" s="7">
        <f>Table1[[#This Row],[rating]]*Table1[[#This Row],[rating_count]]</f>
        <v>1192.8</v>
      </c>
    </row>
    <row r="472" spans="1:20">
      <c r="A472" t="s">
        <v>936</v>
      </c>
      <c r="B472" t="s">
        <v>937</v>
      </c>
      <c r="C472" t="str">
        <f t="shared" si="35"/>
        <v>Elv Mobile Phone</v>
      </c>
      <c r="D472" t="str">
        <f>PROPER(Table1[[#This Row],[PRODUCT NAME]])</f>
        <v>Elv Mobile Phone</v>
      </c>
      <c r="E472" t="s">
        <v>2700</v>
      </c>
      <c r="F472" t="s">
        <v>2700</v>
      </c>
      <c r="G472" t="s">
        <v>2701</v>
      </c>
      <c r="H472" t="s">
        <v>2702</v>
      </c>
      <c r="I472">
        <v>249</v>
      </c>
      <c r="J472" s="8">
        <v>15999</v>
      </c>
      <c r="K472" s="1">
        <v>0.38</v>
      </c>
      <c r="L472" s="1" t="str">
        <f t="shared" si="36"/>
        <v>50%</v>
      </c>
      <c r="M472">
        <v>4</v>
      </c>
      <c r="N472" s="4">
        <v>43994</v>
      </c>
      <c r="O472">
        <f t="shared" si="37"/>
        <v>0</v>
      </c>
      <c r="P472">
        <f t="shared" si="38"/>
        <v>703860006</v>
      </c>
      <c r="Q472" s="8" t="str">
        <f t="shared" si="39"/>
        <v>&gt;₹  500</v>
      </c>
      <c r="R472" s="8">
        <f>Table1[actual_price]-Table1[discounted_price]/Table1[[#This Row],[actual_price]]*100</f>
        <v>15997.443652728296</v>
      </c>
      <c r="S472">
        <f>IF(Table1[[#This Row],[rating_count]]&lt;1000,1,0)</f>
        <v>0</v>
      </c>
      <c r="T472" s="7">
        <f>Table1[[#This Row],[rating]]*Table1[[#This Row],[rating_count]]</f>
        <v>175976</v>
      </c>
    </row>
    <row r="473" spans="1:20">
      <c r="A473" t="s">
        <v>938</v>
      </c>
      <c r="B473" t="s">
        <v>939</v>
      </c>
      <c r="C473" t="str">
        <f t="shared" si="35"/>
        <v>iQOO Z6 44W</v>
      </c>
      <c r="D473" t="str">
        <f>PROPER(Table1[[#This Row],[PRODUCT NAME]])</f>
        <v>Iqoo Z6 44W</v>
      </c>
      <c r="E473" t="s">
        <v>2705</v>
      </c>
      <c r="F473" t="s">
        <v>2705</v>
      </c>
      <c r="G473" t="s">
        <v>2725</v>
      </c>
      <c r="H473" t="s">
        <v>2713</v>
      </c>
      <c r="I473">
        <v>251</v>
      </c>
      <c r="J473" s="8">
        <v>4999</v>
      </c>
      <c r="K473" s="1">
        <v>0.75</v>
      </c>
      <c r="L473" s="1" t="str">
        <f t="shared" si="36"/>
        <v>50% or more</v>
      </c>
      <c r="M473">
        <v>3.7</v>
      </c>
      <c r="N473" s="4">
        <v>3234</v>
      </c>
      <c r="O473">
        <f t="shared" si="37"/>
        <v>1</v>
      </c>
      <c r="P473">
        <f t="shared" si="38"/>
        <v>16166766</v>
      </c>
      <c r="Q473" s="8" t="str">
        <f t="shared" si="39"/>
        <v>&gt;₹  500</v>
      </c>
      <c r="R473" s="8">
        <f>Table1[actual_price]-Table1[discounted_price]/Table1[[#This Row],[actual_price]]*100</f>
        <v>4993.9789957991597</v>
      </c>
      <c r="S473">
        <f>IF(Table1[[#This Row],[rating_count]]&lt;1000,1,0)</f>
        <v>0</v>
      </c>
      <c r="T473" s="7">
        <f>Table1[[#This Row],[rating]]*Table1[[#This Row],[rating_count]]</f>
        <v>11965.800000000001</v>
      </c>
    </row>
    <row r="474" spans="1:20">
      <c r="A474" t="s">
        <v>940</v>
      </c>
      <c r="B474" t="s">
        <v>941</v>
      </c>
      <c r="C474" t="str">
        <f t="shared" si="35"/>
        <v>Redmi 11 Prime</v>
      </c>
      <c r="D474" t="str">
        <f>PROPER(Table1[[#This Row],[PRODUCT NAME]])</f>
        <v>Redmi 11 Prime</v>
      </c>
      <c r="E474" t="s">
        <v>2700</v>
      </c>
      <c r="F474" t="s">
        <v>2700</v>
      </c>
      <c r="G474" t="s">
        <v>2701</v>
      </c>
      <c r="H474" t="s">
        <v>2702</v>
      </c>
      <c r="I474">
        <v>199</v>
      </c>
      <c r="J474" s="8">
        <v>5999</v>
      </c>
      <c r="K474" s="1">
        <v>0.6</v>
      </c>
      <c r="L474" s="1" t="str">
        <f t="shared" si="36"/>
        <v>50% or more</v>
      </c>
      <c r="M474">
        <v>4.0999999999999996</v>
      </c>
      <c r="N474" s="4">
        <v>13045</v>
      </c>
      <c r="O474">
        <f t="shared" si="37"/>
        <v>1</v>
      </c>
      <c r="P474">
        <f t="shared" si="38"/>
        <v>78256955</v>
      </c>
      <c r="Q474" s="8" t="str">
        <f t="shared" si="39"/>
        <v>&gt;₹  500</v>
      </c>
      <c r="R474" s="8">
        <f>Table1[actual_price]-Table1[discounted_price]/Table1[[#This Row],[actual_price]]*100</f>
        <v>5995.6827804634104</v>
      </c>
      <c r="S474">
        <f>IF(Table1[[#This Row],[rating_count]]&lt;1000,1,0)</f>
        <v>0</v>
      </c>
      <c r="T474" s="7">
        <f>Table1[[#This Row],[rating]]*Table1[[#This Row],[rating_count]]</f>
        <v>53484.499999999993</v>
      </c>
    </row>
    <row r="475" spans="1:20">
      <c r="A475" t="s">
        <v>942</v>
      </c>
      <c r="B475" t="s">
        <v>943</v>
      </c>
      <c r="C475" t="str">
        <f t="shared" si="35"/>
        <v>Noise Pulse Buzz</v>
      </c>
      <c r="D475" t="str">
        <f>PROPER(Table1[[#This Row],[PRODUCT NAME]])</f>
        <v>Noise Pulse Buzz</v>
      </c>
      <c r="E475" t="s">
        <v>2705</v>
      </c>
      <c r="F475" t="s">
        <v>2705</v>
      </c>
      <c r="G475" t="s">
        <v>2727</v>
      </c>
      <c r="H475" t="s">
        <v>2728</v>
      </c>
      <c r="I475" s="2">
        <v>6499</v>
      </c>
      <c r="J475" s="8">
        <v>999</v>
      </c>
      <c r="K475" s="1">
        <v>0.19</v>
      </c>
      <c r="L475" s="1" t="str">
        <f t="shared" si="36"/>
        <v>50%</v>
      </c>
      <c r="M475">
        <v>4.0999999999999996</v>
      </c>
      <c r="N475" s="4">
        <v>313832</v>
      </c>
      <c r="O475">
        <f t="shared" si="37"/>
        <v>0</v>
      </c>
      <c r="P475">
        <f t="shared" si="38"/>
        <v>313518168</v>
      </c>
      <c r="Q475" s="8" t="str">
        <f t="shared" si="39"/>
        <v>&gt;₹  500</v>
      </c>
      <c r="R475" s="8">
        <f>Table1[actual_price]-Table1[discounted_price]/Table1[[#This Row],[actual_price]]*100</f>
        <v>348.4494494494495</v>
      </c>
      <c r="S475">
        <f>IF(Table1[[#This Row],[rating_count]]&lt;1000,1,0)</f>
        <v>0</v>
      </c>
      <c r="T475" s="7">
        <f>Table1[[#This Row],[rating]]*Table1[[#This Row],[rating_count]]</f>
        <v>1286711.2</v>
      </c>
    </row>
    <row r="476" spans="1:20">
      <c r="A476" t="s">
        <v>944</v>
      </c>
      <c r="B476" t="s">
        <v>945</v>
      </c>
      <c r="C476" t="str">
        <f t="shared" si="35"/>
        <v>PTron Newly Launched</v>
      </c>
      <c r="D476" t="str">
        <f>PROPER(Table1[[#This Row],[PRODUCT NAME]])</f>
        <v>Ptron Newly Launched</v>
      </c>
      <c r="E476" t="s">
        <v>2705</v>
      </c>
      <c r="F476" t="s">
        <v>2705</v>
      </c>
      <c r="G476" t="s">
        <v>2724</v>
      </c>
      <c r="I476" s="2">
        <v>2999</v>
      </c>
      <c r="J476" s="8">
        <v>1099</v>
      </c>
      <c r="K476" s="1">
        <v>0.7</v>
      </c>
      <c r="L476" s="1" t="str">
        <f t="shared" si="36"/>
        <v>50% or more</v>
      </c>
      <c r="M476">
        <v>4.2</v>
      </c>
      <c r="N476" s="4">
        <v>20879</v>
      </c>
      <c r="O476">
        <f t="shared" si="37"/>
        <v>1</v>
      </c>
      <c r="P476">
        <f t="shared" si="38"/>
        <v>22946021</v>
      </c>
      <c r="Q476" s="8" t="str">
        <f t="shared" si="39"/>
        <v>&gt;₹  500</v>
      </c>
      <c r="R476" s="8">
        <f>Table1[actual_price]-Table1[discounted_price]/Table1[[#This Row],[actual_price]]*100</f>
        <v>826.11555959963607</v>
      </c>
      <c r="S476">
        <f>IF(Table1[[#This Row],[rating_count]]&lt;1000,1,0)</f>
        <v>0</v>
      </c>
      <c r="T476" s="7">
        <f>Table1[[#This Row],[rating]]*Table1[[#This Row],[rating_count]]</f>
        <v>87691.8</v>
      </c>
    </row>
    <row r="477" spans="1:20">
      <c r="A477" t="s">
        <v>946</v>
      </c>
      <c r="B477" t="s">
        <v>947</v>
      </c>
      <c r="C477" t="str">
        <f t="shared" si="35"/>
        <v>Portronics CLAMP X</v>
      </c>
      <c r="D477" t="str">
        <f>PROPER(Table1[[#This Row],[PRODUCT NAME]])</f>
        <v>Portronics Clamp X</v>
      </c>
      <c r="E477" t="s">
        <v>2705</v>
      </c>
      <c r="F477" t="s">
        <v>2705</v>
      </c>
      <c r="G477" t="s">
        <v>2725</v>
      </c>
      <c r="H477" t="s">
        <v>2743</v>
      </c>
      <c r="I477">
        <v>279</v>
      </c>
      <c r="J477" s="8">
        <v>6990</v>
      </c>
      <c r="K477" s="1">
        <v>0.81</v>
      </c>
      <c r="L477" s="1" t="str">
        <f t="shared" si="36"/>
        <v>50% or more</v>
      </c>
      <c r="M477">
        <v>4.2</v>
      </c>
      <c r="N477" s="4">
        <v>2646</v>
      </c>
      <c r="O477">
        <f t="shared" si="37"/>
        <v>1</v>
      </c>
      <c r="P477">
        <f t="shared" si="38"/>
        <v>18495540</v>
      </c>
      <c r="Q477" s="8" t="str">
        <f t="shared" si="39"/>
        <v>&gt;₹  500</v>
      </c>
      <c r="R477" s="8">
        <f>Table1[actual_price]-Table1[discounted_price]/Table1[[#This Row],[actual_price]]*100</f>
        <v>6986.0085836909875</v>
      </c>
      <c r="S477">
        <f>IF(Table1[[#This Row],[rating_count]]&lt;1000,1,0)</f>
        <v>0</v>
      </c>
      <c r="T477" s="7">
        <f>Table1[[#This Row],[rating]]*Table1[[#This Row],[rating_count]]</f>
        <v>11113.2</v>
      </c>
    </row>
    <row r="478" spans="1:20">
      <c r="A478" t="s">
        <v>948</v>
      </c>
      <c r="B478" t="s">
        <v>949</v>
      </c>
      <c r="C478" t="str">
        <f t="shared" si="35"/>
        <v>pTron Volta Dual</v>
      </c>
      <c r="D478" t="str">
        <f>PROPER(Table1[[#This Row],[PRODUCT NAME]])</f>
        <v>Ptron Volta Dual</v>
      </c>
      <c r="E478" t="s">
        <v>2705</v>
      </c>
      <c r="F478" t="s">
        <v>2705</v>
      </c>
      <c r="G478" t="s">
        <v>2725</v>
      </c>
      <c r="H478" t="s">
        <v>2737</v>
      </c>
      <c r="I478">
        <v>269</v>
      </c>
      <c r="J478" s="8">
        <v>6990</v>
      </c>
      <c r="K478" s="1">
        <v>0.82</v>
      </c>
      <c r="L478" s="1" t="str">
        <f t="shared" si="36"/>
        <v>50% or more</v>
      </c>
      <c r="M478">
        <v>4.5</v>
      </c>
      <c r="N478" s="4">
        <v>28978</v>
      </c>
      <c r="O478">
        <f t="shared" si="37"/>
        <v>1</v>
      </c>
      <c r="P478">
        <f t="shared" si="38"/>
        <v>202556220</v>
      </c>
      <c r="Q478" s="8" t="str">
        <f t="shared" si="39"/>
        <v>&gt;₹  500</v>
      </c>
      <c r="R478" s="8">
        <f>Table1[actual_price]-Table1[discounted_price]/Table1[[#This Row],[actual_price]]*100</f>
        <v>6986.1516452074393</v>
      </c>
      <c r="S478">
        <f>IF(Table1[[#This Row],[rating_count]]&lt;1000,1,0)</f>
        <v>0</v>
      </c>
      <c r="T478" s="7">
        <f>Table1[[#This Row],[rating]]*Table1[[#This Row],[rating_count]]</f>
        <v>130401</v>
      </c>
    </row>
    <row r="479" spans="1:20">
      <c r="A479" t="s">
        <v>950</v>
      </c>
      <c r="B479" t="s">
        <v>951</v>
      </c>
      <c r="C479" t="str">
        <f t="shared" si="35"/>
        <v>boAt Flash Edition</v>
      </c>
      <c r="D479" t="str">
        <f>PROPER(Table1[[#This Row],[PRODUCT NAME]])</f>
        <v>Boat Flash Edition</v>
      </c>
      <c r="E479" t="s">
        <v>2705</v>
      </c>
      <c r="F479" t="s">
        <v>2705</v>
      </c>
      <c r="G479" t="s">
        <v>2727</v>
      </c>
      <c r="H479" t="s">
        <v>2728</v>
      </c>
      <c r="I479" s="2">
        <v>8999</v>
      </c>
      <c r="J479" s="8">
        <v>29990</v>
      </c>
      <c r="K479" s="1">
        <v>0.33</v>
      </c>
      <c r="L479" s="1" t="str">
        <f t="shared" si="36"/>
        <v>50%</v>
      </c>
      <c r="M479">
        <v>3.8</v>
      </c>
      <c r="N479" s="4">
        <v>3145</v>
      </c>
      <c r="O479">
        <f t="shared" si="37"/>
        <v>0</v>
      </c>
      <c r="P479">
        <f t="shared" si="38"/>
        <v>94318550</v>
      </c>
      <c r="Q479" s="8" t="str">
        <f t="shared" si="39"/>
        <v>&gt;₹  500</v>
      </c>
      <c r="R479" s="8">
        <f>Table1[actual_price]-Table1[discounted_price]/Table1[[#This Row],[actual_price]]*100</f>
        <v>29959.99333111037</v>
      </c>
      <c r="S479">
        <f>IF(Table1[[#This Row],[rating_count]]&lt;1000,1,0)</f>
        <v>0</v>
      </c>
      <c r="T479" s="7">
        <f>Table1[[#This Row],[rating]]*Table1[[#This Row],[rating_count]]</f>
        <v>11951</v>
      </c>
    </row>
    <row r="480" spans="1:20">
      <c r="A480" t="s">
        <v>952</v>
      </c>
      <c r="B480" t="s">
        <v>953</v>
      </c>
      <c r="C480" t="str">
        <f t="shared" si="35"/>
        <v>boAt Wave Lite</v>
      </c>
      <c r="D480" t="str">
        <f>PROPER(Table1[[#This Row],[PRODUCT NAME]])</f>
        <v>Boat Wave Lite</v>
      </c>
      <c r="E480" t="s">
        <v>2700</v>
      </c>
      <c r="F480" t="s">
        <v>2700</v>
      </c>
      <c r="G480" t="s">
        <v>2701</v>
      </c>
      <c r="H480" t="s">
        <v>2702</v>
      </c>
      <c r="I480">
        <v>59</v>
      </c>
      <c r="J480" s="8">
        <v>13499</v>
      </c>
      <c r="K480" s="1">
        <v>0.7</v>
      </c>
      <c r="L480" s="1" t="str">
        <f t="shared" si="36"/>
        <v>50% or more</v>
      </c>
      <c r="M480">
        <v>4</v>
      </c>
      <c r="N480" s="4">
        <v>9377</v>
      </c>
      <c r="O480">
        <f t="shared" si="37"/>
        <v>1</v>
      </c>
      <c r="P480">
        <f t="shared" si="38"/>
        <v>126580123</v>
      </c>
      <c r="Q480" s="8" t="str">
        <f t="shared" si="39"/>
        <v>&gt;₹  500</v>
      </c>
      <c r="R480" s="8">
        <f>Table1[actual_price]-Table1[discounted_price]/Table1[[#This Row],[actual_price]]*100</f>
        <v>13498.562930587452</v>
      </c>
      <c r="S480">
        <f>IF(Table1[[#This Row],[rating_count]]&lt;1000,1,0)</f>
        <v>0</v>
      </c>
      <c r="T480" s="7">
        <f>Table1[[#This Row],[rating]]*Table1[[#This Row],[rating_count]]</f>
        <v>37508</v>
      </c>
    </row>
    <row r="481" spans="1:20">
      <c r="A481" t="s">
        <v>954</v>
      </c>
      <c r="B481" t="s">
        <v>955</v>
      </c>
      <c r="C481" t="str">
        <f t="shared" si="35"/>
        <v>iQOO Z6 Pro</v>
      </c>
      <c r="D481" t="str">
        <f>PROPER(Table1[[#This Row],[PRODUCT NAME]])</f>
        <v>Iqoo Z6 Pro</v>
      </c>
      <c r="E481" t="s">
        <v>2705</v>
      </c>
      <c r="F481" t="s">
        <v>2705</v>
      </c>
      <c r="G481" t="s">
        <v>2732</v>
      </c>
      <c r="H481" t="s">
        <v>2733</v>
      </c>
      <c r="I481">
        <v>599</v>
      </c>
      <c r="J481" s="8">
        <v>20999</v>
      </c>
      <c r="K481" s="1">
        <v>0.54</v>
      </c>
      <c r="L481" s="1" t="str">
        <f t="shared" si="36"/>
        <v>50% or more</v>
      </c>
      <c r="M481">
        <v>4.0999999999999996</v>
      </c>
      <c r="N481" s="4">
        <v>192589</v>
      </c>
      <c r="O481">
        <f t="shared" si="37"/>
        <v>1</v>
      </c>
      <c r="P481">
        <f t="shared" si="38"/>
        <v>4044176411</v>
      </c>
      <c r="Q481" s="8" t="str">
        <f t="shared" si="39"/>
        <v>&gt;₹  500</v>
      </c>
      <c r="R481" s="8">
        <f>Table1[actual_price]-Table1[discounted_price]/Table1[[#This Row],[actual_price]]*100</f>
        <v>20996.147483213488</v>
      </c>
      <c r="S481">
        <f>IF(Table1[[#This Row],[rating_count]]&lt;1000,1,0)</f>
        <v>0</v>
      </c>
      <c r="T481" s="7">
        <f>Table1[[#This Row],[rating]]*Table1[[#This Row],[rating_count]]</f>
        <v>789614.89999999991</v>
      </c>
    </row>
    <row r="482" spans="1:20">
      <c r="A482" t="s">
        <v>956</v>
      </c>
      <c r="B482" t="s">
        <v>957</v>
      </c>
      <c r="C482" t="str">
        <f t="shared" si="35"/>
        <v>Samsung Galaxy M32</v>
      </c>
      <c r="D482" t="str">
        <f>PROPER(Table1[[#This Row],[PRODUCT NAME]])</f>
        <v>Samsung Galaxy M32</v>
      </c>
      <c r="E482" t="s">
        <v>2705</v>
      </c>
      <c r="F482" t="s">
        <v>2705</v>
      </c>
      <c r="G482" t="s">
        <v>2725</v>
      </c>
      <c r="H482" t="s">
        <v>2742</v>
      </c>
      <c r="I482">
        <v>349</v>
      </c>
      <c r="J482" s="8">
        <v>27990</v>
      </c>
      <c r="K482" s="1">
        <v>0.65</v>
      </c>
      <c r="L482" s="1" t="str">
        <f t="shared" si="36"/>
        <v>50% or more</v>
      </c>
      <c r="M482">
        <v>3.8</v>
      </c>
      <c r="N482" s="4">
        <v>16557</v>
      </c>
      <c r="O482">
        <f t="shared" si="37"/>
        <v>1</v>
      </c>
      <c r="P482">
        <f t="shared" si="38"/>
        <v>463430430</v>
      </c>
      <c r="Q482" s="8" t="str">
        <f t="shared" si="39"/>
        <v>&gt;₹  500</v>
      </c>
      <c r="R482" s="8">
        <f>Table1[actual_price]-Table1[discounted_price]/Table1[[#This Row],[actual_price]]*100</f>
        <v>27988.75312611647</v>
      </c>
      <c r="S482">
        <f>IF(Table1[[#This Row],[rating_count]]&lt;1000,1,0)</f>
        <v>0</v>
      </c>
      <c r="T482" s="7">
        <f>Table1[[#This Row],[rating]]*Table1[[#This Row],[rating_count]]</f>
        <v>62916.6</v>
      </c>
    </row>
    <row r="483" spans="1:20">
      <c r="A483" t="s">
        <v>958</v>
      </c>
      <c r="B483" t="s">
        <v>959</v>
      </c>
      <c r="C483" t="str">
        <f t="shared" si="35"/>
        <v>Redmi Note 11T</v>
      </c>
      <c r="D483" t="str">
        <f>PROPER(Table1[[#This Row],[PRODUCT NAME]])</f>
        <v>Redmi Note 11T</v>
      </c>
      <c r="E483" t="s">
        <v>2705</v>
      </c>
      <c r="F483" t="s">
        <v>2705</v>
      </c>
      <c r="G483" t="s">
        <v>2727</v>
      </c>
      <c r="H483" t="s">
        <v>2728</v>
      </c>
      <c r="I483" s="2">
        <v>13999</v>
      </c>
      <c r="J483" s="8">
        <v>18999</v>
      </c>
      <c r="K483" s="1">
        <v>0.28000000000000003</v>
      </c>
      <c r="L483" s="1" t="str">
        <f t="shared" si="36"/>
        <v>50%</v>
      </c>
      <c r="M483">
        <v>4.0999999999999996</v>
      </c>
      <c r="N483" s="4">
        <v>18998</v>
      </c>
      <c r="O483">
        <f t="shared" si="37"/>
        <v>0</v>
      </c>
      <c r="P483">
        <f t="shared" si="38"/>
        <v>360943002</v>
      </c>
      <c r="Q483" s="8" t="str">
        <f t="shared" si="39"/>
        <v>&gt;₹  500</v>
      </c>
      <c r="R483" s="8">
        <f>Table1[actual_price]-Table1[discounted_price]/Table1[[#This Row],[actual_price]]*100</f>
        <v>18925.317174588137</v>
      </c>
      <c r="S483">
        <f>IF(Table1[[#This Row],[rating_count]]&lt;1000,1,0)</f>
        <v>0</v>
      </c>
      <c r="T483" s="7">
        <f>Table1[[#This Row],[rating]]*Table1[[#This Row],[rating_count]]</f>
        <v>77891.799999999988</v>
      </c>
    </row>
    <row r="484" spans="1:20">
      <c r="A484" t="s">
        <v>960</v>
      </c>
      <c r="B484" t="s">
        <v>961</v>
      </c>
      <c r="C484" t="str">
        <f t="shared" si="35"/>
        <v>iQOO Z6 Pro</v>
      </c>
      <c r="D484" t="str">
        <f>PROPER(Table1[[#This Row],[PRODUCT NAME]])</f>
        <v>Iqoo Z6 Pro</v>
      </c>
      <c r="E484" t="s">
        <v>2705</v>
      </c>
      <c r="F484" t="s">
        <v>2705</v>
      </c>
      <c r="G484" t="s">
        <v>2725</v>
      </c>
      <c r="H484" t="s">
        <v>2742</v>
      </c>
      <c r="I484">
        <v>349</v>
      </c>
      <c r="J484" s="8">
        <v>5999</v>
      </c>
      <c r="K484" s="1">
        <v>0.65</v>
      </c>
      <c r="L484" s="1" t="str">
        <f t="shared" si="36"/>
        <v>50% or more</v>
      </c>
      <c r="M484">
        <v>3.8</v>
      </c>
      <c r="N484" s="4">
        <v>16557</v>
      </c>
      <c r="O484">
        <f t="shared" si="37"/>
        <v>1</v>
      </c>
      <c r="P484">
        <f t="shared" si="38"/>
        <v>99325443</v>
      </c>
      <c r="Q484" s="8" t="str">
        <f t="shared" si="39"/>
        <v>&gt;₹  500</v>
      </c>
      <c r="R484" s="8">
        <f>Table1[actual_price]-Table1[discounted_price]/Table1[[#This Row],[actual_price]]*100</f>
        <v>5993.1823637272882</v>
      </c>
      <c r="S484">
        <f>IF(Table1[[#This Row],[rating_count]]&lt;1000,1,0)</f>
        <v>0</v>
      </c>
      <c r="T484" s="7">
        <f>Table1[[#This Row],[rating]]*Table1[[#This Row],[rating_count]]</f>
        <v>62916.6</v>
      </c>
    </row>
    <row r="485" spans="1:20">
      <c r="A485" t="s">
        <v>962</v>
      </c>
      <c r="B485" t="s">
        <v>963</v>
      </c>
      <c r="C485" t="str">
        <f t="shared" si="35"/>
        <v>Redmi Note 11</v>
      </c>
      <c r="D485" t="str">
        <f>PROPER(Table1[[#This Row],[PRODUCT NAME]])</f>
        <v>Redmi Note 11</v>
      </c>
      <c r="E485" t="s">
        <v>2705</v>
      </c>
      <c r="F485" t="s">
        <v>2705</v>
      </c>
      <c r="G485" t="s">
        <v>2725</v>
      </c>
      <c r="H485" t="s">
        <v>2726</v>
      </c>
      <c r="I485">
        <v>499</v>
      </c>
      <c r="J485" s="8">
        <v>999</v>
      </c>
      <c r="K485" s="1">
        <v>0.17</v>
      </c>
      <c r="L485" s="1" t="str">
        <f t="shared" si="36"/>
        <v>50%</v>
      </c>
      <c r="M485">
        <v>4.2</v>
      </c>
      <c r="N485" s="4">
        <v>21916</v>
      </c>
      <c r="O485">
        <f t="shared" si="37"/>
        <v>0</v>
      </c>
      <c r="P485">
        <f t="shared" si="38"/>
        <v>21894084</v>
      </c>
      <c r="Q485" s="8" t="str">
        <f t="shared" si="39"/>
        <v>&gt;₹  500</v>
      </c>
      <c r="R485" s="8">
        <f>Table1[actual_price]-Table1[discounted_price]/Table1[[#This Row],[actual_price]]*100</f>
        <v>949.05005005005</v>
      </c>
      <c r="S485">
        <f>IF(Table1[[#This Row],[rating_count]]&lt;1000,1,0)</f>
        <v>0</v>
      </c>
      <c r="T485" s="7">
        <f>Table1[[#This Row],[rating]]*Table1[[#This Row],[rating_count]]</f>
        <v>92047.2</v>
      </c>
    </row>
    <row r="486" spans="1:20">
      <c r="A486" t="s">
        <v>964</v>
      </c>
      <c r="B486" t="s">
        <v>965</v>
      </c>
      <c r="C486" t="str">
        <f t="shared" si="35"/>
        <v>Noise Pulse 2</v>
      </c>
      <c r="D486" t="str">
        <f>PROPER(Table1[[#This Row],[PRODUCT NAME]])</f>
        <v>Noise Pulse 2</v>
      </c>
      <c r="E486" t="s">
        <v>2705</v>
      </c>
      <c r="F486" t="s">
        <v>2705</v>
      </c>
      <c r="G486" t="s">
        <v>2724</v>
      </c>
      <c r="I486" s="2">
        <v>2199</v>
      </c>
      <c r="J486" s="8">
        <v>5999</v>
      </c>
      <c r="K486" s="1">
        <v>0.78</v>
      </c>
      <c r="L486" s="1" t="str">
        <f t="shared" si="36"/>
        <v>50% or more</v>
      </c>
      <c r="M486">
        <v>4.2</v>
      </c>
      <c r="N486" s="4">
        <v>29472</v>
      </c>
      <c r="O486">
        <f t="shared" si="37"/>
        <v>1</v>
      </c>
      <c r="P486">
        <f t="shared" si="38"/>
        <v>176802528</v>
      </c>
      <c r="Q486" s="8" t="str">
        <f t="shared" si="39"/>
        <v>&gt;₹  500</v>
      </c>
      <c r="R486" s="8">
        <f>Table1[actual_price]-Table1[discounted_price]/Table1[[#This Row],[actual_price]]*100</f>
        <v>5962.3438906484416</v>
      </c>
      <c r="S486">
        <f>IF(Table1[[#This Row],[rating_count]]&lt;1000,1,0)</f>
        <v>0</v>
      </c>
      <c r="T486" s="7">
        <f>Table1[[#This Row],[rating]]*Table1[[#This Row],[rating_count]]</f>
        <v>123782.40000000001</v>
      </c>
    </row>
    <row r="487" spans="1:20">
      <c r="A487" t="s">
        <v>966</v>
      </c>
      <c r="B487" t="s">
        <v>967</v>
      </c>
      <c r="C487" t="str">
        <f t="shared" si="35"/>
        <v>Myvn 30W Warp/20W</v>
      </c>
      <c r="D487" t="str">
        <f>PROPER(Table1[[#This Row],[PRODUCT NAME]])</f>
        <v>Myvn 30W Warp/20W</v>
      </c>
      <c r="E487" t="s">
        <v>2705</v>
      </c>
      <c r="F487" t="s">
        <v>2705</v>
      </c>
      <c r="G487" t="s">
        <v>2725</v>
      </c>
      <c r="H487" t="s">
        <v>2739</v>
      </c>
      <c r="I487">
        <v>95</v>
      </c>
      <c r="J487" s="8">
        <v>3500</v>
      </c>
      <c r="K487" s="1">
        <v>0.81</v>
      </c>
      <c r="L487" s="1" t="str">
        <f t="shared" si="36"/>
        <v>50% or more</v>
      </c>
      <c r="M487">
        <v>4.2</v>
      </c>
      <c r="N487" s="4">
        <v>1949</v>
      </c>
      <c r="O487">
        <f t="shared" si="37"/>
        <v>1</v>
      </c>
      <c r="P487">
        <f t="shared" si="38"/>
        <v>6821500</v>
      </c>
      <c r="Q487" s="8" t="str">
        <f t="shared" si="39"/>
        <v>&gt;₹  500</v>
      </c>
      <c r="R487" s="8">
        <f>Table1[actual_price]-Table1[discounted_price]/Table1[[#This Row],[actual_price]]*100</f>
        <v>3497.2857142857142</v>
      </c>
      <c r="S487">
        <f>IF(Table1[[#This Row],[rating_count]]&lt;1000,1,0)</f>
        <v>0</v>
      </c>
      <c r="T487" s="7">
        <f>Table1[[#This Row],[rating]]*Table1[[#This Row],[rating_count]]</f>
        <v>8185.8</v>
      </c>
    </row>
    <row r="488" spans="1:20">
      <c r="A488" t="s">
        <v>968</v>
      </c>
      <c r="B488" t="s">
        <v>969</v>
      </c>
      <c r="C488" t="str">
        <f t="shared" si="35"/>
        <v>PTron Newly Launched</v>
      </c>
      <c r="D488" t="str">
        <f>PROPER(Table1[[#This Row],[PRODUCT NAME]])</f>
        <v>Ptron Newly Launched</v>
      </c>
      <c r="E488" t="s">
        <v>2700</v>
      </c>
      <c r="F488" t="s">
        <v>2700</v>
      </c>
      <c r="G488" t="s">
        <v>2701</v>
      </c>
      <c r="H488" t="s">
        <v>2702</v>
      </c>
      <c r="I488">
        <v>139</v>
      </c>
      <c r="J488" s="8">
        <v>9999</v>
      </c>
      <c r="K488" s="1">
        <v>0.44</v>
      </c>
      <c r="L488" s="1" t="str">
        <f t="shared" si="36"/>
        <v>50%</v>
      </c>
      <c r="M488">
        <v>4</v>
      </c>
      <c r="N488" s="4">
        <v>9377</v>
      </c>
      <c r="O488">
        <f t="shared" si="37"/>
        <v>0</v>
      </c>
      <c r="P488">
        <f t="shared" si="38"/>
        <v>93760623</v>
      </c>
      <c r="Q488" s="8" t="str">
        <f t="shared" si="39"/>
        <v>&gt;₹  500</v>
      </c>
      <c r="R488" s="8">
        <f>Table1[actual_price]-Table1[discounted_price]/Table1[[#This Row],[actual_price]]*100</f>
        <v>9997.6098609860983</v>
      </c>
      <c r="S488">
        <f>IF(Table1[[#This Row],[rating_count]]&lt;1000,1,0)</f>
        <v>0</v>
      </c>
      <c r="T488" s="7">
        <f>Table1[[#This Row],[rating]]*Table1[[#This Row],[rating_count]]</f>
        <v>37508</v>
      </c>
    </row>
    <row r="489" spans="1:20">
      <c r="A489" t="s">
        <v>970</v>
      </c>
      <c r="B489" t="s">
        <v>971</v>
      </c>
      <c r="C489" t="str">
        <f t="shared" si="35"/>
        <v>SanDisk Ultra¬Æ microSDXC‚Ñ¢</v>
      </c>
      <c r="D489" t="str">
        <f>PROPER(Table1[[#This Row],[PRODUCT NAME]])</f>
        <v>Sandisk Ultra¬Æ Microsdxc‚Ñ¢</v>
      </c>
      <c r="E489" t="s">
        <v>2705</v>
      </c>
      <c r="F489" t="s">
        <v>2705</v>
      </c>
      <c r="G489" t="s">
        <v>2724</v>
      </c>
      <c r="I489" s="2">
        <v>4499</v>
      </c>
      <c r="J489" s="8">
        <v>18999</v>
      </c>
      <c r="K489" s="1">
        <v>0.44</v>
      </c>
      <c r="L489" s="1" t="str">
        <f t="shared" si="36"/>
        <v>50%</v>
      </c>
      <c r="M489">
        <v>3.5</v>
      </c>
      <c r="N489" s="4">
        <v>37</v>
      </c>
      <c r="O489">
        <f t="shared" si="37"/>
        <v>0</v>
      </c>
      <c r="P489">
        <f t="shared" si="38"/>
        <v>702963</v>
      </c>
      <c r="Q489" s="8" t="str">
        <f t="shared" si="39"/>
        <v>&gt;₹  500</v>
      </c>
      <c r="R489" s="8">
        <f>Table1[actual_price]-Table1[discounted_price]/Table1[[#This Row],[actual_price]]*100</f>
        <v>18975.319806305593</v>
      </c>
      <c r="S489">
        <f>IF(Table1[[#This Row],[rating_count]]&lt;1000,1,0)</f>
        <v>1</v>
      </c>
      <c r="T489" s="7">
        <f>Table1[[#This Row],[rating]]*Table1[[#This Row],[rating_count]]</f>
        <v>129.5</v>
      </c>
    </row>
    <row r="490" spans="1:20">
      <c r="A490" t="s">
        <v>972</v>
      </c>
      <c r="B490" t="s">
        <v>676</v>
      </c>
      <c r="C490" t="str">
        <f t="shared" si="35"/>
        <v>Fire-Boltt Phoenix Smart</v>
      </c>
      <c r="D490" t="str">
        <f>PROPER(Table1[[#This Row],[PRODUCT NAME]])</f>
        <v>Fire-Boltt Phoenix Smart</v>
      </c>
      <c r="E490" t="s">
        <v>2705</v>
      </c>
      <c r="F490" t="s">
        <v>2705</v>
      </c>
      <c r="G490" t="s">
        <v>2725</v>
      </c>
      <c r="H490" t="s">
        <v>2737</v>
      </c>
      <c r="I490">
        <v>89</v>
      </c>
      <c r="J490" s="8">
        <v>4999</v>
      </c>
      <c r="K490" s="1">
        <v>0.85</v>
      </c>
      <c r="L490" s="1" t="str">
        <f t="shared" si="36"/>
        <v>50% or more</v>
      </c>
      <c r="M490">
        <v>4.3</v>
      </c>
      <c r="N490" s="4">
        <v>2351</v>
      </c>
      <c r="O490">
        <f t="shared" si="37"/>
        <v>1</v>
      </c>
      <c r="P490">
        <f t="shared" si="38"/>
        <v>11752649</v>
      </c>
      <c r="Q490" s="8" t="str">
        <f t="shared" si="39"/>
        <v>&gt;₹  500</v>
      </c>
      <c r="R490" s="8">
        <f>Table1[actual_price]-Table1[discounted_price]/Table1[[#This Row],[actual_price]]*100</f>
        <v>4997.2196439287854</v>
      </c>
      <c r="S490">
        <f>IF(Table1[[#This Row],[rating_count]]&lt;1000,1,0)</f>
        <v>0</v>
      </c>
      <c r="T490" s="7">
        <f>Table1[[#This Row],[rating]]*Table1[[#This Row],[rating_count]]</f>
        <v>10109.299999999999</v>
      </c>
    </row>
    <row r="491" spans="1:20">
      <c r="A491" t="s">
        <v>973</v>
      </c>
      <c r="B491" t="s">
        <v>974</v>
      </c>
      <c r="C491" t="str">
        <f t="shared" si="35"/>
        <v>Redmi Note 11</v>
      </c>
      <c r="D491" t="str">
        <f>PROPER(Table1[[#This Row],[PRODUCT NAME]])</f>
        <v>Redmi Note 11</v>
      </c>
      <c r="E491" t="s">
        <v>2705</v>
      </c>
      <c r="F491" t="s">
        <v>2705</v>
      </c>
      <c r="G491" t="s">
        <v>2727</v>
      </c>
      <c r="H491" t="s">
        <v>2728</v>
      </c>
      <c r="I491" s="2">
        <v>15499</v>
      </c>
      <c r="J491" s="8">
        <v>20999</v>
      </c>
      <c r="K491" s="1">
        <v>0.26</v>
      </c>
      <c r="L491" s="1" t="str">
        <f t="shared" si="36"/>
        <v>50%</v>
      </c>
      <c r="M491">
        <v>4.0999999999999996</v>
      </c>
      <c r="N491" s="4">
        <v>19253</v>
      </c>
      <c r="O491">
        <f t="shared" si="37"/>
        <v>0</v>
      </c>
      <c r="P491">
        <f t="shared" si="38"/>
        <v>404293747</v>
      </c>
      <c r="Q491" s="8" t="str">
        <f t="shared" si="39"/>
        <v>&gt;₹  500</v>
      </c>
      <c r="R491" s="8">
        <f>Table1[actual_price]-Table1[discounted_price]/Table1[[#This Row],[actual_price]]*100</f>
        <v>20925.191723415403</v>
      </c>
      <c r="S491">
        <f>IF(Table1[[#This Row],[rating_count]]&lt;1000,1,0)</f>
        <v>0</v>
      </c>
      <c r="T491" s="7">
        <f>Table1[[#This Row],[rating]]*Table1[[#This Row],[rating_count]]</f>
        <v>78937.299999999988</v>
      </c>
    </row>
    <row r="492" spans="1:20">
      <c r="A492" t="s">
        <v>975</v>
      </c>
      <c r="B492" t="s">
        <v>976</v>
      </c>
      <c r="C492" t="str">
        <f t="shared" si="35"/>
        <v>Noise ColorFit Pro</v>
      </c>
      <c r="D492" t="str">
        <f>PROPER(Table1[[#This Row],[PRODUCT NAME]])</f>
        <v>Noise Colorfit Pro</v>
      </c>
      <c r="E492" t="s">
        <v>2705</v>
      </c>
      <c r="F492" t="s">
        <v>2705</v>
      </c>
      <c r="G492" t="s">
        <v>2727</v>
      </c>
      <c r="H492" t="s">
        <v>2728</v>
      </c>
      <c r="I492" s="2">
        <v>13999</v>
      </c>
      <c r="J492" s="8">
        <v>8499</v>
      </c>
      <c r="K492" s="1">
        <v>0.13</v>
      </c>
      <c r="L492" s="1" t="str">
        <f t="shared" si="36"/>
        <v>50%</v>
      </c>
      <c r="M492">
        <v>3.9</v>
      </c>
      <c r="N492" s="4">
        <v>2180</v>
      </c>
      <c r="O492">
        <f t="shared" si="37"/>
        <v>0</v>
      </c>
      <c r="P492">
        <f t="shared" si="38"/>
        <v>18527820</v>
      </c>
      <c r="Q492" s="8" t="str">
        <f t="shared" si="39"/>
        <v>&gt;₹  500</v>
      </c>
      <c r="R492" s="8">
        <f>Table1[actual_price]-Table1[discounted_price]/Table1[[#This Row],[actual_price]]*100</f>
        <v>8334.2865042946232</v>
      </c>
      <c r="S492">
        <f>IF(Table1[[#This Row],[rating_count]]&lt;1000,1,0)</f>
        <v>0</v>
      </c>
      <c r="T492" s="7">
        <f>Table1[[#This Row],[rating]]*Table1[[#This Row],[rating_count]]</f>
        <v>8502</v>
      </c>
    </row>
    <row r="493" spans="1:20">
      <c r="A493" t="s">
        <v>977</v>
      </c>
      <c r="B493" t="s">
        <v>978</v>
      </c>
      <c r="C493" t="str">
        <f t="shared" si="35"/>
        <v>Redmi Note 11T</v>
      </c>
      <c r="D493" t="str">
        <f>PROPER(Table1[[#This Row],[PRODUCT NAME]])</f>
        <v>Redmi Note 11T</v>
      </c>
      <c r="E493" t="s">
        <v>2705</v>
      </c>
      <c r="F493" t="s">
        <v>2705</v>
      </c>
      <c r="G493" t="s">
        <v>2724</v>
      </c>
      <c r="I493" s="2">
        <v>1999</v>
      </c>
      <c r="J493" s="8">
        <v>6999</v>
      </c>
      <c r="K493" s="1">
        <v>0.6</v>
      </c>
      <c r="L493" s="1" t="str">
        <f t="shared" si="36"/>
        <v>50% or more</v>
      </c>
      <c r="M493">
        <v>3.9</v>
      </c>
      <c r="N493" s="4">
        <v>7571</v>
      </c>
      <c r="O493">
        <f t="shared" si="37"/>
        <v>1</v>
      </c>
      <c r="P493">
        <f t="shared" si="38"/>
        <v>52989429</v>
      </c>
      <c r="Q493" s="8" t="str">
        <f t="shared" si="39"/>
        <v>&gt;₹  500</v>
      </c>
      <c r="R493" s="8">
        <f>Table1[actual_price]-Table1[discounted_price]/Table1[[#This Row],[actual_price]]*100</f>
        <v>6970.438776968138</v>
      </c>
      <c r="S493">
        <f>IF(Table1[[#This Row],[rating_count]]&lt;1000,1,0)</f>
        <v>0</v>
      </c>
      <c r="T493" s="7">
        <f>Table1[[#This Row],[rating]]*Table1[[#This Row],[rating_count]]</f>
        <v>29526.899999999998</v>
      </c>
    </row>
    <row r="494" spans="1:20">
      <c r="A494" t="s">
        <v>979</v>
      </c>
      <c r="B494" t="s">
        <v>980</v>
      </c>
      <c r="C494" t="str">
        <f t="shared" si="35"/>
        <v>Newly Launched Boult</v>
      </c>
      <c r="D494" t="str">
        <f>PROPER(Table1[[#This Row],[PRODUCT NAME]])</f>
        <v>Newly Launched Boult</v>
      </c>
      <c r="E494" t="s">
        <v>2705</v>
      </c>
      <c r="F494" t="s">
        <v>2705</v>
      </c>
      <c r="G494" t="s">
        <v>2724</v>
      </c>
      <c r="I494" s="2">
        <v>1399</v>
      </c>
      <c r="J494" s="8">
        <v>5999</v>
      </c>
      <c r="K494" s="1">
        <v>0.77</v>
      </c>
      <c r="L494" s="1" t="str">
        <f t="shared" si="36"/>
        <v>50% or more</v>
      </c>
      <c r="M494">
        <v>3.3</v>
      </c>
      <c r="N494" s="4">
        <v>4415</v>
      </c>
      <c r="O494">
        <f t="shared" si="37"/>
        <v>1</v>
      </c>
      <c r="P494">
        <f t="shared" si="38"/>
        <v>26485585</v>
      </c>
      <c r="Q494" s="8" t="str">
        <f t="shared" si="39"/>
        <v>&gt;₹  500</v>
      </c>
      <c r="R494" s="8">
        <f>Table1[actual_price]-Table1[discounted_price]/Table1[[#This Row],[actual_price]]*100</f>
        <v>5975.6794465744288</v>
      </c>
      <c r="S494">
        <f>IF(Table1[[#This Row],[rating_count]]&lt;1000,1,0)</f>
        <v>0</v>
      </c>
      <c r="T494" s="7">
        <f>Table1[[#This Row],[rating]]*Table1[[#This Row],[rating_count]]</f>
        <v>14569.5</v>
      </c>
    </row>
    <row r="495" spans="1:20">
      <c r="A495" t="s">
        <v>981</v>
      </c>
      <c r="B495" t="s">
        <v>982</v>
      </c>
      <c r="C495" t="str">
        <f t="shared" si="35"/>
        <v>OnePlus Nord Watch</v>
      </c>
      <c r="D495" t="str">
        <f>PROPER(Table1[[#This Row],[PRODUCT NAME]])</f>
        <v>Oneplus Nord Watch</v>
      </c>
      <c r="E495" t="s">
        <v>2705</v>
      </c>
      <c r="F495" t="s">
        <v>2705</v>
      </c>
      <c r="G495" t="s">
        <v>2725</v>
      </c>
      <c r="H495" t="s">
        <v>2734</v>
      </c>
      <c r="I495">
        <v>599</v>
      </c>
      <c r="J495" s="8">
        <v>1630</v>
      </c>
      <c r="K495" s="1">
        <v>0.4</v>
      </c>
      <c r="L495" s="1" t="str">
        <f t="shared" si="36"/>
        <v>50%</v>
      </c>
      <c r="M495">
        <v>4</v>
      </c>
      <c r="N495" s="4">
        <v>18654</v>
      </c>
      <c r="O495">
        <f t="shared" si="37"/>
        <v>0</v>
      </c>
      <c r="P495">
        <f t="shared" si="38"/>
        <v>30406020</v>
      </c>
      <c r="Q495" s="8" t="str">
        <f t="shared" si="39"/>
        <v>&gt;₹  500</v>
      </c>
      <c r="R495" s="8">
        <f>Table1[actual_price]-Table1[discounted_price]/Table1[[#This Row],[actual_price]]*100</f>
        <v>1593.2515337423313</v>
      </c>
      <c r="S495">
        <f>IF(Table1[[#This Row],[rating_count]]&lt;1000,1,0)</f>
        <v>0</v>
      </c>
      <c r="T495" s="7">
        <f>Table1[[#This Row],[rating]]*Table1[[#This Row],[rating_count]]</f>
        <v>74616</v>
      </c>
    </row>
    <row r="496" spans="1:20">
      <c r="A496" t="s">
        <v>983</v>
      </c>
      <c r="B496" t="s">
        <v>984</v>
      </c>
      <c r="C496" t="str">
        <f t="shared" si="35"/>
        <v>Noise Agile 2</v>
      </c>
      <c r="D496" t="str">
        <f>PROPER(Table1[[#This Row],[PRODUCT NAME]])</f>
        <v>Noise Agile 2</v>
      </c>
      <c r="E496" t="s">
        <v>2705</v>
      </c>
      <c r="F496" t="s">
        <v>2705</v>
      </c>
      <c r="G496" t="s">
        <v>2725</v>
      </c>
      <c r="H496" t="s">
        <v>2726</v>
      </c>
      <c r="I496">
        <v>199</v>
      </c>
      <c r="J496" s="8">
        <v>9999</v>
      </c>
      <c r="K496" s="1">
        <v>0.82</v>
      </c>
      <c r="L496" s="1" t="str">
        <f t="shared" si="36"/>
        <v>50% or more</v>
      </c>
      <c r="M496">
        <v>4</v>
      </c>
      <c r="N496" s="4">
        <v>3197</v>
      </c>
      <c r="O496">
        <f t="shared" si="37"/>
        <v>1</v>
      </c>
      <c r="P496">
        <f t="shared" si="38"/>
        <v>31966803</v>
      </c>
      <c r="Q496" s="8" t="str">
        <f t="shared" si="39"/>
        <v>&gt;₹  500</v>
      </c>
      <c r="R496" s="8">
        <f>Table1[actual_price]-Table1[discounted_price]/Table1[[#This Row],[actual_price]]*100</f>
        <v>9997.0098009800986</v>
      </c>
      <c r="S496">
        <f>IF(Table1[[#This Row],[rating_count]]&lt;1000,1,0)</f>
        <v>0</v>
      </c>
      <c r="T496" s="7">
        <f>Table1[[#This Row],[rating]]*Table1[[#This Row],[rating_count]]</f>
        <v>12788</v>
      </c>
    </row>
    <row r="497" spans="1:20">
      <c r="A497" t="s">
        <v>985</v>
      </c>
      <c r="B497" t="s">
        <v>986</v>
      </c>
      <c r="C497" t="str">
        <f t="shared" si="35"/>
        <v>Motorola a10 Dual</v>
      </c>
      <c r="D497" t="str">
        <f>PROPER(Table1[[#This Row],[PRODUCT NAME]])</f>
        <v>Motorola A10 Dual</v>
      </c>
      <c r="E497" t="s">
        <v>2705</v>
      </c>
      <c r="F497" t="s">
        <v>2705</v>
      </c>
      <c r="G497" t="s">
        <v>2724</v>
      </c>
      <c r="I497" s="2">
        <v>1799</v>
      </c>
      <c r="J497" s="8">
        <v>599</v>
      </c>
      <c r="K497" s="1">
        <v>0.74</v>
      </c>
      <c r="L497" s="1" t="str">
        <f t="shared" si="36"/>
        <v>50% or more</v>
      </c>
      <c r="M497">
        <v>4</v>
      </c>
      <c r="N497" s="4">
        <v>26880</v>
      </c>
      <c r="O497">
        <f t="shared" si="37"/>
        <v>1</v>
      </c>
      <c r="P497">
        <f t="shared" si="38"/>
        <v>16101120</v>
      </c>
      <c r="Q497" s="8" t="str">
        <f t="shared" si="39"/>
        <v>&gt;₹  500</v>
      </c>
      <c r="R497" s="8">
        <f>Table1[actual_price]-Table1[discounted_price]/Table1[[#This Row],[actual_price]]*100</f>
        <v>298.66611018363938</v>
      </c>
      <c r="S497">
        <f>IF(Table1[[#This Row],[rating_count]]&lt;1000,1,0)</f>
        <v>0</v>
      </c>
      <c r="T497" s="7">
        <f>Table1[[#This Row],[rating]]*Table1[[#This Row],[rating_count]]</f>
        <v>107520</v>
      </c>
    </row>
    <row r="498" spans="1:20">
      <c r="A498" t="s">
        <v>987</v>
      </c>
      <c r="B498" t="s">
        <v>988</v>
      </c>
      <c r="C498" t="str">
        <f t="shared" si="35"/>
        <v>Fire-Boltt Ninja 3</v>
      </c>
      <c r="D498" t="str">
        <f>PROPER(Table1[[#This Row],[PRODUCT NAME]])</f>
        <v>Fire-Boltt Ninja 3</v>
      </c>
      <c r="E498" t="s">
        <v>2705</v>
      </c>
      <c r="F498" t="s">
        <v>2705</v>
      </c>
      <c r="G498" t="s">
        <v>2724</v>
      </c>
      <c r="I498" s="2">
        <v>1499</v>
      </c>
      <c r="J498" s="8">
        <v>1199</v>
      </c>
      <c r="K498" s="1">
        <v>0.79</v>
      </c>
      <c r="L498" s="1" t="str">
        <f t="shared" si="36"/>
        <v>50% or more</v>
      </c>
      <c r="M498">
        <v>3.9</v>
      </c>
      <c r="N498" s="4">
        <v>21796</v>
      </c>
      <c r="O498">
        <f t="shared" si="37"/>
        <v>1</v>
      </c>
      <c r="P498">
        <f t="shared" si="38"/>
        <v>26133404</v>
      </c>
      <c r="Q498" s="8" t="str">
        <f t="shared" si="39"/>
        <v>&gt;₹  500</v>
      </c>
      <c r="R498" s="8">
        <f>Table1[actual_price]-Table1[discounted_price]/Table1[[#This Row],[actual_price]]*100</f>
        <v>1073.9791492910758</v>
      </c>
      <c r="S498">
        <f>IF(Table1[[#This Row],[rating_count]]&lt;1000,1,0)</f>
        <v>0</v>
      </c>
      <c r="T498" s="7">
        <f>Table1[[#This Row],[rating]]*Table1[[#This Row],[rating_count]]</f>
        <v>85004.4</v>
      </c>
    </row>
    <row r="499" spans="1:20">
      <c r="A499" t="s">
        <v>989</v>
      </c>
      <c r="B499" t="s">
        <v>990</v>
      </c>
      <c r="C499" t="str">
        <f t="shared" si="35"/>
        <v>Flix (Beetel) Bolt</v>
      </c>
      <c r="D499" t="str">
        <f>PROPER(Table1[[#This Row],[PRODUCT NAME]])</f>
        <v>Flix (Beetel) Bolt</v>
      </c>
      <c r="E499" t="s">
        <v>2705</v>
      </c>
      <c r="F499" t="s">
        <v>2705</v>
      </c>
      <c r="G499" t="s">
        <v>2727</v>
      </c>
      <c r="H499" t="s">
        <v>2728</v>
      </c>
      <c r="I499" s="2">
        <v>20999</v>
      </c>
      <c r="J499" s="8">
        <v>499</v>
      </c>
      <c r="K499" s="1">
        <v>0.3</v>
      </c>
      <c r="L499" s="1" t="str">
        <f t="shared" si="36"/>
        <v>50%</v>
      </c>
      <c r="M499">
        <v>4.3</v>
      </c>
      <c r="N499" s="4">
        <v>9499</v>
      </c>
      <c r="O499">
        <f t="shared" si="37"/>
        <v>0</v>
      </c>
      <c r="P499">
        <f t="shared" si="38"/>
        <v>4740001</v>
      </c>
      <c r="Q499" s="8" t="str">
        <f t="shared" si="39"/>
        <v>₹ 200 -₹ 500</v>
      </c>
      <c r="R499" s="8">
        <f>Table1[actual_price]-Table1[discounted_price]/Table1[[#This Row],[actual_price]]*100</f>
        <v>-3709.2164328657309</v>
      </c>
      <c r="S499">
        <f>IF(Table1[[#This Row],[rating_count]]&lt;1000,1,0)</f>
        <v>0</v>
      </c>
      <c r="T499" s="7">
        <f>Table1[[#This Row],[rating]]*Table1[[#This Row],[rating_count]]</f>
        <v>40845.699999999997</v>
      </c>
    </row>
    <row r="500" spans="1:20">
      <c r="A500" t="s">
        <v>991</v>
      </c>
      <c r="B500" t="s">
        <v>992</v>
      </c>
      <c r="C500" t="str">
        <f t="shared" si="35"/>
        <v>Kyosei Advanced Tempered</v>
      </c>
      <c r="D500" t="str">
        <f>PROPER(Table1[[#This Row],[PRODUCT NAME]])</f>
        <v>Kyosei Advanced Tempered</v>
      </c>
      <c r="E500" t="s">
        <v>2705</v>
      </c>
      <c r="F500" t="s">
        <v>2705</v>
      </c>
      <c r="G500" t="s">
        <v>2727</v>
      </c>
      <c r="H500" t="s">
        <v>2728</v>
      </c>
      <c r="I500" s="2">
        <v>12999</v>
      </c>
      <c r="J500" s="8">
        <v>15999</v>
      </c>
      <c r="K500" s="1">
        <v>0.04</v>
      </c>
      <c r="L500" s="1" t="str">
        <f t="shared" si="36"/>
        <v>50%</v>
      </c>
      <c r="M500">
        <v>4.0999999999999996</v>
      </c>
      <c r="N500" s="4">
        <v>56098</v>
      </c>
      <c r="O500">
        <f t="shared" si="37"/>
        <v>0</v>
      </c>
      <c r="P500">
        <f t="shared" si="38"/>
        <v>897511902</v>
      </c>
      <c r="Q500" s="8" t="str">
        <f t="shared" si="39"/>
        <v>&gt;₹  500</v>
      </c>
      <c r="R500" s="8">
        <f>Table1[actual_price]-Table1[discounted_price]/Table1[[#This Row],[actual_price]]*100</f>
        <v>15917.751171948246</v>
      </c>
      <c r="S500">
        <f>IF(Table1[[#This Row],[rating_count]]&lt;1000,1,0)</f>
        <v>0</v>
      </c>
      <c r="T500" s="7">
        <f>Table1[[#This Row],[rating]]*Table1[[#This Row],[rating_count]]</f>
        <v>230001.8</v>
      </c>
    </row>
    <row r="501" spans="1:20">
      <c r="A501" t="s">
        <v>993</v>
      </c>
      <c r="B501" t="s">
        <v>994</v>
      </c>
      <c r="C501" t="str">
        <f t="shared" si="35"/>
        <v>STRIFF 12 Pieces</v>
      </c>
      <c r="D501" t="str">
        <f>PROPER(Table1[[#This Row],[PRODUCT NAME]])</f>
        <v>Striff 12 Pieces</v>
      </c>
      <c r="E501" t="s">
        <v>2705</v>
      </c>
      <c r="F501" t="s">
        <v>2705</v>
      </c>
      <c r="G501" t="s">
        <v>2727</v>
      </c>
      <c r="H501" t="s">
        <v>2728</v>
      </c>
      <c r="I501" s="2">
        <v>16999</v>
      </c>
      <c r="J501" s="8">
        <v>999</v>
      </c>
      <c r="K501" s="1">
        <v>0.19</v>
      </c>
      <c r="L501" s="1" t="str">
        <f t="shared" si="36"/>
        <v>50%</v>
      </c>
      <c r="M501">
        <v>4.0999999999999996</v>
      </c>
      <c r="N501" s="4">
        <v>31822</v>
      </c>
      <c r="O501">
        <f t="shared" si="37"/>
        <v>0</v>
      </c>
      <c r="P501">
        <f t="shared" si="38"/>
        <v>31790178</v>
      </c>
      <c r="Q501" s="8" t="str">
        <f t="shared" si="39"/>
        <v>&gt;₹  500</v>
      </c>
      <c r="R501" s="8">
        <f>Table1[actual_price]-Table1[discounted_price]/Table1[[#This Row],[actual_price]]*100</f>
        <v>-702.60160160160171</v>
      </c>
      <c r="S501">
        <f>IF(Table1[[#This Row],[rating_count]]&lt;1000,1,0)</f>
        <v>0</v>
      </c>
      <c r="T501" s="7">
        <f>Table1[[#This Row],[rating]]*Table1[[#This Row],[rating_count]]</f>
        <v>130470.19999999998</v>
      </c>
    </row>
    <row r="502" spans="1:20">
      <c r="A502" t="s">
        <v>995</v>
      </c>
      <c r="B502" t="s">
        <v>996</v>
      </c>
      <c r="C502" t="str">
        <f t="shared" si="35"/>
        <v>Redmi 11 Prime</v>
      </c>
      <c r="D502" t="str">
        <f>PROPER(Table1[[#This Row],[PRODUCT NAME]])</f>
        <v>Redmi 11 Prime</v>
      </c>
      <c r="E502" t="s">
        <v>2705</v>
      </c>
      <c r="F502" t="s">
        <v>2705</v>
      </c>
      <c r="G502" t="s">
        <v>2727</v>
      </c>
      <c r="H502" t="s">
        <v>2728</v>
      </c>
      <c r="I502" s="2">
        <v>19999</v>
      </c>
      <c r="J502" s="8">
        <v>499</v>
      </c>
      <c r="K502" s="1">
        <v>0.28999999999999998</v>
      </c>
      <c r="L502" s="1" t="str">
        <f t="shared" si="36"/>
        <v>50%</v>
      </c>
      <c r="M502">
        <v>4.3</v>
      </c>
      <c r="N502" s="4">
        <v>9499</v>
      </c>
      <c r="O502">
        <f t="shared" si="37"/>
        <v>0</v>
      </c>
      <c r="P502">
        <f t="shared" si="38"/>
        <v>4740001</v>
      </c>
      <c r="Q502" s="8" t="str">
        <f t="shared" si="39"/>
        <v>₹ 200 -₹ 500</v>
      </c>
      <c r="R502" s="8">
        <f>Table1[actual_price]-Table1[discounted_price]/Table1[[#This Row],[actual_price]]*100</f>
        <v>-3508.8156312625251</v>
      </c>
      <c r="S502">
        <f>IF(Table1[[#This Row],[rating_count]]&lt;1000,1,0)</f>
        <v>0</v>
      </c>
      <c r="T502" s="7">
        <f>Table1[[#This Row],[rating]]*Table1[[#This Row],[rating_count]]</f>
        <v>40845.699999999997</v>
      </c>
    </row>
    <row r="503" spans="1:20">
      <c r="A503" t="s">
        <v>997</v>
      </c>
      <c r="B503" t="s">
        <v>998</v>
      </c>
      <c r="C503" t="str">
        <f t="shared" si="35"/>
        <v>Samsung Original EHS64</v>
      </c>
      <c r="D503" t="str">
        <f>PROPER(Table1[[#This Row],[PRODUCT NAME]])</f>
        <v>Samsung Original Ehs64</v>
      </c>
      <c r="E503" t="s">
        <v>2705</v>
      </c>
      <c r="F503" t="s">
        <v>2705</v>
      </c>
      <c r="G503" t="s">
        <v>2727</v>
      </c>
      <c r="H503" t="s">
        <v>2728</v>
      </c>
      <c r="I503" s="2">
        <v>12999</v>
      </c>
      <c r="J503" s="8">
        <v>7990</v>
      </c>
      <c r="K503" s="1">
        <v>0.32</v>
      </c>
      <c r="L503" s="1" t="str">
        <f t="shared" si="36"/>
        <v>50%</v>
      </c>
      <c r="M503">
        <v>4.0999999999999996</v>
      </c>
      <c r="N503" s="4">
        <v>50772</v>
      </c>
      <c r="O503">
        <f t="shared" si="37"/>
        <v>0</v>
      </c>
      <c r="P503">
        <f t="shared" si="38"/>
        <v>405668280</v>
      </c>
      <c r="Q503" s="8" t="str">
        <f t="shared" si="39"/>
        <v>&gt;₹  500</v>
      </c>
      <c r="R503" s="8">
        <f>Table1[actual_price]-Table1[discounted_price]/Table1[[#This Row],[actual_price]]*100</f>
        <v>7827.3091364205256</v>
      </c>
      <c r="S503">
        <f>IF(Table1[[#This Row],[rating_count]]&lt;1000,1,0)</f>
        <v>0</v>
      </c>
      <c r="T503" s="7">
        <f>Table1[[#This Row],[rating]]*Table1[[#This Row],[rating_count]]</f>
        <v>208165.19999999998</v>
      </c>
    </row>
    <row r="504" spans="1:20">
      <c r="A504" t="s">
        <v>999</v>
      </c>
      <c r="B504" t="s">
        <v>1000</v>
      </c>
      <c r="C504" t="str">
        <f t="shared" si="35"/>
        <v>STRIFF Multi Angle</v>
      </c>
      <c r="D504" t="str">
        <f>PROPER(Table1[[#This Row],[PRODUCT NAME]])</f>
        <v>Striff Multi Angle</v>
      </c>
      <c r="E504" t="s">
        <v>2705</v>
      </c>
      <c r="F504" t="s">
        <v>2705</v>
      </c>
      <c r="G504" t="s">
        <v>2724</v>
      </c>
      <c r="I504" s="2">
        <v>2999</v>
      </c>
      <c r="J504" s="8">
        <v>1999</v>
      </c>
      <c r="K504" s="1">
        <v>0.5</v>
      </c>
      <c r="L504" s="1" t="str">
        <f t="shared" si="36"/>
        <v>50% or more</v>
      </c>
      <c r="M504">
        <v>4.0999999999999996</v>
      </c>
      <c r="N504" s="4">
        <v>7148</v>
      </c>
      <c r="O504">
        <f t="shared" si="37"/>
        <v>1</v>
      </c>
      <c r="P504">
        <f t="shared" si="38"/>
        <v>14288852</v>
      </c>
      <c r="Q504" s="8" t="str">
        <f t="shared" si="39"/>
        <v>&gt;₹  500</v>
      </c>
      <c r="R504" s="8">
        <f>Table1[actual_price]-Table1[discounted_price]/Table1[[#This Row],[actual_price]]*100</f>
        <v>1848.974987493747</v>
      </c>
      <c r="S504">
        <f>IF(Table1[[#This Row],[rating_count]]&lt;1000,1,0)</f>
        <v>0</v>
      </c>
      <c r="T504" s="7">
        <f>Table1[[#This Row],[rating]]*Table1[[#This Row],[rating_count]]</f>
        <v>29306.799999999999</v>
      </c>
    </row>
    <row r="505" spans="1:20">
      <c r="A505" t="s">
        <v>1001</v>
      </c>
      <c r="B505" t="s">
        <v>1002</v>
      </c>
      <c r="C505" t="str">
        <f t="shared" si="35"/>
        <v>boAt Newly Launched</v>
      </c>
      <c r="D505" t="str">
        <f>PROPER(Table1[[#This Row],[PRODUCT NAME]])</f>
        <v>Boat Newly Launched</v>
      </c>
      <c r="E505" t="s">
        <v>2700</v>
      </c>
      <c r="F505" t="s">
        <v>2700</v>
      </c>
      <c r="G505" t="s">
        <v>2701</v>
      </c>
      <c r="H505" t="s">
        <v>2702</v>
      </c>
      <c r="I505">
        <v>299</v>
      </c>
      <c r="J505" s="8">
        <v>1899</v>
      </c>
      <c r="K505" s="1">
        <v>0.7</v>
      </c>
      <c r="L505" s="1" t="str">
        <f t="shared" si="36"/>
        <v>50% or more</v>
      </c>
      <c r="M505">
        <v>4.3</v>
      </c>
      <c r="N505" s="4">
        <v>20850</v>
      </c>
      <c r="O505">
        <f t="shared" si="37"/>
        <v>1</v>
      </c>
      <c r="P505">
        <f t="shared" si="38"/>
        <v>39594150</v>
      </c>
      <c r="Q505" s="8" t="str">
        <f t="shared" si="39"/>
        <v>&gt;₹  500</v>
      </c>
      <c r="R505" s="8">
        <f>Table1[actual_price]-Table1[discounted_price]/Table1[[#This Row],[actual_price]]*100</f>
        <v>1883.2548709847288</v>
      </c>
      <c r="S505">
        <f>IF(Table1[[#This Row],[rating_count]]&lt;1000,1,0)</f>
        <v>0</v>
      </c>
      <c r="T505" s="7">
        <f>Table1[[#This Row],[rating]]*Table1[[#This Row],[rating_count]]</f>
        <v>89655</v>
      </c>
    </row>
    <row r="506" spans="1:20">
      <c r="A506" t="s">
        <v>1003</v>
      </c>
      <c r="B506" t="s">
        <v>1004</v>
      </c>
      <c r="C506" t="str">
        <f t="shared" si="35"/>
        <v>WeCool B1 Mobile</v>
      </c>
      <c r="D506" t="str">
        <f>PROPER(Table1[[#This Row],[PRODUCT NAME]])</f>
        <v>Wecool B1 Mobile</v>
      </c>
      <c r="E506" t="s">
        <v>2700</v>
      </c>
      <c r="F506" t="s">
        <v>2700</v>
      </c>
      <c r="G506" t="s">
        <v>2701</v>
      </c>
      <c r="H506" t="s">
        <v>2702</v>
      </c>
      <c r="I506">
        <v>970</v>
      </c>
      <c r="J506" s="8">
        <v>999</v>
      </c>
      <c r="K506" s="1">
        <v>0.51</v>
      </c>
      <c r="L506" s="1" t="str">
        <f t="shared" si="36"/>
        <v>50% or more</v>
      </c>
      <c r="M506">
        <v>4.4000000000000004</v>
      </c>
      <c r="N506" s="4">
        <v>184</v>
      </c>
      <c r="O506">
        <f t="shared" si="37"/>
        <v>1</v>
      </c>
      <c r="P506">
        <f t="shared" si="38"/>
        <v>183816</v>
      </c>
      <c r="Q506" s="8" t="str">
        <f t="shared" si="39"/>
        <v>&gt;₹  500</v>
      </c>
      <c r="R506" s="8">
        <f>Table1[actual_price]-Table1[discounted_price]/Table1[[#This Row],[actual_price]]*100</f>
        <v>901.90290290290295</v>
      </c>
      <c r="S506">
        <f>IF(Table1[[#This Row],[rating_count]]&lt;1000,1,0)</f>
        <v>1</v>
      </c>
      <c r="T506" s="7">
        <f>Table1[[#This Row],[rating]]*Table1[[#This Row],[rating_count]]</f>
        <v>809.6</v>
      </c>
    </row>
    <row r="507" spans="1:20">
      <c r="A507" t="s">
        <v>1005</v>
      </c>
      <c r="B507" t="s">
        <v>1006</v>
      </c>
      <c r="C507" t="str">
        <f t="shared" si="35"/>
        <v>Sounce 360 Adjustable</v>
      </c>
      <c r="D507" t="str">
        <f>PROPER(Table1[[#This Row],[PRODUCT NAME]])</f>
        <v>Sounce 360 Adjustable</v>
      </c>
      <c r="E507" t="s">
        <v>2705</v>
      </c>
      <c r="F507" t="s">
        <v>2705</v>
      </c>
      <c r="G507" t="s">
        <v>2725</v>
      </c>
      <c r="H507" t="s">
        <v>2726</v>
      </c>
      <c r="I507">
        <v>329</v>
      </c>
      <c r="J507" s="8">
        <v>499</v>
      </c>
      <c r="K507" s="1">
        <v>0.67</v>
      </c>
      <c r="L507" s="1" t="str">
        <f t="shared" si="36"/>
        <v>50% or more</v>
      </c>
      <c r="M507">
        <v>4.2</v>
      </c>
      <c r="N507" s="4">
        <v>3492</v>
      </c>
      <c r="O507">
        <f t="shared" si="37"/>
        <v>1</v>
      </c>
      <c r="P507">
        <f t="shared" si="38"/>
        <v>1742508</v>
      </c>
      <c r="Q507" s="8" t="str">
        <f t="shared" si="39"/>
        <v>₹ 200 -₹ 500</v>
      </c>
      <c r="R507" s="8">
        <f>Table1[actual_price]-Table1[discounted_price]/Table1[[#This Row],[actual_price]]*100</f>
        <v>433.06813627254508</v>
      </c>
      <c r="S507">
        <f>IF(Table1[[#This Row],[rating_count]]&lt;1000,1,0)</f>
        <v>0</v>
      </c>
      <c r="T507" s="7">
        <f>Table1[[#This Row],[rating]]*Table1[[#This Row],[rating_count]]</f>
        <v>14666.400000000001</v>
      </c>
    </row>
    <row r="508" spans="1:20">
      <c r="A508" t="s">
        <v>1007</v>
      </c>
      <c r="B508" t="s">
        <v>1008</v>
      </c>
      <c r="C508" t="str">
        <f t="shared" si="35"/>
        <v>OpenTech¬Æ Military-Grade Tempered</v>
      </c>
      <c r="D508" t="str">
        <f>PROPER(Table1[[#This Row],[PRODUCT NAME]])</f>
        <v>Opentech¬Æ Military-Grade Tempered</v>
      </c>
      <c r="E508" t="s">
        <v>2705</v>
      </c>
      <c r="F508" t="s">
        <v>2705</v>
      </c>
      <c r="G508" t="s">
        <v>2724</v>
      </c>
      <c r="I508" s="2">
        <v>1299</v>
      </c>
      <c r="J508" s="8">
        <v>12999</v>
      </c>
      <c r="K508" s="1">
        <v>0.78</v>
      </c>
      <c r="L508" s="1" t="str">
        <f t="shared" si="36"/>
        <v>50% or more</v>
      </c>
      <c r="M508">
        <v>3.3</v>
      </c>
      <c r="N508" s="4">
        <v>4415</v>
      </c>
      <c r="O508">
        <f t="shared" si="37"/>
        <v>1</v>
      </c>
      <c r="P508">
        <f t="shared" si="38"/>
        <v>57390585</v>
      </c>
      <c r="Q508" s="8" t="str">
        <f t="shared" si="39"/>
        <v>&gt;₹  500</v>
      </c>
      <c r="R508" s="8">
        <f>Table1[actual_price]-Table1[discounted_price]/Table1[[#This Row],[actual_price]]*100</f>
        <v>12989.006923609508</v>
      </c>
      <c r="S508">
        <f>IF(Table1[[#This Row],[rating_count]]&lt;1000,1,0)</f>
        <v>0</v>
      </c>
      <c r="T508" s="7">
        <f>Table1[[#This Row],[rating]]*Table1[[#This Row],[rating_count]]</f>
        <v>14569.5</v>
      </c>
    </row>
    <row r="509" spans="1:20">
      <c r="A509" t="s">
        <v>1009</v>
      </c>
      <c r="B509" t="s">
        <v>1010</v>
      </c>
      <c r="C509" t="str">
        <f t="shared" si="35"/>
        <v>EN LIGNE Adjustable</v>
      </c>
      <c r="D509" t="str">
        <f>PROPER(Table1[[#This Row],[PRODUCT NAME]])</f>
        <v>En Ligne Adjustable</v>
      </c>
      <c r="E509" t="s">
        <v>2705</v>
      </c>
      <c r="F509" t="s">
        <v>2705</v>
      </c>
      <c r="G509" t="s">
        <v>2729</v>
      </c>
      <c r="H509" t="s">
        <v>2730</v>
      </c>
      <c r="I509" s="2">
        <v>1989</v>
      </c>
      <c r="J509" s="8">
        <v>3999</v>
      </c>
      <c r="K509" s="1">
        <v>0.43</v>
      </c>
      <c r="L509" s="1" t="str">
        <f t="shared" si="36"/>
        <v>50%</v>
      </c>
      <c r="M509">
        <v>4.4000000000000004</v>
      </c>
      <c r="N509" s="4">
        <v>67260</v>
      </c>
      <c r="O509">
        <f t="shared" si="37"/>
        <v>0</v>
      </c>
      <c r="P509">
        <f t="shared" si="38"/>
        <v>268972740</v>
      </c>
      <c r="Q509" s="8" t="str">
        <f t="shared" si="39"/>
        <v>&gt;₹  500</v>
      </c>
      <c r="R509" s="8">
        <f>Table1[actual_price]-Table1[discounted_price]/Table1[[#This Row],[actual_price]]*100</f>
        <v>3949.2625656414102</v>
      </c>
      <c r="S509">
        <f>IF(Table1[[#This Row],[rating_count]]&lt;1000,1,0)</f>
        <v>0</v>
      </c>
      <c r="T509" s="7">
        <f>Table1[[#This Row],[rating]]*Table1[[#This Row],[rating_count]]</f>
        <v>295944</v>
      </c>
    </row>
    <row r="510" spans="1:20">
      <c r="A510" t="s">
        <v>1011</v>
      </c>
      <c r="B510" t="s">
        <v>1012</v>
      </c>
      <c r="C510" t="str">
        <f t="shared" si="35"/>
        <v>Tecno Spark 8T</v>
      </c>
      <c r="D510" t="str">
        <f>PROPER(Table1[[#This Row],[PRODUCT NAME]])</f>
        <v>Tecno Spark 8T</v>
      </c>
      <c r="E510" t="s">
        <v>2705</v>
      </c>
      <c r="F510" t="s">
        <v>2705</v>
      </c>
      <c r="G510" t="s">
        <v>2724</v>
      </c>
      <c r="I510" s="2">
        <v>1999</v>
      </c>
      <c r="J510" s="8">
        <v>20999</v>
      </c>
      <c r="K510" s="1">
        <v>0.8</v>
      </c>
      <c r="L510" s="1" t="str">
        <f t="shared" si="36"/>
        <v>50% or more</v>
      </c>
      <c r="M510">
        <v>4.3</v>
      </c>
      <c r="N510" s="4">
        <v>27704</v>
      </c>
      <c r="O510">
        <f t="shared" si="37"/>
        <v>1</v>
      </c>
      <c r="P510">
        <f t="shared" si="38"/>
        <v>581756296</v>
      </c>
      <c r="Q510" s="8" t="str">
        <f t="shared" si="39"/>
        <v>&gt;₹  500</v>
      </c>
      <c r="R510" s="8">
        <f>Table1[actual_price]-Table1[discounted_price]/Table1[[#This Row],[actual_price]]*100</f>
        <v>20989.480499071386</v>
      </c>
      <c r="S510">
        <f>IF(Table1[[#This Row],[rating_count]]&lt;1000,1,0)</f>
        <v>0</v>
      </c>
      <c r="T510" s="7">
        <f>Table1[[#This Row],[rating]]*Table1[[#This Row],[rating_count]]</f>
        <v>119127.2</v>
      </c>
    </row>
    <row r="511" spans="1:20">
      <c r="A511" t="s">
        <v>1013</v>
      </c>
      <c r="B511" t="s">
        <v>1014</v>
      </c>
      <c r="C511" t="str">
        <f t="shared" si="35"/>
        <v>URBN 20000 mAh</v>
      </c>
      <c r="D511" t="str">
        <f>PROPER(Table1[[#This Row],[PRODUCT NAME]])</f>
        <v>Urbn 20000 Mah</v>
      </c>
      <c r="E511" t="s">
        <v>2705</v>
      </c>
      <c r="F511" t="s">
        <v>2705</v>
      </c>
      <c r="G511" t="s">
        <v>2727</v>
      </c>
      <c r="H511" t="s">
        <v>2728</v>
      </c>
      <c r="I511" s="2">
        <v>12999</v>
      </c>
      <c r="J511" s="8">
        <v>49999</v>
      </c>
      <c r="K511" s="1">
        <v>0.32</v>
      </c>
      <c r="L511" s="1" t="str">
        <f t="shared" si="36"/>
        <v>50%</v>
      </c>
      <c r="M511">
        <v>4.0999999999999996</v>
      </c>
      <c r="N511" s="4">
        <v>50772</v>
      </c>
      <c r="O511">
        <f t="shared" si="37"/>
        <v>0</v>
      </c>
      <c r="P511">
        <f t="shared" si="38"/>
        <v>2538549228</v>
      </c>
      <c r="Q511" s="8" t="str">
        <f t="shared" si="39"/>
        <v>&gt;₹  500</v>
      </c>
      <c r="R511" s="8">
        <f>Table1[actual_price]-Table1[discounted_price]/Table1[[#This Row],[actual_price]]*100</f>
        <v>49973.001480029598</v>
      </c>
      <c r="S511">
        <f>IF(Table1[[#This Row],[rating_count]]&lt;1000,1,0)</f>
        <v>0</v>
      </c>
      <c r="T511" s="7">
        <f>Table1[[#This Row],[rating]]*Table1[[#This Row],[rating_count]]</f>
        <v>208165.19999999998</v>
      </c>
    </row>
    <row r="512" spans="1:20">
      <c r="A512" t="s">
        <v>1015</v>
      </c>
      <c r="B512" t="s">
        <v>1016</v>
      </c>
      <c r="C512" t="str">
        <f t="shared" si="35"/>
        <v>Redmi Note 11T</v>
      </c>
      <c r="D512" t="str">
        <f>PROPER(Table1[[#This Row],[PRODUCT NAME]])</f>
        <v>Redmi Note 11T</v>
      </c>
      <c r="E512" t="s">
        <v>2705</v>
      </c>
      <c r="F512" t="s">
        <v>2705</v>
      </c>
      <c r="G512" t="s">
        <v>2724</v>
      </c>
      <c r="I512" s="2">
        <v>1499</v>
      </c>
      <c r="J512" s="8">
        <v>2999</v>
      </c>
      <c r="K512" s="1">
        <v>0.7</v>
      </c>
      <c r="L512" s="1" t="str">
        <f t="shared" si="36"/>
        <v>50% or more</v>
      </c>
      <c r="M512">
        <v>4</v>
      </c>
      <c r="N512" s="4">
        <v>92588</v>
      </c>
      <c r="O512">
        <f t="shared" si="37"/>
        <v>1</v>
      </c>
      <c r="P512">
        <f t="shared" si="38"/>
        <v>277671412</v>
      </c>
      <c r="Q512" s="8" t="str">
        <f t="shared" si="39"/>
        <v>&gt;₹  500</v>
      </c>
      <c r="R512" s="8">
        <f>Table1[actual_price]-Table1[discounted_price]/Table1[[#This Row],[actual_price]]*100</f>
        <v>2949.0166722240747</v>
      </c>
      <c r="S512">
        <f>IF(Table1[[#This Row],[rating_count]]&lt;1000,1,0)</f>
        <v>0</v>
      </c>
      <c r="T512" s="7">
        <f>Table1[[#This Row],[rating]]*Table1[[#This Row],[rating_count]]</f>
        <v>370352</v>
      </c>
    </row>
    <row r="513" spans="1:20">
      <c r="A513" t="s">
        <v>1017</v>
      </c>
      <c r="B513" t="s">
        <v>1018</v>
      </c>
      <c r="C513" t="str">
        <f t="shared" si="35"/>
        <v>OnePlus 10T 5G</v>
      </c>
      <c r="D513" t="str">
        <f>PROPER(Table1[[#This Row],[PRODUCT NAME]])</f>
        <v>Oneplus 10T 5G</v>
      </c>
      <c r="E513" t="s">
        <v>2705</v>
      </c>
      <c r="F513" t="s">
        <v>2705</v>
      </c>
      <c r="G513" t="s">
        <v>2727</v>
      </c>
      <c r="H513" t="s">
        <v>2728</v>
      </c>
      <c r="I513" s="2">
        <v>16999</v>
      </c>
      <c r="J513" s="8">
        <v>6499</v>
      </c>
      <c r="K513" s="1">
        <v>0.19</v>
      </c>
      <c r="L513" s="1" t="str">
        <f t="shared" si="36"/>
        <v>50%</v>
      </c>
      <c r="M513">
        <v>4.0999999999999996</v>
      </c>
      <c r="N513" s="4">
        <v>31822</v>
      </c>
      <c r="O513">
        <f t="shared" si="37"/>
        <v>0</v>
      </c>
      <c r="P513">
        <f t="shared" si="38"/>
        <v>206811178</v>
      </c>
      <c r="Q513" s="8" t="str">
        <f t="shared" si="39"/>
        <v>&gt;₹  500</v>
      </c>
      <c r="R513" s="8">
        <f>Table1[actual_price]-Table1[discounted_price]/Table1[[#This Row],[actual_price]]*100</f>
        <v>6237.4366825665484</v>
      </c>
      <c r="S513">
        <f>IF(Table1[[#This Row],[rating_count]]&lt;1000,1,0)</f>
        <v>0</v>
      </c>
      <c r="T513" s="7">
        <f>Table1[[#This Row],[rating]]*Table1[[#This Row],[rating_count]]</f>
        <v>130470.19999999998</v>
      </c>
    </row>
    <row r="514" spans="1:20">
      <c r="A514" t="s">
        <v>1019</v>
      </c>
      <c r="B514" t="s">
        <v>1020</v>
      </c>
      <c r="C514" t="str">
        <f t="shared" ref="C514:C577" si="40">TRIM(LEFT(B514,FIND(" ",B514,FIND(" ",B514,FIND(" ",B514)+1)+1)))</f>
        <v>Nokia 150 (2020)</v>
      </c>
      <c r="D514" t="str">
        <f>PROPER(Table1[[#This Row],[PRODUCT NAME]])</f>
        <v>Nokia 150 (2020)</v>
      </c>
      <c r="E514" t="s">
        <v>2705</v>
      </c>
      <c r="F514" t="s">
        <v>2705</v>
      </c>
      <c r="G514" t="s">
        <v>2724</v>
      </c>
      <c r="I514" s="2">
        <v>1999</v>
      </c>
      <c r="J514" s="8">
        <v>2990</v>
      </c>
      <c r="K514" s="1">
        <v>0.76</v>
      </c>
      <c r="L514" s="1" t="str">
        <f t="shared" ref="L514:L577" si="41">IF(K514&gt;=50%,"50% or more","50%")</f>
        <v>50% or more</v>
      </c>
      <c r="M514">
        <v>4.3</v>
      </c>
      <c r="N514" s="4">
        <v>240</v>
      </c>
      <c r="O514">
        <f t="shared" ref="O514:O577" si="42">IF(K514&gt;=0.5,1,0)</f>
        <v>1</v>
      </c>
      <c r="P514">
        <f t="shared" ref="P514:P577" si="43">(J514)*(N514)</f>
        <v>717600</v>
      </c>
      <c r="Q514" s="8" t="str">
        <f t="shared" ref="Q514:Q577" si="44">IF(J514&lt;200,"&lt;₹ 200",IF(J514&lt;=500, "₹ 200 -₹ 500","&gt;₹  500"))</f>
        <v>&gt;₹  500</v>
      </c>
      <c r="R514" s="8">
        <f>Table1[actual_price]-Table1[discounted_price]/Table1[[#This Row],[actual_price]]*100</f>
        <v>2923.14381270903</v>
      </c>
      <c r="S514">
        <f>IF(Table1[[#This Row],[rating_count]]&lt;1000,1,0)</f>
        <v>1</v>
      </c>
      <c r="T514" s="7">
        <f>Table1[[#This Row],[rating]]*Table1[[#This Row],[rating_count]]</f>
        <v>1032</v>
      </c>
    </row>
    <row r="515" spans="1:20">
      <c r="A515" t="s">
        <v>1021</v>
      </c>
      <c r="B515" t="s">
        <v>1022</v>
      </c>
      <c r="C515" t="str">
        <f t="shared" si="40"/>
        <v>Noise ColorFit Ultra</v>
      </c>
      <c r="D515" t="str">
        <f>PROPER(Table1[[#This Row],[PRODUCT NAME]])</f>
        <v>Noise Colorfit Ultra</v>
      </c>
      <c r="E515" t="s">
        <v>2705</v>
      </c>
      <c r="F515" t="s">
        <v>2705</v>
      </c>
      <c r="G515" t="s">
        <v>2724</v>
      </c>
      <c r="I515" s="2">
        <v>4999</v>
      </c>
      <c r="J515" s="8">
        <v>2400</v>
      </c>
      <c r="K515" s="1">
        <v>0.28999999999999998</v>
      </c>
      <c r="L515" s="1" t="str">
        <f t="shared" si="41"/>
        <v>50%</v>
      </c>
      <c r="M515">
        <v>3.8</v>
      </c>
      <c r="N515" s="4">
        <v>758</v>
      </c>
      <c r="O515">
        <f t="shared" si="42"/>
        <v>0</v>
      </c>
      <c r="P515">
        <f t="shared" si="43"/>
        <v>1819200</v>
      </c>
      <c r="Q515" s="8" t="str">
        <f t="shared" si="44"/>
        <v>&gt;₹  500</v>
      </c>
      <c r="R515" s="8">
        <f>Table1[actual_price]-Table1[discounted_price]/Table1[[#This Row],[actual_price]]*100</f>
        <v>2191.7083333333335</v>
      </c>
      <c r="S515">
        <f>IF(Table1[[#This Row],[rating_count]]&lt;1000,1,0)</f>
        <v>1</v>
      </c>
      <c r="T515" s="7">
        <f>Table1[[#This Row],[rating]]*Table1[[#This Row],[rating_count]]</f>
        <v>2880.4</v>
      </c>
    </row>
    <row r="516" spans="1:20">
      <c r="A516" t="s">
        <v>1023</v>
      </c>
      <c r="B516" t="s">
        <v>1024</v>
      </c>
      <c r="C516" t="str">
        <f t="shared" si="40"/>
        <v>boAt Rockerz 400</v>
      </c>
      <c r="D516" t="str">
        <f>PROPER(Table1[[#This Row],[PRODUCT NAME]])</f>
        <v>Boat Rockerz 400</v>
      </c>
      <c r="E516" t="s">
        <v>2700</v>
      </c>
      <c r="F516" t="s">
        <v>2700</v>
      </c>
      <c r="G516" t="s">
        <v>2701</v>
      </c>
      <c r="H516" t="s">
        <v>2702</v>
      </c>
      <c r="I516">
        <v>99</v>
      </c>
      <c r="J516" s="8">
        <v>3990</v>
      </c>
      <c r="K516" s="1">
        <v>0.85</v>
      </c>
      <c r="L516" s="1" t="str">
        <f t="shared" si="41"/>
        <v>50% or more</v>
      </c>
      <c r="M516">
        <v>3.9</v>
      </c>
      <c r="N516" s="4">
        <v>24870</v>
      </c>
      <c r="O516">
        <f t="shared" si="42"/>
        <v>1</v>
      </c>
      <c r="P516">
        <f t="shared" si="43"/>
        <v>99231300</v>
      </c>
      <c r="Q516" s="8" t="str">
        <f t="shared" si="44"/>
        <v>&gt;₹  500</v>
      </c>
      <c r="R516" s="8">
        <f>Table1[actual_price]-Table1[discounted_price]/Table1[[#This Row],[actual_price]]*100</f>
        <v>3987.5187969924814</v>
      </c>
      <c r="S516">
        <f>IF(Table1[[#This Row],[rating_count]]&lt;1000,1,0)</f>
        <v>0</v>
      </c>
      <c r="T516" s="7">
        <f>Table1[[#This Row],[rating]]*Table1[[#This Row],[rating_count]]</f>
        <v>96993</v>
      </c>
    </row>
    <row r="517" spans="1:20">
      <c r="A517" t="s">
        <v>1025</v>
      </c>
      <c r="B517" t="s">
        <v>1026</v>
      </c>
      <c r="C517" t="str">
        <f t="shared" si="40"/>
        <v>SanDisk Ultra microSD</v>
      </c>
      <c r="D517" t="str">
        <f>PROPER(Table1[[#This Row],[PRODUCT NAME]])</f>
        <v>Sandisk Ultra Microsd</v>
      </c>
      <c r="E517" t="s">
        <v>2705</v>
      </c>
      <c r="F517" t="s">
        <v>2705</v>
      </c>
      <c r="G517" t="s">
        <v>2724</v>
      </c>
      <c r="I517" s="2">
        <v>2499</v>
      </c>
      <c r="J517" s="8">
        <v>149</v>
      </c>
      <c r="K517" s="1">
        <v>0.57999999999999996</v>
      </c>
      <c r="L517" s="1" t="str">
        <f t="shared" si="41"/>
        <v>50% or more</v>
      </c>
      <c r="M517">
        <v>3.7</v>
      </c>
      <c r="N517" s="4">
        <v>828</v>
      </c>
      <c r="O517">
        <f t="shared" si="42"/>
        <v>1</v>
      </c>
      <c r="P517">
        <f t="shared" si="43"/>
        <v>123372</v>
      </c>
      <c r="Q517" s="8" t="str">
        <f t="shared" si="44"/>
        <v>&lt;₹ 200</v>
      </c>
      <c r="R517" s="8">
        <f>Table1[actual_price]-Table1[discounted_price]/Table1[[#This Row],[actual_price]]*100</f>
        <v>-1528.1812080536911</v>
      </c>
      <c r="S517">
        <f>IF(Table1[[#This Row],[rating_count]]&lt;1000,1,0)</f>
        <v>1</v>
      </c>
      <c r="T517" s="7">
        <f>Table1[[#This Row],[rating]]*Table1[[#This Row],[rating_count]]</f>
        <v>3063.6000000000004</v>
      </c>
    </row>
    <row r="518" spans="1:20">
      <c r="A518" t="s">
        <v>1027</v>
      </c>
      <c r="B518" t="s">
        <v>1028</v>
      </c>
      <c r="C518" t="str">
        <f t="shared" si="40"/>
        <v>iPhone Original 20W</v>
      </c>
      <c r="D518" t="str">
        <f>PROPER(Table1[[#This Row],[PRODUCT NAME]])</f>
        <v>Iphone Original 20W</v>
      </c>
      <c r="E518" t="s">
        <v>2705</v>
      </c>
      <c r="F518" t="s">
        <v>2705</v>
      </c>
      <c r="G518" t="s">
        <v>2727</v>
      </c>
      <c r="H518" t="s">
        <v>2731</v>
      </c>
      <c r="I518" s="2">
        <v>1399</v>
      </c>
      <c r="J518" s="8">
        <v>5299</v>
      </c>
      <c r="K518" s="1">
        <v>0.14000000000000001</v>
      </c>
      <c r="L518" s="1" t="str">
        <f t="shared" si="41"/>
        <v>50%</v>
      </c>
      <c r="M518">
        <v>4</v>
      </c>
      <c r="N518" s="4">
        <v>9378</v>
      </c>
      <c r="O518">
        <f t="shared" si="42"/>
        <v>0</v>
      </c>
      <c r="P518">
        <f t="shared" si="43"/>
        <v>49694022</v>
      </c>
      <c r="Q518" s="8" t="str">
        <f t="shared" si="44"/>
        <v>&gt;₹  500</v>
      </c>
      <c r="R518" s="8">
        <f>Table1[actual_price]-Table1[discounted_price]/Table1[[#This Row],[actual_price]]*100</f>
        <v>5272.5987922249478</v>
      </c>
      <c r="S518">
        <f>IF(Table1[[#This Row],[rating_count]]&lt;1000,1,0)</f>
        <v>0</v>
      </c>
      <c r="T518" s="7">
        <f>Table1[[#This Row],[rating]]*Table1[[#This Row],[rating_count]]</f>
        <v>37512</v>
      </c>
    </row>
    <row r="519" spans="1:20">
      <c r="A519" t="s">
        <v>1029</v>
      </c>
      <c r="B519" t="s">
        <v>1030</v>
      </c>
      <c r="C519" t="str">
        <f t="shared" si="40"/>
        <v>LIRAMARK Webcam Cover</v>
      </c>
      <c r="D519" t="str">
        <f>PROPER(Table1[[#This Row],[PRODUCT NAME]])</f>
        <v>Liramark Webcam Cover</v>
      </c>
      <c r="E519" t="s">
        <v>2705</v>
      </c>
      <c r="F519" t="s">
        <v>2705</v>
      </c>
      <c r="G519" t="s">
        <v>2724</v>
      </c>
      <c r="I519" s="2">
        <v>1499</v>
      </c>
      <c r="J519" s="8">
        <v>1899</v>
      </c>
      <c r="K519" s="1">
        <v>0.85</v>
      </c>
      <c r="L519" s="1" t="str">
        <f t="shared" si="41"/>
        <v>50% or more</v>
      </c>
      <c r="M519">
        <v>4.2</v>
      </c>
      <c r="N519" s="4">
        <v>22638</v>
      </c>
      <c r="O519">
        <f t="shared" si="42"/>
        <v>1</v>
      </c>
      <c r="P519">
        <f t="shared" si="43"/>
        <v>42989562</v>
      </c>
      <c r="Q519" s="8" t="str">
        <f t="shared" si="44"/>
        <v>&gt;₹  500</v>
      </c>
      <c r="R519" s="8">
        <f>Table1[actual_price]-Table1[discounted_price]/Table1[[#This Row],[actual_price]]*100</f>
        <v>1820.0637177461822</v>
      </c>
      <c r="S519">
        <f>IF(Table1[[#This Row],[rating_count]]&lt;1000,1,0)</f>
        <v>0</v>
      </c>
      <c r="T519" s="7">
        <f>Table1[[#This Row],[rating]]*Table1[[#This Row],[rating_count]]</f>
        <v>95079.6</v>
      </c>
    </row>
    <row r="520" spans="1:20">
      <c r="A520" t="s">
        <v>1031</v>
      </c>
      <c r="B520" t="s">
        <v>1032</v>
      </c>
      <c r="C520" t="str">
        <f t="shared" si="40"/>
        <v>Nokia 8210 4G</v>
      </c>
      <c r="D520" t="str">
        <f>PROPER(Table1[[#This Row],[PRODUCT NAME]])</f>
        <v>Nokia 8210 4G</v>
      </c>
      <c r="E520" t="s">
        <v>2700</v>
      </c>
      <c r="F520" t="s">
        <v>2700</v>
      </c>
      <c r="G520" t="s">
        <v>2701</v>
      </c>
      <c r="H520" t="s">
        <v>2702</v>
      </c>
      <c r="I520">
        <v>899</v>
      </c>
      <c r="J520" s="8">
        <v>32999</v>
      </c>
      <c r="K520" s="1">
        <v>0.53</v>
      </c>
      <c r="L520" s="1" t="str">
        <f t="shared" si="41"/>
        <v>50% or more</v>
      </c>
      <c r="M520">
        <v>4.4000000000000004</v>
      </c>
      <c r="N520" s="4">
        <v>13552</v>
      </c>
      <c r="O520">
        <f t="shared" si="42"/>
        <v>1</v>
      </c>
      <c r="P520">
        <f t="shared" si="43"/>
        <v>447202448</v>
      </c>
      <c r="Q520" s="8" t="str">
        <f t="shared" si="44"/>
        <v>&gt;₹  500</v>
      </c>
      <c r="R520" s="8">
        <f>Table1[actual_price]-Table1[discounted_price]/Table1[[#This Row],[actual_price]]*100</f>
        <v>32996.275675020457</v>
      </c>
      <c r="S520">
        <f>IF(Table1[[#This Row],[rating_count]]&lt;1000,1,0)</f>
        <v>0</v>
      </c>
      <c r="T520" s="7">
        <f>Table1[[#This Row],[rating]]*Table1[[#This Row],[rating_count]]</f>
        <v>59628.800000000003</v>
      </c>
    </row>
    <row r="521" spans="1:20">
      <c r="A521" t="s">
        <v>1033</v>
      </c>
      <c r="B521" t="s">
        <v>1034</v>
      </c>
      <c r="C521" t="str">
        <f t="shared" si="40"/>
        <v>Sounce Protective Case</v>
      </c>
      <c r="D521" t="str">
        <f>PROPER(Table1[[#This Row],[PRODUCT NAME]])</f>
        <v>Sounce Protective Case</v>
      </c>
      <c r="E521" t="s">
        <v>2705</v>
      </c>
      <c r="F521" t="s">
        <v>2705</v>
      </c>
      <c r="G521" t="s">
        <v>2725</v>
      </c>
      <c r="H521" t="s">
        <v>2726</v>
      </c>
      <c r="I521">
        <v>249</v>
      </c>
      <c r="J521" s="8">
        <v>39990</v>
      </c>
      <c r="K521" s="1">
        <v>0.57999999999999996</v>
      </c>
      <c r="L521" s="1" t="str">
        <f t="shared" si="41"/>
        <v>50% or more</v>
      </c>
      <c r="M521">
        <v>3.9</v>
      </c>
      <c r="N521" s="4">
        <v>2147</v>
      </c>
      <c r="O521">
        <f t="shared" si="42"/>
        <v>1</v>
      </c>
      <c r="P521">
        <f t="shared" si="43"/>
        <v>85858530</v>
      </c>
      <c r="Q521" s="8" t="str">
        <f t="shared" si="44"/>
        <v>&gt;₹  500</v>
      </c>
      <c r="R521" s="8">
        <f>Table1[actual_price]-Table1[discounted_price]/Table1[[#This Row],[actual_price]]*100</f>
        <v>39989.377344336084</v>
      </c>
      <c r="S521">
        <f>IF(Table1[[#This Row],[rating_count]]&lt;1000,1,0)</f>
        <v>0</v>
      </c>
      <c r="T521" s="7">
        <f>Table1[[#This Row],[rating]]*Table1[[#This Row],[rating_count]]</f>
        <v>8373.2999999999993</v>
      </c>
    </row>
    <row r="522" spans="1:20">
      <c r="A522" t="s">
        <v>1035</v>
      </c>
      <c r="B522" t="s">
        <v>1036</v>
      </c>
      <c r="C522" t="str">
        <f t="shared" si="40"/>
        <v>Samsung Galaxy M53</v>
      </c>
      <c r="D522" t="str">
        <f>PROPER(Table1[[#This Row],[PRODUCT NAME]])</f>
        <v>Samsung Galaxy M53</v>
      </c>
      <c r="E522" t="s">
        <v>2705</v>
      </c>
      <c r="F522" t="s">
        <v>2705</v>
      </c>
      <c r="G522" t="s">
        <v>2725</v>
      </c>
      <c r="H522" t="s">
        <v>2740</v>
      </c>
      <c r="I522">
        <v>299</v>
      </c>
      <c r="J522" s="8">
        <v>1999</v>
      </c>
      <c r="K522" s="1">
        <v>0.75</v>
      </c>
      <c r="L522" s="1" t="str">
        <f t="shared" si="41"/>
        <v>50% or more</v>
      </c>
      <c r="M522">
        <v>4.5</v>
      </c>
      <c r="N522" s="4">
        <v>596</v>
      </c>
      <c r="O522">
        <f t="shared" si="42"/>
        <v>1</v>
      </c>
      <c r="P522">
        <f t="shared" si="43"/>
        <v>1191404</v>
      </c>
      <c r="Q522" s="8" t="str">
        <f t="shared" si="44"/>
        <v>&gt;₹  500</v>
      </c>
      <c r="R522" s="8">
        <f>Table1[actual_price]-Table1[discounted_price]/Table1[[#This Row],[actual_price]]*100</f>
        <v>1984.0425212606303</v>
      </c>
      <c r="S522">
        <f>IF(Table1[[#This Row],[rating_count]]&lt;1000,1,0)</f>
        <v>1</v>
      </c>
      <c r="T522" s="7">
        <f>Table1[[#This Row],[rating]]*Table1[[#This Row],[rating_count]]</f>
        <v>2682</v>
      </c>
    </row>
    <row r="523" spans="1:20">
      <c r="A523" t="s">
        <v>1037</v>
      </c>
      <c r="B523" t="s">
        <v>1038</v>
      </c>
      <c r="C523" t="str">
        <f t="shared" si="40"/>
        <v>iQOO 9 SE</v>
      </c>
      <c r="D523" t="str">
        <f>PROPER(Table1[[#This Row],[PRODUCT NAME]])</f>
        <v>Iqoo 9 Se</v>
      </c>
      <c r="E523" t="s">
        <v>2705</v>
      </c>
      <c r="F523" t="s">
        <v>2705</v>
      </c>
      <c r="G523" t="s">
        <v>2725</v>
      </c>
      <c r="H523" t="s">
        <v>2739</v>
      </c>
      <c r="I523">
        <v>79</v>
      </c>
      <c r="J523" s="8">
        <v>11999</v>
      </c>
      <c r="K523" s="1">
        <v>0.84</v>
      </c>
      <c r="L523" s="1" t="str">
        <f t="shared" si="41"/>
        <v>50% or more</v>
      </c>
      <c r="M523">
        <v>4.2</v>
      </c>
      <c r="N523" s="4">
        <v>1949</v>
      </c>
      <c r="O523">
        <f t="shared" si="42"/>
        <v>1</v>
      </c>
      <c r="P523">
        <f t="shared" si="43"/>
        <v>23386051</v>
      </c>
      <c r="Q523" s="8" t="str">
        <f t="shared" si="44"/>
        <v>&gt;₹  500</v>
      </c>
      <c r="R523" s="8">
        <f>Table1[actual_price]-Table1[discounted_price]/Table1[[#This Row],[actual_price]]*100</f>
        <v>11998.341611800983</v>
      </c>
      <c r="S523">
        <f>IF(Table1[[#This Row],[rating_count]]&lt;1000,1,0)</f>
        <v>0</v>
      </c>
      <c r="T523" s="7">
        <f>Table1[[#This Row],[rating]]*Table1[[#This Row],[rating_count]]</f>
        <v>8185.8</v>
      </c>
    </row>
    <row r="524" spans="1:20">
      <c r="A524" t="s">
        <v>1039</v>
      </c>
      <c r="B524" t="s">
        <v>1040</v>
      </c>
      <c r="C524" t="str">
        <f t="shared" si="40"/>
        <v>SHREENOVA ID116 Plus</v>
      </c>
      <c r="D524" t="str">
        <f>PROPER(Table1[[#This Row],[PRODUCT NAME]])</f>
        <v>Shreenova Id116 Plus</v>
      </c>
      <c r="E524" t="s">
        <v>2705</v>
      </c>
      <c r="F524" t="s">
        <v>2705</v>
      </c>
      <c r="G524" t="s">
        <v>2727</v>
      </c>
      <c r="H524" t="s">
        <v>2728</v>
      </c>
      <c r="I524" s="2">
        <v>13999</v>
      </c>
      <c r="J524" s="8">
        <v>999</v>
      </c>
      <c r="K524" s="1">
        <v>0.13</v>
      </c>
      <c r="L524" s="1" t="str">
        <f t="shared" si="41"/>
        <v>50%</v>
      </c>
      <c r="M524">
        <v>3.9</v>
      </c>
      <c r="N524" s="4">
        <v>2180</v>
      </c>
      <c r="O524">
        <f t="shared" si="42"/>
        <v>0</v>
      </c>
      <c r="P524">
        <f t="shared" si="43"/>
        <v>2177820</v>
      </c>
      <c r="Q524" s="8" t="str">
        <f t="shared" si="44"/>
        <v>&gt;₹  500</v>
      </c>
      <c r="R524" s="8">
        <f>Table1[actual_price]-Table1[discounted_price]/Table1[[#This Row],[actual_price]]*100</f>
        <v>-402.30130130130146</v>
      </c>
      <c r="S524">
        <f>IF(Table1[[#This Row],[rating_count]]&lt;1000,1,0)</f>
        <v>0</v>
      </c>
      <c r="T524" s="7">
        <f>Table1[[#This Row],[rating]]*Table1[[#This Row],[rating_count]]</f>
        <v>8502</v>
      </c>
    </row>
    <row r="525" spans="1:20">
      <c r="A525" t="s">
        <v>1041</v>
      </c>
      <c r="B525" t="s">
        <v>1042</v>
      </c>
      <c r="C525" t="str">
        <f t="shared" si="40"/>
        <v>POCO C31 (Shadow</v>
      </c>
      <c r="D525" t="str">
        <f>PROPER(Table1[[#This Row],[PRODUCT NAME]])</f>
        <v>Poco C31 (Shadow</v>
      </c>
      <c r="E525" t="s">
        <v>2705</v>
      </c>
      <c r="F525" t="s">
        <v>2705</v>
      </c>
      <c r="G525" t="s">
        <v>2732</v>
      </c>
      <c r="H525" t="s">
        <v>2733</v>
      </c>
      <c r="I525">
        <v>949</v>
      </c>
      <c r="J525" s="8">
        <v>599</v>
      </c>
      <c r="K525" s="1">
        <v>0.05</v>
      </c>
      <c r="L525" s="1" t="str">
        <f t="shared" si="41"/>
        <v>50%</v>
      </c>
      <c r="M525">
        <v>4.2</v>
      </c>
      <c r="N525" s="4">
        <v>31539</v>
      </c>
      <c r="O525">
        <f t="shared" si="42"/>
        <v>0</v>
      </c>
      <c r="P525">
        <f t="shared" si="43"/>
        <v>18891861</v>
      </c>
      <c r="Q525" s="8" t="str">
        <f t="shared" si="44"/>
        <v>&gt;₹  500</v>
      </c>
      <c r="R525" s="8">
        <f>Table1[actual_price]-Table1[discounted_price]/Table1[[#This Row],[actual_price]]*100</f>
        <v>440.5692821368948</v>
      </c>
      <c r="S525">
        <f>IF(Table1[[#This Row],[rating_count]]&lt;1000,1,0)</f>
        <v>0</v>
      </c>
      <c r="T525" s="7">
        <f>Table1[[#This Row],[rating]]*Table1[[#This Row],[rating_count]]</f>
        <v>132463.80000000002</v>
      </c>
    </row>
    <row r="526" spans="1:20">
      <c r="A526" t="s">
        <v>1043</v>
      </c>
      <c r="B526" t="s">
        <v>1044</v>
      </c>
      <c r="C526" t="str">
        <f t="shared" si="40"/>
        <v>Noise_Colorfit Smart Watch</v>
      </c>
      <c r="D526" t="str">
        <f>PROPER(Table1[[#This Row],[PRODUCT NAME]])</f>
        <v>Noise_Colorfit Smart Watch</v>
      </c>
      <c r="E526" t="s">
        <v>2705</v>
      </c>
      <c r="F526" t="s">
        <v>2705</v>
      </c>
      <c r="G526" t="s">
        <v>2725</v>
      </c>
      <c r="H526" t="s">
        <v>2737</v>
      </c>
      <c r="I526">
        <v>99</v>
      </c>
      <c r="J526" s="8">
        <v>1899</v>
      </c>
      <c r="K526" s="1">
        <v>0.8</v>
      </c>
      <c r="L526" s="1" t="str">
        <f t="shared" si="41"/>
        <v>50% or more</v>
      </c>
      <c r="M526">
        <v>4.0999999999999996</v>
      </c>
      <c r="N526" s="4">
        <v>2451</v>
      </c>
      <c r="O526">
        <f t="shared" si="42"/>
        <v>1</v>
      </c>
      <c r="P526">
        <f t="shared" si="43"/>
        <v>4654449</v>
      </c>
      <c r="Q526" s="8" t="str">
        <f t="shared" si="44"/>
        <v>&gt;₹  500</v>
      </c>
      <c r="R526" s="8">
        <f>Table1[actual_price]-Table1[discounted_price]/Table1[[#This Row],[actual_price]]*100</f>
        <v>1893.7867298578199</v>
      </c>
      <c r="S526">
        <f>IF(Table1[[#This Row],[rating_count]]&lt;1000,1,0)</f>
        <v>0</v>
      </c>
      <c r="T526" s="7">
        <f>Table1[[#This Row],[rating]]*Table1[[#This Row],[rating_count]]</f>
        <v>10049.099999999999</v>
      </c>
    </row>
    <row r="527" spans="1:20">
      <c r="A527" t="s">
        <v>1045</v>
      </c>
      <c r="B527" t="s">
        <v>1046</v>
      </c>
      <c r="C527" t="str">
        <f t="shared" si="40"/>
        <v>POPIO Tempered Glass</v>
      </c>
      <c r="D527" t="str">
        <f>PROPER(Table1[[#This Row],[PRODUCT NAME]])</f>
        <v>Popio Tempered Glass</v>
      </c>
      <c r="E527" t="s">
        <v>2705</v>
      </c>
      <c r="F527" t="s">
        <v>2705</v>
      </c>
      <c r="G527" t="s">
        <v>2724</v>
      </c>
      <c r="I527" s="2">
        <v>2499</v>
      </c>
      <c r="J527" s="8">
        <v>3499</v>
      </c>
      <c r="K527" s="1">
        <v>0.69</v>
      </c>
      <c r="L527" s="1" t="str">
        <f t="shared" si="41"/>
        <v>50% or more</v>
      </c>
      <c r="M527">
        <v>4.0999999999999996</v>
      </c>
      <c r="N527" s="4">
        <v>154</v>
      </c>
      <c r="O527">
        <f t="shared" si="42"/>
        <v>1</v>
      </c>
      <c r="P527">
        <f t="shared" si="43"/>
        <v>538846</v>
      </c>
      <c r="Q527" s="8" t="str">
        <f t="shared" si="44"/>
        <v>&gt;₹  500</v>
      </c>
      <c r="R527" s="8">
        <f>Table1[actual_price]-Table1[discounted_price]/Table1[[#This Row],[actual_price]]*100</f>
        <v>3427.5795941697629</v>
      </c>
      <c r="S527">
        <f>IF(Table1[[#This Row],[rating_count]]&lt;1000,1,0)</f>
        <v>1</v>
      </c>
      <c r="T527" s="7">
        <f>Table1[[#This Row],[rating]]*Table1[[#This Row],[rating_count]]</f>
        <v>631.4</v>
      </c>
    </row>
    <row r="528" spans="1:20">
      <c r="A528" t="s">
        <v>1047</v>
      </c>
      <c r="B528" t="s">
        <v>1048</v>
      </c>
      <c r="C528" t="str">
        <f t="shared" si="40"/>
        <v>10WeRun Id-116 Bluetooth</v>
      </c>
      <c r="D528" t="str">
        <f>PROPER(Table1[[#This Row],[PRODUCT NAME]])</f>
        <v>10Werun Id-116 Bluetooth</v>
      </c>
      <c r="E528" t="s">
        <v>2705</v>
      </c>
      <c r="F528" t="s">
        <v>2705</v>
      </c>
      <c r="G528" t="s">
        <v>2725</v>
      </c>
      <c r="H528" t="s">
        <v>2713</v>
      </c>
      <c r="I528">
        <v>689</v>
      </c>
      <c r="J528" s="8">
        <v>3499</v>
      </c>
      <c r="K528" s="1">
        <v>0.66</v>
      </c>
      <c r="L528" s="1" t="str">
        <f t="shared" si="41"/>
        <v>50% or more</v>
      </c>
      <c r="M528">
        <v>4.3</v>
      </c>
      <c r="N528" s="4">
        <v>1193</v>
      </c>
      <c r="O528">
        <f t="shared" si="42"/>
        <v>1</v>
      </c>
      <c r="P528">
        <f t="shared" si="43"/>
        <v>4174307</v>
      </c>
      <c r="Q528" s="8" t="str">
        <f t="shared" si="44"/>
        <v>&gt;₹  500</v>
      </c>
      <c r="R528" s="8">
        <f>Table1[actual_price]-Table1[discounted_price]/Table1[[#This Row],[actual_price]]*100</f>
        <v>3479.3086596170333</v>
      </c>
      <c r="S528">
        <f>IF(Table1[[#This Row],[rating_count]]&lt;1000,1,0)</f>
        <v>0</v>
      </c>
      <c r="T528" s="7">
        <f>Table1[[#This Row],[rating]]*Table1[[#This Row],[rating_count]]</f>
        <v>5129.8999999999996</v>
      </c>
    </row>
    <row r="529" spans="1:20">
      <c r="A529" t="s">
        <v>1049</v>
      </c>
      <c r="B529" t="s">
        <v>1050</v>
      </c>
      <c r="C529" t="str">
        <f t="shared" si="40"/>
        <v>Tokdis MX-1 Pro</v>
      </c>
      <c r="D529" t="str">
        <f>PROPER(Table1[[#This Row],[PRODUCT NAME]])</f>
        <v>Tokdis Mx-1 Pro</v>
      </c>
      <c r="E529" t="s">
        <v>2705</v>
      </c>
      <c r="F529" t="s">
        <v>2705</v>
      </c>
      <c r="G529" t="s">
        <v>2725</v>
      </c>
      <c r="H529" t="s">
        <v>2713</v>
      </c>
      <c r="I529">
        <v>499</v>
      </c>
      <c r="J529" s="8">
        <v>999</v>
      </c>
      <c r="K529" s="1">
        <v>0.74</v>
      </c>
      <c r="L529" s="1" t="str">
        <f t="shared" si="41"/>
        <v>50% or more</v>
      </c>
      <c r="M529">
        <v>4.0999999999999996</v>
      </c>
      <c r="N529" s="4">
        <v>1475</v>
      </c>
      <c r="O529">
        <f t="shared" si="42"/>
        <v>1</v>
      </c>
      <c r="P529">
        <f t="shared" si="43"/>
        <v>1473525</v>
      </c>
      <c r="Q529" s="8" t="str">
        <f t="shared" si="44"/>
        <v>&gt;₹  500</v>
      </c>
      <c r="R529" s="8">
        <f>Table1[actual_price]-Table1[discounted_price]/Table1[[#This Row],[actual_price]]*100</f>
        <v>949.05005005005</v>
      </c>
      <c r="S529">
        <f>IF(Table1[[#This Row],[rating_count]]&lt;1000,1,0)</f>
        <v>0</v>
      </c>
      <c r="T529" s="7">
        <f>Table1[[#This Row],[rating]]*Table1[[#This Row],[rating_count]]</f>
        <v>6047.4999999999991</v>
      </c>
    </row>
    <row r="530" spans="1:20">
      <c r="A530" t="s">
        <v>1051</v>
      </c>
      <c r="B530" t="s">
        <v>1052</v>
      </c>
      <c r="C530" t="str">
        <f t="shared" si="40"/>
        <v>URBN 20000 mAh</v>
      </c>
      <c r="D530" t="str">
        <f>PROPER(Table1[[#This Row],[PRODUCT NAME]])</f>
        <v>Urbn 20000 Mah</v>
      </c>
      <c r="E530" t="s">
        <v>2705</v>
      </c>
      <c r="F530" t="s">
        <v>2705</v>
      </c>
      <c r="G530" t="s">
        <v>2725</v>
      </c>
      <c r="H530" t="s">
        <v>2740</v>
      </c>
      <c r="I530">
        <v>299</v>
      </c>
      <c r="J530" s="8">
        <v>6999</v>
      </c>
      <c r="K530" s="1">
        <v>0.7</v>
      </c>
      <c r="L530" s="1" t="str">
        <f t="shared" si="41"/>
        <v>50% or more</v>
      </c>
      <c r="M530">
        <v>4.3</v>
      </c>
      <c r="N530" s="4">
        <v>8891</v>
      </c>
      <c r="O530">
        <f t="shared" si="42"/>
        <v>1</v>
      </c>
      <c r="P530">
        <f t="shared" si="43"/>
        <v>62228109</v>
      </c>
      <c r="Q530" s="8" t="str">
        <f t="shared" si="44"/>
        <v>&gt;₹  500</v>
      </c>
      <c r="R530" s="8">
        <f>Table1[actual_price]-Table1[discounted_price]/Table1[[#This Row],[actual_price]]*100</f>
        <v>6994.7279611373051</v>
      </c>
      <c r="S530">
        <f>IF(Table1[[#This Row],[rating_count]]&lt;1000,1,0)</f>
        <v>0</v>
      </c>
      <c r="T530" s="7">
        <f>Table1[[#This Row],[rating]]*Table1[[#This Row],[rating_count]]</f>
        <v>38231.299999999996</v>
      </c>
    </row>
    <row r="531" spans="1:20">
      <c r="A531" t="s">
        <v>1053</v>
      </c>
      <c r="B531" t="s">
        <v>1054</v>
      </c>
      <c r="C531" t="str">
        <f t="shared" si="40"/>
        <v>Sounce Gold Plated</v>
      </c>
      <c r="D531" t="str">
        <f>PROPER(Table1[[#This Row],[PRODUCT NAME]])</f>
        <v>Sounce Gold Plated</v>
      </c>
      <c r="E531" t="s">
        <v>2705</v>
      </c>
      <c r="F531" t="s">
        <v>2705</v>
      </c>
      <c r="G531" t="s">
        <v>2725</v>
      </c>
      <c r="H531" t="s">
        <v>2737</v>
      </c>
      <c r="I531">
        <v>209</v>
      </c>
      <c r="J531" s="8">
        <v>18999</v>
      </c>
      <c r="K531" s="1">
        <v>0.57999999999999996</v>
      </c>
      <c r="L531" s="1" t="str">
        <f t="shared" si="41"/>
        <v>50% or more</v>
      </c>
      <c r="M531">
        <v>3.6</v>
      </c>
      <c r="N531" s="4">
        <v>104</v>
      </c>
      <c r="O531">
        <f t="shared" si="42"/>
        <v>1</v>
      </c>
      <c r="P531">
        <f t="shared" si="43"/>
        <v>1975896</v>
      </c>
      <c r="Q531" s="8" t="str">
        <f t="shared" si="44"/>
        <v>&gt;₹  500</v>
      </c>
      <c r="R531" s="8">
        <f>Table1[actual_price]-Table1[discounted_price]/Table1[[#This Row],[actual_price]]*100</f>
        <v>18997.899942102216</v>
      </c>
      <c r="S531">
        <f>IF(Table1[[#This Row],[rating_count]]&lt;1000,1,0)</f>
        <v>1</v>
      </c>
      <c r="T531" s="7">
        <f>Table1[[#This Row],[rating]]*Table1[[#This Row],[rating_count]]</f>
        <v>374.40000000000003</v>
      </c>
    </row>
    <row r="532" spans="1:20">
      <c r="A532" t="s">
        <v>1055</v>
      </c>
      <c r="B532" t="s">
        <v>1056</v>
      </c>
      <c r="C532" t="str">
        <f t="shared" si="40"/>
        <v>Noise ColorFit Ultra</v>
      </c>
      <c r="D532" t="str">
        <f>PROPER(Table1[[#This Row],[PRODUCT NAME]])</f>
        <v>Noise Colorfit Ultra</v>
      </c>
      <c r="E532" t="s">
        <v>2705</v>
      </c>
      <c r="F532" t="s">
        <v>2705</v>
      </c>
      <c r="G532" t="s">
        <v>2727</v>
      </c>
      <c r="H532" t="s">
        <v>2728</v>
      </c>
      <c r="I532" s="2">
        <v>8499</v>
      </c>
      <c r="J532" s="8">
        <v>2599</v>
      </c>
      <c r="K532" s="1">
        <v>0.35</v>
      </c>
      <c r="L532" s="1" t="str">
        <f t="shared" si="41"/>
        <v>50%</v>
      </c>
      <c r="M532">
        <v>4.0999999999999996</v>
      </c>
      <c r="N532" s="4">
        <v>6662</v>
      </c>
      <c r="O532">
        <f t="shared" si="42"/>
        <v>0</v>
      </c>
      <c r="P532">
        <f t="shared" si="43"/>
        <v>17314538</v>
      </c>
      <c r="Q532" s="8" t="str">
        <f t="shared" si="44"/>
        <v>&gt;₹  500</v>
      </c>
      <c r="R532" s="8">
        <f>Table1[actual_price]-Table1[discounted_price]/Table1[[#This Row],[actual_price]]*100</f>
        <v>2271.9896113889959</v>
      </c>
      <c r="S532">
        <f>IF(Table1[[#This Row],[rating_count]]&lt;1000,1,0)</f>
        <v>0</v>
      </c>
      <c r="T532" s="7">
        <f>Table1[[#This Row],[rating]]*Table1[[#This Row],[rating_count]]</f>
        <v>27314.199999999997</v>
      </c>
    </row>
    <row r="533" spans="1:20">
      <c r="A533" t="s">
        <v>1057</v>
      </c>
      <c r="B533" t="s">
        <v>963</v>
      </c>
      <c r="C533" t="str">
        <f t="shared" si="40"/>
        <v>Redmi Note 11</v>
      </c>
      <c r="D533" t="str">
        <f>PROPER(Table1[[#This Row],[PRODUCT NAME]])</f>
        <v>Redmi Note 11</v>
      </c>
      <c r="E533" t="s">
        <v>2705</v>
      </c>
      <c r="F533" t="s">
        <v>2705</v>
      </c>
      <c r="G533" t="s">
        <v>2725</v>
      </c>
      <c r="H533" t="s">
        <v>2726</v>
      </c>
      <c r="I533" s="2">
        <v>2179</v>
      </c>
      <c r="J533" s="8">
        <v>1199</v>
      </c>
      <c r="K533" s="1">
        <v>0.46</v>
      </c>
      <c r="L533" s="1" t="str">
        <f t="shared" si="41"/>
        <v>50%</v>
      </c>
      <c r="M533">
        <v>4</v>
      </c>
      <c r="N533" s="4">
        <v>8380</v>
      </c>
      <c r="O533">
        <f t="shared" si="42"/>
        <v>0</v>
      </c>
      <c r="P533">
        <f t="shared" si="43"/>
        <v>10047620</v>
      </c>
      <c r="Q533" s="8" t="str">
        <f t="shared" si="44"/>
        <v>&gt;₹  500</v>
      </c>
      <c r="R533" s="8">
        <f>Table1[actual_price]-Table1[discounted_price]/Table1[[#This Row],[actual_price]]*100</f>
        <v>1017.2652210175146</v>
      </c>
      <c r="S533">
        <f>IF(Table1[[#This Row],[rating_count]]&lt;1000,1,0)</f>
        <v>0</v>
      </c>
      <c r="T533" s="7">
        <f>Table1[[#This Row],[rating]]*Table1[[#This Row],[rating_count]]</f>
        <v>33520</v>
      </c>
    </row>
    <row r="534" spans="1:20">
      <c r="A534" t="s">
        <v>1058</v>
      </c>
      <c r="B534" t="s">
        <v>1059</v>
      </c>
      <c r="C534" t="str">
        <f t="shared" si="40"/>
        <v>Spigen Ultra Hybrid</v>
      </c>
      <c r="D534" t="str">
        <f>PROPER(Table1[[#This Row],[PRODUCT NAME]])</f>
        <v>Spigen Ultra Hybrid</v>
      </c>
      <c r="E534" t="s">
        <v>2705</v>
      </c>
      <c r="F534" t="s">
        <v>2705</v>
      </c>
      <c r="G534" t="s">
        <v>2727</v>
      </c>
      <c r="H534" t="s">
        <v>2728</v>
      </c>
      <c r="I534" s="2">
        <v>16999</v>
      </c>
      <c r="J534" s="8">
        <v>999</v>
      </c>
      <c r="K534" s="1">
        <v>0.19</v>
      </c>
      <c r="L534" s="1" t="str">
        <f t="shared" si="41"/>
        <v>50%</v>
      </c>
      <c r="M534">
        <v>4.0999999999999996</v>
      </c>
      <c r="N534" s="4">
        <v>31822</v>
      </c>
      <c r="O534">
        <f t="shared" si="42"/>
        <v>0</v>
      </c>
      <c r="P534">
        <f t="shared" si="43"/>
        <v>31790178</v>
      </c>
      <c r="Q534" s="8" t="str">
        <f t="shared" si="44"/>
        <v>&gt;₹  500</v>
      </c>
      <c r="R534" s="8">
        <f>Table1[actual_price]-Table1[discounted_price]/Table1[[#This Row],[actual_price]]*100</f>
        <v>-702.60160160160171</v>
      </c>
      <c r="S534">
        <f>IF(Table1[[#This Row],[rating_count]]&lt;1000,1,0)</f>
        <v>0</v>
      </c>
      <c r="T534" s="7">
        <f>Table1[[#This Row],[rating]]*Table1[[#This Row],[rating_count]]</f>
        <v>130470.19999999998</v>
      </c>
    </row>
    <row r="535" spans="1:20">
      <c r="A535" t="s">
        <v>1060</v>
      </c>
      <c r="B535" t="s">
        <v>1061</v>
      </c>
      <c r="C535" t="str">
        <f t="shared" si="40"/>
        <v>Oraimo 18W USB</v>
      </c>
      <c r="D535" t="str">
        <f>PROPER(Table1[[#This Row],[PRODUCT NAME]])</f>
        <v>Oraimo 18W Usb</v>
      </c>
      <c r="E535" t="s">
        <v>2705</v>
      </c>
      <c r="F535" t="s">
        <v>2705</v>
      </c>
      <c r="G535" t="s">
        <v>2727</v>
      </c>
      <c r="H535" t="s">
        <v>2728</v>
      </c>
      <c r="I535" s="2">
        <v>44999</v>
      </c>
      <c r="J535" s="8">
        <v>9999</v>
      </c>
      <c r="K535" s="1">
        <v>0.1</v>
      </c>
      <c r="L535" s="1" t="str">
        <f t="shared" si="41"/>
        <v>50%</v>
      </c>
      <c r="M535">
        <v>4.3</v>
      </c>
      <c r="N535" s="4">
        <v>3075</v>
      </c>
      <c r="O535">
        <f t="shared" si="42"/>
        <v>0</v>
      </c>
      <c r="P535">
        <f t="shared" si="43"/>
        <v>30746925</v>
      </c>
      <c r="Q535" s="8" t="str">
        <f t="shared" si="44"/>
        <v>&gt;₹  500</v>
      </c>
      <c r="R535" s="8">
        <f>Table1[actual_price]-Table1[discounted_price]/Table1[[#This Row],[actual_price]]*100</f>
        <v>9548.9649964996497</v>
      </c>
      <c r="S535">
        <f>IF(Table1[[#This Row],[rating_count]]&lt;1000,1,0)</f>
        <v>0</v>
      </c>
      <c r="T535" s="7">
        <f>Table1[[#This Row],[rating]]*Table1[[#This Row],[rating_count]]</f>
        <v>13222.5</v>
      </c>
    </row>
    <row r="536" spans="1:20">
      <c r="A536" t="s">
        <v>1062</v>
      </c>
      <c r="B536" t="s">
        <v>1063</v>
      </c>
      <c r="C536" t="str">
        <f t="shared" si="40"/>
        <v>LAPSTER 12pcs Spiral</v>
      </c>
      <c r="D536" t="str">
        <f>PROPER(Table1[[#This Row],[PRODUCT NAME]])</f>
        <v>Lapster 12Pcs Spiral</v>
      </c>
      <c r="E536" t="s">
        <v>2705</v>
      </c>
      <c r="F536" t="s">
        <v>2705</v>
      </c>
      <c r="G536" t="s">
        <v>2727</v>
      </c>
      <c r="H536" t="s">
        <v>2731</v>
      </c>
      <c r="I536" s="2">
        <v>2599</v>
      </c>
      <c r="J536" s="8">
        <v>7999</v>
      </c>
      <c r="K536" s="1">
        <v>0.13</v>
      </c>
      <c r="L536" s="1" t="str">
        <f t="shared" si="41"/>
        <v>50%</v>
      </c>
      <c r="M536">
        <v>3.9</v>
      </c>
      <c r="N536" s="4">
        <v>14266</v>
      </c>
      <c r="O536">
        <f t="shared" si="42"/>
        <v>0</v>
      </c>
      <c r="P536">
        <f t="shared" si="43"/>
        <v>114113734</v>
      </c>
      <c r="Q536" s="8" t="str">
        <f t="shared" si="44"/>
        <v>&gt;₹  500</v>
      </c>
      <c r="R536" s="8">
        <f>Table1[actual_price]-Table1[discounted_price]/Table1[[#This Row],[actual_price]]*100</f>
        <v>7966.5084385548198</v>
      </c>
      <c r="S536">
        <f>IF(Table1[[#This Row],[rating_count]]&lt;1000,1,0)</f>
        <v>0</v>
      </c>
      <c r="T536" s="7">
        <f>Table1[[#This Row],[rating]]*Table1[[#This Row],[rating_count]]</f>
        <v>55637.4</v>
      </c>
    </row>
    <row r="537" spans="1:20">
      <c r="A537" t="s">
        <v>1064</v>
      </c>
      <c r="B537" t="s">
        <v>1065</v>
      </c>
      <c r="C537" t="str">
        <f t="shared" si="40"/>
        <v>MI REDMI 9i</v>
      </c>
      <c r="D537" t="str">
        <f>PROPER(Table1[[#This Row],[PRODUCT NAME]])</f>
        <v>Mi Redmi 9I</v>
      </c>
      <c r="E537" t="s">
        <v>2705</v>
      </c>
      <c r="F537" t="s">
        <v>2705</v>
      </c>
      <c r="G537" t="s">
        <v>2724</v>
      </c>
      <c r="I537" s="2">
        <v>2799</v>
      </c>
      <c r="J537" s="8">
        <v>1249</v>
      </c>
      <c r="K537" s="1">
        <v>0.56999999999999995</v>
      </c>
      <c r="L537" s="1" t="str">
        <f t="shared" si="41"/>
        <v>50% or more</v>
      </c>
      <c r="M537">
        <v>4.0999999999999996</v>
      </c>
      <c r="N537" s="4">
        <v>38879</v>
      </c>
      <c r="O537">
        <f t="shared" si="42"/>
        <v>1</v>
      </c>
      <c r="P537">
        <f t="shared" si="43"/>
        <v>48559871</v>
      </c>
      <c r="Q537" s="8" t="str">
        <f t="shared" si="44"/>
        <v>&gt;₹  500</v>
      </c>
      <c r="R537" s="8">
        <f>Table1[actual_price]-Table1[discounted_price]/Table1[[#This Row],[actual_price]]*100</f>
        <v>1024.9007205764613</v>
      </c>
      <c r="S537">
        <f>IF(Table1[[#This Row],[rating_count]]&lt;1000,1,0)</f>
        <v>0</v>
      </c>
      <c r="T537" s="7">
        <f>Table1[[#This Row],[rating]]*Table1[[#This Row],[rating_count]]</f>
        <v>159403.9</v>
      </c>
    </row>
    <row r="538" spans="1:20">
      <c r="A538" t="s">
        <v>1066</v>
      </c>
      <c r="B538" t="s">
        <v>1067</v>
      </c>
      <c r="C538" t="str">
        <f t="shared" si="40"/>
        <v>Fire-Boltt Ninja 3</v>
      </c>
      <c r="D538" t="str">
        <f>PROPER(Table1[[#This Row],[PRODUCT NAME]])</f>
        <v>Fire-Boltt Ninja 3</v>
      </c>
      <c r="E538" t="s">
        <v>2705</v>
      </c>
      <c r="F538" t="s">
        <v>2705</v>
      </c>
      <c r="G538" t="s">
        <v>2732</v>
      </c>
      <c r="H538" t="s">
        <v>2744</v>
      </c>
      <c r="I538" s="2">
        <v>1399</v>
      </c>
      <c r="J538" s="8">
        <v>599</v>
      </c>
      <c r="K538" s="1">
        <v>0.53</v>
      </c>
      <c r="L538" s="1" t="str">
        <f t="shared" si="41"/>
        <v>50% or more</v>
      </c>
      <c r="M538">
        <v>4.0999999999999996</v>
      </c>
      <c r="N538" s="4">
        <v>97175</v>
      </c>
      <c r="O538">
        <f t="shared" si="42"/>
        <v>1</v>
      </c>
      <c r="P538">
        <f t="shared" si="43"/>
        <v>58207825</v>
      </c>
      <c r="Q538" s="8" t="str">
        <f t="shared" si="44"/>
        <v>&gt;₹  500</v>
      </c>
      <c r="R538" s="8">
        <f>Table1[actual_price]-Table1[discounted_price]/Table1[[#This Row],[actual_price]]*100</f>
        <v>365.44407345575962</v>
      </c>
      <c r="S538">
        <f>IF(Table1[[#This Row],[rating_count]]&lt;1000,1,0)</f>
        <v>0</v>
      </c>
      <c r="T538" s="7">
        <f>Table1[[#This Row],[rating]]*Table1[[#This Row],[rating_count]]</f>
        <v>398417.49999999994</v>
      </c>
    </row>
    <row r="539" spans="1:20">
      <c r="A539" t="s">
        <v>1068</v>
      </c>
      <c r="B539" t="s">
        <v>1069</v>
      </c>
      <c r="C539" t="str">
        <f t="shared" si="40"/>
        <v>Lava A1 Josh</v>
      </c>
      <c r="D539" t="str">
        <f>PROPER(Table1[[#This Row],[PRODUCT NAME]])</f>
        <v>Lava A1 Josh</v>
      </c>
      <c r="E539" t="s">
        <v>2705</v>
      </c>
      <c r="F539" t="s">
        <v>2705</v>
      </c>
      <c r="G539" t="s">
        <v>2729</v>
      </c>
      <c r="H539" t="s">
        <v>2730</v>
      </c>
      <c r="I539">
        <v>649</v>
      </c>
      <c r="J539" s="8">
        <v>1799</v>
      </c>
      <c r="K539" s="1">
        <v>0.73</v>
      </c>
      <c r="L539" s="1" t="str">
        <f t="shared" si="41"/>
        <v>50% or more</v>
      </c>
      <c r="M539">
        <v>4.4000000000000004</v>
      </c>
      <c r="N539" s="4">
        <v>67260</v>
      </c>
      <c r="O539">
        <f t="shared" si="42"/>
        <v>1</v>
      </c>
      <c r="P539">
        <f t="shared" si="43"/>
        <v>121000740</v>
      </c>
      <c r="Q539" s="8" t="str">
        <f t="shared" si="44"/>
        <v>&gt;₹  500</v>
      </c>
      <c r="R539" s="8">
        <f>Table1[actual_price]-Table1[discounted_price]/Table1[[#This Row],[actual_price]]*100</f>
        <v>1762.9244024458033</v>
      </c>
      <c r="S539">
        <f>IF(Table1[[#This Row],[rating_count]]&lt;1000,1,0)</f>
        <v>0</v>
      </c>
      <c r="T539" s="7">
        <f>Table1[[#This Row],[rating]]*Table1[[#This Row],[rating_count]]</f>
        <v>295944</v>
      </c>
    </row>
    <row r="540" spans="1:20">
      <c r="A540" t="s">
        <v>1070</v>
      </c>
      <c r="B540" t="s">
        <v>1071</v>
      </c>
      <c r="C540" t="str">
        <f t="shared" si="40"/>
        <v>POPIO Tempered Glass</v>
      </c>
      <c r="D540" t="str">
        <f>PROPER(Table1[[#This Row],[PRODUCT NAME]])</f>
        <v>Popio Tempered Glass</v>
      </c>
      <c r="E540" t="s">
        <v>2705</v>
      </c>
      <c r="F540" t="s">
        <v>2705</v>
      </c>
      <c r="G540" t="s">
        <v>2725</v>
      </c>
      <c r="H540" t="s">
        <v>2726</v>
      </c>
      <c r="I540">
        <v>799</v>
      </c>
      <c r="J540" s="8">
        <v>599</v>
      </c>
      <c r="K540" s="1">
        <v>0.8</v>
      </c>
      <c r="L540" s="1" t="str">
        <f t="shared" si="41"/>
        <v>50% or more</v>
      </c>
      <c r="M540">
        <v>3.8</v>
      </c>
      <c r="N540" s="4">
        <v>119</v>
      </c>
      <c r="O540">
        <f t="shared" si="42"/>
        <v>1</v>
      </c>
      <c r="P540">
        <f t="shared" si="43"/>
        <v>71281</v>
      </c>
      <c r="Q540" s="8" t="str">
        <f t="shared" si="44"/>
        <v>&gt;₹  500</v>
      </c>
      <c r="R540" s="8">
        <f>Table1[actual_price]-Table1[discounted_price]/Table1[[#This Row],[actual_price]]*100</f>
        <v>465.61101836393993</v>
      </c>
      <c r="S540">
        <f>IF(Table1[[#This Row],[rating_count]]&lt;1000,1,0)</f>
        <v>1</v>
      </c>
      <c r="T540" s="7">
        <f>Table1[[#This Row],[rating]]*Table1[[#This Row],[rating_count]]</f>
        <v>452.2</v>
      </c>
    </row>
    <row r="541" spans="1:20">
      <c r="A541" t="s">
        <v>1072</v>
      </c>
      <c r="B541" t="s">
        <v>1073</v>
      </c>
      <c r="C541" t="str">
        <f t="shared" si="40"/>
        <v>Amozo Ultra Hybrid</v>
      </c>
      <c r="D541" t="str">
        <f>PROPER(Table1[[#This Row],[PRODUCT NAME]])</f>
        <v>Amozo Ultra Hybrid</v>
      </c>
      <c r="E541" t="s">
        <v>2700</v>
      </c>
      <c r="F541" t="s">
        <v>2700</v>
      </c>
      <c r="G541" t="s">
        <v>2745</v>
      </c>
      <c r="H541" t="s">
        <v>2746</v>
      </c>
      <c r="I541">
        <v>149</v>
      </c>
      <c r="J541" s="8">
        <v>9499</v>
      </c>
      <c r="K541" s="1">
        <v>0</v>
      </c>
      <c r="L541" s="1" t="str">
        <f t="shared" si="41"/>
        <v>50%</v>
      </c>
      <c r="M541">
        <v>4.3</v>
      </c>
      <c r="N541" s="4">
        <v>10833</v>
      </c>
      <c r="O541">
        <f t="shared" si="42"/>
        <v>0</v>
      </c>
      <c r="P541">
        <f t="shared" si="43"/>
        <v>102902667</v>
      </c>
      <c r="Q541" s="8" t="str">
        <f t="shared" si="44"/>
        <v>&gt;₹  500</v>
      </c>
      <c r="R541" s="8">
        <f>Table1[actual_price]-Table1[discounted_price]/Table1[[#This Row],[actual_price]]*100</f>
        <v>9497.4314138330355</v>
      </c>
      <c r="S541">
        <f>IF(Table1[[#This Row],[rating_count]]&lt;1000,1,0)</f>
        <v>0</v>
      </c>
      <c r="T541" s="7">
        <f>Table1[[#This Row],[rating]]*Table1[[#This Row],[rating_count]]</f>
        <v>46581.9</v>
      </c>
    </row>
    <row r="542" spans="1:20">
      <c r="A542" t="s">
        <v>1074</v>
      </c>
      <c r="B542" t="s">
        <v>1075</v>
      </c>
      <c r="C542" t="str">
        <f t="shared" si="40"/>
        <v>FLiX Usb Charger,Flix</v>
      </c>
      <c r="D542" t="str">
        <f>PROPER(Table1[[#This Row],[PRODUCT NAME]])</f>
        <v>Flix Usb Charger,Flix</v>
      </c>
      <c r="E542" t="s">
        <v>2700</v>
      </c>
      <c r="F542" t="s">
        <v>2700</v>
      </c>
      <c r="G542" t="s">
        <v>2701</v>
      </c>
      <c r="H542" t="s">
        <v>2702</v>
      </c>
      <c r="I542">
        <v>799</v>
      </c>
      <c r="J542" s="8">
        <v>999</v>
      </c>
      <c r="K542" s="1">
        <v>0.62</v>
      </c>
      <c r="L542" s="1" t="str">
        <f t="shared" si="41"/>
        <v>50% or more</v>
      </c>
      <c r="M542">
        <v>4.3</v>
      </c>
      <c r="N542" s="4">
        <v>8188</v>
      </c>
      <c r="O542">
        <f t="shared" si="42"/>
        <v>1</v>
      </c>
      <c r="P542">
        <f t="shared" si="43"/>
        <v>8179812</v>
      </c>
      <c r="Q542" s="8" t="str">
        <f t="shared" si="44"/>
        <v>&gt;₹  500</v>
      </c>
      <c r="R542" s="8">
        <f>Table1[actual_price]-Table1[discounted_price]/Table1[[#This Row],[actual_price]]*100</f>
        <v>919.02002002002007</v>
      </c>
      <c r="S542">
        <f>IF(Table1[[#This Row],[rating_count]]&lt;1000,1,0)</f>
        <v>0</v>
      </c>
      <c r="T542" s="7">
        <f>Table1[[#This Row],[rating]]*Table1[[#This Row],[rating_count]]</f>
        <v>35208.400000000001</v>
      </c>
    </row>
    <row r="543" spans="1:20">
      <c r="A543" t="s">
        <v>1076</v>
      </c>
      <c r="B543" t="s">
        <v>1077</v>
      </c>
      <c r="C543" t="str">
        <f t="shared" si="40"/>
        <v>Redmi 9A Sport</v>
      </c>
      <c r="D543" t="str">
        <f>PROPER(Table1[[#This Row],[PRODUCT NAME]])</f>
        <v>Redmi 9A Sport</v>
      </c>
      <c r="E543" t="s">
        <v>2705</v>
      </c>
      <c r="F543" t="s">
        <v>2705</v>
      </c>
      <c r="G543" t="s">
        <v>2727</v>
      </c>
      <c r="H543" t="s">
        <v>2731</v>
      </c>
      <c r="I543" s="2">
        <v>3799</v>
      </c>
      <c r="J543" s="8">
        <v>74999</v>
      </c>
      <c r="K543" s="1">
        <v>0.28000000000000003</v>
      </c>
      <c r="L543" s="1" t="str">
        <f t="shared" si="41"/>
        <v>50%</v>
      </c>
      <c r="M543">
        <v>3.5</v>
      </c>
      <c r="N543" s="4">
        <v>1641</v>
      </c>
      <c r="O543">
        <f t="shared" si="42"/>
        <v>0</v>
      </c>
      <c r="P543">
        <f t="shared" si="43"/>
        <v>123073359</v>
      </c>
      <c r="Q543" s="8" t="str">
        <f t="shared" si="44"/>
        <v>&gt;₹  500</v>
      </c>
      <c r="R543" s="8">
        <f>Table1[actual_price]-Table1[discounted_price]/Table1[[#This Row],[actual_price]]*100</f>
        <v>74993.934599127984</v>
      </c>
      <c r="S543">
        <f>IF(Table1[[#This Row],[rating_count]]&lt;1000,1,0)</f>
        <v>0</v>
      </c>
      <c r="T543" s="7">
        <f>Table1[[#This Row],[rating]]*Table1[[#This Row],[rating_count]]</f>
        <v>5743.5</v>
      </c>
    </row>
    <row r="544" spans="1:20">
      <c r="A544" t="s">
        <v>1078</v>
      </c>
      <c r="B544" t="s">
        <v>1079</v>
      </c>
      <c r="C544" t="str">
        <f t="shared" si="40"/>
        <v>Prolet Classic Bumper</v>
      </c>
      <c r="D544" t="str">
        <f>PROPER(Table1[[#This Row],[PRODUCT NAME]])</f>
        <v>Prolet Classic Bumper</v>
      </c>
      <c r="E544" t="s">
        <v>2705</v>
      </c>
      <c r="F544" t="s">
        <v>2705</v>
      </c>
      <c r="G544" t="s">
        <v>2725</v>
      </c>
      <c r="H544" t="s">
        <v>2743</v>
      </c>
      <c r="I544">
        <v>199</v>
      </c>
      <c r="J544" s="8">
        <v>3999</v>
      </c>
      <c r="K544" s="1">
        <v>0.9</v>
      </c>
      <c r="L544" s="1" t="str">
        <f t="shared" si="41"/>
        <v>50% or more</v>
      </c>
      <c r="M544">
        <v>4</v>
      </c>
      <c r="N544" s="4">
        <v>4740</v>
      </c>
      <c r="O544">
        <f t="shared" si="42"/>
        <v>1</v>
      </c>
      <c r="P544">
        <f t="shared" si="43"/>
        <v>18955260</v>
      </c>
      <c r="Q544" s="8" t="str">
        <f t="shared" si="44"/>
        <v>&gt;₹  500</v>
      </c>
      <c r="R544" s="8">
        <f>Table1[actual_price]-Table1[discounted_price]/Table1[[#This Row],[actual_price]]*100</f>
        <v>3994.0237559389848</v>
      </c>
      <c r="S544">
        <f>IF(Table1[[#This Row],[rating_count]]&lt;1000,1,0)</f>
        <v>0</v>
      </c>
      <c r="T544" s="7">
        <f>Table1[[#This Row],[rating]]*Table1[[#This Row],[rating_count]]</f>
        <v>18960</v>
      </c>
    </row>
    <row r="545" spans="1:20">
      <c r="A545" t="s">
        <v>1080</v>
      </c>
      <c r="B545" t="s">
        <v>1081</v>
      </c>
      <c r="C545" t="str">
        <f t="shared" si="40"/>
        <v>Samsung Galaxy S20</v>
      </c>
      <c r="D545" t="str">
        <f>PROPER(Table1[[#This Row],[PRODUCT NAME]])</f>
        <v>Samsung Galaxy S20</v>
      </c>
      <c r="E545" t="s">
        <v>2705</v>
      </c>
      <c r="F545" t="s">
        <v>2705</v>
      </c>
      <c r="G545" t="s">
        <v>2727</v>
      </c>
      <c r="H545" t="s">
        <v>2728</v>
      </c>
      <c r="I545" s="2">
        <v>23999</v>
      </c>
      <c r="J545" s="8">
        <v>11999</v>
      </c>
      <c r="K545" s="1">
        <v>0.27</v>
      </c>
      <c r="L545" s="1" t="str">
        <f t="shared" si="41"/>
        <v>50%</v>
      </c>
      <c r="M545">
        <v>3.9</v>
      </c>
      <c r="N545" s="4">
        <v>8866</v>
      </c>
      <c r="O545">
        <f t="shared" si="42"/>
        <v>0</v>
      </c>
      <c r="P545">
        <f t="shared" si="43"/>
        <v>106383134</v>
      </c>
      <c r="Q545" s="8" t="str">
        <f t="shared" si="44"/>
        <v>&gt;₹  500</v>
      </c>
      <c r="R545" s="8">
        <f>Table1[actual_price]-Table1[discounted_price]/Table1[[#This Row],[actual_price]]*100</f>
        <v>11798.991665972164</v>
      </c>
      <c r="S545">
        <f>IF(Table1[[#This Row],[rating_count]]&lt;1000,1,0)</f>
        <v>0</v>
      </c>
      <c r="T545" s="7">
        <f>Table1[[#This Row],[rating]]*Table1[[#This Row],[rating_count]]</f>
        <v>34577.4</v>
      </c>
    </row>
    <row r="546" spans="1:20">
      <c r="A546" t="s">
        <v>1082</v>
      </c>
      <c r="B546" t="s">
        <v>1083</v>
      </c>
      <c r="C546" t="str">
        <f t="shared" si="40"/>
        <v>WeCool S5 Long</v>
      </c>
      <c r="D546" t="str">
        <f>PROPER(Table1[[#This Row],[PRODUCT NAME]])</f>
        <v>Wecool S5 Long</v>
      </c>
      <c r="E546" t="s">
        <v>2705</v>
      </c>
      <c r="F546" t="s">
        <v>2705</v>
      </c>
      <c r="G546" t="s">
        <v>2727</v>
      </c>
      <c r="H546" t="s">
        <v>2728</v>
      </c>
      <c r="I546" s="2">
        <v>29990</v>
      </c>
      <c r="J546" s="8">
        <v>3999</v>
      </c>
      <c r="K546" s="1">
        <v>0.25</v>
      </c>
      <c r="L546" s="1" t="str">
        <f t="shared" si="41"/>
        <v>50%</v>
      </c>
      <c r="M546">
        <v>4.3</v>
      </c>
      <c r="N546" s="4">
        <v>8399</v>
      </c>
      <c r="O546">
        <f t="shared" si="42"/>
        <v>0</v>
      </c>
      <c r="P546">
        <f t="shared" si="43"/>
        <v>33587601</v>
      </c>
      <c r="Q546" s="8" t="str">
        <f t="shared" si="44"/>
        <v>&gt;₹  500</v>
      </c>
      <c r="R546" s="8">
        <f>Table1[actual_price]-Table1[discounted_price]/Table1[[#This Row],[actual_price]]*100</f>
        <v>3249.062515628907</v>
      </c>
      <c r="S546">
        <f>IF(Table1[[#This Row],[rating_count]]&lt;1000,1,0)</f>
        <v>0</v>
      </c>
      <c r="T546" s="7">
        <f>Table1[[#This Row],[rating]]*Table1[[#This Row],[rating_count]]</f>
        <v>36115.699999999997</v>
      </c>
    </row>
    <row r="547" spans="1:20">
      <c r="A547" t="s">
        <v>1084</v>
      </c>
      <c r="B547" t="s">
        <v>1085</v>
      </c>
      <c r="C547" t="str">
        <f t="shared" si="40"/>
        <v>POCO C31 (Royal</v>
      </c>
      <c r="D547" t="str">
        <f>PROPER(Table1[[#This Row],[PRODUCT NAME]])</f>
        <v>Poco C31 (Royal</v>
      </c>
      <c r="E547" t="s">
        <v>2705</v>
      </c>
      <c r="F547" t="s">
        <v>2705</v>
      </c>
      <c r="G547" t="s">
        <v>2724</v>
      </c>
      <c r="I547">
        <v>281</v>
      </c>
      <c r="J547" s="8">
        <v>17999</v>
      </c>
      <c r="K547" s="1">
        <v>0.86</v>
      </c>
      <c r="L547" s="1" t="str">
        <f t="shared" si="41"/>
        <v>50% or more</v>
      </c>
      <c r="M547">
        <v>2.8</v>
      </c>
      <c r="N547" s="4">
        <v>87</v>
      </c>
      <c r="O547">
        <f t="shared" si="42"/>
        <v>1</v>
      </c>
      <c r="P547">
        <f t="shared" si="43"/>
        <v>1565913</v>
      </c>
      <c r="Q547" s="8" t="str">
        <f t="shared" si="44"/>
        <v>&gt;₹  500</v>
      </c>
      <c r="R547" s="8">
        <f>Table1[actual_price]-Table1[discounted_price]/Table1[[#This Row],[actual_price]]*100</f>
        <v>17997.438802155677</v>
      </c>
      <c r="S547">
        <f>IF(Table1[[#This Row],[rating_count]]&lt;1000,1,0)</f>
        <v>1</v>
      </c>
      <c r="T547" s="7">
        <f>Table1[[#This Row],[rating]]*Table1[[#This Row],[rating_count]]</f>
        <v>243.6</v>
      </c>
    </row>
    <row r="548" spans="1:20">
      <c r="A548" t="s">
        <v>1086</v>
      </c>
      <c r="B548" t="s">
        <v>1087</v>
      </c>
      <c r="C548" t="str">
        <f t="shared" si="40"/>
        <v>Noise ColorFit Pulse</v>
      </c>
      <c r="D548" t="str">
        <f>PROPER(Table1[[#This Row],[PRODUCT NAME]])</f>
        <v>Noise Colorfit Pulse</v>
      </c>
      <c r="E548" t="s">
        <v>2705</v>
      </c>
      <c r="F548" t="s">
        <v>2705</v>
      </c>
      <c r="G548" t="s">
        <v>2727</v>
      </c>
      <c r="H548" t="s">
        <v>2728</v>
      </c>
      <c r="I548" s="2">
        <v>7998</v>
      </c>
      <c r="J548" s="8">
        <v>499</v>
      </c>
      <c r="K548" s="1">
        <v>0.33</v>
      </c>
      <c r="L548" s="1" t="str">
        <f t="shared" si="41"/>
        <v>50%</v>
      </c>
      <c r="M548">
        <v>3.8</v>
      </c>
      <c r="N548" s="4">
        <v>125</v>
      </c>
      <c r="O548">
        <f t="shared" si="42"/>
        <v>0</v>
      </c>
      <c r="P548">
        <f t="shared" si="43"/>
        <v>62375</v>
      </c>
      <c r="Q548" s="8" t="str">
        <f t="shared" si="44"/>
        <v>₹ 200 -₹ 500</v>
      </c>
      <c r="R548" s="8">
        <f>Table1[actual_price]-Table1[discounted_price]/Table1[[#This Row],[actual_price]]*100</f>
        <v>-1103.8056112224449</v>
      </c>
      <c r="S548">
        <f>IF(Table1[[#This Row],[rating_count]]&lt;1000,1,0)</f>
        <v>1</v>
      </c>
      <c r="T548" s="7">
        <f>Table1[[#This Row],[rating]]*Table1[[#This Row],[rating_count]]</f>
        <v>475</v>
      </c>
    </row>
    <row r="549" spans="1:20">
      <c r="A549" t="s">
        <v>1088</v>
      </c>
      <c r="B549" t="s">
        <v>751</v>
      </c>
      <c r="C549" t="str">
        <f t="shared" si="40"/>
        <v>Fire-Boltt Visionary 1.78"</v>
      </c>
      <c r="D549" t="str">
        <f>PROPER(Table1[[#This Row],[PRODUCT NAME]])</f>
        <v>Fire-Boltt Visionary 1.78"</v>
      </c>
      <c r="E549" t="s">
        <v>2705</v>
      </c>
      <c r="F549" t="s">
        <v>2705</v>
      </c>
      <c r="G549" t="s">
        <v>2724</v>
      </c>
      <c r="I549">
        <v>249</v>
      </c>
      <c r="J549" s="8">
        <v>1399</v>
      </c>
      <c r="K549" s="1">
        <v>0.75</v>
      </c>
      <c r="L549" s="1" t="str">
        <f t="shared" si="41"/>
        <v>50% or more</v>
      </c>
      <c r="M549">
        <v>4.5</v>
      </c>
      <c r="N549" s="4">
        <v>38</v>
      </c>
      <c r="O549">
        <f t="shared" si="42"/>
        <v>1</v>
      </c>
      <c r="P549">
        <f t="shared" si="43"/>
        <v>53162</v>
      </c>
      <c r="Q549" s="8" t="str">
        <f t="shared" si="44"/>
        <v>&gt;₹  500</v>
      </c>
      <c r="R549" s="8">
        <f>Table1[actual_price]-Table1[discounted_price]/Table1[[#This Row],[actual_price]]*100</f>
        <v>1381.2015725518227</v>
      </c>
      <c r="S549">
        <f>IF(Table1[[#This Row],[rating_count]]&lt;1000,1,0)</f>
        <v>1</v>
      </c>
      <c r="T549" s="7">
        <f>Table1[[#This Row],[rating]]*Table1[[#This Row],[rating_count]]</f>
        <v>171</v>
      </c>
    </row>
    <row r="550" spans="1:20">
      <c r="A550" t="s">
        <v>1089</v>
      </c>
      <c r="B550" t="s">
        <v>1090</v>
      </c>
      <c r="C550" t="str">
        <f t="shared" si="40"/>
        <v>Amazon Basics 2</v>
      </c>
      <c r="D550" t="str">
        <f>PROPER(Table1[[#This Row],[PRODUCT NAME]])</f>
        <v>Amazon Basics 2</v>
      </c>
      <c r="E550" t="s">
        <v>2705</v>
      </c>
      <c r="F550" t="s">
        <v>2705</v>
      </c>
      <c r="G550" t="s">
        <v>2725</v>
      </c>
      <c r="H550" t="s">
        <v>2740</v>
      </c>
      <c r="I550">
        <v>299</v>
      </c>
      <c r="J550" s="8">
        <v>2999</v>
      </c>
      <c r="K550" s="1">
        <v>0.5</v>
      </c>
      <c r="L550" s="1" t="str">
        <f t="shared" si="41"/>
        <v>50% or more</v>
      </c>
      <c r="M550">
        <v>4.3</v>
      </c>
      <c r="N550" s="4">
        <v>4674</v>
      </c>
      <c r="O550">
        <f t="shared" si="42"/>
        <v>1</v>
      </c>
      <c r="P550">
        <f t="shared" si="43"/>
        <v>14017326</v>
      </c>
      <c r="Q550" s="8" t="str">
        <f t="shared" si="44"/>
        <v>&gt;₹  500</v>
      </c>
      <c r="R550" s="8">
        <f>Table1[actual_price]-Table1[discounted_price]/Table1[[#This Row],[actual_price]]*100</f>
        <v>2989.0300100033346</v>
      </c>
      <c r="S550">
        <f>IF(Table1[[#This Row],[rating_count]]&lt;1000,1,0)</f>
        <v>0</v>
      </c>
      <c r="T550" s="7">
        <f>Table1[[#This Row],[rating]]*Table1[[#This Row],[rating_count]]</f>
        <v>20098.2</v>
      </c>
    </row>
    <row r="551" spans="1:20">
      <c r="A551" t="s">
        <v>1091</v>
      </c>
      <c r="B551" t="s">
        <v>1092</v>
      </c>
      <c r="C551" t="str">
        <f t="shared" si="40"/>
        <v>Mobilife Bluetooth Extendable</v>
      </c>
      <c r="D551" t="str">
        <f>PROPER(Table1[[#This Row],[PRODUCT NAME]])</f>
        <v>Mobilife Bluetooth Extendable</v>
      </c>
      <c r="E551" t="s">
        <v>2705</v>
      </c>
      <c r="F551" t="s">
        <v>2705</v>
      </c>
      <c r="G551" t="s">
        <v>2724</v>
      </c>
      <c r="I551">
        <v>499</v>
      </c>
      <c r="J551" s="8">
        <v>499</v>
      </c>
      <c r="K551" s="1">
        <v>0.74</v>
      </c>
      <c r="L551" s="1" t="str">
        <f t="shared" si="41"/>
        <v>50% or more</v>
      </c>
      <c r="M551">
        <v>4.0999999999999996</v>
      </c>
      <c r="N551" s="4">
        <v>412</v>
      </c>
      <c r="O551">
        <f t="shared" si="42"/>
        <v>1</v>
      </c>
      <c r="P551">
        <f t="shared" si="43"/>
        <v>205588</v>
      </c>
      <c r="Q551" s="8" t="str">
        <f t="shared" si="44"/>
        <v>₹ 200 -₹ 500</v>
      </c>
      <c r="R551" s="8">
        <f>Table1[actual_price]-Table1[discounted_price]/Table1[[#This Row],[actual_price]]*100</f>
        <v>399</v>
      </c>
      <c r="S551">
        <f>IF(Table1[[#This Row],[rating_count]]&lt;1000,1,0)</f>
        <v>1</v>
      </c>
      <c r="T551" s="7">
        <f>Table1[[#This Row],[rating]]*Table1[[#This Row],[rating_count]]</f>
        <v>1689.1999999999998</v>
      </c>
    </row>
    <row r="552" spans="1:20">
      <c r="A552" t="s">
        <v>1093</v>
      </c>
      <c r="B552" t="s">
        <v>1094</v>
      </c>
      <c r="C552" t="str">
        <f t="shared" si="40"/>
        <v>Ambrane 27000mAh Power</v>
      </c>
      <c r="D552" t="str">
        <f>PROPER(Table1[[#This Row],[PRODUCT NAME]])</f>
        <v>Ambrane 27000Mah Power</v>
      </c>
      <c r="E552" t="s">
        <v>2705</v>
      </c>
      <c r="F552" t="s">
        <v>2705</v>
      </c>
      <c r="G552" t="s">
        <v>2724</v>
      </c>
      <c r="I552">
        <v>899</v>
      </c>
      <c r="J552" s="8">
        <v>11999</v>
      </c>
      <c r="K552" s="1">
        <v>0.74</v>
      </c>
      <c r="L552" s="1" t="str">
        <f t="shared" si="41"/>
        <v>50% or more</v>
      </c>
      <c r="M552">
        <v>3</v>
      </c>
      <c r="N552" s="4">
        <v>681</v>
      </c>
      <c r="O552">
        <f t="shared" si="42"/>
        <v>1</v>
      </c>
      <c r="P552">
        <f t="shared" si="43"/>
        <v>8171319</v>
      </c>
      <c r="Q552" s="8" t="str">
        <f t="shared" si="44"/>
        <v>&gt;₹  500</v>
      </c>
      <c r="R552" s="8">
        <f>Table1[actual_price]-Table1[discounted_price]/Table1[[#This Row],[actual_price]]*100</f>
        <v>11991.507708975749</v>
      </c>
      <c r="S552">
        <f>IF(Table1[[#This Row],[rating_count]]&lt;1000,1,0)</f>
        <v>1</v>
      </c>
      <c r="T552" s="7">
        <f>Table1[[#This Row],[rating]]*Table1[[#This Row],[rating_count]]</f>
        <v>2043</v>
      </c>
    </row>
    <row r="553" spans="1:20">
      <c r="A553" t="s">
        <v>1095</v>
      </c>
      <c r="B553" t="s">
        <v>1096</v>
      </c>
      <c r="C553" t="str">
        <f t="shared" si="40"/>
        <v>STRIFF Wall Mount</v>
      </c>
      <c r="D553" t="str">
        <f>PROPER(Table1[[#This Row],[PRODUCT NAME]])</f>
        <v>Striff Wall Mount</v>
      </c>
      <c r="E553" t="s">
        <v>2705</v>
      </c>
      <c r="F553" t="s">
        <v>2705</v>
      </c>
      <c r="G553" t="s">
        <v>2725</v>
      </c>
      <c r="H553" t="s">
        <v>2726</v>
      </c>
      <c r="I553" s="2">
        <v>1599</v>
      </c>
      <c r="J553" s="8">
        <v>1499</v>
      </c>
      <c r="K553" s="1">
        <v>0.54</v>
      </c>
      <c r="L553" s="1" t="str">
        <f t="shared" si="41"/>
        <v>50% or more</v>
      </c>
      <c r="M553">
        <v>4</v>
      </c>
      <c r="N553" s="4">
        <v>36384</v>
      </c>
      <c r="O553">
        <f t="shared" si="42"/>
        <v>1</v>
      </c>
      <c r="P553">
        <f t="shared" si="43"/>
        <v>54539616</v>
      </c>
      <c r="Q553" s="8" t="str">
        <f t="shared" si="44"/>
        <v>&gt;₹  500</v>
      </c>
      <c r="R553" s="8">
        <f>Table1[actual_price]-Table1[discounted_price]/Table1[[#This Row],[actual_price]]*100</f>
        <v>1392.3288859239492</v>
      </c>
      <c r="S553">
        <f>IF(Table1[[#This Row],[rating_count]]&lt;1000,1,0)</f>
        <v>0</v>
      </c>
      <c r="T553" s="7">
        <f>Table1[[#This Row],[rating]]*Table1[[#This Row],[rating_count]]</f>
        <v>145536</v>
      </c>
    </row>
    <row r="554" spans="1:20">
      <c r="A554" t="s">
        <v>1097</v>
      </c>
      <c r="B554" t="s">
        <v>1098</v>
      </c>
      <c r="C554" t="str">
        <f t="shared" si="40"/>
        <v>Fire-Boltt Tank 1.85"</v>
      </c>
      <c r="D554" t="str">
        <f>PROPER(Table1[[#This Row],[PRODUCT NAME]])</f>
        <v>Fire-Boltt Tank 1.85"</v>
      </c>
      <c r="E554" t="s">
        <v>2705</v>
      </c>
      <c r="F554" t="s">
        <v>2705</v>
      </c>
      <c r="G554" t="s">
        <v>2715</v>
      </c>
      <c r="I554">
        <v>120</v>
      </c>
      <c r="J554" s="8">
        <v>19499</v>
      </c>
      <c r="K554" s="1">
        <v>0.88</v>
      </c>
      <c r="L554" s="1" t="str">
        <f t="shared" si="41"/>
        <v>50% or more</v>
      </c>
      <c r="M554">
        <v>3.9</v>
      </c>
      <c r="N554" s="4">
        <v>6491</v>
      </c>
      <c r="O554">
        <f t="shared" si="42"/>
        <v>1</v>
      </c>
      <c r="P554">
        <f t="shared" si="43"/>
        <v>126568009</v>
      </c>
      <c r="Q554" s="8" t="str">
        <f t="shared" si="44"/>
        <v>&gt;₹  500</v>
      </c>
      <c r="R554" s="8">
        <f>Table1[actual_price]-Table1[discounted_price]/Table1[[#This Row],[actual_price]]*100</f>
        <v>19498.384583824813</v>
      </c>
      <c r="S554">
        <f>IF(Table1[[#This Row],[rating_count]]&lt;1000,1,0)</f>
        <v>0</v>
      </c>
      <c r="T554" s="7">
        <f>Table1[[#This Row],[rating]]*Table1[[#This Row],[rating_count]]</f>
        <v>25314.899999999998</v>
      </c>
    </row>
    <row r="555" spans="1:20">
      <c r="A555" t="s">
        <v>1099</v>
      </c>
      <c r="B555" t="s">
        <v>1100</v>
      </c>
      <c r="C555" t="str">
        <f t="shared" si="40"/>
        <v>Elv Aluminium Adjustable</v>
      </c>
      <c r="D555" t="str">
        <f>PROPER(Table1[[#This Row],[PRODUCT NAME]])</f>
        <v>Elv Aluminium Adjustable</v>
      </c>
      <c r="E555" t="s">
        <v>2705</v>
      </c>
      <c r="F555" t="s">
        <v>2705</v>
      </c>
      <c r="G555" t="s">
        <v>2724</v>
      </c>
      <c r="I555" s="2">
        <v>3999</v>
      </c>
      <c r="J555" s="8">
        <v>499</v>
      </c>
      <c r="K555" s="1">
        <v>0.43</v>
      </c>
      <c r="L555" s="1" t="str">
        <f t="shared" si="41"/>
        <v>50%</v>
      </c>
      <c r="M555">
        <v>4.0999999999999996</v>
      </c>
      <c r="N555" s="4">
        <v>10229</v>
      </c>
      <c r="O555">
        <f t="shared" si="42"/>
        <v>0</v>
      </c>
      <c r="P555">
        <f t="shared" si="43"/>
        <v>5104271</v>
      </c>
      <c r="Q555" s="8" t="str">
        <f t="shared" si="44"/>
        <v>₹ 200 -₹ 500</v>
      </c>
      <c r="R555" s="8">
        <f>Table1[actual_price]-Table1[discounted_price]/Table1[[#This Row],[actual_price]]*100</f>
        <v>-302.40280561122245</v>
      </c>
      <c r="S555">
        <f>IF(Table1[[#This Row],[rating_count]]&lt;1000,1,0)</f>
        <v>0</v>
      </c>
      <c r="T555" s="7">
        <f>Table1[[#This Row],[rating]]*Table1[[#This Row],[rating_count]]</f>
        <v>41938.899999999994</v>
      </c>
    </row>
    <row r="556" spans="1:20">
      <c r="A556" t="s">
        <v>1101</v>
      </c>
      <c r="B556" t="s">
        <v>1102</v>
      </c>
      <c r="C556" t="str">
        <f t="shared" si="40"/>
        <v>Samsung Galaxy M13</v>
      </c>
      <c r="D556" t="str">
        <f>PROPER(Table1[[#This Row],[PRODUCT NAME]])</f>
        <v>Samsung Galaxy M13</v>
      </c>
      <c r="E556" t="s">
        <v>2705</v>
      </c>
      <c r="F556" t="s">
        <v>2705</v>
      </c>
      <c r="G556" t="s">
        <v>2727</v>
      </c>
      <c r="H556" t="s">
        <v>2728</v>
      </c>
      <c r="I556" s="2">
        <v>12999</v>
      </c>
      <c r="J556" s="8">
        <v>6999</v>
      </c>
      <c r="K556" s="1">
        <v>0.32</v>
      </c>
      <c r="L556" s="1" t="str">
        <f t="shared" si="41"/>
        <v>50%</v>
      </c>
      <c r="M556">
        <v>4.0999999999999996</v>
      </c>
      <c r="N556" s="4">
        <v>50772</v>
      </c>
      <c r="O556">
        <f t="shared" si="42"/>
        <v>0</v>
      </c>
      <c r="P556">
        <f t="shared" si="43"/>
        <v>355353228</v>
      </c>
      <c r="Q556" s="8" t="str">
        <f t="shared" si="44"/>
        <v>&gt;₹  500</v>
      </c>
      <c r="R556" s="8">
        <f>Table1[actual_price]-Table1[discounted_price]/Table1[[#This Row],[actual_price]]*100</f>
        <v>6813.2734676382343</v>
      </c>
      <c r="S556">
        <f>IF(Table1[[#This Row],[rating_count]]&lt;1000,1,0)</f>
        <v>0</v>
      </c>
      <c r="T556" s="7">
        <f>Table1[[#This Row],[rating]]*Table1[[#This Row],[rating_count]]</f>
        <v>208165.19999999998</v>
      </c>
    </row>
    <row r="557" spans="1:20">
      <c r="A557" t="s">
        <v>1103</v>
      </c>
      <c r="B557" t="s">
        <v>1104</v>
      </c>
      <c r="C557" t="str">
        <f t="shared" si="40"/>
        <v>DYAZO USB 3.0</v>
      </c>
      <c r="D557" t="str">
        <f>PROPER(Table1[[#This Row],[PRODUCT NAME]])</f>
        <v>Dyazo Usb 3.0</v>
      </c>
      <c r="E557" t="s">
        <v>2705</v>
      </c>
      <c r="F557" t="s">
        <v>2705</v>
      </c>
      <c r="G557" t="s">
        <v>2725</v>
      </c>
      <c r="H557" t="s">
        <v>2743</v>
      </c>
      <c r="I557" s="2">
        <v>1599</v>
      </c>
      <c r="J557" s="8">
        <v>999</v>
      </c>
      <c r="K557" s="1">
        <v>0.38</v>
      </c>
      <c r="L557" s="1" t="str">
        <f t="shared" si="41"/>
        <v>50%</v>
      </c>
      <c r="M557">
        <v>4.3</v>
      </c>
      <c r="N557" s="4">
        <v>1801</v>
      </c>
      <c r="O557">
        <f t="shared" si="42"/>
        <v>0</v>
      </c>
      <c r="P557">
        <f t="shared" si="43"/>
        <v>1799199</v>
      </c>
      <c r="Q557" s="8" t="str">
        <f t="shared" si="44"/>
        <v>&gt;₹  500</v>
      </c>
      <c r="R557" s="8">
        <f>Table1[actual_price]-Table1[discounted_price]/Table1[[#This Row],[actual_price]]*100</f>
        <v>838.9399399399399</v>
      </c>
      <c r="S557">
        <f>IF(Table1[[#This Row],[rating_count]]&lt;1000,1,0)</f>
        <v>0</v>
      </c>
      <c r="T557" s="7">
        <f>Table1[[#This Row],[rating]]*Table1[[#This Row],[rating_count]]</f>
        <v>7744.2999999999993</v>
      </c>
    </row>
    <row r="558" spans="1:20">
      <c r="A558" t="s">
        <v>1105</v>
      </c>
      <c r="B558" t="s">
        <v>1106</v>
      </c>
      <c r="C558" t="str">
        <f t="shared" si="40"/>
        <v>KINGONE Wireless Charging</v>
      </c>
      <c r="D558" t="str">
        <f>PROPER(Table1[[#This Row],[PRODUCT NAME]])</f>
        <v>Kingone Wireless Charging</v>
      </c>
      <c r="E558" t="s">
        <v>2705</v>
      </c>
      <c r="F558" t="s">
        <v>2705</v>
      </c>
      <c r="G558" t="s">
        <v>2725</v>
      </c>
      <c r="H558" t="s">
        <v>2726</v>
      </c>
      <c r="I558">
        <v>699</v>
      </c>
      <c r="J558" s="8">
        <v>4490</v>
      </c>
      <c r="K558" s="1">
        <v>0.42</v>
      </c>
      <c r="L558" s="1" t="str">
        <f t="shared" si="41"/>
        <v>50%</v>
      </c>
      <c r="M558">
        <v>4</v>
      </c>
      <c r="N558" s="4">
        <v>14404</v>
      </c>
      <c r="O558">
        <f t="shared" si="42"/>
        <v>0</v>
      </c>
      <c r="P558">
        <f t="shared" si="43"/>
        <v>64673960</v>
      </c>
      <c r="Q558" s="8" t="str">
        <f t="shared" si="44"/>
        <v>&gt;₹  500</v>
      </c>
      <c r="R558" s="8">
        <f>Table1[actual_price]-Table1[discounted_price]/Table1[[#This Row],[actual_price]]*100</f>
        <v>4474.432071269488</v>
      </c>
      <c r="S558">
        <f>IF(Table1[[#This Row],[rating_count]]&lt;1000,1,0)</f>
        <v>0</v>
      </c>
      <c r="T558" s="7">
        <f>Table1[[#This Row],[rating]]*Table1[[#This Row],[rating_count]]</f>
        <v>57616</v>
      </c>
    </row>
    <row r="559" spans="1:20">
      <c r="A559" t="s">
        <v>1107</v>
      </c>
      <c r="B559" t="s">
        <v>1108</v>
      </c>
      <c r="C559" t="str">
        <f t="shared" si="40"/>
        <v>boAt BassHeads 100</v>
      </c>
      <c r="D559" t="str">
        <f>PROPER(Table1[[#This Row],[PRODUCT NAME]])</f>
        <v>Boat Bassheads 100</v>
      </c>
      <c r="E559" t="s">
        <v>2705</v>
      </c>
      <c r="F559" t="s">
        <v>2705</v>
      </c>
      <c r="G559" t="s">
        <v>2725</v>
      </c>
      <c r="H559" t="s">
        <v>2739</v>
      </c>
      <c r="I559">
        <v>99</v>
      </c>
      <c r="J559" s="8">
        <v>650</v>
      </c>
      <c r="K559" s="1">
        <v>0.9</v>
      </c>
      <c r="L559" s="1" t="str">
        <f t="shared" si="41"/>
        <v>50% or more</v>
      </c>
      <c r="M559">
        <v>4.4000000000000004</v>
      </c>
      <c r="N559" s="4">
        <v>305</v>
      </c>
      <c r="O559">
        <f t="shared" si="42"/>
        <v>1</v>
      </c>
      <c r="P559">
        <f t="shared" si="43"/>
        <v>198250</v>
      </c>
      <c r="Q559" s="8" t="str">
        <f t="shared" si="44"/>
        <v>&gt;₹  500</v>
      </c>
      <c r="R559" s="8">
        <f>Table1[actual_price]-Table1[discounted_price]/Table1[[#This Row],[actual_price]]*100</f>
        <v>634.76923076923072</v>
      </c>
      <c r="S559">
        <f>IF(Table1[[#This Row],[rating_count]]&lt;1000,1,0)</f>
        <v>1</v>
      </c>
      <c r="T559" s="7">
        <f>Table1[[#This Row],[rating]]*Table1[[#This Row],[rating_count]]</f>
        <v>1342</v>
      </c>
    </row>
    <row r="560" spans="1:20">
      <c r="A560" t="s">
        <v>1109</v>
      </c>
      <c r="B560" t="s">
        <v>1110</v>
      </c>
      <c r="C560" t="str">
        <f t="shared" si="40"/>
        <v>boAt Airdopes 141</v>
      </c>
      <c r="D560" t="str">
        <f>PROPER(Table1[[#This Row],[PRODUCT NAME]])</f>
        <v>Boat Airdopes 141</v>
      </c>
      <c r="E560" t="s">
        <v>2705</v>
      </c>
      <c r="F560" t="s">
        <v>2705</v>
      </c>
      <c r="G560" t="s">
        <v>2727</v>
      </c>
      <c r="H560" t="s">
        <v>2728</v>
      </c>
      <c r="I560" s="2">
        <v>7915</v>
      </c>
      <c r="J560" s="8">
        <v>895</v>
      </c>
      <c r="K560" s="1">
        <v>0.21</v>
      </c>
      <c r="L560" s="1" t="str">
        <f t="shared" si="41"/>
        <v>50%</v>
      </c>
      <c r="M560">
        <v>4.3</v>
      </c>
      <c r="N560" s="4">
        <v>1376</v>
      </c>
      <c r="O560">
        <f t="shared" si="42"/>
        <v>0</v>
      </c>
      <c r="P560">
        <f t="shared" si="43"/>
        <v>1231520</v>
      </c>
      <c r="Q560" s="8" t="str">
        <f t="shared" si="44"/>
        <v>&gt;₹  500</v>
      </c>
      <c r="R560" s="8">
        <f>Table1[actual_price]-Table1[discounted_price]/Table1[[#This Row],[actual_price]]*100</f>
        <v>10.642458100558656</v>
      </c>
      <c r="S560">
        <f>IF(Table1[[#This Row],[rating_count]]&lt;1000,1,0)</f>
        <v>0</v>
      </c>
      <c r="T560" s="7">
        <f>Table1[[#This Row],[rating]]*Table1[[#This Row],[rating_count]]</f>
        <v>5916.8</v>
      </c>
    </row>
    <row r="561" spans="1:20">
      <c r="A561" t="s">
        <v>1111</v>
      </c>
      <c r="B561" t="s">
        <v>1112</v>
      </c>
      <c r="C561" t="str">
        <f t="shared" si="40"/>
        <v>SanDisk Cruzer Blade</v>
      </c>
      <c r="D561" t="str">
        <f>PROPER(Table1[[#This Row],[PRODUCT NAME]])</f>
        <v>Sandisk Cruzer Blade</v>
      </c>
      <c r="E561" t="s">
        <v>2705</v>
      </c>
      <c r="F561" t="s">
        <v>2705</v>
      </c>
      <c r="G561" t="s">
        <v>2724</v>
      </c>
      <c r="I561" s="2">
        <v>1499</v>
      </c>
      <c r="J561" s="8">
        <v>237</v>
      </c>
      <c r="K561" s="1">
        <v>0.81</v>
      </c>
      <c r="L561" s="1" t="str">
        <f t="shared" si="41"/>
        <v>50% or more</v>
      </c>
      <c r="M561">
        <v>4.2</v>
      </c>
      <c r="N561" s="4">
        <v>22638</v>
      </c>
      <c r="O561">
        <f t="shared" si="42"/>
        <v>1</v>
      </c>
      <c r="P561">
        <f t="shared" si="43"/>
        <v>5365206</v>
      </c>
      <c r="Q561" s="8" t="str">
        <f t="shared" si="44"/>
        <v>₹ 200 -₹ 500</v>
      </c>
      <c r="R561" s="8">
        <f>Table1[actual_price]-Table1[discounted_price]/Table1[[#This Row],[actual_price]]*100</f>
        <v>-395.48945147679331</v>
      </c>
      <c r="S561">
        <f>IF(Table1[[#This Row],[rating_count]]&lt;1000,1,0)</f>
        <v>0</v>
      </c>
      <c r="T561" s="7">
        <f>Table1[[#This Row],[rating]]*Table1[[#This Row],[rating_count]]</f>
        <v>95079.6</v>
      </c>
    </row>
    <row r="562" spans="1:20">
      <c r="A562" t="s">
        <v>1113</v>
      </c>
      <c r="B562" t="s">
        <v>1114</v>
      </c>
      <c r="C562" t="str">
        <f t="shared" si="40"/>
        <v>Logitech B170 Wireless</v>
      </c>
      <c r="D562" t="str">
        <f>PROPER(Table1[[#This Row],[PRODUCT NAME]])</f>
        <v>Logitech B170 Wireless</v>
      </c>
      <c r="E562" t="s">
        <v>2705</v>
      </c>
      <c r="F562" t="s">
        <v>2705</v>
      </c>
      <c r="G562" t="s">
        <v>2727</v>
      </c>
      <c r="H562" t="s">
        <v>2731</v>
      </c>
      <c r="I562" s="2">
        <v>1055</v>
      </c>
      <c r="J562" s="8">
        <v>2990</v>
      </c>
      <c r="K562" s="1">
        <v>0.16</v>
      </c>
      <c r="L562" s="1" t="str">
        <f t="shared" si="41"/>
        <v>50%</v>
      </c>
      <c r="M562">
        <v>3.8</v>
      </c>
      <c r="N562" s="4">
        <v>2352</v>
      </c>
      <c r="O562">
        <f t="shared" si="42"/>
        <v>0</v>
      </c>
      <c r="P562">
        <f t="shared" si="43"/>
        <v>7032480</v>
      </c>
      <c r="Q562" s="8" t="str">
        <f t="shared" si="44"/>
        <v>&gt;₹  500</v>
      </c>
      <c r="R562" s="8">
        <f>Table1[actual_price]-Table1[discounted_price]/Table1[[#This Row],[actual_price]]*100</f>
        <v>2954.7157190635453</v>
      </c>
      <c r="S562">
        <f>IF(Table1[[#This Row],[rating_count]]&lt;1000,1,0)</f>
        <v>0</v>
      </c>
      <c r="T562" s="7">
        <f>Table1[[#This Row],[rating]]*Table1[[#This Row],[rating_count]]</f>
        <v>8937.6</v>
      </c>
    </row>
    <row r="563" spans="1:20">
      <c r="A563" t="s">
        <v>1115</v>
      </c>
      <c r="B563" t="s">
        <v>1116</v>
      </c>
      <c r="C563" t="str">
        <f t="shared" si="40"/>
        <v>Storio Kids Toys</v>
      </c>
      <c r="D563" t="str">
        <f>PROPER(Table1[[#This Row],[PRODUCT NAME]])</f>
        <v>Storio Kids Toys</v>
      </c>
      <c r="E563" t="s">
        <v>2705</v>
      </c>
      <c r="F563" t="s">
        <v>2705</v>
      </c>
      <c r="G563" t="s">
        <v>2725</v>
      </c>
      <c r="H563" t="s">
        <v>2740</v>
      </c>
      <c r="I563">
        <v>150</v>
      </c>
      <c r="J563" s="8">
        <v>699</v>
      </c>
      <c r="K563" s="1">
        <v>0.75</v>
      </c>
      <c r="L563" s="1" t="str">
        <f t="shared" si="41"/>
        <v>50% or more</v>
      </c>
      <c r="M563">
        <v>4.3</v>
      </c>
      <c r="N563" s="4">
        <v>714</v>
      </c>
      <c r="O563">
        <f t="shared" si="42"/>
        <v>1</v>
      </c>
      <c r="P563">
        <f t="shared" si="43"/>
        <v>499086</v>
      </c>
      <c r="Q563" s="8" t="str">
        <f t="shared" si="44"/>
        <v>&gt;₹  500</v>
      </c>
      <c r="R563" s="8">
        <f>Table1[actual_price]-Table1[discounted_price]/Table1[[#This Row],[actual_price]]*100</f>
        <v>677.54077253218884</v>
      </c>
      <c r="S563">
        <f>IF(Table1[[#This Row],[rating_count]]&lt;1000,1,0)</f>
        <v>1</v>
      </c>
      <c r="T563" s="7">
        <f>Table1[[#This Row],[rating]]*Table1[[#This Row],[rating_count]]</f>
        <v>3070.2</v>
      </c>
    </row>
    <row r="564" spans="1:20">
      <c r="A564" t="s">
        <v>1117</v>
      </c>
      <c r="B564" t="s">
        <v>1118</v>
      </c>
      <c r="C564" t="str">
        <f t="shared" si="40"/>
        <v>boAt Airdopes 121v2</v>
      </c>
      <c r="D564" t="str">
        <f>PROPER(Table1[[#This Row],[PRODUCT NAME]])</f>
        <v>Boat Airdopes 121V2</v>
      </c>
      <c r="E564" t="s">
        <v>2700</v>
      </c>
      <c r="F564" t="s">
        <v>2700</v>
      </c>
      <c r="G564" t="s">
        <v>2701</v>
      </c>
      <c r="H564" t="s">
        <v>2702</v>
      </c>
      <c r="I564">
        <v>219</v>
      </c>
      <c r="J564" s="8">
        <v>3990</v>
      </c>
      <c r="K564" s="1">
        <v>0.69</v>
      </c>
      <c r="L564" s="1" t="str">
        <f t="shared" si="41"/>
        <v>50% or more</v>
      </c>
      <c r="M564">
        <v>4.3</v>
      </c>
      <c r="N564" s="4">
        <v>20052</v>
      </c>
      <c r="O564">
        <f t="shared" si="42"/>
        <v>1</v>
      </c>
      <c r="P564">
        <f t="shared" si="43"/>
        <v>80007480</v>
      </c>
      <c r="Q564" s="8" t="str">
        <f t="shared" si="44"/>
        <v>&gt;₹  500</v>
      </c>
      <c r="R564" s="8">
        <f>Table1[actual_price]-Table1[discounted_price]/Table1[[#This Row],[actual_price]]*100</f>
        <v>3984.5112781954886</v>
      </c>
      <c r="S564">
        <f>IF(Table1[[#This Row],[rating_count]]&lt;1000,1,0)</f>
        <v>0</v>
      </c>
      <c r="T564" s="7">
        <f>Table1[[#This Row],[rating]]*Table1[[#This Row],[rating_count]]</f>
        <v>86223.599999999991</v>
      </c>
    </row>
    <row r="565" spans="1:20">
      <c r="A565" t="s">
        <v>1119</v>
      </c>
      <c r="B565" t="s">
        <v>1120</v>
      </c>
      <c r="C565" t="str">
        <f t="shared" si="40"/>
        <v>SKE Bed Study</v>
      </c>
      <c r="D565" t="str">
        <f>PROPER(Table1[[#This Row],[PRODUCT NAME]])</f>
        <v>Ske Bed Study</v>
      </c>
      <c r="E565" t="s">
        <v>2705</v>
      </c>
      <c r="F565" t="s">
        <v>2705</v>
      </c>
      <c r="G565" t="s">
        <v>2725</v>
      </c>
      <c r="H565" t="s">
        <v>2743</v>
      </c>
      <c r="I565">
        <v>474</v>
      </c>
      <c r="J565" s="8">
        <v>1499</v>
      </c>
      <c r="K565" s="1">
        <v>0.74</v>
      </c>
      <c r="L565" s="1" t="str">
        <f t="shared" si="41"/>
        <v>50% or more</v>
      </c>
      <c r="M565">
        <v>4.3</v>
      </c>
      <c r="N565" s="4">
        <v>1454</v>
      </c>
      <c r="O565">
        <f t="shared" si="42"/>
        <v>1</v>
      </c>
      <c r="P565">
        <f t="shared" si="43"/>
        <v>2179546</v>
      </c>
      <c r="Q565" s="8" t="str">
        <f t="shared" si="44"/>
        <v>&gt;₹  500</v>
      </c>
      <c r="R565" s="8">
        <f>Table1[actual_price]-Table1[discounted_price]/Table1[[#This Row],[actual_price]]*100</f>
        <v>1467.3789192795198</v>
      </c>
      <c r="S565">
        <f>IF(Table1[[#This Row],[rating_count]]&lt;1000,1,0)</f>
        <v>0</v>
      </c>
      <c r="T565" s="7">
        <f>Table1[[#This Row],[rating]]*Table1[[#This Row],[rating_count]]</f>
        <v>6252.2</v>
      </c>
    </row>
    <row r="566" spans="1:20">
      <c r="A566" t="s">
        <v>1121</v>
      </c>
      <c r="B566" t="s">
        <v>1122</v>
      </c>
      <c r="C566" t="str">
        <f t="shared" si="40"/>
        <v>boAt Rockerz 255</v>
      </c>
      <c r="D566" t="str">
        <f>PROPER(Table1[[#This Row],[PRODUCT NAME]])</f>
        <v>Boat Rockerz 255</v>
      </c>
      <c r="E566" t="s">
        <v>2700</v>
      </c>
      <c r="F566" t="s">
        <v>2700</v>
      </c>
      <c r="G566" t="s">
        <v>2701</v>
      </c>
      <c r="H566" t="s">
        <v>2702</v>
      </c>
      <c r="I566">
        <v>115</v>
      </c>
      <c r="J566" s="8">
        <v>399</v>
      </c>
      <c r="K566" s="1">
        <v>0.77</v>
      </c>
      <c r="L566" s="1" t="str">
        <f t="shared" si="41"/>
        <v>50% or more</v>
      </c>
      <c r="M566">
        <v>4</v>
      </c>
      <c r="N566" s="4">
        <v>7732</v>
      </c>
      <c r="O566">
        <f t="shared" si="42"/>
        <v>1</v>
      </c>
      <c r="P566">
        <f t="shared" si="43"/>
        <v>3085068</v>
      </c>
      <c r="Q566" s="8" t="str">
        <f t="shared" si="44"/>
        <v>₹ 200 -₹ 500</v>
      </c>
      <c r="R566" s="8">
        <f>Table1[actual_price]-Table1[discounted_price]/Table1[[#This Row],[actual_price]]*100</f>
        <v>370.17794486215541</v>
      </c>
      <c r="S566">
        <f>IF(Table1[[#This Row],[rating_count]]&lt;1000,1,0)</f>
        <v>0</v>
      </c>
      <c r="T566" s="7">
        <f>Table1[[#This Row],[rating]]*Table1[[#This Row],[rating_count]]</f>
        <v>30928</v>
      </c>
    </row>
    <row r="567" spans="1:20">
      <c r="A567" t="s">
        <v>1123</v>
      </c>
      <c r="B567" t="s">
        <v>1124</v>
      </c>
      <c r="C567" t="str">
        <f t="shared" si="40"/>
        <v>STRIFF Adjustable Laptop</v>
      </c>
      <c r="D567" t="str">
        <f>PROPER(Table1[[#This Row],[PRODUCT NAME]])</f>
        <v>Striff Adjustable Laptop</v>
      </c>
      <c r="E567" t="s">
        <v>2705</v>
      </c>
      <c r="F567" t="s">
        <v>2705</v>
      </c>
      <c r="G567" t="s">
        <v>2725</v>
      </c>
      <c r="H567" t="s">
        <v>2726</v>
      </c>
      <c r="I567">
        <v>239</v>
      </c>
      <c r="J567" s="8">
        <v>3990</v>
      </c>
      <c r="K567" s="1">
        <v>0.6</v>
      </c>
      <c r="L567" s="1" t="str">
        <f t="shared" si="41"/>
        <v>50% or more</v>
      </c>
      <c r="M567">
        <v>3.9</v>
      </c>
      <c r="N567" s="4">
        <v>2147</v>
      </c>
      <c r="O567">
        <f t="shared" si="42"/>
        <v>1</v>
      </c>
      <c r="P567">
        <f t="shared" si="43"/>
        <v>8566530</v>
      </c>
      <c r="Q567" s="8" t="str">
        <f t="shared" si="44"/>
        <v>&gt;₹  500</v>
      </c>
      <c r="R567" s="8">
        <f>Table1[actual_price]-Table1[discounted_price]/Table1[[#This Row],[actual_price]]*100</f>
        <v>3984.0100250626565</v>
      </c>
      <c r="S567">
        <f>IF(Table1[[#This Row],[rating_count]]&lt;1000,1,0)</f>
        <v>0</v>
      </c>
      <c r="T567" s="7">
        <f>Table1[[#This Row],[rating]]*Table1[[#This Row],[rating_count]]</f>
        <v>8373.2999999999993</v>
      </c>
    </row>
    <row r="568" spans="1:20">
      <c r="A568" t="s">
        <v>1125</v>
      </c>
      <c r="B568" t="s">
        <v>1126</v>
      </c>
      <c r="C568" t="str">
        <f t="shared" si="40"/>
        <v>ZEBRONICS Zeb-Bro in</v>
      </c>
      <c r="D568" t="str">
        <f>PROPER(Table1[[#This Row],[PRODUCT NAME]])</f>
        <v>Zebronics Zeb-Bro In</v>
      </c>
      <c r="E568" t="s">
        <v>2705</v>
      </c>
      <c r="F568" t="s">
        <v>2705</v>
      </c>
      <c r="G568" t="s">
        <v>2727</v>
      </c>
      <c r="H568" t="s">
        <v>2728</v>
      </c>
      <c r="I568" s="2">
        <v>7499</v>
      </c>
      <c r="J568" s="8">
        <v>999</v>
      </c>
      <c r="K568" s="1">
        <v>0.21</v>
      </c>
      <c r="L568" s="1" t="str">
        <f t="shared" si="41"/>
        <v>50%</v>
      </c>
      <c r="M568">
        <v>4.0999999999999996</v>
      </c>
      <c r="N568" s="4">
        <v>313832</v>
      </c>
      <c r="O568">
        <f t="shared" si="42"/>
        <v>0</v>
      </c>
      <c r="P568">
        <f t="shared" si="43"/>
        <v>313518168</v>
      </c>
      <c r="Q568" s="8" t="str">
        <f t="shared" si="44"/>
        <v>&gt;₹  500</v>
      </c>
      <c r="R568" s="8">
        <f>Table1[actual_price]-Table1[discounted_price]/Table1[[#This Row],[actual_price]]*100</f>
        <v>248.34934934934927</v>
      </c>
      <c r="S568">
        <f>IF(Table1[[#This Row],[rating_count]]&lt;1000,1,0)</f>
        <v>0</v>
      </c>
      <c r="T568" s="7">
        <f>Table1[[#This Row],[rating]]*Table1[[#This Row],[rating_count]]</f>
        <v>1286711.2</v>
      </c>
    </row>
    <row r="569" spans="1:20">
      <c r="A569" t="s">
        <v>1127</v>
      </c>
      <c r="B569" t="s">
        <v>1128</v>
      </c>
      <c r="C569" t="str">
        <f t="shared" si="40"/>
        <v>boAt Rockerz 450</v>
      </c>
      <c r="D569" t="str">
        <f>PROPER(Table1[[#This Row],[PRODUCT NAME]])</f>
        <v>Boat Rockerz 450</v>
      </c>
      <c r="E569" t="s">
        <v>2705</v>
      </c>
      <c r="F569" t="s">
        <v>2705</v>
      </c>
      <c r="G569" t="s">
        <v>2724</v>
      </c>
      <c r="I569">
        <v>265</v>
      </c>
      <c r="J569" s="8">
        <v>999</v>
      </c>
      <c r="K569" s="1">
        <v>0.73</v>
      </c>
      <c r="L569" s="1" t="str">
        <f t="shared" si="41"/>
        <v>50% or more</v>
      </c>
      <c r="M569">
        <v>3.7</v>
      </c>
      <c r="N569" s="4">
        <v>465</v>
      </c>
      <c r="O569">
        <f t="shared" si="42"/>
        <v>1</v>
      </c>
      <c r="P569">
        <f t="shared" si="43"/>
        <v>464535</v>
      </c>
      <c r="Q569" s="8" t="str">
        <f t="shared" si="44"/>
        <v>&gt;₹  500</v>
      </c>
      <c r="R569" s="8">
        <f>Table1[actual_price]-Table1[discounted_price]/Table1[[#This Row],[actual_price]]*100</f>
        <v>972.47347347347352</v>
      </c>
      <c r="S569">
        <f>IF(Table1[[#This Row],[rating_count]]&lt;1000,1,0)</f>
        <v>1</v>
      </c>
      <c r="T569" s="7">
        <f>Table1[[#This Row],[rating]]*Table1[[#This Row],[rating_count]]</f>
        <v>1720.5</v>
      </c>
    </row>
    <row r="570" spans="1:20">
      <c r="A570" t="s">
        <v>1129</v>
      </c>
      <c r="B570" t="s">
        <v>1130</v>
      </c>
      <c r="C570" t="str">
        <f t="shared" si="40"/>
        <v>JBL C50HI, Wired</v>
      </c>
      <c r="D570" t="str">
        <f>PROPER(Table1[[#This Row],[PRODUCT NAME]])</f>
        <v>Jbl C50Hi, Wired</v>
      </c>
      <c r="E570" t="s">
        <v>2705</v>
      </c>
      <c r="F570" t="s">
        <v>2705</v>
      </c>
      <c r="G570" t="s">
        <v>2727</v>
      </c>
      <c r="H570" t="s">
        <v>2728</v>
      </c>
      <c r="I570" s="2">
        <v>37990</v>
      </c>
      <c r="J570" s="8">
        <v>1500</v>
      </c>
      <c r="K570" s="1">
        <v>0.49</v>
      </c>
      <c r="L570" s="1" t="str">
        <f t="shared" si="41"/>
        <v>50%</v>
      </c>
      <c r="M570">
        <v>4.2</v>
      </c>
      <c r="N570" s="4">
        <v>27790</v>
      </c>
      <c r="O570">
        <f t="shared" si="42"/>
        <v>0</v>
      </c>
      <c r="P570">
        <f t="shared" si="43"/>
        <v>41685000</v>
      </c>
      <c r="Q570" s="8" t="str">
        <f t="shared" si="44"/>
        <v>&gt;₹  500</v>
      </c>
      <c r="R570" s="8">
        <f>Table1[actual_price]-Table1[discounted_price]/Table1[[#This Row],[actual_price]]*100</f>
        <v>-1032.666666666667</v>
      </c>
      <c r="S570">
        <f>IF(Table1[[#This Row],[rating_count]]&lt;1000,1,0)</f>
        <v>0</v>
      </c>
      <c r="T570" s="7">
        <f>Table1[[#This Row],[rating]]*Table1[[#This Row],[rating_count]]</f>
        <v>116718</v>
      </c>
    </row>
    <row r="571" spans="1:20">
      <c r="A571" t="s">
        <v>1131</v>
      </c>
      <c r="B571" t="s">
        <v>1132</v>
      </c>
      <c r="C571" t="str">
        <f t="shared" si="40"/>
        <v>LAPSTER Spiral Charger</v>
      </c>
      <c r="D571" t="str">
        <f>PROPER(Table1[[#This Row],[PRODUCT NAME]])</f>
        <v>Lapster Spiral Charger</v>
      </c>
      <c r="E571" t="s">
        <v>2700</v>
      </c>
      <c r="F571" t="s">
        <v>2700</v>
      </c>
      <c r="G571" t="s">
        <v>2701</v>
      </c>
      <c r="H571" t="s">
        <v>2702</v>
      </c>
      <c r="I571">
        <v>199</v>
      </c>
      <c r="J571" s="8">
        <v>649</v>
      </c>
      <c r="K571" s="1">
        <v>0.6</v>
      </c>
      <c r="L571" s="1" t="str">
        <f t="shared" si="41"/>
        <v>50% or more</v>
      </c>
      <c r="M571">
        <v>4.0999999999999996</v>
      </c>
      <c r="N571" s="4">
        <v>602</v>
      </c>
      <c r="O571">
        <f t="shared" si="42"/>
        <v>1</v>
      </c>
      <c r="P571">
        <f t="shared" si="43"/>
        <v>390698</v>
      </c>
      <c r="Q571" s="8" t="str">
        <f t="shared" si="44"/>
        <v>&gt;₹  500</v>
      </c>
      <c r="R571" s="8">
        <f>Table1[actual_price]-Table1[discounted_price]/Table1[[#This Row],[actual_price]]*100</f>
        <v>618.33744221879817</v>
      </c>
      <c r="S571">
        <f>IF(Table1[[#This Row],[rating_count]]&lt;1000,1,0)</f>
        <v>1</v>
      </c>
      <c r="T571" s="7">
        <f>Table1[[#This Row],[rating]]*Table1[[#This Row],[rating_count]]</f>
        <v>2468.1999999999998</v>
      </c>
    </row>
    <row r="572" spans="1:20">
      <c r="A572" t="s">
        <v>1133</v>
      </c>
      <c r="B572" t="s">
        <v>1134</v>
      </c>
      <c r="C572" t="str">
        <f t="shared" si="40"/>
        <v>HP v236w USB</v>
      </c>
      <c r="D572" t="str">
        <f>PROPER(Table1[[#This Row],[PRODUCT NAME]])</f>
        <v>Hp V236W Usb</v>
      </c>
      <c r="E572" t="s">
        <v>2700</v>
      </c>
      <c r="F572" t="s">
        <v>2700</v>
      </c>
      <c r="G572" t="s">
        <v>2701</v>
      </c>
      <c r="H572" t="s">
        <v>2702</v>
      </c>
      <c r="I572">
        <v>179</v>
      </c>
      <c r="J572" s="8">
        <v>599</v>
      </c>
      <c r="K572" s="1">
        <v>0.55000000000000004</v>
      </c>
      <c r="L572" s="1" t="str">
        <f t="shared" si="41"/>
        <v>50% or more</v>
      </c>
      <c r="M572">
        <v>4</v>
      </c>
      <c r="N572" s="4">
        <v>1423</v>
      </c>
      <c r="O572">
        <f t="shared" si="42"/>
        <v>1</v>
      </c>
      <c r="P572">
        <f t="shared" si="43"/>
        <v>852377</v>
      </c>
      <c r="Q572" s="8" t="str">
        <f t="shared" si="44"/>
        <v>&gt;₹  500</v>
      </c>
      <c r="R572" s="8">
        <f>Table1[actual_price]-Table1[discounted_price]/Table1[[#This Row],[actual_price]]*100</f>
        <v>569.11686143572615</v>
      </c>
      <c r="S572">
        <f>IF(Table1[[#This Row],[rating_count]]&lt;1000,1,0)</f>
        <v>0</v>
      </c>
      <c r="T572" s="7">
        <f>Table1[[#This Row],[rating]]*Table1[[#This Row],[rating_count]]</f>
        <v>5692</v>
      </c>
    </row>
    <row r="573" spans="1:20">
      <c r="A573" t="s">
        <v>1135</v>
      </c>
      <c r="B573" t="s">
        <v>1136</v>
      </c>
      <c r="C573" t="str">
        <f t="shared" si="40"/>
        <v>HP X1000 Wired</v>
      </c>
      <c r="D573" t="str">
        <f>PROPER(Table1[[#This Row],[PRODUCT NAME]])</f>
        <v>Hp X1000 Wired</v>
      </c>
      <c r="E573" t="s">
        <v>2705</v>
      </c>
      <c r="F573" t="s">
        <v>2705</v>
      </c>
      <c r="G573" t="s">
        <v>2725</v>
      </c>
      <c r="H573" t="s">
        <v>2736</v>
      </c>
      <c r="I573" s="2">
        <v>1799</v>
      </c>
      <c r="J573" s="8">
        <v>999</v>
      </c>
      <c r="K573" s="1">
        <v>0.55000000000000004</v>
      </c>
      <c r="L573" s="1" t="str">
        <f t="shared" si="41"/>
        <v>50% or more</v>
      </c>
      <c r="M573">
        <v>4.5999999999999996</v>
      </c>
      <c r="N573" s="4">
        <v>245</v>
      </c>
      <c r="O573">
        <f t="shared" si="42"/>
        <v>1</v>
      </c>
      <c r="P573">
        <f t="shared" si="43"/>
        <v>244755</v>
      </c>
      <c r="Q573" s="8" t="str">
        <f t="shared" si="44"/>
        <v>&gt;₹  500</v>
      </c>
      <c r="R573" s="8">
        <f>Table1[actual_price]-Table1[discounted_price]/Table1[[#This Row],[actual_price]]*100</f>
        <v>818.91991991991995</v>
      </c>
      <c r="S573">
        <f>IF(Table1[[#This Row],[rating_count]]&lt;1000,1,0)</f>
        <v>1</v>
      </c>
      <c r="T573" s="7">
        <f>Table1[[#This Row],[rating]]*Table1[[#This Row],[rating_count]]</f>
        <v>1127</v>
      </c>
    </row>
    <row r="574" spans="1:20">
      <c r="A574" t="s">
        <v>1137</v>
      </c>
      <c r="B574" t="s">
        <v>1138</v>
      </c>
      <c r="C574" t="str">
        <f t="shared" si="40"/>
        <v>Portronics Toad 23</v>
      </c>
      <c r="D574" t="str">
        <f>PROPER(Table1[[#This Row],[PRODUCT NAME]])</f>
        <v>Portronics Toad 23</v>
      </c>
      <c r="E574" t="s">
        <v>2705</v>
      </c>
      <c r="F574" t="s">
        <v>2705</v>
      </c>
      <c r="G574" t="s">
        <v>2727</v>
      </c>
      <c r="H574" t="s">
        <v>2728</v>
      </c>
      <c r="I574" s="2">
        <v>8499</v>
      </c>
      <c r="J574" s="8">
        <v>1799</v>
      </c>
      <c r="K574" s="1">
        <v>0.28999999999999998</v>
      </c>
      <c r="L574" s="1" t="str">
        <f t="shared" si="41"/>
        <v>50%</v>
      </c>
      <c r="M574">
        <v>3.9</v>
      </c>
      <c r="N574" s="4">
        <v>276</v>
      </c>
      <c r="O574">
        <f t="shared" si="42"/>
        <v>0</v>
      </c>
      <c r="P574">
        <f t="shared" si="43"/>
        <v>496524</v>
      </c>
      <c r="Q574" s="8" t="str">
        <f t="shared" si="44"/>
        <v>&gt;₹  500</v>
      </c>
      <c r="R574" s="8">
        <f>Table1[actual_price]-Table1[discounted_price]/Table1[[#This Row],[actual_price]]*100</f>
        <v>1326.5708727070596</v>
      </c>
      <c r="S574">
        <f>IF(Table1[[#This Row],[rating_count]]&lt;1000,1,0)</f>
        <v>1</v>
      </c>
      <c r="T574" s="7">
        <f>Table1[[#This Row],[rating]]*Table1[[#This Row],[rating_count]]</f>
        <v>1076.3999999999999</v>
      </c>
    </row>
    <row r="575" spans="1:20">
      <c r="A575" t="s">
        <v>1139</v>
      </c>
      <c r="B575" t="s">
        <v>1140</v>
      </c>
      <c r="C575" t="str">
        <f t="shared" si="40"/>
        <v>Boult Audio BassBuds</v>
      </c>
      <c r="D575" t="str">
        <f>PROPER(Table1[[#This Row],[PRODUCT NAME]])</f>
        <v>Boult Audio Bassbuds</v>
      </c>
      <c r="E575" t="s">
        <v>2705</v>
      </c>
      <c r="F575" t="s">
        <v>2705</v>
      </c>
      <c r="G575" t="s">
        <v>2724</v>
      </c>
      <c r="I575" s="2">
        <v>1999</v>
      </c>
      <c r="J575" s="8">
        <v>650</v>
      </c>
      <c r="K575" s="1">
        <v>0.5</v>
      </c>
      <c r="L575" s="1" t="str">
        <f t="shared" si="41"/>
        <v>50% or more</v>
      </c>
      <c r="M575">
        <v>4</v>
      </c>
      <c r="N575" s="4">
        <v>30254</v>
      </c>
      <c r="O575">
        <f t="shared" si="42"/>
        <v>1</v>
      </c>
      <c r="P575">
        <f t="shared" si="43"/>
        <v>19665100</v>
      </c>
      <c r="Q575" s="8" t="str">
        <f t="shared" si="44"/>
        <v>&gt;₹  500</v>
      </c>
      <c r="R575" s="8">
        <f>Table1[actual_price]-Table1[discounted_price]/Table1[[#This Row],[actual_price]]*100</f>
        <v>342.46153846153845</v>
      </c>
      <c r="S575">
        <f>IF(Table1[[#This Row],[rating_count]]&lt;1000,1,0)</f>
        <v>0</v>
      </c>
      <c r="T575" s="7">
        <f>Table1[[#This Row],[rating]]*Table1[[#This Row],[rating_count]]</f>
        <v>121016</v>
      </c>
    </row>
    <row r="576" spans="1:20">
      <c r="A576" t="s">
        <v>1141</v>
      </c>
      <c r="B576" t="s">
        <v>1142</v>
      </c>
      <c r="C576" t="str">
        <f t="shared" si="40"/>
        <v>Dell KB216 Wired</v>
      </c>
      <c r="D576" t="str">
        <f>PROPER(Table1[[#This Row],[PRODUCT NAME]])</f>
        <v>Dell Kb216 Wired</v>
      </c>
      <c r="E576" t="s">
        <v>2705</v>
      </c>
      <c r="F576" t="s">
        <v>2705</v>
      </c>
      <c r="G576" t="s">
        <v>2724</v>
      </c>
      <c r="I576" s="2">
        <v>3999</v>
      </c>
      <c r="J576" s="8">
        <v>1995</v>
      </c>
      <c r="K576" s="1">
        <v>0.78</v>
      </c>
      <c r="L576" s="1" t="str">
        <f t="shared" si="41"/>
        <v>50% or more</v>
      </c>
      <c r="M576">
        <v>4.3</v>
      </c>
      <c r="N576" s="4">
        <v>17161</v>
      </c>
      <c r="O576">
        <f t="shared" si="42"/>
        <v>1</v>
      </c>
      <c r="P576">
        <f t="shared" si="43"/>
        <v>34236195</v>
      </c>
      <c r="Q576" s="8" t="str">
        <f t="shared" si="44"/>
        <v>&gt;₹  500</v>
      </c>
      <c r="R576" s="8">
        <f>Table1[actual_price]-Table1[discounted_price]/Table1[[#This Row],[actual_price]]*100</f>
        <v>1794.5488721804511</v>
      </c>
      <c r="S576">
        <f>IF(Table1[[#This Row],[rating_count]]&lt;1000,1,0)</f>
        <v>0</v>
      </c>
      <c r="T576" s="7">
        <f>Table1[[#This Row],[rating]]*Table1[[#This Row],[rating_count]]</f>
        <v>73792.3</v>
      </c>
    </row>
    <row r="577" spans="1:20">
      <c r="A577" t="s">
        <v>1143</v>
      </c>
      <c r="B577" t="s">
        <v>1144</v>
      </c>
      <c r="C577" t="str">
        <f t="shared" si="40"/>
        <v>Dell MS116 1000Dpi</v>
      </c>
      <c r="D577" t="str">
        <f>PROPER(Table1[[#This Row],[PRODUCT NAME]])</f>
        <v>Dell Ms116 1000Dpi</v>
      </c>
      <c r="E577" t="s">
        <v>2705</v>
      </c>
      <c r="F577" t="s">
        <v>2705</v>
      </c>
      <c r="G577" t="s">
        <v>2725</v>
      </c>
      <c r="H577" t="s">
        <v>2726</v>
      </c>
      <c r="I577">
        <v>219</v>
      </c>
      <c r="J577" s="8">
        <v>315</v>
      </c>
      <c r="K577" s="1">
        <v>0.56000000000000005</v>
      </c>
      <c r="L577" s="1" t="str">
        <f t="shared" si="41"/>
        <v>50% or more</v>
      </c>
      <c r="M577">
        <v>4.4000000000000004</v>
      </c>
      <c r="N577" s="4">
        <v>14</v>
      </c>
      <c r="O577">
        <f t="shared" si="42"/>
        <v>1</v>
      </c>
      <c r="P577">
        <f t="shared" si="43"/>
        <v>4410</v>
      </c>
      <c r="Q577" s="8" t="str">
        <f t="shared" si="44"/>
        <v>₹ 200 -₹ 500</v>
      </c>
      <c r="R577" s="8">
        <f>Table1[actual_price]-Table1[discounted_price]/Table1[[#This Row],[actual_price]]*100</f>
        <v>245.47619047619048</v>
      </c>
      <c r="S577">
        <f>IF(Table1[[#This Row],[rating_count]]&lt;1000,1,0)</f>
        <v>1</v>
      </c>
      <c r="T577" s="7">
        <f>Table1[[#This Row],[rating]]*Table1[[#This Row],[rating_count]]</f>
        <v>61.600000000000009</v>
      </c>
    </row>
    <row r="578" spans="1:20">
      <c r="A578" t="s">
        <v>1145</v>
      </c>
      <c r="B578" t="s">
        <v>1146</v>
      </c>
      <c r="C578" t="str">
        <f t="shared" ref="C578:C641" si="45">TRIM(LEFT(B578,FIND(" ",B578,FIND(" ",B578,FIND(" ",B578)+1)+1)))</f>
        <v>Boya ByM1 Auxiliary</v>
      </c>
      <c r="D578" t="str">
        <f>PROPER(Table1[[#This Row],[PRODUCT NAME]])</f>
        <v>Boya Bym1 Auxiliary</v>
      </c>
      <c r="E578" t="s">
        <v>2705</v>
      </c>
      <c r="F578" t="s">
        <v>2705</v>
      </c>
      <c r="G578" t="s">
        <v>2725</v>
      </c>
      <c r="H578" t="s">
        <v>2736</v>
      </c>
      <c r="I578">
        <v>599</v>
      </c>
      <c r="J578" s="8">
        <v>50</v>
      </c>
      <c r="K578" s="1">
        <v>0.56999999999999995</v>
      </c>
      <c r="L578" s="1" t="str">
        <f t="shared" ref="L578:L641" si="46">IF(K578&gt;=50%,"50% or more","50%")</f>
        <v>50% or more</v>
      </c>
      <c r="M578">
        <v>4.0999999999999996</v>
      </c>
      <c r="N578" s="4">
        <v>14560</v>
      </c>
      <c r="O578">
        <f t="shared" ref="O578:O641" si="47">IF(K578&gt;=0.5,1,0)</f>
        <v>1</v>
      </c>
      <c r="P578">
        <f t="shared" ref="P578:P641" si="48">(J578)*(N578)</f>
        <v>728000</v>
      </c>
      <c r="Q578" s="8" t="str">
        <f t="shared" ref="Q578:Q641" si="49">IF(J578&lt;200,"&lt;₹ 200",IF(J578&lt;=500, "₹ 200 -₹ 500","&gt;₹  500"))</f>
        <v>&lt;₹ 200</v>
      </c>
      <c r="R578" s="8">
        <f>Table1[actual_price]-Table1[discounted_price]/Table1[[#This Row],[actual_price]]*100</f>
        <v>-1148</v>
      </c>
      <c r="S578">
        <f>IF(Table1[[#This Row],[rating_count]]&lt;1000,1,0)</f>
        <v>0</v>
      </c>
      <c r="T578" s="7">
        <f>Table1[[#This Row],[rating]]*Table1[[#This Row],[rating_count]]</f>
        <v>59695.999999999993</v>
      </c>
    </row>
    <row r="579" spans="1:20">
      <c r="A579" t="s">
        <v>1147</v>
      </c>
      <c r="B579" t="s">
        <v>1148</v>
      </c>
      <c r="C579" t="str">
        <f t="shared" si="45"/>
        <v>Duracell Ultra Alkaline</v>
      </c>
      <c r="D579" t="str">
        <f>PROPER(Table1[[#This Row],[PRODUCT NAME]])</f>
        <v>Duracell Ultra Alkaline</v>
      </c>
      <c r="E579" t="s">
        <v>2705</v>
      </c>
      <c r="F579" t="s">
        <v>2705</v>
      </c>
      <c r="G579" t="s">
        <v>2725</v>
      </c>
      <c r="H579" t="s">
        <v>2726</v>
      </c>
      <c r="I579" s="2">
        <v>2499</v>
      </c>
      <c r="J579" s="8">
        <v>165</v>
      </c>
      <c r="K579" s="1">
        <v>0.17</v>
      </c>
      <c r="L579" s="1" t="str">
        <f t="shared" si="46"/>
        <v>50%</v>
      </c>
      <c r="M579">
        <v>4.0999999999999996</v>
      </c>
      <c r="N579" s="4">
        <v>3156</v>
      </c>
      <c r="O579">
        <f t="shared" si="47"/>
        <v>0</v>
      </c>
      <c r="P579">
        <f t="shared" si="48"/>
        <v>520740</v>
      </c>
      <c r="Q579" s="8" t="str">
        <f t="shared" si="49"/>
        <v>&lt;₹ 200</v>
      </c>
      <c r="R579" s="8">
        <f>Table1[actual_price]-Table1[discounted_price]/Table1[[#This Row],[actual_price]]*100</f>
        <v>-1349.5454545454545</v>
      </c>
      <c r="S579">
        <f>IF(Table1[[#This Row],[rating_count]]&lt;1000,1,0)</f>
        <v>0</v>
      </c>
      <c r="T579" s="7">
        <f>Table1[[#This Row],[rating]]*Table1[[#This Row],[rating_count]]</f>
        <v>12939.599999999999</v>
      </c>
    </row>
    <row r="580" spans="1:20">
      <c r="A580" t="s">
        <v>1149</v>
      </c>
      <c r="B580" t="s">
        <v>1150</v>
      </c>
      <c r="C580" t="str">
        <f t="shared" si="45"/>
        <v>Classmate Octane Neon-</v>
      </c>
      <c r="D580" t="str">
        <f>PROPER(Table1[[#This Row],[PRODUCT NAME]])</f>
        <v>Classmate Octane Neon-</v>
      </c>
      <c r="E580" t="s">
        <v>2705</v>
      </c>
      <c r="F580" t="s">
        <v>2705</v>
      </c>
      <c r="G580" t="s">
        <v>2725</v>
      </c>
      <c r="H580" t="s">
        <v>2713</v>
      </c>
      <c r="I580">
        <v>89</v>
      </c>
      <c r="J580" s="8">
        <v>1290</v>
      </c>
      <c r="K580" s="1">
        <v>0.82</v>
      </c>
      <c r="L580" s="1" t="str">
        <f t="shared" si="46"/>
        <v>50% or more</v>
      </c>
      <c r="M580">
        <v>4.0999999999999996</v>
      </c>
      <c r="N580" s="4">
        <v>9340</v>
      </c>
      <c r="O580">
        <f t="shared" si="47"/>
        <v>1</v>
      </c>
      <c r="P580">
        <f t="shared" si="48"/>
        <v>12048600</v>
      </c>
      <c r="Q580" s="8" t="str">
        <f t="shared" si="49"/>
        <v>&gt;₹  500</v>
      </c>
      <c r="R580" s="8">
        <f>Table1[actual_price]-Table1[discounted_price]/Table1[[#This Row],[actual_price]]*100</f>
        <v>1283.1007751937984</v>
      </c>
      <c r="S580">
        <f>IF(Table1[[#This Row],[rating_count]]&lt;1000,1,0)</f>
        <v>0</v>
      </c>
      <c r="T580" s="7">
        <f>Table1[[#This Row],[rating]]*Table1[[#This Row],[rating_count]]</f>
        <v>38294</v>
      </c>
    </row>
    <row r="581" spans="1:20">
      <c r="A581" t="s">
        <v>1151</v>
      </c>
      <c r="B581" t="s">
        <v>1152</v>
      </c>
      <c r="C581" t="str">
        <f t="shared" si="45"/>
        <v>3M Scotch Double</v>
      </c>
      <c r="D581" t="str">
        <f>PROPER(Table1[[#This Row],[PRODUCT NAME]])</f>
        <v>3M Scotch Double</v>
      </c>
      <c r="E581" t="s">
        <v>2705</v>
      </c>
      <c r="F581" t="s">
        <v>2705</v>
      </c>
      <c r="G581" t="s">
        <v>2724</v>
      </c>
      <c r="I581" s="2">
        <v>2999</v>
      </c>
      <c r="J581" s="8">
        <v>1290</v>
      </c>
      <c r="K581" s="1">
        <v>0.75</v>
      </c>
      <c r="L581" s="1" t="str">
        <f t="shared" si="46"/>
        <v>50% or more</v>
      </c>
      <c r="M581">
        <v>4.4000000000000004</v>
      </c>
      <c r="N581" s="4">
        <v>768</v>
      </c>
      <c r="O581">
        <f t="shared" si="47"/>
        <v>1</v>
      </c>
      <c r="P581">
        <f t="shared" si="48"/>
        <v>990720</v>
      </c>
      <c r="Q581" s="8" t="str">
        <f t="shared" si="49"/>
        <v>&gt;₹  500</v>
      </c>
      <c r="R581" s="8">
        <f>Table1[actual_price]-Table1[discounted_price]/Table1[[#This Row],[actual_price]]*100</f>
        <v>1057.5193798449613</v>
      </c>
      <c r="S581">
        <f>IF(Table1[[#This Row],[rating_count]]&lt;1000,1,0)</f>
        <v>1</v>
      </c>
      <c r="T581" s="7">
        <f>Table1[[#This Row],[rating]]*Table1[[#This Row],[rating_count]]</f>
        <v>3379.2000000000003</v>
      </c>
    </row>
    <row r="582" spans="1:20">
      <c r="A582" t="s">
        <v>1153</v>
      </c>
      <c r="B582" t="s">
        <v>1154</v>
      </c>
      <c r="C582" t="str">
        <f t="shared" si="45"/>
        <v>boAt Bassheads 152</v>
      </c>
      <c r="D582" t="str">
        <f>PROPER(Table1[[#This Row],[PRODUCT NAME]])</f>
        <v>Boat Bassheads 152</v>
      </c>
      <c r="E582" t="s">
        <v>2705</v>
      </c>
      <c r="F582" t="s">
        <v>2705</v>
      </c>
      <c r="G582" t="s">
        <v>2725</v>
      </c>
      <c r="H582" t="s">
        <v>2737</v>
      </c>
      <c r="I582">
        <v>314</v>
      </c>
      <c r="J582" s="8">
        <v>2498</v>
      </c>
      <c r="K582" s="1">
        <v>0.79</v>
      </c>
      <c r="L582" s="1" t="str">
        <f t="shared" si="46"/>
        <v>50% or more</v>
      </c>
      <c r="M582">
        <v>4.5</v>
      </c>
      <c r="N582" s="4">
        <v>28978</v>
      </c>
      <c r="O582">
        <f t="shared" si="47"/>
        <v>1</v>
      </c>
      <c r="P582">
        <f t="shared" si="48"/>
        <v>72387044</v>
      </c>
      <c r="Q582" s="8" t="str">
        <f t="shared" si="49"/>
        <v>&gt;₹  500</v>
      </c>
      <c r="R582" s="8">
        <f>Table1[actual_price]-Table1[discounted_price]/Table1[[#This Row],[actual_price]]*100</f>
        <v>2485.4299439551642</v>
      </c>
      <c r="S582">
        <f>IF(Table1[[#This Row],[rating_count]]&lt;1000,1,0)</f>
        <v>0</v>
      </c>
      <c r="T582" s="7">
        <f>Table1[[#This Row],[rating]]*Table1[[#This Row],[rating_count]]</f>
        <v>130401</v>
      </c>
    </row>
    <row r="583" spans="1:20">
      <c r="A583" t="s">
        <v>1155</v>
      </c>
      <c r="B583" t="s">
        <v>1156</v>
      </c>
      <c r="C583" t="str">
        <f t="shared" si="45"/>
        <v>boAt BassHeads 122</v>
      </c>
      <c r="D583" t="str">
        <f>PROPER(Table1[[#This Row],[PRODUCT NAME]])</f>
        <v>Boat Bassheads 122</v>
      </c>
      <c r="E583" t="s">
        <v>2705</v>
      </c>
      <c r="F583" t="s">
        <v>2705</v>
      </c>
      <c r="G583" t="s">
        <v>2727</v>
      </c>
      <c r="H583" t="s">
        <v>2728</v>
      </c>
      <c r="I583" s="2">
        <v>13999</v>
      </c>
      <c r="J583" s="8">
        <v>4999</v>
      </c>
      <c r="K583" s="1">
        <v>0.28000000000000003</v>
      </c>
      <c r="L583" s="1" t="str">
        <f t="shared" si="46"/>
        <v>50%</v>
      </c>
      <c r="M583">
        <v>4.0999999999999996</v>
      </c>
      <c r="N583" s="4">
        <v>18998</v>
      </c>
      <c r="O583">
        <f t="shared" si="47"/>
        <v>0</v>
      </c>
      <c r="P583">
        <f t="shared" si="48"/>
        <v>94971002</v>
      </c>
      <c r="Q583" s="8" t="str">
        <f t="shared" si="49"/>
        <v>&gt;₹  500</v>
      </c>
      <c r="R583" s="8">
        <f>Table1[actual_price]-Table1[discounted_price]/Table1[[#This Row],[actual_price]]*100</f>
        <v>4718.96399279856</v>
      </c>
      <c r="S583">
        <f>IF(Table1[[#This Row],[rating_count]]&lt;1000,1,0)</f>
        <v>0</v>
      </c>
      <c r="T583" s="7">
        <f>Table1[[#This Row],[rating]]*Table1[[#This Row],[rating_count]]</f>
        <v>77891.799999999988</v>
      </c>
    </row>
    <row r="584" spans="1:20">
      <c r="A584" t="s">
        <v>1157</v>
      </c>
      <c r="B584" t="s">
        <v>1158</v>
      </c>
      <c r="C584" t="str">
        <f t="shared" si="45"/>
        <v>Dell USB Wireless</v>
      </c>
      <c r="D584" t="str">
        <f>PROPER(Table1[[#This Row],[PRODUCT NAME]])</f>
        <v>Dell Usb Wireless</v>
      </c>
      <c r="E584" t="s">
        <v>2705</v>
      </c>
      <c r="F584" t="s">
        <v>2705</v>
      </c>
      <c r="G584" t="s">
        <v>2725</v>
      </c>
      <c r="H584" t="s">
        <v>2735</v>
      </c>
      <c r="I584">
        <v>139</v>
      </c>
      <c r="J584" s="8">
        <v>1999</v>
      </c>
      <c r="K584" s="1">
        <v>0.72</v>
      </c>
      <c r="L584" s="1" t="str">
        <f t="shared" si="46"/>
        <v>50% or more</v>
      </c>
      <c r="M584">
        <v>4.2</v>
      </c>
      <c r="N584" s="4">
        <v>4971</v>
      </c>
      <c r="O584">
        <f t="shared" si="47"/>
        <v>1</v>
      </c>
      <c r="P584">
        <f t="shared" si="48"/>
        <v>9937029</v>
      </c>
      <c r="Q584" s="8" t="str">
        <f t="shared" si="49"/>
        <v>&gt;₹  500</v>
      </c>
      <c r="R584" s="8">
        <f>Table1[actual_price]-Table1[discounted_price]/Table1[[#This Row],[actual_price]]*100</f>
        <v>1992.0465232616309</v>
      </c>
      <c r="S584">
        <f>IF(Table1[[#This Row],[rating_count]]&lt;1000,1,0)</f>
        <v>0</v>
      </c>
      <c r="T584" s="7">
        <f>Table1[[#This Row],[rating]]*Table1[[#This Row],[rating_count]]</f>
        <v>20878.2</v>
      </c>
    </row>
    <row r="585" spans="1:20">
      <c r="A585" t="s">
        <v>1159</v>
      </c>
      <c r="B585" t="s">
        <v>1160</v>
      </c>
      <c r="C585" t="str">
        <f t="shared" si="45"/>
        <v>Seagate Expansion 1TB</v>
      </c>
      <c r="D585" t="str">
        <f>PROPER(Table1[[#This Row],[PRODUCT NAME]])</f>
        <v>Seagate Expansion 1Tb</v>
      </c>
      <c r="E585" t="s">
        <v>2705</v>
      </c>
      <c r="F585" t="s">
        <v>2705</v>
      </c>
      <c r="G585" t="s">
        <v>2725</v>
      </c>
      <c r="H585" t="s">
        <v>2742</v>
      </c>
      <c r="I585" s="2">
        <v>2599</v>
      </c>
      <c r="J585" s="8">
        <v>449</v>
      </c>
      <c r="K585" s="1">
        <v>0.63</v>
      </c>
      <c r="L585" s="1" t="str">
        <f t="shared" si="46"/>
        <v>50% or more</v>
      </c>
      <c r="M585">
        <v>4.5</v>
      </c>
      <c r="N585" s="4">
        <v>1526</v>
      </c>
      <c r="O585">
        <f t="shared" si="47"/>
        <v>1</v>
      </c>
      <c r="P585">
        <f t="shared" si="48"/>
        <v>685174</v>
      </c>
      <c r="Q585" s="8" t="str">
        <f t="shared" si="49"/>
        <v>₹ 200 -₹ 500</v>
      </c>
      <c r="R585" s="8">
        <f>Table1[actual_price]-Table1[discounted_price]/Table1[[#This Row],[actual_price]]*100</f>
        <v>-129.84187082405344</v>
      </c>
      <c r="S585">
        <f>IF(Table1[[#This Row],[rating_count]]&lt;1000,1,0)</f>
        <v>0</v>
      </c>
      <c r="T585" s="7">
        <f>Table1[[#This Row],[rating]]*Table1[[#This Row],[rating_count]]</f>
        <v>6867</v>
      </c>
    </row>
    <row r="586" spans="1:20">
      <c r="A586" t="s">
        <v>1161</v>
      </c>
      <c r="B586" t="s">
        <v>1162</v>
      </c>
      <c r="C586" t="str">
        <f t="shared" si="45"/>
        <v>HP w100 480P</v>
      </c>
      <c r="D586" t="str">
        <f>PROPER(Table1[[#This Row],[PRODUCT NAME]])</f>
        <v>Hp W100 480P</v>
      </c>
      <c r="E586" t="s">
        <v>2705</v>
      </c>
      <c r="F586" t="s">
        <v>2705</v>
      </c>
      <c r="G586" t="s">
        <v>2732</v>
      </c>
      <c r="H586" t="s">
        <v>2733</v>
      </c>
      <c r="I586">
        <v>365</v>
      </c>
      <c r="J586" s="8">
        <v>999</v>
      </c>
      <c r="K586" s="1">
        <v>0.63</v>
      </c>
      <c r="L586" s="1" t="str">
        <f t="shared" si="46"/>
        <v>50% or more</v>
      </c>
      <c r="M586">
        <v>4.0999999999999996</v>
      </c>
      <c r="N586" s="4">
        <v>363711</v>
      </c>
      <c r="O586">
        <f t="shared" si="47"/>
        <v>1</v>
      </c>
      <c r="P586">
        <f t="shared" si="48"/>
        <v>363347289</v>
      </c>
      <c r="Q586" s="8" t="str">
        <f t="shared" si="49"/>
        <v>&gt;₹  500</v>
      </c>
      <c r="R586" s="8">
        <f>Table1[actual_price]-Table1[discounted_price]/Table1[[#This Row],[actual_price]]*100</f>
        <v>962.46346346346343</v>
      </c>
      <c r="S586">
        <f>IF(Table1[[#This Row],[rating_count]]&lt;1000,1,0)</f>
        <v>0</v>
      </c>
      <c r="T586" s="7">
        <f>Table1[[#This Row],[rating]]*Table1[[#This Row],[rating_count]]</f>
        <v>1491215.0999999999</v>
      </c>
    </row>
    <row r="587" spans="1:20">
      <c r="A587" t="s">
        <v>1163</v>
      </c>
      <c r="B587" t="s">
        <v>1164</v>
      </c>
      <c r="C587" t="str">
        <f t="shared" si="45"/>
        <v>ZEBRONICS Zeb-Dash Plus</v>
      </c>
      <c r="D587" t="str">
        <f>PROPER(Table1[[#This Row],[PRODUCT NAME]])</f>
        <v>Zebronics Zeb-Dash Plus</v>
      </c>
      <c r="E587" t="s">
        <v>2705</v>
      </c>
      <c r="F587" t="s">
        <v>2705</v>
      </c>
      <c r="G587" t="s">
        <v>2732</v>
      </c>
      <c r="H587" t="s">
        <v>2733</v>
      </c>
      <c r="I587" s="2">
        <v>1499</v>
      </c>
      <c r="J587" s="8">
        <v>3990</v>
      </c>
      <c r="K587" s="1">
        <v>0.67</v>
      </c>
      <c r="L587" s="1" t="str">
        <f t="shared" si="46"/>
        <v>50% or more</v>
      </c>
      <c r="M587">
        <v>3.9</v>
      </c>
      <c r="N587" s="4">
        <v>136954</v>
      </c>
      <c r="O587">
        <f t="shared" si="47"/>
        <v>1</v>
      </c>
      <c r="P587">
        <f t="shared" si="48"/>
        <v>546446460</v>
      </c>
      <c r="Q587" s="8" t="str">
        <f t="shared" si="49"/>
        <v>&gt;₹  500</v>
      </c>
      <c r="R587" s="8">
        <f>Table1[actual_price]-Table1[discounted_price]/Table1[[#This Row],[actual_price]]*100</f>
        <v>3952.4310776942357</v>
      </c>
      <c r="S587">
        <f>IF(Table1[[#This Row],[rating_count]]&lt;1000,1,0)</f>
        <v>0</v>
      </c>
      <c r="T587" s="7">
        <f>Table1[[#This Row],[rating]]*Table1[[#This Row],[rating_count]]</f>
        <v>534120.6</v>
      </c>
    </row>
    <row r="588" spans="1:20">
      <c r="A588" t="s">
        <v>1165</v>
      </c>
      <c r="B588" t="s">
        <v>1166</v>
      </c>
      <c r="C588" t="str">
        <f t="shared" si="45"/>
        <v>Zebronics Zeb-Companion 107</v>
      </c>
      <c r="D588" t="str">
        <f>PROPER(Table1[[#This Row],[PRODUCT NAME]])</f>
        <v>Zebronics Zeb-Companion 107</v>
      </c>
      <c r="E588" t="s">
        <v>2705</v>
      </c>
      <c r="F588" t="s">
        <v>2705</v>
      </c>
      <c r="G588" t="s">
        <v>2724</v>
      </c>
      <c r="I588" s="2">
        <v>1998</v>
      </c>
      <c r="J588" s="8">
        <v>5499</v>
      </c>
      <c r="K588" s="1">
        <v>0.8</v>
      </c>
      <c r="L588" s="1" t="str">
        <f t="shared" si="46"/>
        <v>50% or more</v>
      </c>
      <c r="M588">
        <v>4.3</v>
      </c>
      <c r="N588" s="4">
        <v>27709</v>
      </c>
      <c r="O588">
        <f t="shared" si="47"/>
        <v>1</v>
      </c>
      <c r="P588">
        <f t="shared" si="48"/>
        <v>152371791</v>
      </c>
      <c r="Q588" s="8" t="str">
        <f t="shared" si="49"/>
        <v>&gt;₹  500</v>
      </c>
      <c r="R588" s="8">
        <f>Table1[actual_price]-Table1[discounted_price]/Table1[[#This Row],[actual_price]]*100</f>
        <v>5462.6661211129294</v>
      </c>
      <c r="S588">
        <f>IF(Table1[[#This Row],[rating_count]]&lt;1000,1,0)</f>
        <v>0</v>
      </c>
      <c r="T588" s="7">
        <f>Table1[[#This Row],[rating]]*Table1[[#This Row],[rating_count]]</f>
        <v>119148.7</v>
      </c>
    </row>
    <row r="589" spans="1:20">
      <c r="A589" t="s">
        <v>1167</v>
      </c>
      <c r="B589" t="s">
        <v>1168</v>
      </c>
      <c r="C589" t="str">
        <f t="shared" si="45"/>
        <v>SYVO WT 3130</v>
      </c>
      <c r="D589" t="str">
        <f>PROPER(Table1[[#This Row],[PRODUCT NAME]])</f>
        <v>Syvo Wt 3130</v>
      </c>
      <c r="E589" t="s">
        <v>2705</v>
      </c>
      <c r="F589" t="s">
        <v>2705</v>
      </c>
      <c r="G589" t="s">
        <v>2724</v>
      </c>
      <c r="I589" s="2">
        <v>1799</v>
      </c>
      <c r="J589" s="8">
        <v>1350</v>
      </c>
      <c r="K589" s="1">
        <v>0.77</v>
      </c>
      <c r="L589" s="1" t="str">
        <f t="shared" si="46"/>
        <v>50% or more</v>
      </c>
      <c r="M589">
        <v>3.8</v>
      </c>
      <c r="N589" s="4">
        <v>17833</v>
      </c>
      <c r="O589">
        <f t="shared" si="47"/>
        <v>1</v>
      </c>
      <c r="P589">
        <f t="shared" si="48"/>
        <v>24074550</v>
      </c>
      <c r="Q589" s="8" t="str">
        <f t="shared" si="49"/>
        <v>&gt;₹  500</v>
      </c>
      <c r="R589" s="8">
        <f>Table1[actual_price]-Table1[discounted_price]/Table1[[#This Row],[actual_price]]*100</f>
        <v>1216.7407407407406</v>
      </c>
      <c r="S589">
        <f>IF(Table1[[#This Row],[rating_count]]&lt;1000,1,0)</f>
        <v>0</v>
      </c>
      <c r="T589" s="7">
        <f>Table1[[#This Row],[rating]]*Table1[[#This Row],[rating_count]]</f>
        <v>67765.399999999994</v>
      </c>
    </row>
    <row r="590" spans="1:20">
      <c r="A590" t="s">
        <v>1169</v>
      </c>
      <c r="B590" t="s">
        <v>1170</v>
      </c>
      <c r="C590" t="str">
        <f t="shared" si="45"/>
        <v>Boult Audio Airbass</v>
      </c>
      <c r="D590" t="str">
        <f>PROPER(Table1[[#This Row],[PRODUCT NAME]])</f>
        <v>Boult Audio Airbass</v>
      </c>
      <c r="E590" t="s">
        <v>2700</v>
      </c>
      <c r="F590" t="s">
        <v>2700</v>
      </c>
      <c r="G590" t="s">
        <v>2747</v>
      </c>
      <c r="I590">
        <v>289</v>
      </c>
      <c r="J590" s="8">
        <v>3990</v>
      </c>
      <c r="K590" s="1">
        <v>0.56000000000000005</v>
      </c>
      <c r="L590" s="1" t="str">
        <f t="shared" si="46"/>
        <v>50% or more</v>
      </c>
      <c r="M590">
        <v>4.3</v>
      </c>
      <c r="N590" s="4">
        <v>253105</v>
      </c>
      <c r="O590">
        <f t="shared" si="47"/>
        <v>1</v>
      </c>
      <c r="P590">
        <f t="shared" si="48"/>
        <v>1009888950</v>
      </c>
      <c r="Q590" s="8" t="str">
        <f t="shared" si="49"/>
        <v>&gt;₹  500</v>
      </c>
      <c r="R590" s="8">
        <f>Table1[actual_price]-Table1[discounted_price]/Table1[[#This Row],[actual_price]]*100</f>
        <v>3982.7568922305763</v>
      </c>
      <c r="S590">
        <f>IF(Table1[[#This Row],[rating_count]]&lt;1000,1,0)</f>
        <v>0</v>
      </c>
      <c r="T590" s="7">
        <f>Table1[[#This Row],[rating]]*Table1[[#This Row],[rating_count]]</f>
        <v>1088351.5</v>
      </c>
    </row>
    <row r="591" spans="1:20">
      <c r="A591" t="s">
        <v>1171</v>
      </c>
      <c r="B591" t="s">
        <v>1172</v>
      </c>
      <c r="C591" t="str">
        <f t="shared" si="45"/>
        <v>SanDisk Ultra Flair</v>
      </c>
      <c r="D591" t="str">
        <f>PROPER(Table1[[#This Row],[PRODUCT NAME]])</f>
        <v>Sandisk Ultra Flair</v>
      </c>
      <c r="E591" t="s">
        <v>2700</v>
      </c>
      <c r="F591" t="s">
        <v>2700</v>
      </c>
      <c r="G591" t="s">
        <v>2748</v>
      </c>
      <c r="H591" t="s">
        <v>2749</v>
      </c>
      <c r="I591">
        <v>599</v>
      </c>
      <c r="J591" s="8">
        <v>1295</v>
      </c>
      <c r="K591" s="1">
        <v>0.33</v>
      </c>
      <c r="L591" s="1" t="str">
        <f t="shared" si="46"/>
        <v>50%</v>
      </c>
      <c r="M591">
        <v>4.4000000000000004</v>
      </c>
      <c r="N591" s="4">
        <v>61314</v>
      </c>
      <c r="O591">
        <f t="shared" si="47"/>
        <v>0</v>
      </c>
      <c r="P591">
        <f t="shared" si="48"/>
        <v>79401630</v>
      </c>
      <c r="Q591" s="8" t="str">
        <f t="shared" si="49"/>
        <v>&gt;₹  500</v>
      </c>
      <c r="R591" s="8">
        <f>Table1[actual_price]-Table1[discounted_price]/Table1[[#This Row],[actual_price]]*100</f>
        <v>1248.7451737451738</v>
      </c>
      <c r="S591">
        <f>IF(Table1[[#This Row],[rating_count]]&lt;1000,1,0)</f>
        <v>0</v>
      </c>
      <c r="T591" s="7">
        <f>Table1[[#This Row],[rating]]*Table1[[#This Row],[rating_count]]</f>
        <v>269781.60000000003</v>
      </c>
    </row>
    <row r="592" spans="1:20">
      <c r="A592" t="s">
        <v>1173</v>
      </c>
      <c r="B592" t="s">
        <v>1174</v>
      </c>
      <c r="C592" t="str">
        <f t="shared" si="45"/>
        <v>boAt Rockerz 330</v>
      </c>
      <c r="D592" t="str">
        <f>PROPER(Table1[[#This Row],[PRODUCT NAME]])</f>
        <v>Boat Rockerz 330</v>
      </c>
      <c r="E592" t="s">
        <v>2700</v>
      </c>
      <c r="F592" t="s">
        <v>2700</v>
      </c>
      <c r="G592" t="s">
        <v>2748</v>
      </c>
      <c r="H592" t="s">
        <v>2750</v>
      </c>
      <c r="I592">
        <v>217</v>
      </c>
      <c r="J592" s="8">
        <v>5499</v>
      </c>
      <c r="K592" s="1">
        <v>0.08</v>
      </c>
      <c r="L592" s="1" t="str">
        <f t="shared" si="46"/>
        <v>50%</v>
      </c>
      <c r="M592">
        <v>3.8</v>
      </c>
      <c r="N592" s="4">
        <v>7354</v>
      </c>
      <c r="O592">
        <f t="shared" si="47"/>
        <v>0</v>
      </c>
      <c r="P592">
        <f t="shared" si="48"/>
        <v>40439646</v>
      </c>
      <c r="Q592" s="8" t="str">
        <f t="shared" si="49"/>
        <v>&gt;₹  500</v>
      </c>
      <c r="R592" s="8">
        <f>Table1[actual_price]-Table1[discounted_price]/Table1[[#This Row],[actual_price]]*100</f>
        <v>5495.0538279687216</v>
      </c>
      <c r="S592">
        <f>IF(Table1[[#This Row],[rating_count]]&lt;1000,1,0)</f>
        <v>0</v>
      </c>
      <c r="T592" s="7">
        <f>Table1[[#This Row],[rating]]*Table1[[#This Row],[rating_count]]</f>
        <v>27945.199999999997</v>
      </c>
    </row>
    <row r="593" spans="1:20">
      <c r="A593" t="s">
        <v>1175</v>
      </c>
      <c r="B593" t="s">
        <v>1176</v>
      </c>
      <c r="C593" t="str">
        <f t="shared" si="45"/>
        <v>Casio FX-991ES Plus-2nd</v>
      </c>
      <c r="D593" t="str">
        <f>PROPER(Table1[[#This Row],[PRODUCT NAME]])</f>
        <v>Casio Fx-991Es Plus-2Nd</v>
      </c>
      <c r="E593" t="s">
        <v>2705</v>
      </c>
      <c r="F593" t="s">
        <v>2705</v>
      </c>
      <c r="G593" t="s">
        <v>2732</v>
      </c>
      <c r="H593" t="s">
        <v>2733</v>
      </c>
      <c r="I593" s="2">
        <v>1299</v>
      </c>
      <c r="J593" s="8">
        <v>1490</v>
      </c>
      <c r="K593" s="1">
        <v>0.56999999999999995</v>
      </c>
      <c r="L593" s="1" t="str">
        <f t="shared" si="46"/>
        <v>50% or more</v>
      </c>
      <c r="M593">
        <v>3.8</v>
      </c>
      <c r="N593" s="4">
        <v>180998</v>
      </c>
      <c r="O593">
        <f t="shared" si="47"/>
        <v>1</v>
      </c>
      <c r="P593">
        <f t="shared" si="48"/>
        <v>269687020</v>
      </c>
      <c r="Q593" s="8" t="str">
        <f t="shared" si="49"/>
        <v>&gt;₹  500</v>
      </c>
      <c r="R593" s="8">
        <f>Table1[actual_price]-Table1[discounted_price]/Table1[[#This Row],[actual_price]]*100</f>
        <v>1402.8187919463087</v>
      </c>
      <c r="S593">
        <f>IF(Table1[[#This Row],[rating_count]]&lt;1000,1,0)</f>
        <v>0</v>
      </c>
      <c r="T593" s="7">
        <f>Table1[[#This Row],[rating]]*Table1[[#This Row],[rating_count]]</f>
        <v>687792.4</v>
      </c>
    </row>
    <row r="594" spans="1:20">
      <c r="A594" t="s">
        <v>1177</v>
      </c>
      <c r="B594" t="s">
        <v>1178</v>
      </c>
      <c r="C594" t="str">
        <f t="shared" si="45"/>
        <v>TP-Link AC750 Wifi</v>
      </c>
      <c r="D594" t="str">
        <f>PROPER(Table1[[#This Row],[PRODUCT NAME]])</f>
        <v>Tp-Link Ac750 Wifi</v>
      </c>
      <c r="E594" t="s">
        <v>2700</v>
      </c>
      <c r="F594" t="s">
        <v>2700</v>
      </c>
      <c r="G594" t="s">
        <v>2745</v>
      </c>
      <c r="H594" t="s">
        <v>2751</v>
      </c>
      <c r="I594">
        <v>263</v>
      </c>
      <c r="J594" s="8">
        <v>995</v>
      </c>
      <c r="K594" s="1">
        <v>0.62</v>
      </c>
      <c r="L594" s="1" t="str">
        <f t="shared" si="46"/>
        <v>50% or more</v>
      </c>
      <c r="M594">
        <v>3.5</v>
      </c>
      <c r="N594" s="4">
        <v>690</v>
      </c>
      <c r="O594">
        <f t="shared" si="47"/>
        <v>1</v>
      </c>
      <c r="P594">
        <f t="shared" si="48"/>
        <v>686550</v>
      </c>
      <c r="Q594" s="8" t="str">
        <f t="shared" si="49"/>
        <v>&gt;₹  500</v>
      </c>
      <c r="R594" s="8">
        <f>Table1[actual_price]-Table1[discounted_price]/Table1[[#This Row],[actual_price]]*100</f>
        <v>968.5678391959799</v>
      </c>
      <c r="S594">
        <f>IF(Table1[[#This Row],[rating_count]]&lt;1000,1,0)</f>
        <v>1</v>
      </c>
      <c r="T594" s="7">
        <f>Table1[[#This Row],[rating]]*Table1[[#This Row],[rating_count]]</f>
        <v>2415</v>
      </c>
    </row>
    <row r="595" spans="1:20">
      <c r="A595" t="s">
        <v>1179</v>
      </c>
      <c r="B595" t="s">
        <v>1180</v>
      </c>
      <c r="C595" t="str">
        <f t="shared" si="45"/>
        <v>boAt Bassheads 242</v>
      </c>
      <c r="D595" t="str">
        <f>PROPER(Table1[[#This Row],[PRODUCT NAME]])</f>
        <v>Boat Bassheads 242</v>
      </c>
      <c r="E595" t="s">
        <v>2705</v>
      </c>
      <c r="F595" t="s">
        <v>2705</v>
      </c>
      <c r="G595" t="s">
        <v>2729</v>
      </c>
      <c r="H595" t="s">
        <v>2730</v>
      </c>
      <c r="I595">
        <v>569</v>
      </c>
      <c r="J595" s="8">
        <v>761</v>
      </c>
      <c r="K595" s="1">
        <v>0.43</v>
      </c>
      <c r="L595" s="1" t="str">
        <f t="shared" si="46"/>
        <v>50%</v>
      </c>
      <c r="M595">
        <v>4.4000000000000004</v>
      </c>
      <c r="N595" s="4">
        <v>67262</v>
      </c>
      <c r="O595">
        <f t="shared" si="47"/>
        <v>0</v>
      </c>
      <c r="P595">
        <f t="shared" si="48"/>
        <v>51186382</v>
      </c>
      <c r="Q595" s="8" t="str">
        <f t="shared" si="49"/>
        <v>&gt;₹  500</v>
      </c>
      <c r="R595" s="8">
        <f>Table1[actual_price]-Table1[discounted_price]/Table1[[#This Row],[actual_price]]*100</f>
        <v>686.22996057818659</v>
      </c>
      <c r="S595">
        <f>IF(Table1[[#This Row],[rating_count]]&lt;1000,1,0)</f>
        <v>0</v>
      </c>
      <c r="T595" s="7">
        <f>Table1[[#This Row],[rating]]*Table1[[#This Row],[rating_count]]</f>
        <v>295952.80000000005</v>
      </c>
    </row>
    <row r="596" spans="1:20">
      <c r="A596" t="s">
        <v>1181</v>
      </c>
      <c r="B596" t="s">
        <v>1182</v>
      </c>
      <c r="C596" t="str">
        <f t="shared" si="45"/>
        <v>DIGITEK¬Æ (DTR 260</v>
      </c>
      <c r="D596" t="str">
        <f>PROPER(Table1[[#This Row],[PRODUCT NAME]])</f>
        <v>Digitek¬Æ (Dtr 260</v>
      </c>
      <c r="E596" t="s">
        <v>2705</v>
      </c>
      <c r="F596" t="s">
        <v>2705</v>
      </c>
      <c r="G596" t="s">
        <v>2724</v>
      </c>
      <c r="I596" s="2">
        <v>1999</v>
      </c>
      <c r="J596" s="8">
        <v>299</v>
      </c>
      <c r="K596" s="1">
        <v>0.6</v>
      </c>
      <c r="L596" s="1" t="str">
        <f t="shared" si="46"/>
        <v>50% or more</v>
      </c>
      <c r="M596">
        <v>4.0999999999999996</v>
      </c>
      <c r="N596" s="4">
        <v>10689</v>
      </c>
      <c r="O596">
        <f t="shared" si="47"/>
        <v>1</v>
      </c>
      <c r="P596">
        <f t="shared" si="48"/>
        <v>3196011</v>
      </c>
      <c r="Q596" s="8" t="str">
        <f t="shared" si="49"/>
        <v>₹ 200 -₹ 500</v>
      </c>
      <c r="R596" s="8">
        <f>Table1[actual_price]-Table1[discounted_price]/Table1[[#This Row],[actual_price]]*100</f>
        <v>-369.56187290969899</v>
      </c>
      <c r="S596">
        <f>IF(Table1[[#This Row],[rating_count]]&lt;1000,1,0)</f>
        <v>0</v>
      </c>
      <c r="T596" s="7">
        <f>Table1[[#This Row],[rating]]*Table1[[#This Row],[rating_count]]</f>
        <v>43824.899999999994</v>
      </c>
    </row>
    <row r="597" spans="1:20">
      <c r="A597" t="s">
        <v>1183</v>
      </c>
      <c r="B597" t="s">
        <v>1184</v>
      </c>
      <c r="C597" t="str">
        <f t="shared" si="45"/>
        <v>HP 805 Black</v>
      </c>
      <c r="D597" t="str">
        <f>PROPER(Table1[[#This Row],[PRODUCT NAME]])</f>
        <v>Hp 805 Black</v>
      </c>
      <c r="E597" t="s">
        <v>2705</v>
      </c>
      <c r="F597" t="s">
        <v>2705</v>
      </c>
      <c r="G597" t="s">
        <v>2732</v>
      </c>
      <c r="H597" t="s">
        <v>2733</v>
      </c>
      <c r="I597" s="2">
        <v>1399</v>
      </c>
      <c r="J597" s="8">
        <v>2500</v>
      </c>
      <c r="K597" s="1">
        <v>0.65</v>
      </c>
      <c r="L597" s="1" t="str">
        <f t="shared" si="46"/>
        <v>50% or more</v>
      </c>
      <c r="M597">
        <v>4.0999999999999996</v>
      </c>
      <c r="N597" s="4">
        <v>141841</v>
      </c>
      <c r="O597">
        <f t="shared" si="47"/>
        <v>1</v>
      </c>
      <c r="P597">
        <f t="shared" si="48"/>
        <v>354602500</v>
      </c>
      <c r="Q597" s="8" t="str">
        <f t="shared" si="49"/>
        <v>&gt;₹  500</v>
      </c>
      <c r="R597" s="8">
        <f>Table1[actual_price]-Table1[discounted_price]/Table1[[#This Row],[actual_price]]*100</f>
        <v>2444.04</v>
      </c>
      <c r="S597">
        <f>IF(Table1[[#This Row],[rating_count]]&lt;1000,1,0)</f>
        <v>0</v>
      </c>
      <c r="T597" s="7">
        <f>Table1[[#This Row],[rating]]*Table1[[#This Row],[rating_count]]</f>
        <v>581548.1</v>
      </c>
    </row>
    <row r="598" spans="1:20">
      <c r="A598" t="s">
        <v>1185</v>
      </c>
      <c r="B598" t="s">
        <v>1186</v>
      </c>
      <c r="C598" t="str">
        <f t="shared" si="45"/>
        <v>GIZGA essentials Universal</v>
      </c>
      <c r="D598" t="str">
        <f>PROPER(Table1[[#This Row],[PRODUCT NAME]])</f>
        <v>Gizga Essentials Universal</v>
      </c>
      <c r="E598" t="s">
        <v>2700</v>
      </c>
      <c r="F598" t="s">
        <v>2700</v>
      </c>
      <c r="G598" t="s">
        <v>2745</v>
      </c>
      <c r="H598" t="s">
        <v>2752</v>
      </c>
      <c r="I598">
        <v>349</v>
      </c>
      <c r="J598" s="8">
        <v>4999</v>
      </c>
      <c r="K598" s="1">
        <v>0.77</v>
      </c>
      <c r="L598" s="1" t="str">
        <f t="shared" si="46"/>
        <v>50% or more</v>
      </c>
      <c r="M598">
        <v>4.3</v>
      </c>
      <c r="N598" s="4">
        <v>24791</v>
      </c>
      <c r="O598">
        <f t="shared" si="47"/>
        <v>1</v>
      </c>
      <c r="P598">
        <f t="shared" si="48"/>
        <v>123930209</v>
      </c>
      <c r="Q598" s="8" t="str">
        <f t="shared" si="49"/>
        <v>&gt;₹  500</v>
      </c>
      <c r="R598" s="8">
        <f>Table1[actual_price]-Table1[discounted_price]/Table1[[#This Row],[actual_price]]*100</f>
        <v>4992.0186037207441</v>
      </c>
      <c r="S598">
        <f>IF(Table1[[#This Row],[rating_count]]&lt;1000,1,0)</f>
        <v>0</v>
      </c>
      <c r="T598" s="7">
        <f>Table1[[#This Row],[rating]]*Table1[[#This Row],[rating_count]]</f>
        <v>106601.29999999999</v>
      </c>
    </row>
    <row r="599" spans="1:20">
      <c r="A599" t="s">
        <v>1187</v>
      </c>
      <c r="B599" t="s">
        <v>1188</v>
      </c>
      <c r="C599" t="str">
        <f t="shared" si="45"/>
        <v>SanDisk Ultra 128</v>
      </c>
      <c r="D599" t="str">
        <f>PROPER(Table1[[#This Row],[PRODUCT NAME]])</f>
        <v>Sandisk Ultra 128</v>
      </c>
      <c r="E599" t="s">
        <v>2705</v>
      </c>
      <c r="F599" t="s">
        <v>2705</v>
      </c>
      <c r="G599" t="s">
        <v>2732</v>
      </c>
      <c r="H599" t="s">
        <v>2733</v>
      </c>
      <c r="I599">
        <v>149</v>
      </c>
      <c r="J599" s="8">
        <v>1299</v>
      </c>
      <c r="K599" s="1">
        <v>0.63</v>
      </c>
      <c r="L599" s="1" t="str">
        <f t="shared" si="46"/>
        <v>50% or more</v>
      </c>
      <c r="M599">
        <v>3.5</v>
      </c>
      <c r="N599" s="4">
        <v>21764</v>
      </c>
      <c r="O599">
        <f t="shared" si="47"/>
        <v>1</v>
      </c>
      <c r="P599">
        <f t="shared" si="48"/>
        <v>28271436</v>
      </c>
      <c r="Q599" s="8" t="str">
        <f t="shared" si="49"/>
        <v>&gt;₹  500</v>
      </c>
      <c r="R599" s="8">
        <f>Table1[actual_price]-Table1[discounted_price]/Table1[[#This Row],[actual_price]]*100</f>
        <v>1287.5296381832179</v>
      </c>
      <c r="S599">
        <f>IF(Table1[[#This Row],[rating_count]]&lt;1000,1,0)</f>
        <v>0</v>
      </c>
      <c r="T599" s="7">
        <f>Table1[[#This Row],[rating]]*Table1[[#This Row],[rating_count]]</f>
        <v>76174</v>
      </c>
    </row>
    <row r="600" spans="1:20">
      <c r="A600" t="s">
        <v>1189</v>
      </c>
      <c r="B600" t="s">
        <v>1190</v>
      </c>
      <c r="C600" t="str">
        <f t="shared" si="45"/>
        <v>Boult Audio ZCharge</v>
      </c>
      <c r="D600" t="str">
        <f>PROPER(Table1[[#This Row],[PRODUCT NAME]])</f>
        <v>Boult Audio Zcharge</v>
      </c>
      <c r="E600" t="s">
        <v>2705</v>
      </c>
      <c r="F600" t="s">
        <v>2705</v>
      </c>
      <c r="G600" t="s">
        <v>2732</v>
      </c>
      <c r="H600" t="s">
        <v>2733</v>
      </c>
      <c r="I600">
        <v>599</v>
      </c>
      <c r="J600" s="8">
        <v>8999</v>
      </c>
      <c r="K600" s="1">
        <v>0.4</v>
      </c>
      <c r="L600" s="1" t="str">
        <f t="shared" si="46"/>
        <v>50%</v>
      </c>
      <c r="M600">
        <v>4.0999999999999996</v>
      </c>
      <c r="N600" s="4">
        <v>192587</v>
      </c>
      <c r="O600">
        <f t="shared" si="47"/>
        <v>0</v>
      </c>
      <c r="P600">
        <f t="shared" si="48"/>
        <v>1733090413</v>
      </c>
      <c r="Q600" s="8" t="str">
        <f t="shared" si="49"/>
        <v>&gt;₹  500</v>
      </c>
      <c r="R600" s="8">
        <f>Table1[actual_price]-Table1[discounted_price]/Table1[[#This Row],[actual_price]]*100</f>
        <v>8992.3437048560954</v>
      </c>
      <c r="S600">
        <f>IF(Table1[[#This Row],[rating_count]]&lt;1000,1,0)</f>
        <v>0</v>
      </c>
      <c r="T600" s="7">
        <f>Table1[[#This Row],[rating]]*Table1[[#This Row],[rating_count]]</f>
        <v>789606.7</v>
      </c>
    </row>
    <row r="601" spans="1:20">
      <c r="A601" t="s">
        <v>1191</v>
      </c>
      <c r="B601" t="s">
        <v>1192</v>
      </c>
      <c r="C601" t="str">
        <f t="shared" si="45"/>
        <v>Dell WM118 Wireless</v>
      </c>
      <c r="D601" t="str">
        <f>PROPER(Table1[[#This Row],[PRODUCT NAME]])</f>
        <v>Dell Wm118 Wireless</v>
      </c>
      <c r="E601" t="s">
        <v>2705</v>
      </c>
      <c r="F601" t="s">
        <v>2705</v>
      </c>
      <c r="G601" t="s">
        <v>2732</v>
      </c>
      <c r="H601" t="s">
        <v>2744</v>
      </c>
      <c r="I601" s="2">
        <v>1220</v>
      </c>
      <c r="J601" s="8">
        <v>180</v>
      </c>
      <c r="K601" s="1">
        <v>0.69</v>
      </c>
      <c r="L601" s="1" t="str">
        <f t="shared" si="46"/>
        <v>50% or more</v>
      </c>
      <c r="M601">
        <v>4.0999999999999996</v>
      </c>
      <c r="N601" s="4">
        <v>107151</v>
      </c>
      <c r="O601">
        <f t="shared" si="47"/>
        <v>1</v>
      </c>
      <c r="P601">
        <f t="shared" si="48"/>
        <v>19287180</v>
      </c>
      <c r="Q601" s="8" t="str">
        <f t="shared" si="49"/>
        <v>&lt;₹ 200</v>
      </c>
      <c r="R601" s="8">
        <f>Table1[actual_price]-Table1[discounted_price]/Table1[[#This Row],[actual_price]]*100</f>
        <v>-497.77777777777771</v>
      </c>
      <c r="S601">
        <f>IF(Table1[[#This Row],[rating_count]]&lt;1000,1,0)</f>
        <v>0</v>
      </c>
      <c r="T601" s="7">
        <f>Table1[[#This Row],[rating]]*Table1[[#This Row],[rating_count]]</f>
        <v>439319.1</v>
      </c>
    </row>
    <row r="602" spans="1:20">
      <c r="A602" t="s">
        <v>1193</v>
      </c>
      <c r="B602" t="s">
        <v>1194</v>
      </c>
      <c r="C602" t="str">
        <f t="shared" si="45"/>
        <v>Boult Audio AirBass</v>
      </c>
      <c r="D602" t="str">
        <f>PROPER(Table1[[#This Row],[PRODUCT NAME]])</f>
        <v>Boult Audio Airbass</v>
      </c>
      <c r="E602" t="s">
        <v>2705</v>
      </c>
      <c r="F602" t="s">
        <v>2705</v>
      </c>
      <c r="G602" t="s">
        <v>2724</v>
      </c>
      <c r="I602" s="2">
        <v>1499</v>
      </c>
      <c r="J602" s="8">
        <v>549</v>
      </c>
      <c r="K602" s="1">
        <v>0.79</v>
      </c>
      <c r="L602" s="1" t="str">
        <f t="shared" si="46"/>
        <v>50% or more</v>
      </c>
      <c r="M602">
        <v>3.9</v>
      </c>
      <c r="N602" s="4">
        <v>21797</v>
      </c>
      <c r="O602">
        <f t="shared" si="47"/>
        <v>1</v>
      </c>
      <c r="P602">
        <f t="shared" si="48"/>
        <v>11966553</v>
      </c>
      <c r="Q602" s="8" t="str">
        <f t="shared" si="49"/>
        <v>&gt;₹  500</v>
      </c>
      <c r="R602" s="8">
        <f>Table1[actual_price]-Table1[discounted_price]/Table1[[#This Row],[actual_price]]*100</f>
        <v>275.95810564663026</v>
      </c>
      <c r="S602">
        <f>IF(Table1[[#This Row],[rating_count]]&lt;1000,1,0)</f>
        <v>0</v>
      </c>
      <c r="T602" s="7">
        <f>Table1[[#This Row],[rating]]*Table1[[#This Row],[rating_count]]</f>
        <v>85008.3</v>
      </c>
    </row>
    <row r="603" spans="1:20">
      <c r="A603" t="s">
        <v>1195</v>
      </c>
      <c r="B603" t="s">
        <v>1196</v>
      </c>
      <c r="C603" t="str">
        <f t="shared" si="45"/>
        <v>Eveready 1015 Carbon</v>
      </c>
      <c r="D603" t="str">
        <f>PROPER(Table1[[#This Row],[PRODUCT NAME]])</f>
        <v>Eveready 1015 Carbon</v>
      </c>
      <c r="E603" t="s">
        <v>2705</v>
      </c>
      <c r="F603" t="s">
        <v>2705</v>
      </c>
      <c r="G603" t="s">
        <v>2732</v>
      </c>
      <c r="H603" t="s">
        <v>2733</v>
      </c>
      <c r="I603">
        <v>499</v>
      </c>
      <c r="J603" s="8">
        <v>225</v>
      </c>
      <c r="K603" s="1">
        <v>0.5</v>
      </c>
      <c r="L603" s="1" t="str">
        <f t="shared" si="46"/>
        <v>50% or more</v>
      </c>
      <c r="M603">
        <v>3.9</v>
      </c>
      <c r="N603" s="4">
        <v>92995</v>
      </c>
      <c r="O603">
        <f t="shared" si="47"/>
        <v>1</v>
      </c>
      <c r="P603">
        <f t="shared" si="48"/>
        <v>20923875</v>
      </c>
      <c r="Q603" s="8" t="str">
        <f t="shared" si="49"/>
        <v>₹ 200 -₹ 500</v>
      </c>
      <c r="R603" s="8">
        <f>Table1[actual_price]-Table1[discounted_price]/Table1[[#This Row],[actual_price]]*100</f>
        <v>3.2222222222222285</v>
      </c>
      <c r="S603">
        <f>IF(Table1[[#This Row],[rating_count]]&lt;1000,1,0)</f>
        <v>0</v>
      </c>
      <c r="T603" s="7">
        <f>Table1[[#This Row],[rating]]*Table1[[#This Row],[rating_count]]</f>
        <v>362680.5</v>
      </c>
    </row>
    <row r="604" spans="1:20">
      <c r="A604" t="s">
        <v>1197</v>
      </c>
      <c r="B604" t="s">
        <v>1198</v>
      </c>
      <c r="C604" t="str">
        <f t="shared" si="45"/>
        <v>Zebronics Zeb-Transformer-M Optical</v>
      </c>
      <c r="D604" t="str">
        <f>PROPER(Table1[[#This Row],[PRODUCT NAME]])</f>
        <v>Zebronics Zeb-Transformer-M Optical</v>
      </c>
      <c r="E604" t="s">
        <v>2700</v>
      </c>
      <c r="F604" t="s">
        <v>2700</v>
      </c>
      <c r="G604" t="s">
        <v>2701</v>
      </c>
      <c r="H604" t="s">
        <v>2738</v>
      </c>
      <c r="I604">
        <v>99</v>
      </c>
      <c r="J604" s="8">
        <v>999</v>
      </c>
      <c r="K604" s="1">
        <v>0.9</v>
      </c>
      <c r="L604" s="1" t="str">
        <f t="shared" si="46"/>
        <v>50% or more</v>
      </c>
      <c r="M604">
        <v>4.0999999999999996</v>
      </c>
      <c r="N604" s="4">
        <v>8751</v>
      </c>
      <c r="O604">
        <f t="shared" si="47"/>
        <v>1</v>
      </c>
      <c r="P604">
        <f t="shared" si="48"/>
        <v>8742249</v>
      </c>
      <c r="Q604" s="8" t="str">
        <f t="shared" si="49"/>
        <v>&gt;₹  500</v>
      </c>
      <c r="R604" s="8">
        <f>Table1[actual_price]-Table1[discounted_price]/Table1[[#This Row],[actual_price]]*100</f>
        <v>989.09009009009014</v>
      </c>
      <c r="S604">
        <f>IF(Table1[[#This Row],[rating_count]]&lt;1000,1,0)</f>
        <v>0</v>
      </c>
      <c r="T604" s="7">
        <f>Table1[[#This Row],[rating]]*Table1[[#This Row],[rating_count]]</f>
        <v>35879.1</v>
      </c>
    </row>
    <row r="605" spans="1:20">
      <c r="A605" t="s">
        <v>1199</v>
      </c>
      <c r="B605" t="s">
        <v>1200</v>
      </c>
      <c r="C605" t="str">
        <f t="shared" si="45"/>
        <v>PIDILITE Fevicryl Acrylic</v>
      </c>
      <c r="D605" t="str">
        <f>PROPER(Table1[[#This Row],[PRODUCT NAME]])</f>
        <v>Pidilite Fevicryl Acrylic</v>
      </c>
      <c r="E605" t="s">
        <v>2705</v>
      </c>
      <c r="F605" t="s">
        <v>2705</v>
      </c>
      <c r="G605" t="s">
        <v>2725</v>
      </c>
      <c r="H605" t="s">
        <v>2726</v>
      </c>
      <c r="I605">
        <v>349</v>
      </c>
      <c r="J605" s="8">
        <v>599</v>
      </c>
      <c r="K605" s="1">
        <v>0.73</v>
      </c>
      <c r="L605" s="1" t="str">
        <f t="shared" si="46"/>
        <v>50% or more</v>
      </c>
      <c r="M605">
        <v>4</v>
      </c>
      <c r="N605" s="4">
        <v>14283</v>
      </c>
      <c r="O605">
        <f t="shared" si="47"/>
        <v>1</v>
      </c>
      <c r="P605">
        <f t="shared" si="48"/>
        <v>8555517</v>
      </c>
      <c r="Q605" s="8" t="str">
        <f t="shared" si="49"/>
        <v>&gt;₹  500</v>
      </c>
      <c r="R605" s="8">
        <f>Table1[actual_price]-Table1[discounted_price]/Table1[[#This Row],[actual_price]]*100</f>
        <v>540.73622704507511</v>
      </c>
      <c r="S605">
        <f>IF(Table1[[#This Row],[rating_count]]&lt;1000,1,0)</f>
        <v>0</v>
      </c>
      <c r="T605" s="7">
        <f>Table1[[#This Row],[rating]]*Table1[[#This Row],[rating_count]]</f>
        <v>57132</v>
      </c>
    </row>
    <row r="606" spans="1:20">
      <c r="A606" t="s">
        <v>1201</v>
      </c>
      <c r="B606" t="s">
        <v>1202</v>
      </c>
      <c r="C606" t="str">
        <f t="shared" si="45"/>
        <v>STRIFF Mpad Mouse</v>
      </c>
      <c r="D606" t="str">
        <f>PROPER(Table1[[#This Row],[PRODUCT NAME]])</f>
        <v>Striff Mpad Mouse</v>
      </c>
      <c r="E606" t="s">
        <v>2700</v>
      </c>
      <c r="F606" t="s">
        <v>2700</v>
      </c>
      <c r="G606" t="s">
        <v>2747</v>
      </c>
      <c r="I606">
        <v>475</v>
      </c>
      <c r="J606" s="8">
        <v>4499</v>
      </c>
      <c r="K606" s="1">
        <v>0.68</v>
      </c>
      <c r="L606" s="1" t="str">
        <f t="shared" si="46"/>
        <v>50% or more</v>
      </c>
      <c r="M606">
        <v>4.2</v>
      </c>
      <c r="N606" s="4">
        <v>64273</v>
      </c>
      <c r="O606">
        <f t="shared" si="47"/>
        <v>1</v>
      </c>
      <c r="P606">
        <f t="shared" si="48"/>
        <v>289164227</v>
      </c>
      <c r="Q606" s="8" t="str">
        <f t="shared" si="49"/>
        <v>&gt;₹  500</v>
      </c>
      <c r="R606" s="8">
        <f>Table1[actual_price]-Table1[discounted_price]/Table1[[#This Row],[actual_price]]*100</f>
        <v>4488.4420982440543</v>
      </c>
      <c r="S606">
        <f>IF(Table1[[#This Row],[rating_count]]&lt;1000,1,0)</f>
        <v>0</v>
      </c>
      <c r="T606" s="7">
        <f>Table1[[#This Row],[rating]]*Table1[[#This Row],[rating_count]]</f>
        <v>269946.60000000003</v>
      </c>
    </row>
    <row r="607" spans="1:20">
      <c r="A607" t="s">
        <v>1203</v>
      </c>
      <c r="B607" t="s">
        <v>1204</v>
      </c>
      <c r="C607" t="str">
        <f t="shared" si="45"/>
        <v>Gizga Essentials Hard</v>
      </c>
      <c r="D607" t="str">
        <f>PROPER(Table1[[#This Row],[PRODUCT NAME]])</f>
        <v>Gizga Essentials Hard</v>
      </c>
      <c r="E607" t="s">
        <v>2700</v>
      </c>
      <c r="F607" t="s">
        <v>2700</v>
      </c>
      <c r="G607" t="s">
        <v>2748</v>
      </c>
      <c r="H607" t="s">
        <v>2749</v>
      </c>
      <c r="I607">
        <v>269</v>
      </c>
      <c r="J607" s="8">
        <v>4499</v>
      </c>
      <c r="K607" s="1">
        <v>0.59</v>
      </c>
      <c r="L607" s="1" t="str">
        <f t="shared" si="46"/>
        <v>50% or more</v>
      </c>
      <c r="M607">
        <v>4.3</v>
      </c>
      <c r="N607" s="4">
        <v>54315</v>
      </c>
      <c r="O607">
        <f t="shared" si="47"/>
        <v>1</v>
      </c>
      <c r="P607">
        <f t="shared" si="48"/>
        <v>244363185</v>
      </c>
      <c r="Q607" s="8" t="str">
        <f t="shared" si="49"/>
        <v>&gt;₹  500</v>
      </c>
      <c r="R607" s="8">
        <f>Table1[actual_price]-Table1[discounted_price]/Table1[[#This Row],[actual_price]]*100</f>
        <v>4493.020893531896</v>
      </c>
      <c r="S607">
        <f>IF(Table1[[#This Row],[rating_count]]&lt;1000,1,0)</f>
        <v>0</v>
      </c>
      <c r="T607" s="7">
        <f>Table1[[#This Row],[rating]]*Table1[[#This Row],[rating_count]]</f>
        <v>233554.5</v>
      </c>
    </row>
    <row r="608" spans="1:20">
      <c r="A608" t="s">
        <v>1205</v>
      </c>
      <c r="B608" t="s">
        <v>1206</v>
      </c>
      <c r="C608" t="str">
        <f t="shared" si="45"/>
        <v>Boult Audio FXCharge</v>
      </c>
      <c r="D608" t="str">
        <f>PROPER(Table1[[#This Row],[PRODUCT NAME]])</f>
        <v>Boult Audio Fxcharge</v>
      </c>
      <c r="E608" t="s">
        <v>2700</v>
      </c>
      <c r="F608" t="s">
        <v>2700</v>
      </c>
      <c r="G608" t="s">
        <v>2748</v>
      </c>
      <c r="H608" t="s">
        <v>2749</v>
      </c>
      <c r="I608">
        <v>299</v>
      </c>
      <c r="J608" s="8">
        <v>550</v>
      </c>
      <c r="K608" s="1">
        <v>0.5</v>
      </c>
      <c r="L608" s="1" t="str">
        <f t="shared" si="46"/>
        <v>50% or more</v>
      </c>
      <c r="M608">
        <v>4.0999999999999996</v>
      </c>
      <c r="N608" s="4">
        <v>1597</v>
      </c>
      <c r="O608">
        <f t="shared" si="47"/>
        <v>1</v>
      </c>
      <c r="P608">
        <f t="shared" si="48"/>
        <v>878350</v>
      </c>
      <c r="Q608" s="8" t="str">
        <f t="shared" si="49"/>
        <v>&gt;₹  500</v>
      </c>
      <c r="R608" s="8">
        <f>Table1[actual_price]-Table1[discounted_price]/Table1[[#This Row],[actual_price]]*100</f>
        <v>495.63636363636363</v>
      </c>
      <c r="S608">
        <f>IF(Table1[[#This Row],[rating_count]]&lt;1000,1,0)</f>
        <v>0</v>
      </c>
      <c r="T608" s="7">
        <f>Table1[[#This Row],[rating]]*Table1[[#This Row],[rating_count]]</f>
        <v>6547.7</v>
      </c>
    </row>
    <row r="609" spans="1:20">
      <c r="A609" t="s">
        <v>1207</v>
      </c>
      <c r="B609" t="s">
        <v>1208</v>
      </c>
      <c r="C609" t="str">
        <f t="shared" si="45"/>
        <v>Boult Audio Probass</v>
      </c>
      <c r="D609" t="str">
        <f>PROPER(Table1[[#This Row],[PRODUCT NAME]])</f>
        <v>Boult Audio Probass</v>
      </c>
      <c r="E609" t="s">
        <v>2705</v>
      </c>
      <c r="F609" t="s">
        <v>2705</v>
      </c>
      <c r="G609" t="s">
        <v>2724</v>
      </c>
      <c r="I609" s="2">
        <v>1599</v>
      </c>
      <c r="J609" s="8">
        <v>1999</v>
      </c>
      <c r="K609" s="1">
        <v>0.6</v>
      </c>
      <c r="L609" s="1" t="str">
        <f t="shared" si="46"/>
        <v>50% or more</v>
      </c>
      <c r="M609">
        <v>4</v>
      </c>
      <c r="N609" s="4">
        <v>30254</v>
      </c>
      <c r="O609">
        <f t="shared" si="47"/>
        <v>1</v>
      </c>
      <c r="P609">
        <f t="shared" si="48"/>
        <v>60477746</v>
      </c>
      <c r="Q609" s="8" t="str">
        <f t="shared" si="49"/>
        <v>&gt;₹  500</v>
      </c>
      <c r="R609" s="8">
        <f>Table1[actual_price]-Table1[discounted_price]/Table1[[#This Row],[actual_price]]*100</f>
        <v>1919.0100050025012</v>
      </c>
      <c r="S609">
        <f>IF(Table1[[#This Row],[rating_count]]&lt;1000,1,0)</f>
        <v>0</v>
      </c>
      <c r="T609" s="7">
        <f>Table1[[#This Row],[rating]]*Table1[[#This Row],[rating_count]]</f>
        <v>121016</v>
      </c>
    </row>
    <row r="610" spans="1:20">
      <c r="A610" t="s">
        <v>1209</v>
      </c>
      <c r="B610" t="s">
        <v>1210</v>
      </c>
      <c r="C610" t="str">
        <f t="shared" si="45"/>
        <v>Casio FX-82MS 2nd</v>
      </c>
      <c r="D610" t="str">
        <f>PROPER(Table1[[#This Row],[PRODUCT NAME]])</f>
        <v>Casio Fx-82Ms 2Nd</v>
      </c>
      <c r="E610" t="s">
        <v>2705</v>
      </c>
      <c r="F610" t="s">
        <v>2705</v>
      </c>
      <c r="G610" t="s">
        <v>2724</v>
      </c>
      <c r="I610" s="2">
        <v>1499</v>
      </c>
      <c r="J610" s="8">
        <v>1199</v>
      </c>
      <c r="K610" s="1">
        <v>0.81</v>
      </c>
      <c r="L610" s="1" t="str">
        <f t="shared" si="46"/>
        <v>50% or more</v>
      </c>
      <c r="M610">
        <v>4.2</v>
      </c>
      <c r="N610" s="4">
        <v>22638</v>
      </c>
      <c r="O610">
        <f t="shared" si="47"/>
        <v>1</v>
      </c>
      <c r="P610">
        <f t="shared" si="48"/>
        <v>27142962</v>
      </c>
      <c r="Q610" s="8" t="str">
        <f t="shared" si="49"/>
        <v>&gt;₹  500</v>
      </c>
      <c r="R610" s="8">
        <f>Table1[actual_price]-Table1[discounted_price]/Table1[[#This Row],[actual_price]]*100</f>
        <v>1073.9791492910758</v>
      </c>
      <c r="S610">
        <f>IF(Table1[[#This Row],[rating_count]]&lt;1000,1,0)</f>
        <v>0</v>
      </c>
      <c r="T610" s="7">
        <f>Table1[[#This Row],[rating]]*Table1[[#This Row],[rating_count]]</f>
        <v>95079.6</v>
      </c>
    </row>
    <row r="611" spans="1:20">
      <c r="A611" t="s">
        <v>1211</v>
      </c>
      <c r="B611" t="s">
        <v>1212</v>
      </c>
      <c r="C611" t="str">
        <f t="shared" si="45"/>
        <v>Tygot 10 Inches</v>
      </c>
      <c r="D611" t="str">
        <f>PROPER(Table1[[#This Row],[PRODUCT NAME]])</f>
        <v>Tygot 10 Inches</v>
      </c>
      <c r="E611" t="s">
        <v>2705</v>
      </c>
      <c r="F611" t="s">
        <v>2705</v>
      </c>
      <c r="G611" t="s">
        <v>2732</v>
      </c>
      <c r="H611" t="s">
        <v>2733</v>
      </c>
      <c r="I611">
        <v>329</v>
      </c>
      <c r="J611" s="8">
        <v>3490</v>
      </c>
      <c r="K611" s="1">
        <v>0.67</v>
      </c>
      <c r="L611" s="1" t="str">
        <f t="shared" si="46"/>
        <v>50% or more</v>
      </c>
      <c r="M611">
        <v>3.9</v>
      </c>
      <c r="N611" s="4">
        <v>77027</v>
      </c>
      <c r="O611">
        <f t="shared" si="47"/>
        <v>1</v>
      </c>
      <c r="P611">
        <f t="shared" si="48"/>
        <v>268824230</v>
      </c>
      <c r="Q611" s="8" t="str">
        <f t="shared" si="49"/>
        <v>&gt;₹  500</v>
      </c>
      <c r="R611" s="8">
        <f>Table1[actual_price]-Table1[discounted_price]/Table1[[#This Row],[actual_price]]*100</f>
        <v>3480.5730659025789</v>
      </c>
      <c r="S611">
        <f>IF(Table1[[#This Row],[rating_count]]&lt;1000,1,0)</f>
        <v>0</v>
      </c>
      <c r="T611" s="7">
        <f>Table1[[#This Row],[rating]]*Table1[[#This Row],[rating_count]]</f>
        <v>300405.3</v>
      </c>
    </row>
    <row r="612" spans="1:20">
      <c r="A612" t="s">
        <v>1213</v>
      </c>
      <c r="B612" t="s">
        <v>1214</v>
      </c>
      <c r="C612" t="str">
        <f t="shared" si="45"/>
        <v>HP X200 Wireless</v>
      </c>
      <c r="D612" t="str">
        <f>PROPER(Table1[[#This Row],[PRODUCT NAME]])</f>
        <v>Hp X200 Wireless</v>
      </c>
      <c r="E612" t="s">
        <v>2700</v>
      </c>
      <c r="F612" t="s">
        <v>2700</v>
      </c>
      <c r="G612" t="s">
        <v>2748</v>
      </c>
      <c r="H612" t="s">
        <v>2753</v>
      </c>
      <c r="I612">
        <v>549</v>
      </c>
      <c r="J612" s="8">
        <v>4999</v>
      </c>
      <c r="K612" s="1">
        <v>0.69</v>
      </c>
      <c r="L612" s="1" t="str">
        <f t="shared" si="46"/>
        <v>50% or more</v>
      </c>
      <c r="M612">
        <v>4.3</v>
      </c>
      <c r="N612" s="4">
        <v>28829</v>
      </c>
      <c r="O612">
        <f t="shared" si="47"/>
        <v>1</v>
      </c>
      <c r="P612">
        <f t="shared" si="48"/>
        <v>144116171</v>
      </c>
      <c r="Q612" s="8" t="str">
        <f t="shared" si="49"/>
        <v>&gt;₹  500</v>
      </c>
      <c r="R612" s="8">
        <f>Table1[actual_price]-Table1[discounted_price]/Table1[[#This Row],[actual_price]]*100</f>
        <v>4988.0178035607123</v>
      </c>
      <c r="S612">
        <f>IF(Table1[[#This Row],[rating_count]]&lt;1000,1,0)</f>
        <v>0</v>
      </c>
      <c r="T612" s="7">
        <f>Table1[[#This Row],[rating]]*Table1[[#This Row],[rating_count]]</f>
        <v>123964.7</v>
      </c>
    </row>
    <row r="613" spans="1:20">
      <c r="A613" t="s">
        <v>1215</v>
      </c>
      <c r="B613" t="s">
        <v>1216</v>
      </c>
      <c r="C613" t="str">
        <f t="shared" si="45"/>
        <v>Oakter Mini UPS</v>
      </c>
      <c r="D613" t="str">
        <f>PROPER(Table1[[#This Row],[PRODUCT NAME]])</f>
        <v>Oakter Mini Ups</v>
      </c>
      <c r="E613" t="s">
        <v>2705</v>
      </c>
      <c r="F613" t="s">
        <v>2705</v>
      </c>
      <c r="G613" t="s">
        <v>2724</v>
      </c>
      <c r="I613" s="2">
        <v>2199</v>
      </c>
      <c r="J613" s="8">
        <v>4999</v>
      </c>
      <c r="K613" s="1">
        <v>0.78</v>
      </c>
      <c r="L613" s="1" t="str">
        <f t="shared" si="46"/>
        <v>50% or more</v>
      </c>
      <c r="M613">
        <v>4.2</v>
      </c>
      <c r="N613" s="4">
        <v>29478</v>
      </c>
      <c r="O613">
        <f t="shared" si="47"/>
        <v>1</v>
      </c>
      <c r="P613">
        <f t="shared" si="48"/>
        <v>147360522</v>
      </c>
      <c r="Q613" s="8" t="str">
        <f t="shared" si="49"/>
        <v>&gt;₹  500</v>
      </c>
      <c r="R613" s="8">
        <f>Table1[actual_price]-Table1[discounted_price]/Table1[[#This Row],[actual_price]]*100</f>
        <v>4955.0112022404483</v>
      </c>
      <c r="S613">
        <f>IF(Table1[[#This Row],[rating_count]]&lt;1000,1,0)</f>
        <v>0</v>
      </c>
      <c r="T613" s="7">
        <f>Table1[[#This Row],[rating]]*Table1[[#This Row],[rating_count]]</f>
        <v>123807.6</v>
      </c>
    </row>
    <row r="614" spans="1:20">
      <c r="A614" t="s">
        <v>1217</v>
      </c>
      <c r="B614" t="s">
        <v>1218</v>
      </c>
      <c r="C614" t="str">
        <f t="shared" si="45"/>
        <v>TP-Link Archer AC1200</v>
      </c>
      <c r="D614" t="str">
        <f>PROPER(Table1[[#This Row],[PRODUCT NAME]])</f>
        <v>Tp-Link Archer Ac1200</v>
      </c>
      <c r="E614" t="s">
        <v>2700</v>
      </c>
      <c r="F614" t="s">
        <v>2700</v>
      </c>
      <c r="G614" t="s">
        <v>2748</v>
      </c>
      <c r="H614" t="s">
        <v>2749</v>
      </c>
      <c r="I614">
        <v>299</v>
      </c>
      <c r="J614" s="8">
        <v>599</v>
      </c>
      <c r="K614" s="1">
        <v>0.54</v>
      </c>
      <c r="L614" s="1" t="str">
        <f t="shared" si="46"/>
        <v>50% or more</v>
      </c>
      <c r="M614">
        <v>4.5</v>
      </c>
      <c r="N614" s="4">
        <v>33176</v>
      </c>
      <c r="O614">
        <f t="shared" si="47"/>
        <v>1</v>
      </c>
      <c r="P614">
        <f t="shared" si="48"/>
        <v>19872424</v>
      </c>
      <c r="Q614" s="8" t="str">
        <f t="shared" si="49"/>
        <v>&gt;₹  500</v>
      </c>
      <c r="R614" s="8">
        <f>Table1[actual_price]-Table1[discounted_price]/Table1[[#This Row],[actual_price]]*100</f>
        <v>549.08347245409016</v>
      </c>
      <c r="S614">
        <f>IF(Table1[[#This Row],[rating_count]]&lt;1000,1,0)</f>
        <v>0</v>
      </c>
      <c r="T614" s="7">
        <f>Table1[[#This Row],[rating]]*Table1[[#This Row],[rating_count]]</f>
        <v>149292</v>
      </c>
    </row>
    <row r="615" spans="1:20">
      <c r="A615" t="s">
        <v>1219</v>
      </c>
      <c r="B615" t="s">
        <v>1220</v>
      </c>
      <c r="C615" t="str">
        <f t="shared" si="45"/>
        <v>boAt Rockerz 550</v>
      </c>
      <c r="D615" t="str">
        <f>PROPER(Table1[[#This Row],[PRODUCT NAME]])</f>
        <v>Boat Rockerz 550</v>
      </c>
      <c r="E615" t="s">
        <v>2754</v>
      </c>
      <c r="F615" t="s">
        <v>2754</v>
      </c>
      <c r="G615" t="s">
        <v>2755</v>
      </c>
      <c r="I615">
        <v>798</v>
      </c>
      <c r="J615" s="8">
        <v>499</v>
      </c>
      <c r="K615" s="1">
        <v>0.6</v>
      </c>
      <c r="L615" s="1" t="str">
        <f t="shared" si="46"/>
        <v>50% or more</v>
      </c>
      <c r="M615">
        <v>4</v>
      </c>
      <c r="N615" s="4">
        <v>68664</v>
      </c>
      <c r="O615">
        <f t="shared" si="47"/>
        <v>1</v>
      </c>
      <c r="P615">
        <f t="shared" si="48"/>
        <v>34263336</v>
      </c>
      <c r="Q615" s="8" t="str">
        <f t="shared" si="49"/>
        <v>₹ 200 -₹ 500</v>
      </c>
      <c r="R615" s="8">
        <f>Table1[actual_price]-Table1[discounted_price]/Table1[[#This Row],[actual_price]]*100</f>
        <v>339.08016032064131</v>
      </c>
      <c r="S615">
        <f>IF(Table1[[#This Row],[rating_count]]&lt;1000,1,0)</f>
        <v>0</v>
      </c>
      <c r="T615" s="7">
        <f>Table1[[#This Row],[rating]]*Table1[[#This Row],[rating_count]]</f>
        <v>274656</v>
      </c>
    </row>
    <row r="616" spans="1:20">
      <c r="A616" t="s">
        <v>1221</v>
      </c>
      <c r="B616" t="s">
        <v>1222</v>
      </c>
      <c r="C616" t="str">
        <f t="shared" si="45"/>
        <v>Xiaomi Mi Wired</v>
      </c>
      <c r="D616" t="str">
        <f>PROPER(Table1[[#This Row],[PRODUCT NAME]])</f>
        <v>Xiaomi Mi Wired</v>
      </c>
      <c r="E616" t="s">
        <v>2700</v>
      </c>
      <c r="F616" t="s">
        <v>2700</v>
      </c>
      <c r="G616" t="s">
        <v>2701</v>
      </c>
      <c r="H616" t="s">
        <v>2702</v>
      </c>
      <c r="I616">
        <v>399</v>
      </c>
      <c r="J616" s="8">
        <v>399</v>
      </c>
      <c r="K616" s="1">
        <v>0.64</v>
      </c>
      <c r="L616" s="1" t="str">
        <f t="shared" si="46"/>
        <v>50% or more</v>
      </c>
      <c r="M616">
        <v>4.2</v>
      </c>
      <c r="N616" s="4">
        <v>24269</v>
      </c>
      <c r="O616">
        <f t="shared" si="47"/>
        <v>1</v>
      </c>
      <c r="P616">
        <f t="shared" si="48"/>
        <v>9683331</v>
      </c>
      <c r="Q616" s="8" t="str">
        <f t="shared" si="49"/>
        <v>₹ 200 -₹ 500</v>
      </c>
      <c r="R616" s="8">
        <f>Table1[actual_price]-Table1[discounted_price]/Table1[[#This Row],[actual_price]]*100</f>
        <v>299</v>
      </c>
      <c r="S616">
        <f>IF(Table1[[#This Row],[rating_count]]&lt;1000,1,0)</f>
        <v>0</v>
      </c>
      <c r="T616" s="7">
        <f>Table1[[#This Row],[rating]]*Table1[[#This Row],[rating_count]]</f>
        <v>101929.8</v>
      </c>
    </row>
    <row r="617" spans="1:20">
      <c r="A617" t="s">
        <v>1223</v>
      </c>
      <c r="B617" t="s">
        <v>1224</v>
      </c>
      <c r="C617" t="str">
        <f t="shared" si="45"/>
        <v>Zodo 8. 5</v>
      </c>
      <c r="D617" t="str">
        <f>PROPER(Table1[[#This Row],[PRODUCT NAME]])</f>
        <v>Zodo 8. 5</v>
      </c>
      <c r="E617" t="s">
        <v>2705</v>
      </c>
      <c r="F617" t="s">
        <v>2705</v>
      </c>
      <c r="G617" t="s">
        <v>2756</v>
      </c>
      <c r="I617">
        <v>266</v>
      </c>
      <c r="J617" s="8">
        <v>299</v>
      </c>
      <c r="K617" s="1">
        <v>0.16</v>
      </c>
      <c r="L617" s="1" t="str">
        <f t="shared" si="46"/>
        <v>50%</v>
      </c>
      <c r="M617">
        <v>4.5</v>
      </c>
      <c r="N617" s="4">
        <v>28030</v>
      </c>
      <c r="O617">
        <f t="shared" si="47"/>
        <v>0</v>
      </c>
      <c r="P617">
        <f t="shared" si="48"/>
        <v>8380970</v>
      </c>
      <c r="Q617" s="8" t="str">
        <f t="shared" si="49"/>
        <v>₹ 200 -₹ 500</v>
      </c>
      <c r="R617" s="8">
        <f>Table1[actual_price]-Table1[discounted_price]/Table1[[#This Row],[actual_price]]*100</f>
        <v>210.03678929765886</v>
      </c>
      <c r="S617">
        <f>IF(Table1[[#This Row],[rating_count]]&lt;1000,1,0)</f>
        <v>0</v>
      </c>
      <c r="T617" s="7">
        <f>Table1[[#This Row],[rating]]*Table1[[#This Row],[rating_count]]</f>
        <v>126135</v>
      </c>
    </row>
    <row r="618" spans="1:20">
      <c r="A618" t="s">
        <v>1225</v>
      </c>
      <c r="B618" t="s">
        <v>1226</v>
      </c>
      <c r="C618" t="str">
        <f t="shared" si="45"/>
        <v>Zebronics ZEB-KM2100 Multimedia</v>
      </c>
      <c r="D618" t="str">
        <f>PROPER(Table1[[#This Row],[PRODUCT NAME]])</f>
        <v>Zebronics Zeb-Km2100 Multimedia</v>
      </c>
      <c r="E618" t="s">
        <v>2757</v>
      </c>
      <c r="F618" t="s">
        <v>2757</v>
      </c>
      <c r="G618" t="s">
        <v>2758</v>
      </c>
      <c r="H618" t="s">
        <v>2759</v>
      </c>
      <c r="I618">
        <v>50</v>
      </c>
      <c r="J618" s="8">
        <v>2499</v>
      </c>
      <c r="K618" s="1">
        <v>0</v>
      </c>
      <c r="L618" s="1" t="str">
        <f t="shared" si="46"/>
        <v>50%</v>
      </c>
      <c r="M618">
        <v>4.3</v>
      </c>
      <c r="N618" s="4">
        <v>5792</v>
      </c>
      <c r="O618">
        <f t="shared" si="47"/>
        <v>0</v>
      </c>
      <c r="P618">
        <f t="shared" si="48"/>
        <v>14474208</v>
      </c>
      <c r="Q618" s="8" t="str">
        <f t="shared" si="49"/>
        <v>&gt;₹  500</v>
      </c>
      <c r="R618" s="8">
        <f>Table1[actual_price]-Table1[discounted_price]/Table1[[#This Row],[actual_price]]*100</f>
        <v>2496.9991996798722</v>
      </c>
      <c r="S618">
        <f>IF(Table1[[#This Row],[rating_count]]&lt;1000,1,0)</f>
        <v>0</v>
      </c>
      <c r="T618" s="7">
        <f>Table1[[#This Row],[rating]]*Table1[[#This Row],[rating_count]]</f>
        <v>24905.599999999999</v>
      </c>
    </row>
    <row r="619" spans="1:20">
      <c r="A619" t="s">
        <v>1227</v>
      </c>
      <c r="B619" t="s">
        <v>1228</v>
      </c>
      <c r="C619" t="str">
        <f t="shared" si="45"/>
        <v>ZEBRONICS Zeb-Comfort Wired</v>
      </c>
      <c r="D619" t="str">
        <f>PROPER(Table1[[#This Row],[PRODUCT NAME]])</f>
        <v>Zebronics Zeb-Comfort Wired</v>
      </c>
      <c r="E619" t="s">
        <v>2760</v>
      </c>
      <c r="F619" t="s">
        <v>2760</v>
      </c>
      <c r="G619" t="s">
        <v>2761</v>
      </c>
      <c r="H619" t="s">
        <v>2762</v>
      </c>
      <c r="I619">
        <v>130</v>
      </c>
      <c r="J619" s="8">
        <v>2299</v>
      </c>
      <c r="K619" s="1">
        <v>0.21</v>
      </c>
      <c r="L619" s="1" t="str">
        <f t="shared" si="46"/>
        <v>50%</v>
      </c>
      <c r="M619">
        <v>3.9</v>
      </c>
      <c r="N619" s="4">
        <v>14778</v>
      </c>
      <c r="O619">
        <f t="shared" si="47"/>
        <v>0</v>
      </c>
      <c r="P619">
        <f t="shared" si="48"/>
        <v>33974622</v>
      </c>
      <c r="Q619" s="8" t="str">
        <f t="shared" si="49"/>
        <v>&gt;₹  500</v>
      </c>
      <c r="R619" s="8">
        <f>Table1[actual_price]-Table1[discounted_price]/Table1[[#This Row],[actual_price]]*100</f>
        <v>2293.3453675511091</v>
      </c>
      <c r="S619">
        <f>IF(Table1[[#This Row],[rating_count]]&lt;1000,1,0)</f>
        <v>0</v>
      </c>
      <c r="T619" s="7">
        <f>Table1[[#This Row],[rating]]*Table1[[#This Row],[rating_count]]</f>
        <v>57634.2</v>
      </c>
    </row>
    <row r="620" spans="1:20">
      <c r="A620" t="s">
        <v>1229</v>
      </c>
      <c r="B620" t="s">
        <v>1230</v>
      </c>
      <c r="C620" t="str">
        <f t="shared" si="45"/>
        <v>boAt Rockerz 370</v>
      </c>
      <c r="D620" t="str">
        <f>PROPER(Table1[[#This Row],[PRODUCT NAME]])</f>
        <v>Boat Rockerz 370</v>
      </c>
      <c r="E620" t="s">
        <v>2705</v>
      </c>
      <c r="F620" t="s">
        <v>2705</v>
      </c>
      <c r="G620" t="s">
        <v>2732</v>
      </c>
      <c r="H620" t="s">
        <v>2733</v>
      </c>
      <c r="I620">
        <v>449</v>
      </c>
      <c r="J620" s="8">
        <v>250</v>
      </c>
      <c r="K620" s="1">
        <v>0.65</v>
      </c>
      <c r="L620" s="1" t="str">
        <f t="shared" si="46"/>
        <v>50% or more</v>
      </c>
      <c r="M620">
        <v>4.0999999999999996</v>
      </c>
      <c r="N620" s="4">
        <v>91770</v>
      </c>
      <c r="O620">
        <f t="shared" si="47"/>
        <v>1</v>
      </c>
      <c r="P620">
        <f t="shared" si="48"/>
        <v>22942500</v>
      </c>
      <c r="Q620" s="8" t="str">
        <f t="shared" si="49"/>
        <v>₹ 200 -₹ 500</v>
      </c>
      <c r="R620" s="8">
        <f>Table1[actual_price]-Table1[discounted_price]/Table1[[#This Row],[actual_price]]*100</f>
        <v>70.400000000000006</v>
      </c>
      <c r="S620">
        <f>IF(Table1[[#This Row],[rating_count]]&lt;1000,1,0)</f>
        <v>0</v>
      </c>
      <c r="T620" s="7">
        <f>Table1[[#This Row],[rating]]*Table1[[#This Row],[rating_count]]</f>
        <v>376256.99999999994</v>
      </c>
    </row>
    <row r="621" spans="1:20">
      <c r="A621" t="s">
        <v>1231</v>
      </c>
      <c r="B621" t="s">
        <v>1232</v>
      </c>
      <c r="C621" t="str">
        <f t="shared" si="45"/>
        <v>ZEBRONICS Zeb-Astra 20</v>
      </c>
      <c r="D621" t="str">
        <f>PROPER(Table1[[#This Row],[PRODUCT NAME]])</f>
        <v>Zebronics Zeb-Astra 20</v>
      </c>
      <c r="E621" t="s">
        <v>2705</v>
      </c>
      <c r="F621" t="s">
        <v>2705</v>
      </c>
      <c r="G621" t="s">
        <v>2724</v>
      </c>
      <c r="I621" s="2">
        <v>3999</v>
      </c>
      <c r="J621" s="8">
        <v>1499</v>
      </c>
      <c r="K621" s="1">
        <v>0.76</v>
      </c>
      <c r="L621" s="1" t="str">
        <f t="shared" si="46"/>
        <v>50% or more</v>
      </c>
      <c r="M621">
        <v>4.3</v>
      </c>
      <c r="N621" s="4">
        <v>17162</v>
      </c>
      <c r="O621">
        <f t="shared" si="47"/>
        <v>1</v>
      </c>
      <c r="P621">
        <f t="shared" si="48"/>
        <v>25725838</v>
      </c>
      <c r="Q621" s="8" t="str">
        <f t="shared" si="49"/>
        <v>&gt;₹  500</v>
      </c>
      <c r="R621" s="8">
        <f>Table1[actual_price]-Table1[discounted_price]/Table1[[#This Row],[actual_price]]*100</f>
        <v>1232.2221480987325</v>
      </c>
      <c r="S621">
        <f>IF(Table1[[#This Row],[rating_count]]&lt;1000,1,0)</f>
        <v>0</v>
      </c>
      <c r="T621" s="7">
        <f>Table1[[#This Row],[rating]]*Table1[[#This Row],[rating_count]]</f>
        <v>73796.599999999991</v>
      </c>
    </row>
    <row r="622" spans="1:20">
      <c r="A622" t="s">
        <v>1233</v>
      </c>
      <c r="B622" t="s">
        <v>1234</v>
      </c>
      <c r="C622" t="str">
        <f t="shared" si="45"/>
        <v>Panasonic CR-2032/5BE Lithium</v>
      </c>
      <c r="D622" t="str">
        <f>PROPER(Table1[[#This Row],[PRODUCT NAME]])</f>
        <v>Panasonic Cr-2032/5Be Lithium</v>
      </c>
      <c r="E622" t="s">
        <v>2705</v>
      </c>
      <c r="F622" t="s">
        <v>2705</v>
      </c>
      <c r="G622" t="s">
        <v>2732</v>
      </c>
      <c r="H622" t="s">
        <v>2733</v>
      </c>
      <c r="I622">
        <v>399</v>
      </c>
      <c r="J622" s="8">
        <v>2800</v>
      </c>
      <c r="K622" s="1">
        <v>0.69</v>
      </c>
      <c r="L622" s="1" t="str">
        <f t="shared" si="46"/>
        <v>50% or more</v>
      </c>
      <c r="M622">
        <v>4.2</v>
      </c>
      <c r="N622" s="4">
        <v>206</v>
      </c>
      <c r="O622">
        <f t="shared" si="47"/>
        <v>1</v>
      </c>
      <c r="P622">
        <f t="shared" si="48"/>
        <v>576800</v>
      </c>
      <c r="Q622" s="8" t="str">
        <f t="shared" si="49"/>
        <v>&gt;₹  500</v>
      </c>
      <c r="R622" s="8">
        <f>Table1[actual_price]-Table1[discounted_price]/Table1[[#This Row],[actual_price]]*100</f>
        <v>2785.75</v>
      </c>
      <c r="S622">
        <f>IF(Table1[[#This Row],[rating_count]]&lt;1000,1,0)</f>
        <v>1</v>
      </c>
      <c r="T622" s="7">
        <f>Table1[[#This Row],[rating]]*Table1[[#This Row],[rating_count]]</f>
        <v>865.2</v>
      </c>
    </row>
    <row r="623" spans="1:20">
      <c r="A623" t="s">
        <v>1235</v>
      </c>
      <c r="B623" t="s">
        <v>1236</v>
      </c>
      <c r="C623" t="str">
        <f t="shared" si="45"/>
        <v>MemeHo¬Æ Smart Standard</v>
      </c>
      <c r="D623" t="str">
        <f>PROPER(Table1[[#This Row],[PRODUCT NAME]])</f>
        <v>Memeho¬Æ Smart Standard</v>
      </c>
      <c r="E623" t="s">
        <v>2700</v>
      </c>
      <c r="F623" t="s">
        <v>2700</v>
      </c>
      <c r="G623" t="s">
        <v>2748</v>
      </c>
      <c r="H623" t="s">
        <v>2763</v>
      </c>
      <c r="I623" s="2">
        <v>1399</v>
      </c>
      <c r="J623" s="8">
        <v>299</v>
      </c>
      <c r="K623" s="1">
        <v>0.44</v>
      </c>
      <c r="L623" s="1" t="str">
        <f t="shared" si="46"/>
        <v>50%</v>
      </c>
      <c r="M623">
        <v>4.2</v>
      </c>
      <c r="N623" s="4">
        <v>33717</v>
      </c>
      <c r="O623">
        <f t="shared" si="47"/>
        <v>0</v>
      </c>
      <c r="P623">
        <f t="shared" si="48"/>
        <v>10081383</v>
      </c>
      <c r="Q623" s="8" t="str">
        <f t="shared" si="49"/>
        <v>₹ 200 -₹ 500</v>
      </c>
      <c r="R623" s="8">
        <f>Table1[actual_price]-Table1[discounted_price]/Table1[[#This Row],[actual_price]]*100</f>
        <v>-168.89297658862881</v>
      </c>
      <c r="S623">
        <f>IF(Table1[[#This Row],[rating_count]]&lt;1000,1,0)</f>
        <v>0</v>
      </c>
      <c r="T623" s="7">
        <f>Table1[[#This Row],[rating]]*Table1[[#This Row],[rating_count]]</f>
        <v>141611.4</v>
      </c>
    </row>
    <row r="624" spans="1:20">
      <c r="A624" t="s">
        <v>1237</v>
      </c>
      <c r="B624" t="s">
        <v>1238</v>
      </c>
      <c r="C624" t="str">
        <f t="shared" si="45"/>
        <v>SanDisk Ultra Dual</v>
      </c>
      <c r="D624" t="str">
        <f>PROPER(Table1[[#This Row],[PRODUCT NAME]])</f>
        <v>Sandisk Ultra Dual</v>
      </c>
      <c r="E624" t="s">
        <v>2700</v>
      </c>
      <c r="F624" t="s">
        <v>2700</v>
      </c>
      <c r="G624" t="s">
        <v>2701</v>
      </c>
      <c r="H624" t="s">
        <v>2702</v>
      </c>
      <c r="I624">
        <v>199</v>
      </c>
      <c r="J624" s="8">
        <v>404</v>
      </c>
      <c r="K624" s="1">
        <v>0.43</v>
      </c>
      <c r="L624" s="1" t="str">
        <f t="shared" si="46"/>
        <v>50%</v>
      </c>
      <c r="M624">
        <v>4</v>
      </c>
      <c r="N624" s="4">
        <v>43994</v>
      </c>
      <c r="O624">
        <f t="shared" si="47"/>
        <v>0</v>
      </c>
      <c r="P624">
        <f t="shared" si="48"/>
        <v>17773576</v>
      </c>
      <c r="Q624" s="8" t="str">
        <f t="shared" si="49"/>
        <v>₹ 200 -₹ 500</v>
      </c>
      <c r="R624" s="8">
        <f>Table1[actual_price]-Table1[discounted_price]/Table1[[#This Row],[actual_price]]*100</f>
        <v>354.74257425742576</v>
      </c>
      <c r="S624">
        <f>IF(Table1[[#This Row],[rating_count]]&lt;1000,1,0)</f>
        <v>0</v>
      </c>
      <c r="T624" s="7">
        <f>Table1[[#This Row],[rating]]*Table1[[#This Row],[rating_count]]</f>
        <v>175976</v>
      </c>
    </row>
    <row r="625" spans="1:20">
      <c r="A625" t="s">
        <v>1239</v>
      </c>
      <c r="B625" t="s">
        <v>1240</v>
      </c>
      <c r="C625" t="str">
        <f t="shared" si="45"/>
        <v>Tizum Mouse Pad/</v>
      </c>
      <c r="D625" t="str">
        <f>PROPER(Table1[[#This Row],[PRODUCT NAME]])</f>
        <v>Tizum Mouse Pad/</v>
      </c>
      <c r="E625" t="s">
        <v>2700</v>
      </c>
      <c r="F625" t="s">
        <v>2700</v>
      </c>
      <c r="G625" t="s">
        <v>2701</v>
      </c>
      <c r="H625" t="s">
        <v>2702</v>
      </c>
      <c r="I625">
        <v>199</v>
      </c>
      <c r="J625" s="8">
        <v>1399</v>
      </c>
      <c r="K625" s="1">
        <v>0.8</v>
      </c>
      <c r="L625" s="1" t="str">
        <f t="shared" si="46"/>
        <v>50% or more</v>
      </c>
      <c r="M625">
        <v>3.9</v>
      </c>
      <c r="N625" s="4">
        <v>7928</v>
      </c>
      <c r="O625">
        <f t="shared" si="47"/>
        <v>1</v>
      </c>
      <c r="P625">
        <f t="shared" si="48"/>
        <v>11091272</v>
      </c>
      <c r="Q625" s="8" t="str">
        <f t="shared" si="49"/>
        <v>&gt;₹  500</v>
      </c>
      <c r="R625" s="8">
        <f>Table1[actual_price]-Table1[discounted_price]/Table1[[#This Row],[actual_price]]*100</f>
        <v>1384.7755539671193</v>
      </c>
      <c r="S625">
        <f>IF(Table1[[#This Row],[rating_count]]&lt;1000,1,0)</f>
        <v>0</v>
      </c>
      <c r="T625" s="7">
        <f>Table1[[#This Row],[rating]]*Table1[[#This Row],[rating_count]]</f>
        <v>30919.200000000001</v>
      </c>
    </row>
    <row r="626" spans="1:20">
      <c r="A626" t="s">
        <v>1241</v>
      </c>
      <c r="B626" t="s">
        <v>1242</v>
      </c>
      <c r="C626" t="str">
        <f t="shared" si="45"/>
        <v>Epson 003 65</v>
      </c>
      <c r="D626" t="str">
        <f>PROPER(Table1[[#This Row],[PRODUCT NAME]])</f>
        <v>Epson 003 65</v>
      </c>
      <c r="E626" t="s">
        <v>2705</v>
      </c>
      <c r="F626" t="s">
        <v>2705</v>
      </c>
      <c r="G626" t="s">
        <v>2724</v>
      </c>
      <c r="I626" s="2">
        <v>2998</v>
      </c>
      <c r="J626" s="8">
        <v>599</v>
      </c>
      <c r="K626" s="1">
        <v>0.5</v>
      </c>
      <c r="L626" s="1" t="str">
        <f t="shared" si="46"/>
        <v>50% or more</v>
      </c>
      <c r="M626">
        <v>4.0999999999999996</v>
      </c>
      <c r="N626" s="4">
        <v>5179</v>
      </c>
      <c r="O626">
        <f t="shared" si="47"/>
        <v>1</v>
      </c>
      <c r="P626">
        <f t="shared" si="48"/>
        <v>3102221</v>
      </c>
      <c r="Q626" s="8" t="str">
        <f t="shared" si="49"/>
        <v>&gt;₹  500</v>
      </c>
      <c r="R626" s="8">
        <f>Table1[actual_price]-Table1[discounted_price]/Table1[[#This Row],[actual_price]]*100</f>
        <v>98.499165275459063</v>
      </c>
      <c r="S626">
        <f>IF(Table1[[#This Row],[rating_count]]&lt;1000,1,0)</f>
        <v>0</v>
      </c>
      <c r="T626" s="7">
        <f>Table1[[#This Row],[rating]]*Table1[[#This Row],[rating_count]]</f>
        <v>21233.899999999998</v>
      </c>
    </row>
    <row r="627" spans="1:20">
      <c r="A627" t="s">
        <v>1243</v>
      </c>
      <c r="B627" t="s">
        <v>1244</v>
      </c>
      <c r="C627" t="str">
        <f t="shared" si="45"/>
        <v>ZEBRONICS Zeb-Thunder Bluetooth</v>
      </c>
      <c r="D627" t="str">
        <f>PROPER(Table1[[#This Row],[PRODUCT NAME]])</f>
        <v>Zebronics Zeb-Thunder Bluetooth</v>
      </c>
      <c r="E627" t="s">
        <v>2700</v>
      </c>
      <c r="F627" t="s">
        <v>2700</v>
      </c>
      <c r="G627" t="s">
        <v>2764</v>
      </c>
      <c r="I627" s="2">
        <v>4098</v>
      </c>
      <c r="J627" s="8">
        <v>999</v>
      </c>
      <c r="K627" s="1">
        <v>0.18</v>
      </c>
      <c r="L627" s="1" t="str">
        <f t="shared" si="46"/>
        <v>50%</v>
      </c>
      <c r="M627">
        <v>4.5</v>
      </c>
      <c r="N627" s="4">
        <v>50810</v>
      </c>
      <c r="O627">
        <f t="shared" si="47"/>
        <v>0</v>
      </c>
      <c r="P627">
        <f t="shared" si="48"/>
        <v>50759190</v>
      </c>
      <c r="Q627" s="8" t="str">
        <f t="shared" si="49"/>
        <v>&gt;₹  500</v>
      </c>
      <c r="R627" s="8">
        <f>Table1[actual_price]-Table1[discounted_price]/Table1[[#This Row],[actual_price]]*100</f>
        <v>588.78978978978978</v>
      </c>
      <c r="S627">
        <f>IF(Table1[[#This Row],[rating_count]]&lt;1000,1,0)</f>
        <v>0</v>
      </c>
      <c r="T627" s="7">
        <f>Table1[[#This Row],[rating]]*Table1[[#This Row],[rating_count]]</f>
        <v>228645</v>
      </c>
    </row>
    <row r="628" spans="1:20">
      <c r="A628" t="s">
        <v>1245</v>
      </c>
      <c r="B628" t="s">
        <v>2694</v>
      </c>
      <c r="C628" t="str">
        <f t="shared" si="45"/>
        <v>Quantum QHM-7406 Full-Sized</v>
      </c>
      <c r="D628" t="str">
        <f>PROPER(Table1[[#This Row],[PRODUCT NAME]])</f>
        <v>Quantum Qhm-7406 Full-Sized</v>
      </c>
      <c r="E628" t="s">
        <v>2705</v>
      </c>
      <c r="F628" t="s">
        <v>2705</v>
      </c>
      <c r="G628" t="s">
        <v>2765</v>
      </c>
      <c r="I628">
        <v>499</v>
      </c>
      <c r="J628" s="8">
        <v>1295</v>
      </c>
      <c r="K628" s="1">
        <v>0.75</v>
      </c>
      <c r="L628" s="1" t="str">
        <f t="shared" si="46"/>
        <v>50% or more</v>
      </c>
      <c r="M628">
        <v>3.7</v>
      </c>
      <c r="N628" s="4">
        <v>3369</v>
      </c>
      <c r="O628">
        <f t="shared" si="47"/>
        <v>1</v>
      </c>
      <c r="P628">
        <f t="shared" si="48"/>
        <v>4362855</v>
      </c>
      <c r="Q628" s="8" t="str">
        <f t="shared" si="49"/>
        <v>&gt;₹  500</v>
      </c>
      <c r="R628" s="8">
        <f>Table1[actual_price]-Table1[discounted_price]/Table1[[#This Row],[actual_price]]*100</f>
        <v>1256.4671814671815</v>
      </c>
      <c r="S628">
        <f>IF(Table1[[#This Row],[rating_count]]&lt;1000,1,0)</f>
        <v>0</v>
      </c>
      <c r="T628" s="7">
        <f>Table1[[#This Row],[rating]]*Table1[[#This Row],[rating_count]]</f>
        <v>12465.300000000001</v>
      </c>
    </row>
    <row r="629" spans="1:20">
      <c r="A629" t="s">
        <v>1246</v>
      </c>
      <c r="B629" t="s">
        <v>1247</v>
      </c>
      <c r="C629" t="str">
        <f t="shared" si="45"/>
        <v>STRIFF Laptop Tabletop</v>
      </c>
      <c r="D629" t="str">
        <f>PROPER(Table1[[#This Row],[PRODUCT NAME]])</f>
        <v>Striff Laptop Tabletop</v>
      </c>
      <c r="E629" t="s">
        <v>2700</v>
      </c>
      <c r="F629" t="s">
        <v>2700</v>
      </c>
      <c r="G629" t="s">
        <v>2748</v>
      </c>
      <c r="H629" t="s">
        <v>2749</v>
      </c>
      <c r="I629">
        <v>299</v>
      </c>
      <c r="J629" s="8">
        <v>160</v>
      </c>
      <c r="K629" s="1">
        <v>0.33</v>
      </c>
      <c r="L629" s="1" t="str">
        <f t="shared" si="46"/>
        <v>50%</v>
      </c>
      <c r="M629">
        <v>3.5</v>
      </c>
      <c r="N629" s="4">
        <v>11827</v>
      </c>
      <c r="O629">
        <f t="shared" si="47"/>
        <v>0</v>
      </c>
      <c r="P629">
        <f t="shared" si="48"/>
        <v>1892320</v>
      </c>
      <c r="Q629" s="8" t="str">
        <f t="shared" si="49"/>
        <v>&lt;₹ 200</v>
      </c>
      <c r="R629" s="8">
        <f>Table1[actual_price]-Table1[discounted_price]/Table1[[#This Row],[actual_price]]*100</f>
        <v>-26.875</v>
      </c>
      <c r="S629">
        <f>IF(Table1[[#This Row],[rating_count]]&lt;1000,1,0)</f>
        <v>0</v>
      </c>
      <c r="T629" s="7">
        <f>Table1[[#This Row],[rating]]*Table1[[#This Row],[rating_count]]</f>
        <v>41394.5</v>
      </c>
    </row>
    <row r="630" spans="1:20">
      <c r="A630" t="s">
        <v>1248</v>
      </c>
      <c r="B630" t="s">
        <v>1249</v>
      </c>
      <c r="C630" t="str">
        <f t="shared" si="45"/>
        <v>Logitech M221 Wireless</v>
      </c>
      <c r="D630" t="str">
        <f>PROPER(Table1[[#This Row],[PRODUCT NAME]])</f>
        <v>Logitech M221 Wireless</v>
      </c>
      <c r="E630" t="s">
        <v>2700</v>
      </c>
      <c r="F630" t="s">
        <v>2700</v>
      </c>
      <c r="G630" t="s">
        <v>2701</v>
      </c>
      <c r="H630" t="s">
        <v>2702</v>
      </c>
      <c r="I630">
        <v>329</v>
      </c>
      <c r="J630" s="8">
        <v>899</v>
      </c>
      <c r="K630" s="1">
        <v>0.53</v>
      </c>
      <c r="L630" s="1" t="str">
        <f t="shared" si="46"/>
        <v>50% or more</v>
      </c>
      <c r="M630">
        <v>4.2</v>
      </c>
      <c r="N630" s="4">
        <v>94364</v>
      </c>
      <c r="O630">
        <f t="shared" si="47"/>
        <v>1</v>
      </c>
      <c r="P630">
        <f t="shared" si="48"/>
        <v>84833236</v>
      </c>
      <c r="Q630" s="8" t="str">
        <f t="shared" si="49"/>
        <v>&gt;₹  500</v>
      </c>
      <c r="R630" s="8">
        <f>Table1[actual_price]-Table1[discounted_price]/Table1[[#This Row],[actual_price]]*100</f>
        <v>862.40378197997779</v>
      </c>
      <c r="S630">
        <f>IF(Table1[[#This Row],[rating_count]]&lt;1000,1,0)</f>
        <v>0</v>
      </c>
      <c r="T630" s="7">
        <f>Table1[[#This Row],[rating]]*Table1[[#This Row],[rating_count]]</f>
        <v>396328.8</v>
      </c>
    </row>
    <row r="631" spans="1:20">
      <c r="A631" t="s">
        <v>1250</v>
      </c>
      <c r="B631" t="s">
        <v>1251</v>
      </c>
      <c r="C631" t="str">
        <f t="shared" si="45"/>
        <v>Classmate Soft Cover</v>
      </c>
      <c r="D631" t="str">
        <f>PROPER(Table1[[#This Row],[PRODUCT NAME]])</f>
        <v>Classmate Soft Cover</v>
      </c>
      <c r="E631" t="s">
        <v>2700</v>
      </c>
      <c r="F631" t="s">
        <v>2700</v>
      </c>
      <c r="G631" t="s">
        <v>2748</v>
      </c>
      <c r="H631" t="s">
        <v>2763</v>
      </c>
      <c r="I631">
        <v>699</v>
      </c>
      <c r="J631" s="8">
        <v>599</v>
      </c>
      <c r="K631" s="1">
        <v>0.3</v>
      </c>
      <c r="L631" s="1" t="str">
        <f t="shared" si="46"/>
        <v>50%</v>
      </c>
      <c r="M631">
        <v>3.5</v>
      </c>
      <c r="N631" s="4">
        <v>15295</v>
      </c>
      <c r="O631">
        <f t="shared" si="47"/>
        <v>0</v>
      </c>
      <c r="P631">
        <f t="shared" si="48"/>
        <v>9161705</v>
      </c>
      <c r="Q631" s="8" t="str">
        <f t="shared" si="49"/>
        <v>&gt;₹  500</v>
      </c>
      <c r="R631" s="8">
        <f>Table1[actual_price]-Table1[discounted_price]/Table1[[#This Row],[actual_price]]*100</f>
        <v>482.30550918196997</v>
      </c>
      <c r="S631">
        <f>IF(Table1[[#This Row],[rating_count]]&lt;1000,1,0)</f>
        <v>0</v>
      </c>
      <c r="T631" s="7">
        <f>Table1[[#This Row],[rating]]*Table1[[#This Row],[rating_count]]</f>
        <v>53532.5</v>
      </c>
    </row>
    <row r="632" spans="1:20">
      <c r="A632" t="s">
        <v>1252</v>
      </c>
      <c r="B632" t="s">
        <v>1253</v>
      </c>
      <c r="C632" t="str">
        <f t="shared" si="45"/>
        <v>HP 150 Wireless</v>
      </c>
      <c r="D632" t="str">
        <f>PROPER(Table1[[#This Row],[PRODUCT NAME]])</f>
        <v>Hp 150 Wireless</v>
      </c>
      <c r="E632" t="s">
        <v>2705</v>
      </c>
      <c r="F632" t="s">
        <v>2705</v>
      </c>
      <c r="G632" t="s">
        <v>2706</v>
      </c>
      <c r="H632" t="s">
        <v>2766</v>
      </c>
      <c r="I632">
        <v>799</v>
      </c>
      <c r="J632" s="8">
        <v>2990</v>
      </c>
      <c r="K632" s="1">
        <v>0.8</v>
      </c>
      <c r="L632" s="1" t="str">
        <f t="shared" si="46"/>
        <v>50% or more</v>
      </c>
      <c r="M632">
        <v>4.3</v>
      </c>
      <c r="N632" s="4">
        <v>27139</v>
      </c>
      <c r="O632">
        <f t="shared" si="47"/>
        <v>1</v>
      </c>
      <c r="P632">
        <f t="shared" si="48"/>
        <v>81145610</v>
      </c>
      <c r="Q632" s="8" t="str">
        <f t="shared" si="49"/>
        <v>&gt;₹  500</v>
      </c>
      <c r="R632" s="8">
        <f>Table1[actual_price]-Table1[discounted_price]/Table1[[#This Row],[actual_price]]*100</f>
        <v>2963.2775919732439</v>
      </c>
      <c r="S632">
        <f>IF(Table1[[#This Row],[rating_count]]&lt;1000,1,0)</f>
        <v>0</v>
      </c>
      <c r="T632" s="7">
        <f>Table1[[#This Row],[rating]]*Table1[[#This Row],[rating_count]]</f>
        <v>116697.7</v>
      </c>
    </row>
    <row r="633" spans="1:20">
      <c r="A633" t="s">
        <v>1254</v>
      </c>
      <c r="B633" t="s">
        <v>1255</v>
      </c>
      <c r="C633" t="str">
        <f t="shared" si="45"/>
        <v>Duracell Rechargeable AA</v>
      </c>
      <c r="D633" t="str">
        <f>PROPER(Table1[[#This Row],[PRODUCT NAME]])</f>
        <v>Duracell Rechargeable Aa</v>
      </c>
      <c r="E633" t="s">
        <v>2705</v>
      </c>
      <c r="F633" t="s">
        <v>2705</v>
      </c>
      <c r="G633" t="s">
        <v>2732</v>
      </c>
      <c r="H633" t="s">
        <v>2733</v>
      </c>
      <c r="I633" s="2">
        <v>1399</v>
      </c>
      <c r="J633" s="8">
        <v>899</v>
      </c>
      <c r="K633" s="1">
        <v>0.75</v>
      </c>
      <c r="L633" s="1" t="str">
        <f t="shared" si="46"/>
        <v>50% or more</v>
      </c>
      <c r="M633">
        <v>3.9</v>
      </c>
      <c r="N633" s="4">
        <v>9504</v>
      </c>
      <c r="O633">
        <f t="shared" si="47"/>
        <v>1</v>
      </c>
      <c r="P633">
        <f t="shared" si="48"/>
        <v>8544096</v>
      </c>
      <c r="Q633" s="8" t="str">
        <f t="shared" si="49"/>
        <v>&gt;₹  500</v>
      </c>
      <c r="R633" s="8">
        <f>Table1[actual_price]-Table1[discounted_price]/Table1[[#This Row],[actual_price]]*100</f>
        <v>743.38264738598446</v>
      </c>
      <c r="S633">
        <f>IF(Table1[[#This Row],[rating_count]]&lt;1000,1,0)</f>
        <v>0</v>
      </c>
      <c r="T633" s="7">
        <f>Table1[[#This Row],[rating]]*Table1[[#This Row],[rating_count]]</f>
        <v>37065.599999999999</v>
      </c>
    </row>
    <row r="634" spans="1:20">
      <c r="A634" t="s">
        <v>1256</v>
      </c>
      <c r="B634" t="s">
        <v>1257</v>
      </c>
      <c r="C634" t="str">
        <f t="shared" si="45"/>
        <v>boAt Airdopes 181</v>
      </c>
      <c r="D634" t="str">
        <f>PROPER(Table1[[#This Row],[PRODUCT NAME]])</f>
        <v>Boat Airdopes 181</v>
      </c>
      <c r="E634" t="s">
        <v>2700</v>
      </c>
      <c r="F634" t="s">
        <v>2700</v>
      </c>
      <c r="G634" t="s">
        <v>2701</v>
      </c>
      <c r="H634" t="s">
        <v>2702</v>
      </c>
      <c r="I634">
        <v>154</v>
      </c>
      <c r="J634" s="8">
        <v>3000</v>
      </c>
      <c r="K634" s="1">
        <v>0.61</v>
      </c>
      <c r="L634" s="1" t="str">
        <f t="shared" si="46"/>
        <v>50% or more</v>
      </c>
      <c r="M634">
        <v>4.2</v>
      </c>
      <c r="N634" s="4">
        <v>16905</v>
      </c>
      <c r="O634">
        <f t="shared" si="47"/>
        <v>1</v>
      </c>
      <c r="P634">
        <f t="shared" si="48"/>
        <v>50715000</v>
      </c>
      <c r="Q634" s="8" t="str">
        <f t="shared" si="49"/>
        <v>&gt;₹  500</v>
      </c>
      <c r="R634" s="8">
        <f>Table1[actual_price]-Table1[discounted_price]/Table1[[#This Row],[actual_price]]*100</f>
        <v>2994.8666666666668</v>
      </c>
      <c r="S634">
        <f>IF(Table1[[#This Row],[rating_count]]&lt;1000,1,0)</f>
        <v>0</v>
      </c>
      <c r="T634" s="7">
        <f>Table1[[#This Row],[rating]]*Table1[[#This Row],[rating_count]]</f>
        <v>71001</v>
      </c>
    </row>
    <row r="635" spans="1:20">
      <c r="A635" t="s">
        <v>1258</v>
      </c>
      <c r="B635" t="s">
        <v>1259</v>
      </c>
      <c r="C635" t="str">
        <f t="shared" si="45"/>
        <v>TP-Link USB Bluetooth</v>
      </c>
      <c r="D635" t="str">
        <f>PROPER(Table1[[#This Row],[PRODUCT NAME]])</f>
        <v>Tp-Link Usb Bluetooth</v>
      </c>
      <c r="E635" t="s">
        <v>2700</v>
      </c>
      <c r="F635" t="s">
        <v>2700</v>
      </c>
      <c r="G635" t="s">
        <v>2747</v>
      </c>
      <c r="I635">
        <v>519</v>
      </c>
      <c r="J635" s="8">
        <v>4999</v>
      </c>
      <c r="K635" s="1">
        <v>0.62</v>
      </c>
      <c r="L635" s="1" t="str">
        <f t="shared" si="46"/>
        <v>50% or more</v>
      </c>
      <c r="M635">
        <v>4.3</v>
      </c>
      <c r="N635" s="4">
        <v>30058</v>
      </c>
      <c r="O635">
        <f t="shared" si="47"/>
        <v>1</v>
      </c>
      <c r="P635">
        <f t="shared" si="48"/>
        <v>150259942</v>
      </c>
      <c r="Q635" s="8" t="str">
        <f t="shared" si="49"/>
        <v>&gt;₹  500</v>
      </c>
      <c r="R635" s="8">
        <f>Table1[actual_price]-Table1[discounted_price]/Table1[[#This Row],[actual_price]]*100</f>
        <v>4988.6179235847167</v>
      </c>
      <c r="S635">
        <f>IF(Table1[[#This Row],[rating_count]]&lt;1000,1,0)</f>
        <v>0</v>
      </c>
      <c r="T635" s="7">
        <f>Table1[[#This Row],[rating]]*Table1[[#This Row],[rating_count]]</f>
        <v>129249.4</v>
      </c>
    </row>
    <row r="636" spans="1:20">
      <c r="A636" t="s">
        <v>1260</v>
      </c>
      <c r="B636" t="s">
        <v>1261</v>
      </c>
      <c r="C636" t="str">
        <f t="shared" si="45"/>
        <v>SanDisk Ultra Dual</v>
      </c>
      <c r="D636" t="str">
        <f>PROPER(Table1[[#This Row],[PRODUCT NAME]])</f>
        <v>Sandisk Ultra Dual</v>
      </c>
      <c r="E636" t="s">
        <v>2705</v>
      </c>
      <c r="F636" t="s">
        <v>2705</v>
      </c>
      <c r="G636" t="s">
        <v>2724</v>
      </c>
      <c r="I636" s="2">
        <v>2299</v>
      </c>
      <c r="J636" s="8">
        <v>861</v>
      </c>
      <c r="K636" s="1">
        <v>0.71</v>
      </c>
      <c r="L636" s="1" t="str">
        <f t="shared" si="46"/>
        <v>50% or more</v>
      </c>
      <c r="M636">
        <v>4.2</v>
      </c>
      <c r="N636" s="4">
        <v>69619</v>
      </c>
      <c r="O636">
        <f t="shared" si="47"/>
        <v>1</v>
      </c>
      <c r="P636">
        <f t="shared" si="48"/>
        <v>59941959</v>
      </c>
      <c r="Q636" s="8" t="str">
        <f t="shared" si="49"/>
        <v>&gt;₹  500</v>
      </c>
      <c r="R636" s="8">
        <f>Table1[actual_price]-Table1[discounted_price]/Table1[[#This Row],[actual_price]]*100</f>
        <v>593.98490127758419</v>
      </c>
      <c r="S636">
        <f>IF(Table1[[#This Row],[rating_count]]&lt;1000,1,0)</f>
        <v>0</v>
      </c>
      <c r="T636" s="7">
        <f>Table1[[#This Row],[rating]]*Table1[[#This Row],[rating_count]]</f>
        <v>292399.8</v>
      </c>
    </row>
    <row r="637" spans="1:20">
      <c r="A637" t="s">
        <v>1262</v>
      </c>
      <c r="B637" t="s">
        <v>1263</v>
      </c>
      <c r="C637" t="str">
        <f t="shared" si="45"/>
        <v>rts [2 Pack]</v>
      </c>
      <c r="D637" t="str">
        <f>PROPER(Table1[[#This Row],[PRODUCT NAME]])</f>
        <v>Rts [2 Pack]</v>
      </c>
      <c r="E637" t="s">
        <v>2705</v>
      </c>
      <c r="F637" t="s">
        <v>2705</v>
      </c>
      <c r="G637" t="s">
        <v>2725</v>
      </c>
      <c r="H637" t="s">
        <v>2736</v>
      </c>
      <c r="I637">
        <v>399</v>
      </c>
      <c r="J637" s="8">
        <v>795</v>
      </c>
      <c r="K637" s="1">
        <v>0.8</v>
      </c>
      <c r="L637" s="1" t="str">
        <f t="shared" si="46"/>
        <v>50% or more</v>
      </c>
      <c r="M637">
        <v>4</v>
      </c>
      <c r="N637" s="4">
        <v>3382</v>
      </c>
      <c r="O637">
        <f t="shared" si="47"/>
        <v>1</v>
      </c>
      <c r="P637">
        <f t="shared" si="48"/>
        <v>2688690</v>
      </c>
      <c r="Q637" s="8" t="str">
        <f t="shared" si="49"/>
        <v>&gt;₹  500</v>
      </c>
      <c r="R637" s="8">
        <f>Table1[actual_price]-Table1[discounted_price]/Table1[[#This Row],[actual_price]]*100</f>
        <v>744.81132075471703</v>
      </c>
      <c r="S637">
        <f>IF(Table1[[#This Row],[rating_count]]&lt;1000,1,0)</f>
        <v>0</v>
      </c>
      <c r="T637" s="7">
        <f>Table1[[#This Row],[rating]]*Table1[[#This Row],[rating_count]]</f>
        <v>13528</v>
      </c>
    </row>
    <row r="638" spans="1:20">
      <c r="A638" t="s">
        <v>1264</v>
      </c>
      <c r="B638" t="s">
        <v>1265</v>
      </c>
      <c r="C638" t="str">
        <f t="shared" si="45"/>
        <v>HP 682 Black</v>
      </c>
      <c r="D638" t="str">
        <f>PROPER(Table1[[#This Row],[PRODUCT NAME]])</f>
        <v>Hp 682 Black</v>
      </c>
      <c r="E638" t="s">
        <v>2705</v>
      </c>
      <c r="F638" t="s">
        <v>2705</v>
      </c>
      <c r="G638" t="s">
        <v>2732</v>
      </c>
      <c r="H638" t="s">
        <v>2733</v>
      </c>
      <c r="I638" s="2">
        <v>1499</v>
      </c>
      <c r="J638" s="8">
        <v>2495</v>
      </c>
      <c r="K638" s="1">
        <v>0.62</v>
      </c>
      <c r="L638" s="1" t="str">
        <f t="shared" si="46"/>
        <v>50% or more</v>
      </c>
      <c r="M638">
        <v>4.0999999999999996</v>
      </c>
      <c r="N638" s="4">
        <v>109864</v>
      </c>
      <c r="O638">
        <f t="shared" si="47"/>
        <v>1</v>
      </c>
      <c r="P638">
        <f t="shared" si="48"/>
        <v>274110680</v>
      </c>
      <c r="Q638" s="8" t="str">
        <f t="shared" si="49"/>
        <v>&gt;₹  500</v>
      </c>
      <c r="R638" s="8">
        <f>Table1[actual_price]-Table1[discounted_price]/Table1[[#This Row],[actual_price]]*100</f>
        <v>2434.9198396793586</v>
      </c>
      <c r="S638">
        <f>IF(Table1[[#This Row],[rating_count]]&lt;1000,1,0)</f>
        <v>0</v>
      </c>
      <c r="T638" s="7">
        <f>Table1[[#This Row],[rating]]*Table1[[#This Row],[rating_count]]</f>
        <v>450442.39999999997</v>
      </c>
    </row>
    <row r="639" spans="1:20">
      <c r="A639" t="s">
        <v>1266</v>
      </c>
      <c r="B639" t="s">
        <v>1267</v>
      </c>
      <c r="C639" t="str">
        <f t="shared" si="45"/>
        <v>Logitech H111 Wired</v>
      </c>
      <c r="D639" t="str">
        <f>PROPER(Table1[[#This Row],[PRODUCT NAME]])</f>
        <v>Logitech H111 Wired</v>
      </c>
      <c r="E639" t="s">
        <v>2757</v>
      </c>
      <c r="F639" t="s">
        <v>2757</v>
      </c>
      <c r="G639" t="s">
        <v>2767</v>
      </c>
      <c r="H639" t="s">
        <v>2768</v>
      </c>
      <c r="I639" s="2">
        <v>1295</v>
      </c>
      <c r="J639" s="8">
        <v>2499</v>
      </c>
      <c r="K639" s="1">
        <v>0</v>
      </c>
      <c r="L639" s="1" t="str">
        <f t="shared" si="46"/>
        <v>50%</v>
      </c>
      <c r="M639">
        <v>4.5</v>
      </c>
      <c r="N639" s="4">
        <v>5760</v>
      </c>
      <c r="O639">
        <f t="shared" si="47"/>
        <v>0</v>
      </c>
      <c r="P639">
        <f t="shared" si="48"/>
        <v>14394240</v>
      </c>
      <c r="Q639" s="8" t="str">
        <f t="shared" si="49"/>
        <v>&gt;₹  500</v>
      </c>
      <c r="R639" s="8">
        <f>Table1[actual_price]-Table1[discounted_price]/Table1[[#This Row],[actual_price]]*100</f>
        <v>2447.1792717086832</v>
      </c>
      <c r="S639">
        <f>IF(Table1[[#This Row],[rating_count]]&lt;1000,1,0)</f>
        <v>0</v>
      </c>
      <c r="T639" s="7">
        <f>Table1[[#This Row],[rating]]*Table1[[#This Row],[rating_count]]</f>
        <v>25920</v>
      </c>
    </row>
    <row r="640" spans="1:20">
      <c r="A640" t="s">
        <v>1268</v>
      </c>
      <c r="B640" t="s">
        <v>1269</v>
      </c>
      <c r="C640" t="str">
        <f t="shared" si="45"/>
        <v>Digitek DTR 550</v>
      </c>
      <c r="D640" t="str">
        <f>PROPER(Table1[[#This Row],[PRODUCT NAME]])</f>
        <v>Digitek Dtr 550</v>
      </c>
      <c r="E640" t="s">
        <v>2700</v>
      </c>
      <c r="F640" t="s">
        <v>2700</v>
      </c>
      <c r="G640" t="s">
        <v>2769</v>
      </c>
      <c r="I640" s="2">
        <v>1889</v>
      </c>
      <c r="J640" s="8">
        <v>800</v>
      </c>
      <c r="K640" s="1">
        <v>0.66</v>
      </c>
      <c r="L640" s="1" t="str">
        <f t="shared" si="46"/>
        <v>50% or more</v>
      </c>
      <c r="M640">
        <v>4.2</v>
      </c>
      <c r="N640" s="4">
        <v>49551</v>
      </c>
      <c r="O640">
        <f t="shared" si="47"/>
        <v>1</v>
      </c>
      <c r="P640">
        <f t="shared" si="48"/>
        <v>39640800</v>
      </c>
      <c r="Q640" s="8" t="str">
        <f t="shared" si="49"/>
        <v>&gt;₹  500</v>
      </c>
      <c r="R640" s="8">
        <f>Table1[actual_price]-Table1[discounted_price]/Table1[[#This Row],[actual_price]]*100</f>
        <v>563.875</v>
      </c>
      <c r="S640">
        <f>IF(Table1[[#This Row],[rating_count]]&lt;1000,1,0)</f>
        <v>0</v>
      </c>
      <c r="T640" s="7">
        <f>Table1[[#This Row],[rating]]*Table1[[#This Row],[rating_count]]</f>
        <v>208114.2</v>
      </c>
    </row>
    <row r="641" spans="1:20">
      <c r="A641" t="s">
        <v>1270</v>
      </c>
      <c r="B641" t="s">
        <v>1271</v>
      </c>
      <c r="C641" t="str">
        <f t="shared" si="45"/>
        <v>TP-Link TL-WA850RE Single_Band</v>
      </c>
      <c r="D641" t="str">
        <f>PROPER(Table1[[#This Row],[PRODUCT NAME]])</f>
        <v>Tp-Link Tl-Wa850Re Single_Band</v>
      </c>
      <c r="E641" t="s">
        <v>2705</v>
      </c>
      <c r="F641" t="s">
        <v>2705</v>
      </c>
      <c r="G641" t="s">
        <v>2732</v>
      </c>
      <c r="H641" t="s">
        <v>2733</v>
      </c>
      <c r="I641">
        <v>455</v>
      </c>
      <c r="J641" s="8">
        <v>549</v>
      </c>
      <c r="K641" s="1">
        <v>0.69</v>
      </c>
      <c r="L641" s="1" t="str">
        <f t="shared" si="46"/>
        <v>50% or more</v>
      </c>
      <c r="M641">
        <v>4.0999999999999996</v>
      </c>
      <c r="N641" s="4">
        <v>161677</v>
      </c>
      <c r="O641">
        <f t="shared" si="47"/>
        <v>1</v>
      </c>
      <c r="P641">
        <f t="shared" si="48"/>
        <v>88760673</v>
      </c>
      <c r="Q641" s="8" t="str">
        <f t="shared" si="49"/>
        <v>&gt;₹  500</v>
      </c>
      <c r="R641" s="8">
        <f>Table1[actual_price]-Table1[discounted_price]/Table1[[#This Row],[actual_price]]*100</f>
        <v>466.12204007285976</v>
      </c>
      <c r="S641">
        <f>IF(Table1[[#This Row],[rating_count]]&lt;1000,1,0)</f>
        <v>0</v>
      </c>
      <c r="T641" s="7">
        <f>Table1[[#This Row],[rating]]*Table1[[#This Row],[rating_count]]</f>
        <v>662875.69999999995</v>
      </c>
    </row>
    <row r="642" spans="1:20">
      <c r="A642" t="s">
        <v>1272</v>
      </c>
      <c r="B642" t="s">
        <v>1273</v>
      </c>
      <c r="C642" t="str">
        <f t="shared" ref="C642:C705" si="50">TRIM(LEFT(B642,FIND(" ",B642,FIND(" ",B642,FIND(" ",B642)+1)+1)))</f>
        <v>COI Note Pad/Memo</v>
      </c>
      <c r="D642" t="str">
        <f>PROPER(Table1[[#This Row],[PRODUCT NAME]])</f>
        <v>Coi Note Pad/Memo</v>
      </c>
      <c r="E642" t="s">
        <v>2705</v>
      </c>
      <c r="F642" t="s">
        <v>2705</v>
      </c>
      <c r="G642" t="s">
        <v>2706</v>
      </c>
      <c r="H642" t="s">
        <v>2766</v>
      </c>
      <c r="I642">
        <v>399</v>
      </c>
      <c r="J642" s="8">
        <v>29999</v>
      </c>
      <c r="K642" s="1">
        <v>0.6</v>
      </c>
      <c r="L642" s="1" t="str">
        <f t="shared" ref="L642:L705" si="51">IF(K642&gt;=50%,"50% or more","50%")</f>
        <v>50% or more</v>
      </c>
      <c r="M642">
        <v>3.9</v>
      </c>
      <c r="N642" s="4">
        <v>21372</v>
      </c>
      <c r="O642">
        <f t="shared" ref="O642:O705" si="52">IF(K642&gt;=0.5,1,0)</f>
        <v>1</v>
      </c>
      <c r="P642">
        <f t="shared" ref="P642:P705" si="53">(J642)*(N642)</f>
        <v>641138628</v>
      </c>
      <c r="Q642" s="8" t="str">
        <f t="shared" ref="Q642:Q705" si="54">IF(J642&lt;200,"&lt;₹ 200",IF(J642&lt;=500, "₹ 200 -₹ 500","&gt;₹  500"))</f>
        <v>&gt;₹  500</v>
      </c>
      <c r="R642" s="8">
        <f>Table1[actual_price]-Table1[discounted_price]/Table1[[#This Row],[actual_price]]*100</f>
        <v>29997.669955665187</v>
      </c>
      <c r="S642">
        <f>IF(Table1[[#This Row],[rating_count]]&lt;1000,1,0)</f>
        <v>0</v>
      </c>
      <c r="T642" s="7">
        <f>Table1[[#This Row],[rating]]*Table1[[#This Row],[rating_count]]</f>
        <v>83350.8</v>
      </c>
    </row>
    <row r="643" spans="1:20">
      <c r="A643" t="s">
        <v>1274</v>
      </c>
      <c r="B643" t="s">
        <v>1275</v>
      </c>
      <c r="C643" t="str">
        <f t="shared" si="50"/>
        <v>Fujifilm Instax Mini</v>
      </c>
      <c r="D643" t="str">
        <f>PROPER(Table1[[#This Row],[PRODUCT NAME]])</f>
        <v>Fujifilm Instax Mini</v>
      </c>
      <c r="E643" t="s">
        <v>2705</v>
      </c>
      <c r="F643" t="s">
        <v>2705</v>
      </c>
      <c r="G643" t="s">
        <v>2729</v>
      </c>
      <c r="H643" t="s">
        <v>2730</v>
      </c>
      <c r="I643" s="2">
        <v>1059</v>
      </c>
      <c r="J643" s="8">
        <v>3499</v>
      </c>
      <c r="K643" s="1">
        <v>0.74</v>
      </c>
      <c r="L643" s="1" t="str">
        <f t="shared" si="51"/>
        <v>50% or more</v>
      </c>
      <c r="M643">
        <v>4.3</v>
      </c>
      <c r="N643" s="4">
        <v>140035</v>
      </c>
      <c r="O643">
        <f t="shared" si="52"/>
        <v>1</v>
      </c>
      <c r="P643">
        <f t="shared" si="53"/>
        <v>489982465</v>
      </c>
      <c r="Q643" s="8" t="str">
        <f t="shared" si="54"/>
        <v>&gt;₹  500</v>
      </c>
      <c r="R643" s="8">
        <f>Table1[actual_price]-Table1[discounted_price]/Table1[[#This Row],[actual_price]]*100</f>
        <v>3468.7342097742212</v>
      </c>
      <c r="S643">
        <f>IF(Table1[[#This Row],[rating_count]]&lt;1000,1,0)</f>
        <v>0</v>
      </c>
      <c r="T643" s="7">
        <f>Table1[[#This Row],[rating]]*Table1[[#This Row],[rating_count]]</f>
        <v>602150.5</v>
      </c>
    </row>
    <row r="644" spans="1:20">
      <c r="A644" t="s">
        <v>1276</v>
      </c>
      <c r="B644" t="s">
        <v>1277</v>
      </c>
      <c r="C644" t="str">
        <f t="shared" si="50"/>
        <v>Samsung Galaxy Watch4</v>
      </c>
      <c r="D644" t="str">
        <f>PROPER(Table1[[#This Row],[PRODUCT NAME]])</f>
        <v>Samsung Galaxy Watch4</v>
      </c>
      <c r="E644" t="s">
        <v>2700</v>
      </c>
      <c r="F644" t="s">
        <v>2700</v>
      </c>
      <c r="G644" t="s">
        <v>2701</v>
      </c>
      <c r="H644" t="s">
        <v>2702</v>
      </c>
      <c r="I644">
        <v>149</v>
      </c>
      <c r="J644" s="8">
        <v>315</v>
      </c>
      <c r="K644" s="1">
        <v>0.85</v>
      </c>
      <c r="L644" s="1" t="str">
        <f t="shared" si="51"/>
        <v>50% or more</v>
      </c>
      <c r="M644">
        <v>3.9</v>
      </c>
      <c r="N644" s="4">
        <v>24870</v>
      </c>
      <c r="O644">
        <f t="shared" si="52"/>
        <v>1</v>
      </c>
      <c r="P644">
        <f t="shared" si="53"/>
        <v>7834050</v>
      </c>
      <c r="Q644" s="8" t="str">
        <f t="shared" si="54"/>
        <v>₹ 200 -₹ 500</v>
      </c>
      <c r="R644" s="8">
        <f>Table1[actual_price]-Table1[discounted_price]/Table1[[#This Row],[actual_price]]*100</f>
        <v>267.69841269841271</v>
      </c>
      <c r="S644">
        <f>IF(Table1[[#This Row],[rating_count]]&lt;1000,1,0)</f>
        <v>0</v>
      </c>
      <c r="T644" s="7">
        <f>Table1[[#This Row],[rating]]*Table1[[#This Row],[rating_count]]</f>
        <v>96993</v>
      </c>
    </row>
    <row r="645" spans="1:20">
      <c r="A645" t="s">
        <v>1278</v>
      </c>
      <c r="B645" t="s">
        <v>1279</v>
      </c>
      <c r="C645" t="str">
        <f t="shared" si="50"/>
        <v>Noise Buds Vs104</v>
      </c>
      <c r="D645" t="str">
        <f>PROPER(Table1[[#This Row],[PRODUCT NAME]])</f>
        <v>Noise Buds Vs104</v>
      </c>
      <c r="E645" t="s">
        <v>2700</v>
      </c>
      <c r="F645" t="s">
        <v>2700</v>
      </c>
      <c r="G645" t="s">
        <v>2770</v>
      </c>
      <c r="H645" t="s">
        <v>2771</v>
      </c>
      <c r="I645">
        <v>717</v>
      </c>
      <c r="J645" s="8">
        <v>1499</v>
      </c>
      <c r="K645" s="1">
        <v>0.06</v>
      </c>
      <c r="L645" s="1" t="str">
        <f t="shared" si="51"/>
        <v>50%</v>
      </c>
      <c r="M645">
        <v>4</v>
      </c>
      <c r="N645" s="4">
        <v>7199</v>
      </c>
      <c r="O645">
        <f t="shared" si="52"/>
        <v>0</v>
      </c>
      <c r="P645">
        <f t="shared" si="53"/>
        <v>10791301</v>
      </c>
      <c r="Q645" s="8" t="str">
        <f t="shared" si="54"/>
        <v>&gt;₹  500</v>
      </c>
      <c r="R645" s="8">
        <f>Table1[actual_price]-Table1[discounted_price]/Table1[[#This Row],[actual_price]]*100</f>
        <v>1451.1681120747164</v>
      </c>
      <c r="S645">
        <f>IF(Table1[[#This Row],[rating_count]]&lt;1000,1,0)</f>
        <v>0</v>
      </c>
      <c r="T645" s="7">
        <f>Table1[[#This Row],[rating]]*Table1[[#This Row],[rating_count]]</f>
        <v>28796</v>
      </c>
    </row>
    <row r="646" spans="1:20">
      <c r="A646" t="s">
        <v>1280</v>
      </c>
      <c r="B646" t="s">
        <v>1281</v>
      </c>
      <c r="C646" t="str">
        <f t="shared" si="50"/>
        <v>Duracell Ultra Alkaline</v>
      </c>
      <c r="D646" t="str">
        <f>PROPER(Table1[[#This Row],[PRODUCT NAME]])</f>
        <v>Duracell Ultra Alkaline</v>
      </c>
      <c r="E646" t="s">
        <v>2700</v>
      </c>
      <c r="F646" t="s">
        <v>2700</v>
      </c>
      <c r="G646" t="s">
        <v>2701</v>
      </c>
      <c r="H646" t="s">
        <v>2738</v>
      </c>
      <c r="I646">
        <v>99</v>
      </c>
      <c r="J646" s="8">
        <v>13750</v>
      </c>
      <c r="K646" s="1">
        <v>0.9</v>
      </c>
      <c r="L646" s="1" t="str">
        <f t="shared" si="51"/>
        <v>50% or more</v>
      </c>
      <c r="M646">
        <v>4</v>
      </c>
      <c r="N646" s="4">
        <v>1396</v>
      </c>
      <c r="O646">
        <f t="shared" si="52"/>
        <v>1</v>
      </c>
      <c r="P646">
        <f t="shared" si="53"/>
        <v>19195000</v>
      </c>
      <c r="Q646" s="8" t="str">
        <f t="shared" si="54"/>
        <v>&gt;₹  500</v>
      </c>
      <c r="R646" s="8">
        <f>Table1[actual_price]-Table1[discounted_price]/Table1[[#This Row],[actual_price]]*100</f>
        <v>13749.28</v>
      </c>
      <c r="S646">
        <f>IF(Table1[[#This Row],[rating_count]]&lt;1000,1,0)</f>
        <v>0</v>
      </c>
      <c r="T646" s="7">
        <f>Table1[[#This Row],[rating]]*Table1[[#This Row],[rating_count]]</f>
        <v>5584</v>
      </c>
    </row>
    <row r="647" spans="1:20">
      <c r="A647" t="s">
        <v>1282</v>
      </c>
      <c r="B647" t="s">
        <v>1283</v>
      </c>
      <c r="C647" t="str">
        <f t="shared" si="50"/>
        <v>JBL C200SI, Premium</v>
      </c>
      <c r="D647" t="str">
        <f>PROPER(Table1[[#This Row],[PRODUCT NAME]])</f>
        <v>Jbl C200Si, Premium</v>
      </c>
      <c r="E647" t="s">
        <v>2700</v>
      </c>
      <c r="F647" t="s">
        <v>2700</v>
      </c>
      <c r="G647" t="s">
        <v>2748</v>
      </c>
      <c r="H647" t="s">
        <v>2772</v>
      </c>
      <c r="I647">
        <v>39</v>
      </c>
      <c r="J647" s="8">
        <v>59</v>
      </c>
      <c r="K647" s="1">
        <v>0.87</v>
      </c>
      <c r="L647" s="1" t="str">
        <f t="shared" si="51"/>
        <v>50% or more</v>
      </c>
      <c r="M647">
        <v>3.5</v>
      </c>
      <c r="N647" s="4">
        <v>15233</v>
      </c>
      <c r="O647">
        <f t="shared" si="52"/>
        <v>1</v>
      </c>
      <c r="P647">
        <f t="shared" si="53"/>
        <v>898747</v>
      </c>
      <c r="Q647" s="8" t="str">
        <f t="shared" si="54"/>
        <v>&lt;₹ 200</v>
      </c>
      <c r="R647" s="8">
        <f>Table1[actual_price]-Table1[discounted_price]/Table1[[#This Row],[actual_price]]*100</f>
        <v>-7.1016949152542423</v>
      </c>
      <c r="S647">
        <f>IF(Table1[[#This Row],[rating_count]]&lt;1000,1,0)</f>
        <v>0</v>
      </c>
      <c r="T647" s="7">
        <f>Table1[[#This Row],[rating]]*Table1[[#This Row],[rating_count]]</f>
        <v>53315.5</v>
      </c>
    </row>
    <row r="648" spans="1:20">
      <c r="A648" t="s">
        <v>1284</v>
      </c>
      <c r="B648" t="s">
        <v>1285</v>
      </c>
      <c r="C648" t="str">
        <f t="shared" si="50"/>
        <v>Acer EK220Q 21.5</v>
      </c>
      <c r="D648" t="str">
        <f>PROPER(Table1[[#This Row],[PRODUCT NAME]])</f>
        <v>Acer Ek220Q 21.5</v>
      </c>
      <c r="E648" t="s">
        <v>2700</v>
      </c>
      <c r="F648" t="s">
        <v>2700</v>
      </c>
      <c r="G648" t="s">
        <v>2747</v>
      </c>
      <c r="I648">
        <v>889</v>
      </c>
      <c r="J648" s="8">
        <v>999</v>
      </c>
      <c r="K648" s="1">
        <v>0.64</v>
      </c>
      <c r="L648" s="1" t="str">
        <f t="shared" si="51"/>
        <v>50% or more</v>
      </c>
      <c r="M648">
        <v>4.3</v>
      </c>
      <c r="N648" s="4">
        <v>55747</v>
      </c>
      <c r="O648">
        <f t="shared" si="52"/>
        <v>1</v>
      </c>
      <c r="P648">
        <f t="shared" si="53"/>
        <v>55691253</v>
      </c>
      <c r="Q648" s="8" t="str">
        <f t="shared" si="54"/>
        <v>&gt;₹  500</v>
      </c>
      <c r="R648" s="8">
        <f>Table1[actual_price]-Table1[discounted_price]/Table1[[#This Row],[actual_price]]*100</f>
        <v>910.01101101101096</v>
      </c>
      <c r="S648">
        <f>IF(Table1[[#This Row],[rating_count]]&lt;1000,1,0)</f>
        <v>0</v>
      </c>
      <c r="T648" s="7">
        <f>Table1[[#This Row],[rating]]*Table1[[#This Row],[rating_count]]</f>
        <v>239712.09999999998</v>
      </c>
    </row>
    <row r="649" spans="1:20">
      <c r="A649" t="s">
        <v>1286</v>
      </c>
      <c r="B649" t="s">
        <v>1287</v>
      </c>
      <c r="C649" t="str">
        <f t="shared" si="50"/>
        <v>E-COSMOS 5V 1.2W</v>
      </c>
      <c r="D649" t="str">
        <f>PROPER(Table1[[#This Row],[PRODUCT NAME]])</f>
        <v>E-Cosmos 5V 1.2W</v>
      </c>
      <c r="E649" t="s">
        <v>2705</v>
      </c>
      <c r="F649" t="s">
        <v>2705</v>
      </c>
      <c r="G649" t="s">
        <v>2732</v>
      </c>
      <c r="H649" t="s">
        <v>2733</v>
      </c>
      <c r="I649" s="2">
        <v>1199</v>
      </c>
      <c r="J649" s="8">
        <v>999</v>
      </c>
      <c r="K649" s="1">
        <v>0.76</v>
      </c>
      <c r="L649" s="1" t="str">
        <f t="shared" si="51"/>
        <v>50% or more</v>
      </c>
      <c r="M649">
        <v>3.8</v>
      </c>
      <c r="N649" s="4">
        <v>14961</v>
      </c>
      <c r="O649">
        <f t="shared" si="52"/>
        <v>1</v>
      </c>
      <c r="P649">
        <f t="shared" si="53"/>
        <v>14946039</v>
      </c>
      <c r="Q649" s="8" t="str">
        <f t="shared" si="54"/>
        <v>&gt;₹  500</v>
      </c>
      <c r="R649" s="8">
        <f>Table1[actual_price]-Table1[discounted_price]/Table1[[#This Row],[actual_price]]*100</f>
        <v>878.97997997998004</v>
      </c>
      <c r="S649">
        <f>IF(Table1[[#This Row],[rating_count]]&lt;1000,1,0)</f>
        <v>0</v>
      </c>
      <c r="T649" s="7">
        <f>Table1[[#This Row],[rating]]*Table1[[#This Row],[rating_count]]</f>
        <v>56851.799999999996</v>
      </c>
    </row>
    <row r="650" spans="1:20">
      <c r="A650" t="s">
        <v>1288</v>
      </c>
      <c r="B650" t="s">
        <v>1289</v>
      </c>
      <c r="C650" t="str">
        <f t="shared" si="50"/>
        <v>boAt Dual Port</v>
      </c>
      <c r="D650" t="str">
        <f>PROPER(Table1[[#This Row],[PRODUCT NAME]])</f>
        <v>Boat Dual Port</v>
      </c>
      <c r="E650" t="s">
        <v>2700</v>
      </c>
      <c r="F650" t="s">
        <v>2700</v>
      </c>
      <c r="G650" t="s">
        <v>2748</v>
      </c>
      <c r="H650" t="s">
        <v>2749</v>
      </c>
      <c r="I650">
        <v>569</v>
      </c>
      <c r="J650" s="8">
        <v>699</v>
      </c>
      <c r="K650" s="1">
        <v>0.56000000000000005</v>
      </c>
      <c r="L650" s="1" t="str">
        <f t="shared" si="51"/>
        <v>50% or more</v>
      </c>
      <c r="M650">
        <v>4.4000000000000004</v>
      </c>
      <c r="N650" s="4">
        <v>9275</v>
      </c>
      <c r="O650">
        <f t="shared" si="52"/>
        <v>1</v>
      </c>
      <c r="P650">
        <f t="shared" si="53"/>
        <v>6483225</v>
      </c>
      <c r="Q650" s="8" t="str">
        <f t="shared" si="54"/>
        <v>&gt;₹  500</v>
      </c>
      <c r="R650" s="8">
        <f>Table1[actual_price]-Table1[discounted_price]/Table1[[#This Row],[actual_price]]*100</f>
        <v>617.59799713876964</v>
      </c>
      <c r="S650">
        <f>IF(Table1[[#This Row],[rating_count]]&lt;1000,1,0)</f>
        <v>0</v>
      </c>
      <c r="T650" s="7">
        <f>Table1[[#This Row],[rating]]*Table1[[#This Row],[rating_count]]</f>
        <v>40810</v>
      </c>
    </row>
    <row r="651" spans="1:20">
      <c r="A651" t="s">
        <v>1290</v>
      </c>
      <c r="B651" t="s">
        <v>1291</v>
      </c>
      <c r="C651" t="str">
        <f t="shared" si="50"/>
        <v>Zebronics ZEB-COUNTY 3W</v>
      </c>
      <c r="D651" t="str">
        <f>PROPER(Table1[[#This Row],[PRODUCT NAME]])</f>
        <v>Zebronics Zeb-County 3W</v>
      </c>
      <c r="E651" t="s">
        <v>2705</v>
      </c>
      <c r="F651" t="s">
        <v>2705</v>
      </c>
      <c r="G651" t="s">
        <v>2732</v>
      </c>
      <c r="H651" t="s">
        <v>2733</v>
      </c>
      <c r="I651" s="2">
        <v>1499</v>
      </c>
      <c r="J651" s="8">
        <v>2999</v>
      </c>
      <c r="K651" s="1">
        <v>0.83</v>
      </c>
      <c r="L651" s="1" t="str">
        <f t="shared" si="51"/>
        <v>50% or more</v>
      </c>
      <c r="M651">
        <v>3.7</v>
      </c>
      <c r="N651" s="4">
        <v>28324</v>
      </c>
      <c r="O651">
        <f t="shared" si="52"/>
        <v>1</v>
      </c>
      <c r="P651">
        <f t="shared" si="53"/>
        <v>84943676</v>
      </c>
      <c r="Q651" s="8" t="str">
        <f t="shared" si="54"/>
        <v>&gt;₹  500</v>
      </c>
      <c r="R651" s="8">
        <f>Table1[actual_price]-Table1[discounted_price]/Table1[[#This Row],[actual_price]]*100</f>
        <v>2949.0166722240747</v>
      </c>
      <c r="S651">
        <f>IF(Table1[[#This Row],[rating_count]]&lt;1000,1,0)</f>
        <v>0</v>
      </c>
      <c r="T651" s="7">
        <f>Table1[[#This Row],[rating]]*Table1[[#This Row],[rating_count]]</f>
        <v>104798.8</v>
      </c>
    </row>
    <row r="652" spans="1:20">
      <c r="A652" t="s">
        <v>1292</v>
      </c>
      <c r="B652" t="s">
        <v>1293</v>
      </c>
      <c r="C652" t="str">
        <f t="shared" si="50"/>
        <v>Zebronics Wired Keyboard</v>
      </c>
      <c r="D652" t="str">
        <f>PROPER(Table1[[#This Row],[PRODUCT NAME]])</f>
        <v>Zebronics Wired Keyboard</v>
      </c>
      <c r="E652" t="s">
        <v>2705</v>
      </c>
      <c r="F652" t="s">
        <v>2705</v>
      </c>
      <c r="G652" t="s">
        <v>2756</v>
      </c>
      <c r="I652">
        <v>149</v>
      </c>
      <c r="J652" s="8">
        <v>499</v>
      </c>
      <c r="K652" s="1">
        <v>0.17</v>
      </c>
      <c r="L652" s="1" t="str">
        <f t="shared" si="51"/>
        <v>50%</v>
      </c>
      <c r="M652">
        <v>4.4000000000000004</v>
      </c>
      <c r="N652" s="4">
        <v>644</v>
      </c>
      <c r="O652">
        <f t="shared" si="52"/>
        <v>0</v>
      </c>
      <c r="P652">
        <f t="shared" si="53"/>
        <v>321356</v>
      </c>
      <c r="Q652" s="8" t="str">
        <f t="shared" si="54"/>
        <v>₹ 200 -₹ 500</v>
      </c>
      <c r="R652" s="8">
        <f>Table1[actual_price]-Table1[discounted_price]/Table1[[#This Row],[actual_price]]*100</f>
        <v>469.14028056112227</v>
      </c>
      <c r="S652">
        <f>IF(Table1[[#This Row],[rating_count]]&lt;1000,1,0)</f>
        <v>1</v>
      </c>
      <c r="T652" s="7">
        <f>Table1[[#This Row],[rating]]*Table1[[#This Row],[rating_count]]</f>
        <v>2833.6000000000004</v>
      </c>
    </row>
    <row r="653" spans="1:20">
      <c r="A653" t="s">
        <v>1294</v>
      </c>
      <c r="B653" t="s">
        <v>1295</v>
      </c>
      <c r="C653" t="str">
        <f t="shared" si="50"/>
        <v>JBL Tune 215BT,</v>
      </c>
      <c r="D653" t="str">
        <f>PROPER(Table1[[#This Row],[PRODUCT NAME]])</f>
        <v>Jbl Tune 215Bt,</v>
      </c>
      <c r="E653" t="s">
        <v>2700</v>
      </c>
      <c r="F653" t="s">
        <v>2700</v>
      </c>
      <c r="G653" t="s">
        <v>2773</v>
      </c>
      <c r="H653" t="s">
        <v>2774</v>
      </c>
      <c r="I653">
        <v>399</v>
      </c>
      <c r="J653" s="8">
        <v>1400</v>
      </c>
      <c r="K653" s="1">
        <v>0.27</v>
      </c>
      <c r="L653" s="1" t="str">
        <f t="shared" si="51"/>
        <v>50%</v>
      </c>
      <c r="M653">
        <v>4.4000000000000004</v>
      </c>
      <c r="N653" s="4">
        <v>18139</v>
      </c>
      <c r="O653">
        <f t="shared" si="52"/>
        <v>0</v>
      </c>
      <c r="P653">
        <f t="shared" si="53"/>
        <v>25394600</v>
      </c>
      <c r="Q653" s="8" t="str">
        <f t="shared" si="54"/>
        <v>&gt;₹  500</v>
      </c>
      <c r="R653" s="8">
        <f>Table1[actual_price]-Table1[discounted_price]/Table1[[#This Row],[actual_price]]*100</f>
        <v>1371.5</v>
      </c>
      <c r="S653">
        <f>IF(Table1[[#This Row],[rating_count]]&lt;1000,1,0)</f>
        <v>0</v>
      </c>
      <c r="T653" s="7">
        <f>Table1[[#This Row],[rating]]*Table1[[#This Row],[rating_count]]</f>
        <v>79811.600000000006</v>
      </c>
    </row>
    <row r="654" spans="1:20">
      <c r="A654" t="s">
        <v>1296</v>
      </c>
      <c r="B654" t="s">
        <v>1297</v>
      </c>
      <c r="C654" t="str">
        <f t="shared" si="50"/>
        <v>Gizga Essentials Professional</v>
      </c>
      <c r="D654" t="str">
        <f>PROPER(Table1[[#This Row],[PRODUCT NAME]])</f>
        <v>Gizga Essentials Professional</v>
      </c>
      <c r="E654" t="s">
        <v>2760</v>
      </c>
      <c r="F654" t="s">
        <v>2760</v>
      </c>
      <c r="G654" t="s">
        <v>2775</v>
      </c>
      <c r="H654" t="s">
        <v>2776</v>
      </c>
      <c r="I654">
        <v>191</v>
      </c>
      <c r="J654" s="8">
        <v>3299</v>
      </c>
      <c r="K654" s="1">
        <v>0.15</v>
      </c>
      <c r="L654" s="1" t="str">
        <f t="shared" si="51"/>
        <v>50%</v>
      </c>
      <c r="M654">
        <v>4.4000000000000004</v>
      </c>
      <c r="N654" s="4">
        <v>7203</v>
      </c>
      <c r="O654">
        <f t="shared" si="52"/>
        <v>0</v>
      </c>
      <c r="P654">
        <f t="shared" si="53"/>
        <v>23762697</v>
      </c>
      <c r="Q654" s="8" t="str">
        <f t="shared" si="54"/>
        <v>&gt;₹  500</v>
      </c>
      <c r="R654" s="8">
        <f>Table1[actual_price]-Table1[discounted_price]/Table1[[#This Row],[actual_price]]*100</f>
        <v>3293.2103667778115</v>
      </c>
      <c r="S654">
        <f>IF(Table1[[#This Row],[rating_count]]&lt;1000,1,0)</f>
        <v>0</v>
      </c>
      <c r="T654" s="7">
        <f>Table1[[#This Row],[rating]]*Table1[[#This Row],[rating_count]]</f>
        <v>31693.200000000004</v>
      </c>
    </row>
    <row r="655" spans="1:20">
      <c r="A655" t="s">
        <v>1298</v>
      </c>
      <c r="B655" t="s">
        <v>1299</v>
      </c>
      <c r="C655" t="str">
        <f t="shared" si="50"/>
        <v>SanDisk Ultra Dual</v>
      </c>
      <c r="D655" t="str">
        <f>PROPER(Table1[[#This Row],[PRODUCT NAME]])</f>
        <v>Sandisk Ultra Dual</v>
      </c>
      <c r="E655" t="s">
        <v>2700</v>
      </c>
      <c r="F655" t="s">
        <v>2700</v>
      </c>
      <c r="G655" t="s">
        <v>2748</v>
      </c>
      <c r="H655" t="s">
        <v>2772</v>
      </c>
      <c r="I655">
        <v>129</v>
      </c>
      <c r="J655" s="8">
        <v>5999</v>
      </c>
      <c r="K655" s="1">
        <v>0.87</v>
      </c>
      <c r="L655" s="1" t="str">
        <f t="shared" si="51"/>
        <v>50% or more</v>
      </c>
      <c r="M655">
        <v>4.2</v>
      </c>
      <c r="N655" s="4">
        <v>491</v>
      </c>
      <c r="O655">
        <f t="shared" si="52"/>
        <v>1</v>
      </c>
      <c r="P655">
        <f t="shared" si="53"/>
        <v>2945509</v>
      </c>
      <c r="Q655" s="8" t="str">
        <f t="shared" si="54"/>
        <v>&gt;₹  500</v>
      </c>
      <c r="R655" s="8">
        <f>Table1[actual_price]-Table1[discounted_price]/Table1[[#This Row],[actual_price]]*100</f>
        <v>5996.8496416069347</v>
      </c>
      <c r="S655">
        <f>IF(Table1[[#This Row],[rating_count]]&lt;1000,1,0)</f>
        <v>1</v>
      </c>
      <c r="T655" s="7">
        <f>Table1[[#This Row],[rating]]*Table1[[#This Row],[rating_count]]</f>
        <v>2062.2000000000003</v>
      </c>
    </row>
    <row r="656" spans="1:20">
      <c r="A656" t="s">
        <v>1300</v>
      </c>
      <c r="B656" t="s">
        <v>1301</v>
      </c>
      <c r="C656" t="str">
        <f t="shared" si="50"/>
        <v>TP-Link Tapo 360¬∞</v>
      </c>
      <c r="D656" t="str">
        <f>PROPER(Table1[[#This Row],[PRODUCT NAME]])</f>
        <v>Tp-Link Tapo 360¬∞</v>
      </c>
      <c r="E656" t="s">
        <v>2700</v>
      </c>
      <c r="F656" t="s">
        <v>2700</v>
      </c>
      <c r="G656" t="s">
        <v>2777</v>
      </c>
      <c r="I656">
        <v>199</v>
      </c>
      <c r="J656" s="8">
        <v>499</v>
      </c>
      <c r="K656" s="1">
        <v>0.67</v>
      </c>
      <c r="L656" s="1" t="str">
        <f t="shared" si="51"/>
        <v>50% or more</v>
      </c>
      <c r="M656">
        <v>4.5</v>
      </c>
      <c r="N656" s="4">
        <v>13568</v>
      </c>
      <c r="O656">
        <f t="shared" si="52"/>
        <v>1</v>
      </c>
      <c r="P656">
        <f t="shared" si="53"/>
        <v>6770432</v>
      </c>
      <c r="Q656" s="8" t="str">
        <f t="shared" si="54"/>
        <v>₹ 200 -₹ 500</v>
      </c>
      <c r="R656" s="8">
        <f>Table1[actual_price]-Table1[discounted_price]/Table1[[#This Row],[actual_price]]*100</f>
        <v>459.12024048096191</v>
      </c>
      <c r="S656">
        <f>IF(Table1[[#This Row],[rating_count]]&lt;1000,1,0)</f>
        <v>0</v>
      </c>
      <c r="T656" s="7">
        <f>Table1[[#This Row],[rating]]*Table1[[#This Row],[rating_count]]</f>
        <v>61056</v>
      </c>
    </row>
    <row r="657" spans="1:20">
      <c r="A657" t="s">
        <v>1302</v>
      </c>
      <c r="B657" t="s">
        <v>1303</v>
      </c>
      <c r="C657" t="str">
        <f t="shared" si="50"/>
        <v>boAt Airdopes 171</v>
      </c>
      <c r="D657" t="str">
        <f>PROPER(Table1[[#This Row],[PRODUCT NAME]])</f>
        <v>Boat Airdopes 171</v>
      </c>
      <c r="E657" t="s">
        <v>2705</v>
      </c>
      <c r="F657" t="s">
        <v>2705</v>
      </c>
      <c r="G657" t="s">
        <v>2732</v>
      </c>
      <c r="H657" t="s">
        <v>2733</v>
      </c>
      <c r="I657">
        <v>999</v>
      </c>
      <c r="J657" s="8">
        <v>375</v>
      </c>
      <c r="K657" s="1">
        <v>0.78</v>
      </c>
      <c r="L657" s="1" t="str">
        <f t="shared" si="51"/>
        <v>50% or more</v>
      </c>
      <c r="M657">
        <v>3.8</v>
      </c>
      <c r="N657" s="4">
        <v>3390</v>
      </c>
      <c r="O657">
        <f t="shared" si="52"/>
        <v>1</v>
      </c>
      <c r="P657">
        <f t="shared" si="53"/>
        <v>1271250</v>
      </c>
      <c r="Q657" s="8" t="str">
        <f t="shared" si="54"/>
        <v>₹ 200 -₹ 500</v>
      </c>
      <c r="R657" s="8">
        <f>Table1[actual_price]-Table1[discounted_price]/Table1[[#This Row],[actual_price]]*100</f>
        <v>108.59999999999997</v>
      </c>
      <c r="S657">
        <f>IF(Table1[[#This Row],[rating_count]]&lt;1000,1,0)</f>
        <v>0</v>
      </c>
      <c r="T657" s="7">
        <f>Table1[[#This Row],[rating]]*Table1[[#This Row],[rating_count]]</f>
        <v>12882</v>
      </c>
    </row>
    <row r="658" spans="1:20">
      <c r="A658" t="s">
        <v>1304</v>
      </c>
      <c r="B658" t="s">
        <v>1305</v>
      </c>
      <c r="C658" t="str">
        <f t="shared" si="50"/>
        <v>Duracell Plus AAA</v>
      </c>
      <c r="D658" t="str">
        <f>PROPER(Table1[[#This Row],[PRODUCT NAME]])</f>
        <v>Duracell Plus Aaa</v>
      </c>
      <c r="E658" t="s">
        <v>2705</v>
      </c>
      <c r="F658" t="s">
        <v>2705</v>
      </c>
      <c r="G658" t="s">
        <v>2732</v>
      </c>
      <c r="H658" t="s">
        <v>2733</v>
      </c>
      <c r="I658">
        <v>899</v>
      </c>
      <c r="J658" s="8">
        <v>4999</v>
      </c>
      <c r="K658" s="1">
        <v>0.8</v>
      </c>
      <c r="L658" s="1" t="str">
        <f t="shared" si="51"/>
        <v>50% or more</v>
      </c>
      <c r="M658">
        <v>3.8</v>
      </c>
      <c r="N658" s="4">
        <v>103052</v>
      </c>
      <c r="O658">
        <f t="shared" si="52"/>
        <v>1</v>
      </c>
      <c r="P658">
        <f t="shared" si="53"/>
        <v>515156948</v>
      </c>
      <c r="Q658" s="8" t="str">
        <f t="shared" si="54"/>
        <v>&gt;₹  500</v>
      </c>
      <c r="R658" s="8">
        <f>Table1[actual_price]-Table1[discounted_price]/Table1[[#This Row],[actual_price]]*100</f>
        <v>4981.016403280656</v>
      </c>
      <c r="S658">
        <f>IF(Table1[[#This Row],[rating_count]]&lt;1000,1,0)</f>
        <v>0</v>
      </c>
      <c r="T658" s="7">
        <f>Table1[[#This Row],[rating]]*Table1[[#This Row],[rating_count]]</f>
        <v>391597.6</v>
      </c>
    </row>
    <row r="659" spans="1:20">
      <c r="A659" t="s">
        <v>1306</v>
      </c>
      <c r="B659" t="s">
        <v>1307</v>
      </c>
      <c r="C659" t="str">
        <f t="shared" si="50"/>
        <v>Logitech B100 Wired</v>
      </c>
      <c r="D659" t="str">
        <f>PROPER(Table1[[#This Row],[PRODUCT NAME]])</f>
        <v>Logitech B100 Wired</v>
      </c>
      <c r="E659" t="s">
        <v>2705</v>
      </c>
      <c r="F659" t="s">
        <v>2705</v>
      </c>
      <c r="G659" t="s">
        <v>2725</v>
      </c>
      <c r="H659" t="s">
        <v>2726</v>
      </c>
      <c r="I659" s="2">
        <v>1799</v>
      </c>
      <c r="J659" s="8">
        <v>160</v>
      </c>
      <c r="K659" s="1">
        <v>0.28000000000000003</v>
      </c>
      <c r="L659" s="1" t="str">
        <f t="shared" si="51"/>
        <v>50%</v>
      </c>
      <c r="M659">
        <v>4.0999999999999996</v>
      </c>
      <c r="N659" s="4">
        <v>18678</v>
      </c>
      <c r="O659">
        <f t="shared" si="52"/>
        <v>0</v>
      </c>
      <c r="P659">
        <f t="shared" si="53"/>
        <v>2988480</v>
      </c>
      <c r="Q659" s="8" t="str">
        <f t="shared" si="54"/>
        <v>&lt;₹ 200</v>
      </c>
      <c r="R659" s="8">
        <f>Table1[actual_price]-Table1[discounted_price]/Table1[[#This Row],[actual_price]]*100</f>
        <v>-964.375</v>
      </c>
      <c r="S659">
        <f>IF(Table1[[#This Row],[rating_count]]&lt;1000,1,0)</f>
        <v>0</v>
      </c>
      <c r="T659" s="7">
        <f>Table1[[#This Row],[rating]]*Table1[[#This Row],[rating_count]]</f>
        <v>76579.799999999988</v>
      </c>
    </row>
    <row r="660" spans="1:20">
      <c r="A660" t="s">
        <v>1308</v>
      </c>
      <c r="B660" t="s">
        <v>1309</v>
      </c>
      <c r="C660" t="str">
        <f t="shared" si="50"/>
        <v>Noise Pulse Buzz</v>
      </c>
      <c r="D660" t="str">
        <f>PROPER(Table1[[#This Row],[PRODUCT NAME]])</f>
        <v>Noise Pulse Buzz</v>
      </c>
      <c r="E660" t="s">
        <v>2700</v>
      </c>
      <c r="F660" t="s">
        <v>2700</v>
      </c>
      <c r="G660" t="s">
        <v>2701</v>
      </c>
      <c r="H660" t="s">
        <v>2702</v>
      </c>
      <c r="I660">
        <v>176.63</v>
      </c>
      <c r="J660" s="8">
        <v>499</v>
      </c>
      <c r="K660" s="1">
        <v>0.65</v>
      </c>
      <c r="L660" s="1" t="str">
        <f t="shared" si="51"/>
        <v>50% or more</v>
      </c>
      <c r="M660">
        <v>4.0999999999999996</v>
      </c>
      <c r="N660" s="4">
        <v>15189</v>
      </c>
      <c r="O660">
        <f t="shared" si="52"/>
        <v>1</v>
      </c>
      <c r="P660">
        <f t="shared" si="53"/>
        <v>7579311</v>
      </c>
      <c r="Q660" s="8" t="str">
        <f t="shared" si="54"/>
        <v>₹ 200 -₹ 500</v>
      </c>
      <c r="R660" s="8">
        <f>Table1[actual_price]-Table1[discounted_price]/Table1[[#This Row],[actual_price]]*100</f>
        <v>463.60320641282567</v>
      </c>
      <c r="S660">
        <f>IF(Table1[[#This Row],[rating_count]]&lt;1000,1,0)</f>
        <v>0</v>
      </c>
      <c r="T660" s="7">
        <f>Table1[[#This Row],[rating]]*Table1[[#This Row],[rating_count]]</f>
        <v>62274.899999999994</v>
      </c>
    </row>
    <row r="661" spans="1:20">
      <c r="A661" t="s">
        <v>1310</v>
      </c>
      <c r="B661" t="s">
        <v>1311</v>
      </c>
      <c r="C661" t="str">
        <f t="shared" si="50"/>
        <v>Classmate 2100117 Soft</v>
      </c>
      <c r="D661" t="str">
        <f>PROPER(Table1[[#This Row],[PRODUCT NAME]])</f>
        <v>Classmate 2100117 Soft</v>
      </c>
      <c r="E661" t="s">
        <v>2757</v>
      </c>
      <c r="F661" t="s">
        <v>2757</v>
      </c>
      <c r="G661" t="s">
        <v>2767</v>
      </c>
      <c r="H661" t="s">
        <v>2768</v>
      </c>
      <c r="I661">
        <v>522</v>
      </c>
      <c r="J661" s="8">
        <v>3999</v>
      </c>
      <c r="K661" s="1">
        <v>0.05</v>
      </c>
      <c r="L661" s="1" t="str">
        <f t="shared" si="51"/>
        <v>50%</v>
      </c>
      <c r="M661">
        <v>4.4000000000000004</v>
      </c>
      <c r="N661" s="4">
        <v>12179</v>
      </c>
      <c r="O661">
        <f t="shared" si="52"/>
        <v>0</v>
      </c>
      <c r="P661">
        <f t="shared" si="53"/>
        <v>48703821</v>
      </c>
      <c r="Q661" s="8" t="str">
        <f t="shared" si="54"/>
        <v>&gt;₹  500</v>
      </c>
      <c r="R661" s="8">
        <f>Table1[actual_price]-Table1[discounted_price]/Table1[[#This Row],[actual_price]]*100</f>
        <v>3985.9467366841709</v>
      </c>
      <c r="S661">
        <f>IF(Table1[[#This Row],[rating_count]]&lt;1000,1,0)</f>
        <v>0</v>
      </c>
      <c r="T661" s="7">
        <f>Table1[[#This Row],[rating]]*Table1[[#This Row],[rating_count]]</f>
        <v>53587.600000000006</v>
      </c>
    </row>
    <row r="662" spans="1:20">
      <c r="A662" t="s">
        <v>1312</v>
      </c>
      <c r="B662" t="s">
        <v>1313</v>
      </c>
      <c r="C662" t="str">
        <f t="shared" si="50"/>
        <v>AirCase Rugged Hard</v>
      </c>
      <c r="D662" t="str">
        <f>PROPER(Table1[[#This Row],[PRODUCT NAME]])</f>
        <v>Aircase Rugged Hard</v>
      </c>
      <c r="E662" t="s">
        <v>2705</v>
      </c>
      <c r="F662" t="s">
        <v>2705</v>
      </c>
      <c r="G662" t="s">
        <v>2778</v>
      </c>
      <c r="H662" t="s">
        <v>2779</v>
      </c>
      <c r="I662">
        <v>799</v>
      </c>
      <c r="J662" s="8">
        <v>2999</v>
      </c>
      <c r="K662" s="1">
        <v>0.6</v>
      </c>
      <c r="L662" s="1" t="str">
        <f t="shared" si="51"/>
        <v>50% or more</v>
      </c>
      <c r="M662">
        <v>3.8</v>
      </c>
      <c r="N662" s="4">
        <v>12958</v>
      </c>
      <c r="O662">
        <f t="shared" si="52"/>
        <v>1</v>
      </c>
      <c r="P662">
        <f t="shared" si="53"/>
        <v>38861042</v>
      </c>
      <c r="Q662" s="8" t="str">
        <f t="shared" si="54"/>
        <v>&gt;₹  500</v>
      </c>
      <c r="R662" s="8">
        <f>Table1[actual_price]-Table1[discounted_price]/Table1[[#This Row],[actual_price]]*100</f>
        <v>2972.3577859286429</v>
      </c>
      <c r="S662">
        <f>IF(Table1[[#This Row],[rating_count]]&lt;1000,1,0)</f>
        <v>0</v>
      </c>
      <c r="T662" s="7">
        <f>Table1[[#This Row],[rating]]*Table1[[#This Row],[rating_count]]</f>
        <v>49240.399999999994</v>
      </c>
    </row>
    <row r="663" spans="1:20">
      <c r="A663" t="s">
        <v>1314</v>
      </c>
      <c r="B663" t="s">
        <v>1315</v>
      </c>
      <c r="C663" t="str">
        <f t="shared" si="50"/>
        <v>Noise Buds VS402</v>
      </c>
      <c r="D663" t="str">
        <f>PROPER(Table1[[#This Row],[PRODUCT NAME]])</f>
        <v>Noise Buds Vs402</v>
      </c>
      <c r="E663" t="s">
        <v>2700</v>
      </c>
      <c r="F663" t="s">
        <v>2700</v>
      </c>
      <c r="G663" t="s">
        <v>2748</v>
      </c>
      <c r="H663" t="s">
        <v>2749</v>
      </c>
      <c r="I663">
        <v>681</v>
      </c>
      <c r="J663" s="8">
        <v>1499</v>
      </c>
      <c r="K663" s="1">
        <v>0.43</v>
      </c>
      <c r="L663" s="1" t="str">
        <f t="shared" si="51"/>
        <v>50%</v>
      </c>
      <c r="M663">
        <v>4.2</v>
      </c>
      <c r="N663" s="4">
        <v>8258</v>
      </c>
      <c r="O663">
        <f t="shared" si="52"/>
        <v>0</v>
      </c>
      <c r="P663">
        <f t="shared" si="53"/>
        <v>12378742</v>
      </c>
      <c r="Q663" s="8" t="str">
        <f t="shared" si="54"/>
        <v>&gt;₹  500</v>
      </c>
      <c r="R663" s="8">
        <f>Table1[actual_price]-Table1[discounted_price]/Table1[[#This Row],[actual_price]]*100</f>
        <v>1453.5697131420948</v>
      </c>
      <c r="S663">
        <f>IF(Table1[[#This Row],[rating_count]]&lt;1000,1,0)</f>
        <v>0</v>
      </c>
      <c r="T663" s="7">
        <f>Table1[[#This Row],[rating]]*Table1[[#This Row],[rating_count]]</f>
        <v>34683.599999999999</v>
      </c>
    </row>
    <row r="664" spans="1:20">
      <c r="A664" t="s">
        <v>1316</v>
      </c>
      <c r="B664" t="s">
        <v>1317</v>
      </c>
      <c r="C664" t="str">
        <f t="shared" si="50"/>
        <v>JBL Go 2,</v>
      </c>
      <c r="D664" t="str">
        <f>PROPER(Table1[[#This Row],[PRODUCT NAME]])</f>
        <v>Jbl Go 2,</v>
      </c>
      <c r="E664" t="s">
        <v>2700</v>
      </c>
      <c r="F664" t="s">
        <v>2700</v>
      </c>
      <c r="I664" s="2">
        <v>1199</v>
      </c>
      <c r="J664" s="8">
        <v>3999</v>
      </c>
      <c r="K664" s="1">
        <v>0.66</v>
      </c>
      <c r="L664" s="1" t="str">
        <f t="shared" si="51"/>
        <v>50% or more</v>
      </c>
      <c r="M664">
        <v>4.0999999999999996</v>
      </c>
      <c r="N664" s="4">
        <v>11716</v>
      </c>
      <c r="O664">
        <f t="shared" si="52"/>
        <v>1</v>
      </c>
      <c r="P664">
        <f t="shared" si="53"/>
        <v>46852284</v>
      </c>
      <c r="Q664" s="8" t="str">
        <f t="shared" si="54"/>
        <v>&gt;₹  500</v>
      </c>
      <c r="R664" s="8">
        <f>Table1[actual_price]-Table1[discounted_price]/Table1[[#This Row],[actual_price]]*100</f>
        <v>3969.0175043760942</v>
      </c>
      <c r="S664">
        <f>IF(Table1[[#This Row],[rating_count]]&lt;1000,1,0)</f>
        <v>0</v>
      </c>
      <c r="T664" s="7">
        <f>Table1[[#This Row],[rating]]*Table1[[#This Row],[rating_count]]</f>
        <v>48035.6</v>
      </c>
    </row>
    <row r="665" spans="1:20">
      <c r="A665" t="s">
        <v>1318</v>
      </c>
      <c r="B665" t="s">
        <v>1319</v>
      </c>
      <c r="C665" t="str">
        <f t="shared" si="50"/>
        <v>Robustrion Tempered Glass</v>
      </c>
      <c r="D665" t="str">
        <f>PROPER(Table1[[#This Row],[PRODUCT NAME]])</f>
        <v>Robustrion Tempered Glass</v>
      </c>
      <c r="E665" t="s">
        <v>2700</v>
      </c>
      <c r="F665" t="s">
        <v>2700</v>
      </c>
      <c r="G665" t="s">
        <v>2780</v>
      </c>
      <c r="I665" s="2">
        <v>2499</v>
      </c>
      <c r="J665" s="8">
        <v>995</v>
      </c>
      <c r="K665" s="1">
        <v>0.5</v>
      </c>
      <c r="L665" s="1" t="str">
        <f t="shared" si="51"/>
        <v>50% or more</v>
      </c>
      <c r="M665">
        <v>4.4000000000000004</v>
      </c>
      <c r="N665" s="4">
        <v>35024</v>
      </c>
      <c r="O665">
        <f t="shared" si="52"/>
        <v>1</v>
      </c>
      <c r="P665">
        <f t="shared" si="53"/>
        <v>34848880</v>
      </c>
      <c r="Q665" s="8" t="str">
        <f t="shared" si="54"/>
        <v>&gt;₹  500</v>
      </c>
      <c r="R665" s="8">
        <f>Table1[actual_price]-Table1[discounted_price]/Table1[[#This Row],[actual_price]]*100</f>
        <v>743.84422110552759</v>
      </c>
      <c r="S665">
        <f>IF(Table1[[#This Row],[rating_count]]&lt;1000,1,0)</f>
        <v>0</v>
      </c>
      <c r="T665" s="7">
        <f>Table1[[#This Row],[rating]]*Table1[[#This Row],[rating_count]]</f>
        <v>154105.60000000001</v>
      </c>
    </row>
    <row r="666" spans="1:20">
      <c r="A666" t="s">
        <v>1320</v>
      </c>
      <c r="B666" t="s">
        <v>1321</v>
      </c>
      <c r="C666" t="str">
        <f t="shared" si="50"/>
        <v>Redgear Pro Wireless</v>
      </c>
      <c r="D666" t="str">
        <f>PROPER(Table1[[#This Row],[PRODUCT NAME]])</f>
        <v>Redgear Pro Wireless</v>
      </c>
      <c r="E666" t="s">
        <v>2705</v>
      </c>
      <c r="F666" t="s">
        <v>2705</v>
      </c>
      <c r="G666" t="s">
        <v>2732</v>
      </c>
      <c r="H666" t="s">
        <v>2781</v>
      </c>
      <c r="I666" s="2">
        <v>1799</v>
      </c>
      <c r="J666" s="8">
        <v>1699</v>
      </c>
      <c r="K666" s="1">
        <v>0.64</v>
      </c>
      <c r="L666" s="1" t="str">
        <f t="shared" si="51"/>
        <v>50% or more</v>
      </c>
      <c r="M666">
        <v>4.0999999999999996</v>
      </c>
      <c r="N666" s="4">
        <v>55192</v>
      </c>
      <c r="O666">
        <f t="shared" si="52"/>
        <v>1</v>
      </c>
      <c r="P666">
        <f t="shared" si="53"/>
        <v>93771208</v>
      </c>
      <c r="Q666" s="8" t="str">
        <f t="shared" si="54"/>
        <v>&gt;₹  500</v>
      </c>
      <c r="R666" s="8">
        <f>Table1[actual_price]-Table1[discounted_price]/Table1[[#This Row],[actual_price]]*100</f>
        <v>1593.1141848145969</v>
      </c>
      <c r="S666">
        <f>IF(Table1[[#This Row],[rating_count]]&lt;1000,1,0)</f>
        <v>0</v>
      </c>
      <c r="T666" s="7">
        <f>Table1[[#This Row],[rating]]*Table1[[#This Row],[rating_count]]</f>
        <v>226287.19999999998</v>
      </c>
    </row>
    <row r="667" spans="1:20">
      <c r="A667" t="s">
        <v>1322</v>
      </c>
      <c r="B667" t="s">
        <v>1323</v>
      </c>
      <c r="C667" t="str">
        <f t="shared" si="50"/>
        <v>Logitech M235 Wireless</v>
      </c>
      <c r="D667" t="str">
        <f>PROPER(Table1[[#This Row],[PRODUCT NAME]])</f>
        <v>Logitech M235 Wireless</v>
      </c>
      <c r="E667" t="s">
        <v>2705</v>
      </c>
      <c r="F667" t="s">
        <v>2705</v>
      </c>
      <c r="G667" t="s">
        <v>2732</v>
      </c>
      <c r="H667" t="s">
        <v>2733</v>
      </c>
      <c r="I667">
        <v>429</v>
      </c>
      <c r="J667" s="8">
        <v>1995</v>
      </c>
      <c r="K667" s="1">
        <v>0.28000000000000003</v>
      </c>
      <c r="L667" s="1" t="str">
        <f t="shared" si="51"/>
        <v>50%</v>
      </c>
      <c r="M667">
        <v>4.0999999999999996</v>
      </c>
      <c r="N667" s="4">
        <v>119466</v>
      </c>
      <c r="O667">
        <f t="shared" si="52"/>
        <v>0</v>
      </c>
      <c r="P667">
        <f t="shared" si="53"/>
        <v>238334670</v>
      </c>
      <c r="Q667" s="8" t="str">
        <f t="shared" si="54"/>
        <v>&gt;₹  500</v>
      </c>
      <c r="R667" s="8">
        <f>Table1[actual_price]-Table1[discounted_price]/Table1[[#This Row],[actual_price]]*100</f>
        <v>1973.4962406015038</v>
      </c>
      <c r="S667">
        <f>IF(Table1[[#This Row],[rating_count]]&lt;1000,1,0)</f>
        <v>0</v>
      </c>
      <c r="T667" s="7">
        <f>Table1[[#This Row],[rating]]*Table1[[#This Row],[rating_count]]</f>
        <v>489810.6</v>
      </c>
    </row>
    <row r="668" spans="1:20">
      <c r="A668" t="s">
        <v>1324</v>
      </c>
      <c r="B668" t="s">
        <v>1325</v>
      </c>
      <c r="C668" t="str">
        <f t="shared" si="50"/>
        <v>TP-link N300 WiFi</v>
      </c>
      <c r="D668" t="str">
        <f>PROPER(Table1[[#This Row],[PRODUCT NAME]])</f>
        <v>Tp-Link N300 Wifi</v>
      </c>
      <c r="E668" t="s">
        <v>2700</v>
      </c>
      <c r="F668" t="s">
        <v>2700</v>
      </c>
      <c r="G668" t="s">
        <v>2748</v>
      </c>
      <c r="H668" t="s">
        <v>2750</v>
      </c>
      <c r="I668">
        <v>100</v>
      </c>
      <c r="J668" s="8">
        <v>4999</v>
      </c>
      <c r="K668" s="1">
        <v>0.8</v>
      </c>
      <c r="L668" s="1" t="str">
        <f t="shared" si="51"/>
        <v>50% or more</v>
      </c>
      <c r="M668">
        <v>3.5</v>
      </c>
      <c r="N668" s="4">
        <v>9638</v>
      </c>
      <c r="O668">
        <f t="shared" si="52"/>
        <v>1</v>
      </c>
      <c r="P668">
        <f t="shared" si="53"/>
        <v>48180362</v>
      </c>
      <c r="Q668" s="8" t="str">
        <f t="shared" si="54"/>
        <v>&gt;₹  500</v>
      </c>
      <c r="R668" s="8">
        <f>Table1[actual_price]-Table1[discounted_price]/Table1[[#This Row],[actual_price]]*100</f>
        <v>4996.9995999199837</v>
      </c>
      <c r="S668">
        <f>IF(Table1[[#This Row],[rating_count]]&lt;1000,1,0)</f>
        <v>0</v>
      </c>
      <c r="T668" s="7">
        <f>Table1[[#This Row],[rating]]*Table1[[#This Row],[rating_count]]</f>
        <v>33733</v>
      </c>
    </row>
    <row r="669" spans="1:20">
      <c r="A669" t="s">
        <v>1326</v>
      </c>
      <c r="B669" t="s">
        <v>1327</v>
      </c>
      <c r="C669" t="str">
        <f t="shared" si="50"/>
        <v>Logitech MK240 Nano</v>
      </c>
      <c r="D669" t="str">
        <f>PROPER(Table1[[#This Row],[PRODUCT NAME]])</f>
        <v>Logitech Mk240 Nano</v>
      </c>
      <c r="E669" t="s">
        <v>2700</v>
      </c>
      <c r="F669" t="s">
        <v>2700</v>
      </c>
      <c r="G669" t="s">
        <v>2748</v>
      </c>
      <c r="H669" t="s">
        <v>2753</v>
      </c>
      <c r="I669">
        <v>329</v>
      </c>
      <c r="J669" s="8">
        <v>440</v>
      </c>
      <c r="K669" s="1">
        <v>0.18</v>
      </c>
      <c r="L669" s="1" t="str">
        <f t="shared" si="51"/>
        <v>50%</v>
      </c>
      <c r="M669">
        <v>3.6</v>
      </c>
      <c r="N669" s="4">
        <v>33735</v>
      </c>
      <c r="O669">
        <f t="shared" si="52"/>
        <v>0</v>
      </c>
      <c r="P669">
        <f t="shared" si="53"/>
        <v>14843400</v>
      </c>
      <c r="Q669" s="8" t="str">
        <f t="shared" si="54"/>
        <v>₹ 200 -₹ 500</v>
      </c>
      <c r="R669" s="8">
        <f>Table1[actual_price]-Table1[discounted_price]/Table1[[#This Row],[actual_price]]*100</f>
        <v>365.22727272727275</v>
      </c>
      <c r="S669">
        <f>IF(Table1[[#This Row],[rating_count]]&lt;1000,1,0)</f>
        <v>0</v>
      </c>
      <c r="T669" s="7">
        <f>Table1[[#This Row],[rating]]*Table1[[#This Row],[rating_count]]</f>
        <v>121446</v>
      </c>
    </row>
    <row r="670" spans="1:20">
      <c r="A670" t="s">
        <v>1328</v>
      </c>
      <c r="B670" t="s">
        <v>1329</v>
      </c>
      <c r="C670" t="str">
        <f t="shared" si="50"/>
        <v>Callas Multipurpose Foldable</v>
      </c>
      <c r="D670" t="str">
        <f>PROPER(Table1[[#This Row],[PRODUCT NAME]])</f>
        <v>Callas Multipurpose Foldable</v>
      </c>
      <c r="E670" t="s">
        <v>2700</v>
      </c>
      <c r="F670" t="s">
        <v>2700</v>
      </c>
      <c r="G670" t="s">
        <v>2701</v>
      </c>
      <c r="H670" t="s">
        <v>2702</v>
      </c>
      <c r="I670">
        <v>229</v>
      </c>
      <c r="J670" s="8">
        <v>3999</v>
      </c>
      <c r="K670" s="1">
        <v>0.23</v>
      </c>
      <c r="L670" s="1" t="str">
        <f t="shared" si="51"/>
        <v>50%</v>
      </c>
      <c r="M670">
        <v>4.3</v>
      </c>
      <c r="N670" s="4">
        <v>30411</v>
      </c>
      <c r="O670">
        <f t="shared" si="52"/>
        <v>0</v>
      </c>
      <c r="P670">
        <f t="shared" si="53"/>
        <v>121613589</v>
      </c>
      <c r="Q670" s="8" t="str">
        <f t="shared" si="54"/>
        <v>&gt;₹  500</v>
      </c>
      <c r="R670" s="8">
        <f>Table1[actual_price]-Table1[discounted_price]/Table1[[#This Row],[actual_price]]*100</f>
        <v>3993.2735683920982</v>
      </c>
      <c r="S670">
        <f>IF(Table1[[#This Row],[rating_count]]&lt;1000,1,0)</f>
        <v>0</v>
      </c>
      <c r="T670" s="7">
        <f>Table1[[#This Row],[rating]]*Table1[[#This Row],[rating_count]]</f>
        <v>130767.29999999999</v>
      </c>
    </row>
    <row r="671" spans="1:20">
      <c r="A671" t="s">
        <v>1330</v>
      </c>
      <c r="B671" t="s">
        <v>1331</v>
      </c>
      <c r="C671" t="str">
        <f t="shared" si="50"/>
        <v>Casio MJ-12D 150</v>
      </c>
      <c r="D671" t="str">
        <f>PROPER(Table1[[#This Row],[PRODUCT NAME]])</f>
        <v>Casio Mj-12D 150</v>
      </c>
      <c r="E671" t="s">
        <v>2700</v>
      </c>
      <c r="F671" t="s">
        <v>2700</v>
      </c>
      <c r="G671" t="s">
        <v>2748</v>
      </c>
      <c r="H671" t="s">
        <v>2749</v>
      </c>
      <c r="I671">
        <v>139</v>
      </c>
      <c r="J671" s="8">
        <v>399</v>
      </c>
      <c r="K671" s="1">
        <v>0.54</v>
      </c>
      <c r="L671" s="1" t="str">
        <f t="shared" si="51"/>
        <v>50% or more</v>
      </c>
      <c r="M671">
        <v>3.8</v>
      </c>
      <c r="N671" s="4">
        <v>3044</v>
      </c>
      <c r="O671">
        <f t="shared" si="52"/>
        <v>1</v>
      </c>
      <c r="P671">
        <f t="shared" si="53"/>
        <v>1214556</v>
      </c>
      <c r="Q671" s="8" t="str">
        <f t="shared" si="54"/>
        <v>₹ 200 -₹ 500</v>
      </c>
      <c r="R671" s="8">
        <f>Table1[actual_price]-Table1[discounted_price]/Table1[[#This Row],[actual_price]]*100</f>
        <v>364.16290726817044</v>
      </c>
      <c r="S671">
        <f>IF(Table1[[#This Row],[rating_count]]&lt;1000,1,0)</f>
        <v>0</v>
      </c>
      <c r="T671" s="7">
        <f>Table1[[#This Row],[rating]]*Table1[[#This Row],[rating_count]]</f>
        <v>11567.199999999999</v>
      </c>
    </row>
    <row r="672" spans="1:20">
      <c r="A672" t="s">
        <v>1332</v>
      </c>
      <c r="B672" t="s">
        <v>1333</v>
      </c>
      <c r="C672" t="str">
        <f t="shared" si="50"/>
        <v>Amazon Basics Multipurpose</v>
      </c>
      <c r="D672" t="str">
        <f>PROPER(Table1[[#This Row],[PRODUCT NAME]])</f>
        <v>Amazon Basics Multipurpose</v>
      </c>
      <c r="E672" t="s">
        <v>2705</v>
      </c>
      <c r="F672" t="s">
        <v>2705</v>
      </c>
      <c r="G672" t="s">
        <v>2732</v>
      </c>
      <c r="H672" t="s">
        <v>2744</v>
      </c>
      <c r="I672" s="2">
        <v>1199</v>
      </c>
      <c r="J672" s="8">
        <v>999</v>
      </c>
      <c r="K672" s="1">
        <v>0.52</v>
      </c>
      <c r="L672" s="1" t="str">
        <f t="shared" si="51"/>
        <v>50% or more</v>
      </c>
      <c r="M672">
        <v>4</v>
      </c>
      <c r="N672" s="4">
        <v>33584</v>
      </c>
      <c r="O672">
        <f t="shared" si="52"/>
        <v>1</v>
      </c>
      <c r="P672">
        <f t="shared" si="53"/>
        <v>33550416</v>
      </c>
      <c r="Q672" s="8" t="str">
        <f t="shared" si="54"/>
        <v>&gt;₹  500</v>
      </c>
      <c r="R672" s="8">
        <f>Table1[actual_price]-Table1[discounted_price]/Table1[[#This Row],[actual_price]]*100</f>
        <v>878.97997997998004</v>
      </c>
      <c r="S672">
        <f>IF(Table1[[#This Row],[rating_count]]&lt;1000,1,0)</f>
        <v>0</v>
      </c>
      <c r="T672" s="7">
        <f>Table1[[#This Row],[rating]]*Table1[[#This Row],[rating_count]]</f>
        <v>134336</v>
      </c>
    </row>
    <row r="673" spans="1:20">
      <c r="A673" t="s">
        <v>1334</v>
      </c>
      <c r="B673" t="s">
        <v>1335</v>
      </c>
      <c r="C673" t="str">
        <f t="shared" si="50"/>
        <v>Kanget [2 Pack]</v>
      </c>
      <c r="D673" t="str">
        <f>PROPER(Table1[[#This Row],[PRODUCT NAME]])</f>
        <v>Kanget [2 Pack]</v>
      </c>
      <c r="E673" t="s">
        <v>2705</v>
      </c>
      <c r="F673" t="s">
        <v>2705</v>
      </c>
      <c r="G673" t="s">
        <v>2721</v>
      </c>
      <c r="H673" t="s">
        <v>2782</v>
      </c>
      <c r="I673" s="2">
        <v>1049</v>
      </c>
      <c r="J673" s="8">
        <v>499</v>
      </c>
      <c r="K673" s="1">
        <v>0.54</v>
      </c>
      <c r="L673" s="1" t="str">
        <f t="shared" si="51"/>
        <v>50% or more</v>
      </c>
      <c r="M673">
        <v>3.9</v>
      </c>
      <c r="N673" s="4">
        <v>1779</v>
      </c>
      <c r="O673">
        <f t="shared" si="52"/>
        <v>1</v>
      </c>
      <c r="P673">
        <f t="shared" si="53"/>
        <v>887721</v>
      </c>
      <c r="Q673" s="8" t="str">
        <f t="shared" si="54"/>
        <v>₹ 200 -₹ 500</v>
      </c>
      <c r="R673" s="8">
        <f>Table1[actual_price]-Table1[discounted_price]/Table1[[#This Row],[actual_price]]*100</f>
        <v>288.77955911823648</v>
      </c>
      <c r="S673">
        <f>IF(Table1[[#This Row],[rating_count]]&lt;1000,1,0)</f>
        <v>0</v>
      </c>
      <c r="T673" s="7">
        <f>Table1[[#This Row],[rating]]*Table1[[#This Row],[rating_count]]</f>
        <v>6938.0999999999995</v>
      </c>
    </row>
    <row r="674" spans="1:20">
      <c r="A674" t="s">
        <v>1336</v>
      </c>
      <c r="B674" t="s">
        <v>1337</v>
      </c>
      <c r="C674" t="str">
        <f t="shared" si="50"/>
        <v>Amazon Basics Magic</v>
      </c>
      <c r="D674" t="str">
        <f>PROPER(Table1[[#This Row],[PRODUCT NAME]])</f>
        <v>Amazon Basics Magic</v>
      </c>
      <c r="E674" t="s">
        <v>2705</v>
      </c>
      <c r="F674" t="s">
        <v>2705</v>
      </c>
      <c r="G674" t="s">
        <v>2725</v>
      </c>
      <c r="H674" t="s">
        <v>2739</v>
      </c>
      <c r="I674">
        <v>119</v>
      </c>
      <c r="J674" s="8">
        <v>4999</v>
      </c>
      <c r="K674" s="1">
        <v>0.6</v>
      </c>
      <c r="L674" s="1" t="str">
        <f t="shared" si="51"/>
        <v>50% or more</v>
      </c>
      <c r="M674">
        <v>4.0999999999999996</v>
      </c>
      <c r="N674" s="4">
        <v>5999</v>
      </c>
      <c r="O674">
        <f t="shared" si="52"/>
        <v>1</v>
      </c>
      <c r="P674">
        <f t="shared" si="53"/>
        <v>29989001</v>
      </c>
      <c r="Q674" s="8" t="str">
        <f t="shared" si="54"/>
        <v>&gt;₹  500</v>
      </c>
      <c r="R674" s="8">
        <f>Table1[actual_price]-Table1[discounted_price]/Table1[[#This Row],[actual_price]]*100</f>
        <v>4996.6195239047811</v>
      </c>
      <c r="S674">
        <f>IF(Table1[[#This Row],[rating_count]]&lt;1000,1,0)</f>
        <v>0</v>
      </c>
      <c r="T674" s="7">
        <f>Table1[[#This Row],[rating]]*Table1[[#This Row],[rating_count]]</f>
        <v>24595.899999999998</v>
      </c>
    </row>
    <row r="675" spans="1:20">
      <c r="A675" t="s">
        <v>1338</v>
      </c>
      <c r="B675" t="s">
        <v>1339</v>
      </c>
      <c r="C675" t="str">
        <f t="shared" si="50"/>
        <v>Zebronics ZEB-90HB USB</v>
      </c>
      <c r="D675" t="str">
        <f>PROPER(Table1[[#This Row],[PRODUCT NAME]])</f>
        <v>Zebronics Zeb-90Hb Usb</v>
      </c>
      <c r="E675" t="s">
        <v>2700</v>
      </c>
      <c r="F675" t="s">
        <v>2700</v>
      </c>
      <c r="G675" t="s">
        <v>2701</v>
      </c>
      <c r="H675" t="s">
        <v>2702</v>
      </c>
      <c r="I675">
        <v>154</v>
      </c>
      <c r="J675" s="8">
        <v>699</v>
      </c>
      <c r="K675" s="1">
        <v>0.55000000000000004</v>
      </c>
      <c r="L675" s="1" t="str">
        <f t="shared" si="51"/>
        <v>50% or more</v>
      </c>
      <c r="M675">
        <v>4.3</v>
      </c>
      <c r="N675" s="4">
        <v>13391</v>
      </c>
      <c r="O675">
        <f t="shared" si="52"/>
        <v>1</v>
      </c>
      <c r="P675">
        <f t="shared" si="53"/>
        <v>9360309</v>
      </c>
      <c r="Q675" s="8" t="str">
        <f t="shared" si="54"/>
        <v>&gt;₹  500</v>
      </c>
      <c r="R675" s="8">
        <f>Table1[actual_price]-Table1[discounted_price]/Table1[[#This Row],[actual_price]]*100</f>
        <v>676.96852646638058</v>
      </c>
      <c r="S675">
        <f>IF(Table1[[#This Row],[rating_count]]&lt;1000,1,0)</f>
        <v>0</v>
      </c>
      <c r="T675" s="7">
        <f>Table1[[#This Row],[rating]]*Table1[[#This Row],[rating_count]]</f>
        <v>57581.299999999996</v>
      </c>
    </row>
    <row r="676" spans="1:20">
      <c r="A676" t="s">
        <v>1340</v>
      </c>
      <c r="B676" t="s">
        <v>1341</v>
      </c>
      <c r="C676" t="str">
        <f t="shared" si="50"/>
        <v>Noise ColorFit Pro</v>
      </c>
      <c r="D676" t="str">
        <f>PROPER(Table1[[#This Row],[PRODUCT NAME]])</f>
        <v>Noise Colorfit Pro</v>
      </c>
      <c r="E676" t="s">
        <v>2705</v>
      </c>
      <c r="F676" t="s">
        <v>2705</v>
      </c>
      <c r="I676">
        <v>225</v>
      </c>
      <c r="J676" s="8">
        <v>799</v>
      </c>
      <c r="K676" s="1">
        <v>0.1</v>
      </c>
      <c r="L676" s="1" t="str">
        <f t="shared" si="51"/>
        <v>50%</v>
      </c>
      <c r="M676">
        <v>4.4000000000000004</v>
      </c>
      <c r="N676" s="4">
        <v>26556</v>
      </c>
      <c r="O676">
        <f t="shared" si="52"/>
        <v>0</v>
      </c>
      <c r="P676">
        <f t="shared" si="53"/>
        <v>21218244</v>
      </c>
      <c r="Q676" s="8" t="str">
        <f t="shared" si="54"/>
        <v>&gt;₹  500</v>
      </c>
      <c r="R676" s="8">
        <f>Table1[actual_price]-Table1[discounted_price]/Table1[[#This Row],[actual_price]]*100</f>
        <v>770.83979974968713</v>
      </c>
      <c r="S676">
        <f>IF(Table1[[#This Row],[rating_count]]&lt;1000,1,0)</f>
        <v>0</v>
      </c>
      <c r="T676" s="7">
        <f>Table1[[#This Row],[rating]]*Table1[[#This Row],[rating_count]]</f>
        <v>116846.40000000001</v>
      </c>
    </row>
    <row r="677" spans="1:20">
      <c r="A677" t="s">
        <v>1342</v>
      </c>
      <c r="B677" t="s">
        <v>1343</v>
      </c>
      <c r="C677" t="str">
        <f t="shared" si="50"/>
        <v>Zebronics Zeb Buds</v>
      </c>
      <c r="D677" t="str">
        <f>PROPER(Table1[[#This Row],[PRODUCT NAME]])</f>
        <v>Zebronics Zeb Buds</v>
      </c>
      <c r="E677" t="s">
        <v>2700</v>
      </c>
      <c r="F677" t="s">
        <v>2700</v>
      </c>
      <c r="G677" t="s">
        <v>2745</v>
      </c>
      <c r="H677" t="s">
        <v>2751</v>
      </c>
      <c r="I677">
        <v>656</v>
      </c>
      <c r="J677" s="8">
        <v>2000</v>
      </c>
      <c r="K677" s="1">
        <v>0.56000000000000005</v>
      </c>
      <c r="L677" s="1" t="str">
        <f t="shared" si="51"/>
        <v>50% or more</v>
      </c>
      <c r="M677">
        <v>4.3</v>
      </c>
      <c r="N677" s="4">
        <v>25903</v>
      </c>
      <c r="O677">
        <f t="shared" si="52"/>
        <v>1</v>
      </c>
      <c r="P677">
        <f t="shared" si="53"/>
        <v>51806000</v>
      </c>
      <c r="Q677" s="8" t="str">
        <f t="shared" si="54"/>
        <v>&gt;₹  500</v>
      </c>
      <c r="R677" s="8">
        <f>Table1[actual_price]-Table1[discounted_price]/Table1[[#This Row],[actual_price]]*100</f>
        <v>1967.2</v>
      </c>
      <c r="S677">
        <f>IF(Table1[[#This Row],[rating_count]]&lt;1000,1,0)</f>
        <v>0</v>
      </c>
      <c r="T677" s="7">
        <f>Table1[[#This Row],[rating]]*Table1[[#This Row],[rating_count]]</f>
        <v>111382.9</v>
      </c>
    </row>
    <row r="678" spans="1:20">
      <c r="A678" t="s">
        <v>1344</v>
      </c>
      <c r="B678" t="s">
        <v>1345</v>
      </c>
      <c r="C678" t="str">
        <f t="shared" si="50"/>
        <v>Redgear A-15 Wired</v>
      </c>
      <c r="D678" t="str">
        <f>PROPER(Table1[[#This Row],[PRODUCT NAME]])</f>
        <v>Redgear A-15 Wired</v>
      </c>
      <c r="E678" t="s">
        <v>2700</v>
      </c>
      <c r="F678" t="s">
        <v>2700</v>
      </c>
      <c r="G678" t="s">
        <v>2747</v>
      </c>
      <c r="I678" s="2">
        <v>1109</v>
      </c>
      <c r="J678" s="8">
        <v>9999</v>
      </c>
      <c r="K678" s="1">
        <v>0.6</v>
      </c>
      <c r="L678" s="1" t="str">
        <f t="shared" si="51"/>
        <v>50% or more</v>
      </c>
      <c r="M678">
        <v>4.3</v>
      </c>
      <c r="N678" s="4">
        <v>53464</v>
      </c>
      <c r="O678">
        <f t="shared" si="52"/>
        <v>1</v>
      </c>
      <c r="P678">
        <f t="shared" si="53"/>
        <v>534586536</v>
      </c>
      <c r="Q678" s="8" t="str">
        <f t="shared" si="54"/>
        <v>&gt;₹  500</v>
      </c>
      <c r="R678" s="8">
        <f>Table1[actual_price]-Table1[discounted_price]/Table1[[#This Row],[actual_price]]*100</f>
        <v>9987.9088908890881</v>
      </c>
      <c r="S678">
        <f>IF(Table1[[#This Row],[rating_count]]&lt;1000,1,0)</f>
        <v>0</v>
      </c>
      <c r="T678" s="7">
        <f>Table1[[#This Row],[rating]]*Table1[[#This Row],[rating_count]]</f>
        <v>229895.19999999998</v>
      </c>
    </row>
    <row r="679" spans="1:20">
      <c r="A679" t="s">
        <v>1346</v>
      </c>
      <c r="B679" t="s">
        <v>1347</v>
      </c>
      <c r="C679" t="str">
        <f t="shared" si="50"/>
        <v>JBL Commercial CSLM20B</v>
      </c>
      <c r="D679" t="str">
        <f>PROPER(Table1[[#This Row],[PRODUCT NAME]])</f>
        <v>Jbl Commercial Cslm20B</v>
      </c>
      <c r="E679" t="s">
        <v>2705</v>
      </c>
      <c r="F679" t="s">
        <v>2705</v>
      </c>
      <c r="G679" t="s">
        <v>2724</v>
      </c>
      <c r="I679" s="2">
        <v>2999</v>
      </c>
      <c r="J679" s="8">
        <v>180</v>
      </c>
      <c r="K679" s="1">
        <v>0.62</v>
      </c>
      <c r="L679" s="1" t="str">
        <f t="shared" si="51"/>
        <v>50% or more</v>
      </c>
      <c r="M679">
        <v>4.0999999999999996</v>
      </c>
      <c r="N679" s="4">
        <v>48448</v>
      </c>
      <c r="O679">
        <f t="shared" si="52"/>
        <v>1</v>
      </c>
      <c r="P679">
        <f t="shared" si="53"/>
        <v>8720640</v>
      </c>
      <c r="Q679" s="8" t="str">
        <f t="shared" si="54"/>
        <v>&lt;₹ 200</v>
      </c>
      <c r="R679" s="8">
        <f>Table1[actual_price]-Table1[discounted_price]/Table1[[#This Row],[actual_price]]*100</f>
        <v>-1486.1111111111111</v>
      </c>
      <c r="S679">
        <f>IF(Table1[[#This Row],[rating_count]]&lt;1000,1,0)</f>
        <v>0</v>
      </c>
      <c r="T679" s="7">
        <f>Table1[[#This Row],[rating]]*Table1[[#This Row],[rating_count]]</f>
        <v>198636.79999999999</v>
      </c>
    </row>
    <row r="680" spans="1:20">
      <c r="A680" t="s">
        <v>1348</v>
      </c>
      <c r="B680" t="s">
        <v>1349</v>
      </c>
      <c r="C680" t="str">
        <f t="shared" si="50"/>
        <v>Fire-Boltt India's No</v>
      </c>
      <c r="D680" t="str">
        <f>PROPER(Table1[[#This Row],[PRODUCT NAME]])</f>
        <v>Fire-Boltt India'S No</v>
      </c>
      <c r="E680" t="s">
        <v>2700</v>
      </c>
      <c r="F680" t="s">
        <v>2700</v>
      </c>
      <c r="G680" t="s">
        <v>2748</v>
      </c>
      <c r="H680" t="s">
        <v>2772</v>
      </c>
      <c r="I680">
        <v>169</v>
      </c>
      <c r="J680" s="8">
        <v>2900</v>
      </c>
      <c r="K680" s="1">
        <v>0.43</v>
      </c>
      <c r="L680" s="1" t="str">
        <f t="shared" si="51"/>
        <v>50%</v>
      </c>
      <c r="M680">
        <v>4.4000000000000004</v>
      </c>
      <c r="N680" s="4">
        <v>5176</v>
      </c>
      <c r="O680">
        <f t="shared" si="52"/>
        <v>0</v>
      </c>
      <c r="P680">
        <f t="shared" si="53"/>
        <v>15010400</v>
      </c>
      <c r="Q680" s="8" t="str">
        <f t="shared" si="54"/>
        <v>&gt;₹  500</v>
      </c>
      <c r="R680" s="8">
        <f>Table1[actual_price]-Table1[discounted_price]/Table1[[#This Row],[actual_price]]*100</f>
        <v>2894.1724137931033</v>
      </c>
      <c r="S680">
        <f>IF(Table1[[#This Row],[rating_count]]&lt;1000,1,0)</f>
        <v>0</v>
      </c>
      <c r="T680" s="7">
        <f>Table1[[#This Row],[rating]]*Table1[[#This Row],[rating_count]]</f>
        <v>22774.400000000001</v>
      </c>
    </row>
    <row r="681" spans="1:20">
      <c r="A681" t="s">
        <v>1350</v>
      </c>
      <c r="B681" t="s">
        <v>1351</v>
      </c>
      <c r="C681" t="str">
        <f t="shared" si="50"/>
        <v>Eveready Red 1012</v>
      </c>
      <c r="D681" t="str">
        <f>PROPER(Table1[[#This Row],[PRODUCT NAME]])</f>
        <v>Eveready Red 1012</v>
      </c>
      <c r="E681" t="s">
        <v>2700</v>
      </c>
      <c r="F681" t="s">
        <v>2700</v>
      </c>
      <c r="G681" t="s">
        <v>2770</v>
      </c>
      <c r="H681" t="s">
        <v>2771</v>
      </c>
      <c r="I681">
        <v>309</v>
      </c>
      <c r="J681" s="8">
        <v>999</v>
      </c>
      <c r="K681" s="1">
        <v>0.24</v>
      </c>
      <c r="L681" s="1" t="str">
        <f t="shared" si="51"/>
        <v>50%</v>
      </c>
      <c r="M681">
        <v>4.4000000000000004</v>
      </c>
      <c r="N681" s="4">
        <v>8614</v>
      </c>
      <c r="O681">
        <f t="shared" si="52"/>
        <v>0</v>
      </c>
      <c r="P681">
        <f t="shared" si="53"/>
        <v>8605386</v>
      </c>
      <c r="Q681" s="8" t="str">
        <f t="shared" si="54"/>
        <v>&gt;₹  500</v>
      </c>
      <c r="R681" s="8">
        <f>Table1[actual_price]-Table1[discounted_price]/Table1[[#This Row],[actual_price]]*100</f>
        <v>968.06906906906909</v>
      </c>
      <c r="S681">
        <f>IF(Table1[[#This Row],[rating_count]]&lt;1000,1,0)</f>
        <v>0</v>
      </c>
      <c r="T681" s="7">
        <f>Table1[[#This Row],[rating]]*Table1[[#This Row],[rating_count]]</f>
        <v>37901.600000000006</v>
      </c>
    </row>
    <row r="682" spans="1:20">
      <c r="A682" t="s">
        <v>1352</v>
      </c>
      <c r="B682" t="s">
        <v>1353</v>
      </c>
      <c r="C682" t="str">
        <f t="shared" si="50"/>
        <v>SanDisk Extreme microSD</v>
      </c>
      <c r="D682" t="str">
        <f>PROPER(Table1[[#This Row],[PRODUCT NAME]])</f>
        <v>Sandisk Extreme Microsd</v>
      </c>
      <c r="E682" t="s">
        <v>2705</v>
      </c>
      <c r="F682" t="s">
        <v>2705</v>
      </c>
      <c r="G682" t="s">
        <v>2732</v>
      </c>
      <c r="H682" t="s">
        <v>2744</v>
      </c>
      <c r="I682">
        <v>599</v>
      </c>
      <c r="J682" s="8">
        <v>1999</v>
      </c>
      <c r="K682" s="1">
        <v>0.56999999999999995</v>
      </c>
      <c r="L682" s="1" t="str">
        <f t="shared" si="51"/>
        <v>50% or more</v>
      </c>
      <c r="M682">
        <v>3.8</v>
      </c>
      <c r="N682" s="4">
        <v>60026</v>
      </c>
      <c r="O682">
        <f t="shared" si="52"/>
        <v>1</v>
      </c>
      <c r="P682">
        <f t="shared" si="53"/>
        <v>119991974</v>
      </c>
      <c r="Q682" s="8" t="str">
        <f t="shared" si="54"/>
        <v>&gt;₹  500</v>
      </c>
      <c r="R682" s="8">
        <f>Table1[actual_price]-Table1[discounted_price]/Table1[[#This Row],[actual_price]]*100</f>
        <v>1969.0350175087544</v>
      </c>
      <c r="S682">
        <f>IF(Table1[[#This Row],[rating_count]]&lt;1000,1,0)</f>
        <v>0</v>
      </c>
      <c r="T682" s="7">
        <f>Table1[[#This Row],[rating]]*Table1[[#This Row],[rating_count]]</f>
        <v>228098.8</v>
      </c>
    </row>
    <row r="683" spans="1:20">
      <c r="A683" t="s">
        <v>1354</v>
      </c>
      <c r="B683" t="s">
        <v>1355</v>
      </c>
      <c r="C683" t="str">
        <f t="shared" si="50"/>
        <v>Portronics MPORT 31C</v>
      </c>
      <c r="D683" t="str">
        <f>PROPER(Table1[[#This Row],[PRODUCT NAME]])</f>
        <v>Portronics Mport 31C</v>
      </c>
      <c r="E683" t="s">
        <v>2700</v>
      </c>
      <c r="F683" t="s">
        <v>2700</v>
      </c>
      <c r="G683" t="s">
        <v>2748</v>
      </c>
      <c r="H683" t="s">
        <v>2753</v>
      </c>
      <c r="I683">
        <v>299</v>
      </c>
      <c r="J683" s="8">
        <v>999</v>
      </c>
      <c r="K683" s="1">
        <v>0.5</v>
      </c>
      <c r="L683" s="1" t="str">
        <f t="shared" si="51"/>
        <v>50% or more</v>
      </c>
      <c r="M683">
        <v>3.8</v>
      </c>
      <c r="N683" s="4">
        <v>3066</v>
      </c>
      <c r="O683">
        <f t="shared" si="52"/>
        <v>1</v>
      </c>
      <c r="P683">
        <f t="shared" si="53"/>
        <v>3062934</v>
      </c>
      <c r="Q683" s="8" t="str">
        <f t="shared" si="54"/>
        <v>&gt;₹  500</v>
      </c>
      <c r="R683" s="8">
        <f>Table1[actual_price]-Table1[discounted_price]/Table1[[#This Row],[actual_price]]*100</f>
        <v>969.07007007007007</v>
      </c>
      <c r="S683">
        <f>IF(Table1[[#This Row],[rating_count]]&lt;1000,1,0)</f>
        <v>0</v>
      </c>
      <c r="T683" s="7">
        <f>Table1[[#This Row],[rating]]*Table1[[#This Row],[rating_count]]</f>
        <v>11650.8</v>
      </c>
    </row>
    <row r="684" spans="1:20">
      <c r="A684" t="s">
        <v>1356</v>
      </c>
      <c r="B684" t="s">
        <v>1357</v>
      </c>
      <c r="C684" t="str">
        <f t="shared" si="50"/>
        <v>Infinity (JBL Fuze</v>
      </c>
      <c r="D684" t="str">
        <f>PROPER(Table1[[#This Row],[PRODUCT NAME]])</f>
        <v>Infinity (Jbl Fuze</v>
      </c>
      <c r="E684" t="s">
        <v>2700</v>
      </c>
      <c r="F684" t="s">
        <v>2700</v>
      </c>
      <c r="G684" t="s">
        <v>2745</v>
      </c>
      <c r="H684" t="s">
        <v>2751</v>
      </c>
      <c r="I684">
        <v>449</v>
      </c>
      <c r="J684" s="8">
        <v>999</v>
      </c>
      <c r="K684" s="1">
        <v>0.55000000000000004</v>
      </c>
      <c r="L684" s="1" t="str">
        <f t="shared" si="51"/>
        <v>50% or more</v>
      </c>
      <c r="M684">
        <v>4</v>
      </c>
      <c r="N684" s="4">
        <v>2102</v>
      </c>
      <c r="O684">
        <f t="shared" si="52"/>
        <v>1</v>
      </c>
      <c r="P684">
        <f t="shared" si="53"/>
        <v>2099898</v>
      </c>
      <c r="Q684" s="8" t="str">
        <f t="shared" si="54"/>
        <v>&gt;₹  500</v>
      </c>
      <c r="R684" s="8">
        <f>Table1[actual_price]-Table1[discounted_price]/Table1[[#This Row],[actual_price]]*100</f>
        <v>954.05505505505505</v>
      </c>
      <c r="S684">
        <f>IF(Table1[[#This Row],[rating_count]]&lt;1000,1,0)</f>
        <v>0</v>
      </c>
      <c r="T684" s="7">
        <f>Table1[[#This Row],[rating]]*Table1[[#This Row],[rating_count]]</f>
        <v>8408</v>
      </c>
    </row>
    <row r="685" spans="1:20">
      <c r="A685" t="s">
        <v>1358</v>
      </c>
      <c r="B685" t="s">
        <v>1359</v>
      </c>
      <c r="C685" t="str">
        <f t="shared" si="50"/>
        <v>AirCase Protective Laptop</v>
      </c>
      <c r="D685" t="str">
        <f>PROPER(Table1[[#This Row],[PRODUCT NAME]])</f>
        <v>Aircase Protective Laptop</v>
      </c>
      <c r="E685" t="s">
        <v>2700</v>
      </c>
      <c r="F685" t="s">
        <v>2700</v>
      </c>
      <c r="G685" t="s">
        <v>2748</v>
      </c>
      <c r="H685" t="s">
        <v>2749</v>
      </c>
      <c r="I685">
        <v>799</v>
      </c>
      <c r="J685" s="8">
        <v>2399</v>
      </c>
      <c r="K685" s="1">
        <v>0.38</v>
      </c>
      <c r="L685" s="1" t="str">
        <f t="shared" si="51"/>
        <v>50%</v>
      </c>
      <c r="M685">
        <v>4.4000000000000004</v>
      </c>
      <c r="N685" s="4">
        <v>34852</v>
      </c>
      <c r="O685">
        <f t="shared" si="52"/>
        <v>0</v>
      </c>
      <c r="P685">
        <f t="shared" si="53"/>
        <v>83609948</v>
      </c>
      <c r="Q685" s="8" t="str">
        <f t="shared" si="54"/>
        <v>&gt;₹  500</v>
      </c>
      <c r="R685" s="8">
        <f>Table1[actual_price]-Table1[discounted_price]/Table1[[#This Row],[actual_price]]*100</f>
        <v>2365.6944560233433</v>
      </c>
      <c r="S685">
        <f>IF(Table1[[#This Row],[rating_count]]&lt;1000,1,0)</f>
        <v>0</v>
      </c>
      <c r="T685" s="7">
        <f>Table1[[#This Row],[rating]]*Table1[[#This Row],[rating_count]]</f>
        <v>153348.80000000002</v>
      </c>
    </row>
    <row r="686" spans="1:20">
      <c r="A686" t="s">
        <v>1360</v>
      </c>
      <c r="B686" t="s">
        <v>1361</v>
      </c>
      <c r="C686" t="str">
        <f t="shared" si="50"/>
        <v>Brand Conquer 6</v>
      </c>
      <c r="D686" t="str">
        <f>PROPER(Table1[[#This Row],[PRODUCT NAME]])</f>
        <v>Brand Conquer 6</v>
      </c>
      <c r="E686" t="s">
        <v>2705</v>
      </c>
      <c r="F686" t="s">
        <v>2705</v>
      </c>
      <c r="G686" t="s">
        <v>2706</v>
      </c>
      <c r="H686" t="s">
        <v>2702</v>
      </c>
      <c r="I686">
        <v>219</v>
      </c>
      <c r="J686" s="8">
        <v>100</v>
      </c>
      <c r="K686" s="1">
        <v>0.69</v>
      </c>
      <c r="L686" s="1" t="str">
        <f t="shared" si="51"/>
        <v>50% or more</v>
      </c>
      <c r="M686">
        <v>4.4000000000000004</v>
      </c>
      <c r="N686" s="4">
        <v>426972</v>
      </c>
      <c r="O686">
        <f t="shared" si="52"/>
        <v>1</v>
      </c>
      <c r="P686">
        <f t="shared" si="53"/>
        <v>42697200</v>
      </c>
      <c r="Q686" s="8" t="str">
        <f t="shared" si="54"/>
        <v>&lt;₹ 200</v>
      </c>
      <c r="R686" s="8">
        <f>Table1[actual_price]-Table1[discounted_price]/Table1[[#This Row],[actual_price]]*100</f>
        <v>-119</v>
      </c>
      <c r="S686">
        <f>IF(Table1[[#This Row],[rating_count]]&lt;1000,1,0)</f>
        <v>0</v>
      </c>
      <c r="T686" s="7">
        <f>Table1[[#This Row],[rating]]*Table1[[#This Row],[rating_count]]</f>
        <v>1878676.8</v>
      </c>
    </row>
    <row r="687" spans="1:20">
      <c r="A687" t="s">
        <v>1362</v>
      </c>
      <c r="B687" t="s">
        <v>1363</v>
      </c>
      <c r="C687" t="str">
        <f t="shared" si="50"/>
        <v>TP-Link AC750 Dual</v>
      </c>
      <c r="D687" t="str">
        <f>PROPER(Table1[[#This Row],[PRODUCT NAME]])</f>
        <v>Tp-Link Ac750 Dual</v>
      </c>
      <c r="E687" t="s">
        <v>2757</v>
      </c>
      <c r="F687" t="s">
        <v>2757</v>
      </c>
      <c r="G687" t="s">
        <v>2758</v>
      </c>
      <c r="H687" t="s">
        <v>2759</v>
      </c>
      <c r="I687">
        <v>157</v>
      </c>
      <c r="J687" s="8">
        <v>1499</v>
      </c>
      <c r="K687" s="1">
        <v>0.02</v>
      </c>
      <c r="L687" s="1" t="str">
        <f t="shared" si="51"/>
        <v>50%</v>
      </c>
      <c r="M687">
        <v>4.5</v>
      </c>
      <c r="N687" s="4">
        <v>8618</v>
      </c>
      <c r="O687">
        <f t="shared" si="52"/>
        <v>0</v>
      </c>
      <c r="P687">
        <f t="shared" si="53"/>
        <v>12918382</v>
      </c>
      <c r="Q687" s="8" t="str">
        <f t="shared" si="54"/>
        <v>&gt;₹  500</v>
      </c>
      <c r="R687" s="8">
        <f>Table1[actual_price]-Table1[discounted_price]/Table1[[#This Row],[actual_price]]*100</f>
        <v>1488.5263509006004</v>
      </c>
      <c r="S687">
        <f>IF(Table1[[#This Row],[rating_count]]&lt;1000,1,0)</f>
        <v>0</v>
      </c>
      <c r="T687" s="7">
        <f>Table1[[#This Row],[rating]]*Table1[[#This Row],[rating_count]]</f>
        <v>38781</v>
      </c>
    </row>
    <row r="688" spans="1:20">
      <c r="A688" t="s">
        <v>1364</v>
      </c>
      <c r="B688" t="s">
        <v>1365</v>
      </c>
      <c r="C688" t="str">
        <f t="shared" si="50"/>
        <v>Parker Quink Ink</v>
      </c>
      <c r="D688" t="str">
        <f>PROPER(Table1[[#This Row],[PRODUCT NAME]])</f>
        <v>Parker Quink Ink</v>
      </c>
      <c r="E688" t="s">
        <v>2705</v>
      </c>
      <c r="F688" t="s">
        <v>2705</v>
      </c>
      <c r="G688" t="s">
        <v>2729</v>
      </c>
      <c r="H688" t="s">
        <v>2730</v>
      </c>
      <c r="I688">
        <v>369</v>
      </c>
      <c r="J688" s="8">
        <v>1795</v>
      </c>
      <c r="K688" s="1">
        <v>0.77</v>
      </c>
      <c r="L688" s="1" t="str">
        <f t="shared" si="51"/>
        <v>50% or more</v>
      </c>
      <c r="M688">
        <v>4</v>
      </c>
      <c r="N688" s="4">
        <v>32625</v>
      </c>
      <c r="O688">
        <f t="shared" si="52"/>
        <v>1</v>
      </c>
      <c r="P688">
        <f t="shared" si="53"/>
        <v>58561875</v>
      </c>
      <c r="Q688" s="8" t="str">
        <f t="shared" si="54"/>
        <v>&gt;₹  500</v>
      </c>
      <c r="R688" s="8">
        <f>Table1[actual_price]-Table1[discounted_price]/Table1[[#This Row],[actual_price]]*100</f>
        <v>1774.442896935933</v>
      </c>
      <c r="S688">
        <f>IF(Table1[[#This Row],[rating_count]]&lt;1000,1,0)</f>
        <v>0</v>
      </c>
      <c r="T688" s="7">
        <f>Table1[[#This Row],[rating]]*Table1[[#This Row],[rating_count]]</f>
        <v>130500</v>
      </c>
    </row>
    <row r="689" spans="1:20">
      <c r="A689" t="s">
        <v>1366</v>
      </c>
      <c r="B689" t="s">
        <v>1367</v>
      </c>
      <c r="C689" t="str">
        <f t="shared" si="50"/>
        <v>STRIFF Laptop Stand</v>
      </c>
      <c r="D689" t="str">
        <f>PROPER(Table1[[#This Row],[PRODUCT NAME]])</f>
        <v>Striff Laptop Stand</v>
      </c>
      <c r="E689" t="s">
        <v>2700</v>
      </c>
      <c r="F689" t="s">
        <v>2700</v>
      </c>
      <c r="G689" t="s">
        <v>2748</v>
      </c>
      <c r="H689" t="s">
        <v>2749</v>
      </c>
      <c r="I689">
        <v>599</v>
      </c>
      <c r="J689" s="8">
        <v>999</v>
      </c>
      <c r="K689" s="1">
        <v>0.33</v>
      </c>
      <c r="L689" s="1" t="str">
        <f t="shared" si="51"/>
        <v>50%</v>
      </c>
      <c r="M689">
        <v>4</v>
      </c>
      <c r="N689" s="4">
        <v>4018</v>
      </c>
      <c r="O689">
        <f t="shared" si="52"/>
        <v>0</v>
      </c>
      <c r="P689">
        <f t="shared" si="53"/>
        <v>4013982</v>
      </c>
      <c r="Q689" s="8" t="str">
        <f t="shared" si="54"/>
        <v>&gt;₹  500</v>
      </c>
      <c r="R689" s="8">
        <f>Table1[actual_price]-Table1[discounted_price]/Table1[[#This Row],[actual_price]]*100</f>
        <v>939.04004004004003</v>
      </c>
      <c r="S689">
        <f>IF(Table1[[#This Row],[rating_count]]&lt;1000,1,0)</f>
        <v>0</v>
      </c>
      <c r="T689" s="7">
        <f>Table1[[#This Row],[rating]]*Table1[[#This Row],[rating_count]]</f>
        <v>16072</v>
      </c>
    </row>
    <row r="690" spans="1:20">
      <c r="A690" t="s">
        <v>1368</v>
      </c>
      <c r="B690" t="s">
        <v>1369</v>
      </c>
      <c r="C690" t="str">
        <f t="shared" si="50"/>
        <v>Logitech MK215 Wireless</v>
      </c>
      <c r="D690" t="str">
        <f>PROPER(Table1[[#This Row],[PRODUCT NAME]])</f>
        <v>Logitech Mk215 Wireless</v>
      </c>
      <c r="E690" t="s">
        <v>2705</v>
      </c>
      <c r="F690" t="s">
        <v>2705</v>
      </c>
      <c r="G690" t="s">
        <v>2783</v>
      </c>
      <c r="I690">
        <v>479</v>
      </c>
      <c r="J690" s="8">
        <v>315</v>
      </c>
      <c r="K690" s="1">
        <v>0.2</v>
      </c>
      <c r="L690" s="1" t="str">
        <f t="shared" si="51"/>
        <v>50%</v>
      </c>
      <c r="M690">
        <v>4.3</v>
      </c>
      <c r="N690" s="4">
        <v>11687</v>
      </c>
      <c r="O690">
        <f t="shared" si="52"/>
        <v>0</v>
      </c>
      <c r="P690">
        <f t="shared" si="53"/>
        <v>3681405</v>
      </c>
      <c r="Q690" s="8" t="str">
        <f t="shared" si="54"/>
        <v>₹ 200 -₹ 500</v>
      </c>
      <c r="R690" s="8">
        <f>Table1[actual_price]-Table1[discounted_price]/Table1[[#This Row],[actual_price]]*100</f>
        <v>162.93650793650795</v>
      </c>
      <c r="S690">
        <f>IF(Table1[[#This Row],[rating_count]]&lt;1000,1,0)</f>
        <v>0</v>
      </c>
      <c r="T690" s="7">
        <f>Table1[[#This Row],[rating]]*Table1[[#This Row],[rating_count]]</f>
        <v>50254.1</v>
      </c>
    </row>
    <row r="691" spans="1:20">
      <c r="A691" t="s">
        <v>1370</v>
      </c>
      <c r="B691" t="s">
        <v>1371</v>
      </c>
      <c r="C691" t="str">
        <f t="shared" si="50"/>
        <v>boAt Bassheads 225</v>
      </c>
      <c r="D691" t="str">
        <f>PROPER(Table1[[#This Row],[PRODUCT NAME]])</f>
        <v>Boat Bassheads 225</v>
      </c>
      <c r="E691" t="s">
        <v>2700</v>
      </c>
      <c r="F691" t="s">
        <v>2700</v>
      </c>
      <c r="G691" t="s">
        <v>2701</v>
      </c>
      <c r="H691" t="s">
        <v>2702</v>
      </c>
      <c r="I691">
        <v>350</v>
      </c>
      <c r="J691" s="8">
        <v>220</v>
      </c>
      <c r="K691" s="1">
        <v>0.61</v>
      </c>
      <c r="L691" s="1" t="str">
        <f t="shared" si="51"/>
        <v>50% or more</v>
      </c>
      <c r="M691">
        <v>4.2</v>
      </c>
      <c r="N691" s="4">
        <v>2262</v>
      </c>
      <c r="O691">
        <f t="shared" si="52"/>
        <v>1</v>
      </c>
      <c r="P691">
        <f t="shared" si="53"/>
        <v>497640</v>
      </c>
      <c r="Q691" s="8" t="str">
        <f t="shared" si="54"/>
        <v>₹ 200 -₹ 500</v>
      </c>
      <c r="R691" s="8">
        <f>Table1[actual_price]-Table1[discounted_price]/Table1[[#This Row],[actual_price]]*100</f>
        <v>60.909090909090907</v>
      </c>
      <c r="S691">
        <f>IF(Table1[[#This Row],[rating_count]]&lt;1000,1,0)</f>
        <v>0</v>
      </c>
      <c r="T691" s="7">
        <f>Table1[[#This Row],[rating]]*Table1[[#This Row],[rating_count]]</f>
        <v>9500.4</v>
      </c>
    </row>
    <row r="692" spans="1:20">
      <c r="A692" t="s">
        <v>1372</v>
      </c>
      <c r="B692" t="s">
        <v>1373</v>
      </c>
      <c r="C692" t="str">
        <f t="shared" si="50"/>
        <v>Luxor 5 Subject</v>
      </c>
      <c r="D692" t="str">
        <f>PROPER(Table1[[#This Row],[PRODUCT NAME]])</f>
        <v>Luxor 5 Subject</v>
      </c>
      <c r="E692" t="s">
        <v>2705</v>
      </c>
      <c r="F692" t="s">
        <v>2705</v>
      </c>
      <c r="G692" t="s">
        <v>2732</v>
      </c>
      <c r="H692" t="s">
        <v>2733</v>
      </c>
      <c r="I692" s="2">
        <v>1598</v>
      </c>
      <c r="J692" s="8">
        <v>1599</v>
      </c>
      <c r="K692" s="1">
        <v>0.47</v>
      </c>
      <c r="L692" s="1" t="str">
        <f t="shared" si="51"/>
        <v>50%</v>
      </c>
      <c r="M692">
        <v>3.8</v>
      </c>
      <c r="N692" s="4">
        <v>11015</v>
      </c>
      <c r="O692">
        <f t="shared" si="52"/>
        <v>0</v>
      </c>
      <c r="P692">
        <f t="shared" si="53"/>
        <v>17612985</v>
      </c>
      <c r="Q692" s="8" t="str">
        <f t="shared" si="54"/>
        <v>&gt;₹  500</v>
      </c>
      <c r="R692" s="8">
        <f>Table1[actual_price]-Table1[discounted_price]/Table1[[#This Row],[actual_price]]*100</f>
        <v>1499.0625390869293</v>
      </c>
      <c r="S692">
        <f>IF(Table1[[#This Row],[rating_count]]&lt;1000,1,0)</f>
        <v>0</v>
      </c>
      <c r="T692" s="7">
        <f>Table1[[#This Row],[rating]]*Table1[[#This Row],[rating_count]]</f>
        <v>41857</v>
      </c>
    </row>
    <row r="693" spans="1:20">
      <c r="A693" t="s">
        <v>1374</v>
      </c>
      <c r="B693" t="s">
        <v>1375</v>
      </c>
      <c r="C693" t="str">
        <f t="shared" si="50"/>
        <v>Duracell Chhota Power</v>
      </c>
      <c r="D693" t="str">
        <f>PROPER(Table1[[#This Row],[PRODUCT NAME]])</f>
        <v>Duracell Chhota Power</v>
      </c>
      <c r="E693" t="s">
        <v>2700</v>
      </c>
      <c r="F693" t="s">
        <v>2700</v>
      </c>
      <c r="G693" t="s">
        <v>2703</v>
      </c>
      <c r="H693" t="s">
        <v>2784</v>
      </c>
      <c r="I693">
        <v>599</v>
      </c>
      <c r="J693" s="8">
        <v>1650</v>
      </c>
      <c r="K693" s="1">
        <v>0.33</v>
      </c>
      <c r="L693" s="1" t="str">
        <f t="shared" si="51"/>
        <v>50%</v>
      </c>
      <c r="M693">
        <v>4.3</v>
      </c>
      <c r="N693" s="4">
        <v>95116</v>
      </c>
      <c r="O693">
        <f t="shared" si="52"/>
        <v>0</v>
      </c>
      <c r="P693">
        <f t="shared" si="53"/>
        <v>156941400</v>
      </c>
      <c r="Q693" s="8" t="str">
        <f t="shared" si="54"/>
        <v>&gt;₹  500</v>
      </c>
      <c r="R693" s="8">
        <f>Table1[actual_price]-Table1[discounted_price]/Table1[[#This Row],[actual_price]]*100</f>
        <v>1613.6969696969697</v>
      </c>
      <c r="S693">
        <f>IF(Table1[[#This Row],[rating_count]]&lt;1000,1,0)</f>
        <v>0</v>
      </c>
      <c r="T693" s="7">
        <f>Table1[[#This Row],[rating]]*Table1[[#This Row],[rating_count]]</f>
        <v>408998.8</v>
      </c>
    </row>
    <row r="694" spans="1:20">
      <c r="A694" t="s">
        <v>1376</v>
      </c>
      <c r="B694" t="s">
        <v>1377</v>
      </c>
      <c r="C694" t="str">
        <f t="shared" si="50"/>
        <v>Zebronics Zeb-Transformer Gaming</v>
      </c>
      <c r="D694" t="str">
        <f>PROPER(Table1[[#This Row],[PRODUCT NAME]])</f>
        <v>Zebronics Zeb-Transformer Gaming</v>
      </c>
      <c r="E694" t="s">
        <v>2700</v>
      </c>
      <c r="F694" t="s">
        <v>2700</v>
      </c>
      <c r="G694" t="s">
        <v>2701</v>
      </c>
      <c r="H694" t="s">
        <v>2702</v>
      </c>
      <c r="I694">
        <v>159</v>
      </c>
      <c r="J694" s="8">
        <v>600</v>
      </c>
      <c r="K694" s="1">
        <v>0.6</v>
      </c>
      <c r="L694" s="1" t="str">
        <f t="shared" si="51"/>
        <v>50% or more</v>
      </c>
      <c r="M694">
        <v>4.0999999999999996</v>
      </c>
      <c r="N694" s="4">
        <v>4768</v>
      </c>
      <c r="O694">
        <f t="shared" si="52"/>
        <v>1</v>
      </c>
      <c r="P694">
        <f t="shared" si="53"/>
        <v>2860800</v>
      </c>
      <c r="Q694" s="8" t="str">
        <f t="shared" si="54"/>
        <v>&gt;₹  500</v>
      </c>
      <c r="R694" s="8">
        <f>Table1[actual_price]-Table1[discounted_price]/Table1[[#This Row],[actual_price]]*100</f>
        <v>573.5</v>
      </c>
      <c r="S694">
        <f>IF(Table1[[#This Row],[rating_count]]&lt;1000,1,0)</f>
        <v>0</v>
      </c>
      <c r="T694" s="7">
        <f>Table1[[#This Row],[rating]]*Table1[[#This Row],[rating_count]]</f>
        <v>19548.8</v>
      </c>
    </row>
    <row r="695" spans="1:20">
      <c r="A695" t="s">
        <v>1378</v>
      </c>
      <c r="B695" t="s">
        <v>1379</v>
      </c>
      <c r="C695" t="str">
        <f t="shared" si="50"/>
        <v>SanDisk Ultra 64</v>
      </c>
      <c r="D695" t="str">
        <f>PROPER(Table1[[#This Row],[PRODUCT NAME]])</f>
        <v>Sandisk Ultra 64</v>
      </c>
      <c r="E695" t="s">
        <v>2700</v>
      </c>
      <c r="F695" t="s">
        <v>2700</v>
      </c>
      <c r="G695" t="s">
        <v>2747</v>
      </c>
      <c r="I695" s="2">
        <v>1299</v>
      </c>
      <c r="J695" s="8">
        <v>2499</v>
      </c>
      <c r="K695" s="1">
        <v>0.56999999999999995</v>
      </c>
      <c r="L695" s="1" t="str">
        <f t="shared" si="51"/>
        <v>50% or more</v>
      </c>
      <c r="M695">
        <v>4.3</v>
      </c>
      <c r="N695" s="4">
        <v>23022</v>
      </c>
      <c r="O695">
        <f t="shared" si="52"/>
        <v>1</v>
      </c>
      <c r="P695">
        <f t="shared" si="53"/>
        <v>57531978</v>
      </c>
      <c r="Q695" s="8" t="str">
        <f t="shared" si="54"/>
        <v>&gt;₹  500</v>
      </c>
      <c r="R695" s="8">
        <f>Table1[actual_price]-Table1[discounted_price]/Table1[[#This Row],[actual_price]]*100</f>
        <v>2447.0192076830731</v>
      </c>
      <c r="S695">
        <f>IF(Table1[[#This Row],[rating_count]]&lt;1000,1,0)</f>
        <v>0</v>
      </c>
      <c r="T695" s="7">
        <f>Table1[[#This Row],[rating]]*Table1[[#This Row],[rating_count]]</f>
        <v>98994.599999999991</v>
      </c>
    </row>
    <row r="696" spans="1:20">
      <c r="A696" t="s">
        <v>1380</v>
      </c>
      <c r="B696" t="s">
        <v>1381</v>
      </c>
      <c r="C696" t="str">
        <f t="shared" si="50"/>
        <v>Parker Classic Gold</v>
      </c>
      <c r="D696" t="str">
        <f>PROPER(Table1[[#This Row],[PRODUCT NAME]])</f>
        <v>Parker Classic Gold</v>
      </c>
      <c r="E696" t="s">
        <v>2705</v>
      </c>
      <c r="F696" t="s">
        <v>2705</v>
      </c>
      <c r="G696" t="s">
        <v>2724</v>
      </c>
      <c r="I696" s="2">
        <v>1599</v>
      </c>
      <c r="J696" s="8">
        <v>699</v>
      </c>
      <c r="K696" s="1">
        <v>0.68</v>
      </c>
      <c r="L696" s="1" t="str">
        <f t="shared" si="51"/>
        <v>50% or more</v>
      </c>
      <c r="M696">
        <v>4</v>
      </c>
      <c r="N696" s="4">
        <v>67951</v>
      </c>
      <c r="O696">
        <f t="shared" si="52"/>
        <v>1</v>
      </c>
      <c r="P696">
        <f t="shared" si="53"/>
        <v>47497749</v>
      </c>
      <c r="Q696" s="8" t="str">
        <f t="shared" si="54"/>
        <v>&gt;₹  500</v>
      </c>
      <c r="R696" s="8">
        <f>Table1[actual_price]-Table1[discounted_price]/Table1[[#This Row],[actual_price]]*100</f>
        <v>470.24463519313304</v>
      </c>
      <c r="S696">
        <f>IF(Table1[[#This Row],[rating_count]]&lt;1000,1,0)</f>
        <v>0</v>
      </c>
      <c r="T696" s="7">
        <f>Table1[[#This Row],[rating]]*Table1[[#This Row],[rating_count]]</f>
        <v>271804</v>
      </c>
    </row>
    <row r="697" spans="1:20">
      <c r="A697" t="s">
        <v>1382</v>
      </c>
      <c r="B697" t="s">
        <v>1383</v>
      </c>
      <c r="C697" t="str">
        <f t="shared" si="50"/>
        <v>Tarkan Portable Folding</v>
      </c>
      <c r="D697" t="str">
        <f>PROPER(Table1[[#This Row],[PRODUCT NAME]])</f>
        <v>Tarkan Portable Folding</v>
      </c>
      <c r="E697" t="s">
        <v>2700</v>
      </c>
      <c r="F697" t="s">
        <v>2700</v>
      </c>
      <c r="G697" t="s">
        <v>2715</v>
      </c>
      <c r="H697" t="s">
        <v>2785</v>
      </c>
      <c r="I697">
        <v>294</v>
      </c>
      <c r="J697" s="8">
        <v>2198</v>
      </c>
      <c r="K697" s="1">
        <v>0.94</v>
      </c>
      <c r="L697" s="1" t="str">
        <f t="shared" si="51"/>
        <v>50% or more</v>
      </c>
      <c r="M697">
        <v>4.3</v>
      </c>
      <c r="N697" s="4">
        <v>4426</v>
      </c>
      <c r="O697">
        <f t="shared" si="52"/>
        <v>1</v>
      </c>
      <c r="P697">
        <f t="shared" si="53"/>
        <v>9728348</v>
      </c>
      <c r="Q697" s="8" t="str">
        <f t="shared" si="54"/>
        <v>&gt;₹  500</v>
      </c>
      <c r="R697" s="8">
        <f>Table1[actual_price]-Table1[discounted_price]/Table1[[#This Row],[actual_price]]*100</f>
        <v>2184.624203821656</v>
      </c>
      <c r="S697">
        <f>IF(Table1[[#This Row],[rating_count]]&lt;1000,1,0)</f>
        <v>0</v>
      </c>
      <c r="T697" s="7">
        <f>Table1[[#This Row],[rating]]*Table1[[#This Row],[rating_count]]</f>
        <v>19031.8</v>
      </c>
    </row>
    <row r="698" spans="1:20">
      <c r="A698" t="s">
        <v>1384</v>
      </c>
      <c r="B698" t="s">
        <v>1385</v>
      </c>
      <c r="C698" t="str">
        <f t="shared" si="50"/>
        <v>Quantum RJ45 Ethernet</v>
      </c>
      <c r="D698" t="str">
        <f>PROPER(Table1[[#This Row],[PRODUCT NAME]])</f>
        <v>Quantum Rj45 Ethernet</v>
      </c>
      <c r="E698" t="s">
        <v>2700</v>
      </c>
      <c r="F698" t="s">
        <v>2700</v>
      </c>
      <c r="G698" t="s">
        <v>2770</v>
      </c>
      <c r="H698" t="s">
        <v>2771</v>
      </c>
      <c r="I698">
        <v>828</v>
      </c>
      <c r="J698" s="8">
        <v>499</v>
      </c>
      <c r="K698" s="1">
        <v>0.04</v>
      </c>
      <c r="L698" s="1" t="str">
        <f t="shared" si="51"/>
        <v>50%</v>
      </c>
      <c r="M698">
        <v>4.2</v>
      </c>
      <c r="N698" s="4">
        <v>4567</v>
      </c>
      <c r="O698">
        <f t="shared" si="52"/>
        <v>0</v>
      </c>
      <c r="P698">
        <f t="shared" si="53"/>
        <v>2278933</v>
      </c>
      <c r="Q698" s="8" t="str">
        <f t="shared" si="54"/>
        <v>₹ 200 -₹ 500</v>
      </c>
      <c r="R698" s="8">
        <f>Table1[actual_price]-Table1[discounted_price]/Table1[[#This Row],[actual_price]]*100</f>
        <v>333.06813627254508</v>
      </c>
      <c r="S698">
        <f>IF(Table1[[#This Row],[rating_count]]&lt;1000,1,0)</f>
        <v>0</v>
      </c>
      <c r="T698" s="7">
        <f>Table1[[#This Row],[rating]]*Table1[[#This Row],[rating_count]]</f>
        <v>19181.400000000001</v>
      </c>
    </row>
    <row r="699" spans="1:20">
      <c r="A699" t="s">
        <v>1386</v>
      </c>
      <c r="B699" t="s">
        <v>1387</v>
      </c>
      <c r="C699" t="str">
        <f t="shared" si="50"/>
        <v>HP USB Wireless</v>
      </c>
      <c r="D699" t="str">
        <f>PROPER(Table1[[#This Row],[PRODUCT NAME]])</f>
        <v>Hp Usb Wireless</v>
      </c>
      <c r="E699" t="s">
        <v>2705</v>
      </c>
      <c r="F699" t="s">
        <v>2705</v>
      </c>
      <c r="G699" t="s">
        <v>2732</v>
      </c>
      <c r="H699" t="s">
        <v>2744</v>
      </c>
      <c r="I699">
        <v>745</v>
      </c>
      <c r="J699" s="8">
        <v>9999</v>
      </c>
      <c r="K699" s="1">
        <v>0.06</v>
      </c>
      <c r="L699" s="1" t="str">
        <f t="shared" si="51"/>
        <v>50%</v>
      </c>
      <c r="M699">
        <v>4</v>
      </c>
      <c r="N699" s="4">
        <v>13797</v>
      </c>
      <c r="O699">
        <f t="shared" si="52"/>
        <v>0</v>
      </c>
      <c r="P699">
        <f t="shared" si="53"/>
        <v>137956203</v>
      </c>
      <c r="Q699" s="8" t="str">
        <f t="shared" si="54"/>
        <v>&gt;₹  500</v>
      </c>
      <c r="R699" s="8">
        <f>Table1[actual_price]-Table1[discounted_price]/Table1[[#This Row],[actual_price]]*100</f>
        <v>9991.5492549254923</v>
      </c>
      <c r="S699">
        <f>IF(Table1[[#This Row],[rating_count]]&lt;1000,1,0)</f>
        <v>0</v>
      </c>
      <c r="T699" s="7">
        <f>Table1[[#This Row],[rating]]*Table1[[#This Row],[rating_count]]</f>
        <v>55188</v>
      </c>
    </row>
    <row r="700" spans="1:20">
      <c r="A700" t="s">
        <v>1388</v>
      </c>
      <c r="B700" t="s">
        <v>1389</v>
      </c>
      <c r="C700" t="str">
        <f t="shared" si="50"/>
        <v>HUMBLE Dynamic Lapel</v>
      </c>
      <c r="D700" t="str">
        <f>PROPER(Table1[[#This Row],[PRODUCT NAME]])</f>
        <v>Humble Dynamic Lapel</v>
      </c>
      <c r="E700" t="s">
        <v>2705</v>
      </c>
      <c r="F700" t="s">
        <v>2705</v>
      </c>
      <c r="G700" t="s">
        <v>2706</v>
      </c>
      <c r="H700" t="s">
        <v>2766</v>
      </c>
      <c r="I700" s="2">
        <v>1549</v>
      </c>
      <c r="J700" s="8">
        <v>499</v>
      </c>
      <c r="K700" s="1">
        <v>0.38</v>
      </c>
      <c r="L700" s="1" t="str">
        <f t="shared" si="51"/>
        <v>50%</v>
      </c>
      <c r="M700">
        <v>4.4000000000000004</v>
      </c>
      <c r="N700" s="4">
        <v>15137</v>
      </c>
      <c r="O700">
        <f t="shared" si="52"/>
        <v>0</v>
      </c>
      <c r="P700">
        <f t="shared" si="53"/>
        <v>7553363</v>
      </c>
      <c r="Q700" s="8" t="str">
        <f t="shared" si="54"/>
        <v>₹ 200 -₹ 500</v>
      </c>
      <c r="R700" s="8">
        <f>Table1[actual_price]-Table1[discounted_price]/Table1[[#This Row],[actual_price]]*100</f>
        <v>188.57915831663325</v>
      </c>
      <c r="S700">
        <f>IF(Table1[[#This Row],[rating_count]]&lt;1000,1,0)</f>
        <v>0</v>
      </c>
      <c r="T700" s="7">
        <f>Table1[[#This Row],[rating]]*Table1[[#This Row],[rating_count]]</f>
        <v>66602.8</v>
      </c>
    </row>
    <row r="701" spans="1:20">
      <c r="A701" t="s">
        <v>1390</v>
      </c>
      <c r="B701" t="s">
        <v>1391</v>
      </c>
      <c r="C701" t="str">
        <f t="shared" si="50"/>
        <v>Boult Audio Omega</v>
      </c>
      <c r="D701" t="str">
        <f>PROPER(Table1[[#This Row],[PRODUCT NAME]])</f>
        <v>Boult Audio Omega</v>
      </c>
      <c r="E701" t="s">
        <v>2700</v>
      </c>
      <c r="F701" t="s">
        <v>2700</v>
      </c>
      <c r="G701" t="s">
        <v>2701</v>
      </c>
      <c r="H701" t="s">
        <v>2702</v>
      </c>
      <c r="I701">
        <v>349</v>
      </c>
      <c r="J701" s="8">
        <v>1000</v>
      </c>
      <c r="K701" s="1">
        <v>0.13</v>
      </c>
      <c r="L701" s="1" t="str">
        <f t="shared" si="51"/>
        <v>50%</v>
      </c>
      <c r="M701">
        <v>4.4000000000000004</v>
      </c>
      <c r="N701" s="4">
        <v>18757</v>
      </c>
      <c r="O701">
        <f t="shared" si="52"/>
        <v>0</v>
      </c>
      <c r="P701">
        <f t="shared" si="53"/>
        <v>18757000</v>
      </c>
      <c r="Q701" s="8" t="str">
        <f t="shared" si="54"/>
        <v>&gt;₹  500</v>
      </c>
      <c r="R701" s="8">
        <f>Table1[actual_price]-Table1[discounted_price]/Table1[[#This Row],[actual_price]]*100</f>
        <v>965.1</v>
      </c>
      <c r="S701">
        <f>IF(Table1[[#This Row],[rating_count]]&lt;1000,1,0)</f>
        <v>0</v>
      </c>
      <c r="T701" s="7">
        <f>Table1[[#This Row],[rating]]*Table1[[#This Row],[rating_count]]</f>
        <v>82530.8</v>
      </c>
    </row>
    <row r="702" spans="1:20">
      <c r="A702" t="s">
        <v>1392</v>
      </c>
      <c r="B702" t="s">
        <v>1393</v>
      </c>
      <c r="C702" t="str">
        <f t="shared" si="50"/>
        <v>STRIFF UPH2W Multi</v>
      </c>
      <c r="D702" t="str">
        <f>PROPER(Table1[[#This Row],[PRODUCT NAME]])</f>
        <v>Striff Uph2W Multi</v>
      </c>
      <c r="E702" t="s">
        <v>2700</v>
      </c>
      <c r="F702" t="s">
        <v>2700</v>
      </c>
      <c r="G702" t="s">
        <v>2701</v>
      </c>
      <c r="H702" t="s">
        <v>2702</v>
      </c>
      <c r="I702">
        <v>970</v>
      </c>
      <c r="J702" s="8">
        <v>3500</v>
      </c>
      <c r="K702" s="1">
        <v>0.46</v>
      </c>
      <c r="L702" s="1" t="str">
        <f t="shared" si="51"/>
        <v>50%</v>
      </c>
      <c r="M702">
        <v>4.5</v>
      </c>
      <c r="N702" s="4">
        <v>815</v>
      </c>
      <c r="O702">
        <f t="shared" si="52"/>
        <v>0</v>
      </c>
      <c r="P702">
        <f t="shared" si="53"/>
        <v>2852500</v>
      </c>
      <c r="Q702" s="8" t="str">
        <f t="shared" si="54"/>
        <v>&gt;₹  500</v>
      </c>
      <c r="R702" s="8">
        <f>Table1[actual_price]-Table1[discounted_price]/Table1[[#This Row],[actual_price]]*100</f>
        <v>3472.2857142857142</v>
      </c>
      <c r="S702">
        <f>IF(Table1[[#This Row],[rating_count]]&lt;1000,1,0)</f>
        <v>1</v>
      </c>
      <c r="T702" s="7">
        <f>Table1[[#This Row],[rating]]*Table1[[#This Row],[rating_count]]</f>
        <v>3667.5</v>
      </c>
    </row>
    <row r="703" spans="1:20">
      <c r="A703" t="s">
        <v>1394</v>
      </c>
      <c r="B703" t="s">
        <v>1395</v>
      </c>
      <c r="C703" t="str">
        <f t="shared" si="50"/>
        <v>Amazon Basics Wireless</v>
      </c>
      <c r="D703" t="str">
        <f>PROPER(Table1[[#This Row],[PRODUCT NAME]])</f>
        <v>Amazon Basics Wireless</v>
      </c>
      <c r="E703" t="s">
        <v>2700</v>
      </c>
      <c r="F703" t="s">
        <v>2700</v>
      </c>
      <c r="G703" t="s">
        <v>2769</v>
      </c>
      <c r="I703" s="2">
        <v>1469</v>
      </c>
      <c r="J703" s="8">
        <v>4100</v>
      </c>
      <c r="K703" s="1">
        <v>0.41</v>
      </c>
      <c r="L703" s="1" t="str">
        <f t="shared" si="51"/>
        <v>50%</v>
      </c>
      <c r="M703">
        <v>4.2</v>
      </c>
      <c r="N703" s="4">
        <v>156638</v>
      </c>
      <c r="O703">
        <f t="shared" si="52"/>
        <v>0</v>
      </c>
      <c r="P703">
        <f t="shared" si="53"/>
        <v>642215800</v>
      </c>
      <c r="Q703" s="8" t="str">
        <f t="shared" si="54"/>
        <v>&gt;₹  500</v>
      </c>
      <c r="R703" s="8">
        <f>Table1[actual_price]-Table1[discounted_price]/Table1[[#This Row],[actual_price]]*100</f>
        <v>4064.1707317073169</v>
      </c>
      <c r="S703">
        <f>IF(Table1[[#This Row],[rating_count]]&lt;1000,1,0)</f>
        <v>0</v>
      </c>
      <c r="T703" s="7">
        <f>Table1[[#This Row],[rating]]*Table1[[#This Row],[rating_count]]</f>
        <v>657879.6</v>
      </c>
    </row>
    <row r="704" spans="1:20">
      <c r="A704" t="s">
        <v>1396</v>
      </c>
      <c r="B704" t="s">
        <v>1397</v>
      </c>
      <c r="C704" t="str">
        <f t="shared" si="50"/>
        <v>Crucial RAM 8GB</v>
      </c>
      <c r="D704" t="str">
        <f>PROPER(Table1[[#This Row],[PRODUCT NAME]])</f>
        <v>Crucial Ram 8Gb</v>
      </c>
      <c r="E704" t="s">
        <v>2757</v>
      </c>
      <c r="F704" t="s">
        <v>2757</v>
      </c>
      <c r="G704" t="s">
        <v>2758</v>
      </c>
      <c r="H704" t="s">
        <v>2759</v>
      </c>
      <c r="I704">
        <v>198</v>
      </c>
      <c r="J704" s="8">
        <v>180</v>
      </c>
      <c r="K704" s="1">
        <v>0.75</v>
      </c>
      <c r="L704" s="1" t="str">
        <f t="shared" si="51"/>
        <v>50% or more</v>
      </c>
      <c r="M704">
        <v>4.0999999999999996</v>
      </c>
      <c r="N704" s="4">
        <v>9344</v>
      </c>
      <c r="O704">
        <f t="shared" si="52"/>
        <v>1</v>
      </c>
      <c r="P704">
        <f t="shared" si="53"/>
        <v>1681920</v>
      </c>
      <c r="Q704" s="8" t="str">
        <f t="shared" si="54"/>
        <v>&lt;₹ 200</v>
      </c>
      <c r="R704" s="8">
        <f>Table1[actual_price]-Table1[discounted_price]/Table1[[#This Row],[actual_price]]*100</f>
        <v>69.999999999999986</v>
      </c>
      <c r="S704">
        <f>IF(Table1[[#This Row],[rating_count]]&lt;1000,1,0)</f>
        <v>0</v>
      </c>
      <c r="T704" s="7">
        <f>Table1[[#This Row],[rating]]*Table1[[#This Row],[rating_count]]</f>
        <v>38310.399999999994</v>
      </c>
    </row>
    <row r="705" spans="1:20">
      <c r="A705" t="s">
        <v>1398</v>
      </c>
      <c r="B705" t="s">
        <v>1399</v>
      </c>
      <c r="C705" t="str">
        <f t="shared" si="50"/>
        <v>APC Back-UPS BX600C-IN</v>
      </c>
      <c r="D705" t="str">
        <f>PROPER(Table1[[#This Row],[PRODUCT NAME]])</f>
        <v>Apc Back-Ups Bx600C-In</v>
      </c>
      <c r="E705" t="s">
        <v>2705</v>
      </c>
      <c r="F705" t="s">
        <v>2705</v>
      </c>
      <c r="G705" t="s">
        <v>2706</v>
      </c>
      <c r="H705" t="s">
        <v>2786</v>
      </c>
      <c r="I705">
        <v>549</v>
      </c>
      <c r="J705" s="8">
        <v>1190</v>
      </c>
      <c r="K705" s="1">
        <v>0</v>
      </c>
      <c r="L705" s="1" t="str">
        <f t="shared" si="51"/>
        <v>50%</v>
      </c>
      <c r="M705">
        <v>4.5</v>
      </c>
      <c r="N705" s="4">
        <v>4875</v>
      </c>
      <c r="O705">
        <f t="shared" si="52"/>
        <v>0</v>
      </c>
      <c r="P705">
        <f t="shared" si="53"/>
        <v>5801250</v>
      </c>
      <c r="Q705" s="8" t="str">
        <f t="shared" si="54"/>
        <v>&gt;₹  500</v>
      </c>
      <c r="R705" s="8">
        <f>Table1[actual_price]-Table1[discounted_price]/Table1[[#This Row],[actual_price]]*100</f>
        <v>1143.8655462184875</v>
      </c>
      <c r="S705">
        <f>IF(Table1[[#This Row],[rating_count]]&lt;1000,1,0)</f>
        <v>0</v>
      </c>
      <c r="T705" s="7">
        <f>Table1[[#This Row],[rating]]*Table1[[#This Row],[rating_count]]</f>
        <v>21937.5</v>
      </c>
    </row>
    <row r="706" spans="1:20">
      <c r="A706" t="s">
        <v>1400</v>
      </c>
      <c r="B706" t="s">
        <v>1401</v>
      </c>
      <c r="C706" t="str">
        <f t="shared" ref="C706:C769" si="55">TRIM(LEFT(B706,FIND(" ",B706,FIND(" ",B706,FIND(" ",B706)+1)+1)))</f>
        <v>Luxor 5 Subject</v>
      </c>
      <c r="D706" t="str">
        <f>PROPER(Table1[[#This Row],[PRODUCT NAME]])</f>
        <v>Luxor 5 Subject</v>
      </c>
      <c r="E706" t="s">
        <v>2705</v>
      </c>
      <c r="F706" t="s">
        <v>2705</v>
      </c>
      <c r="G706" t="s">
        <v>2724</v>
      </c>
      <c r="I706" s="2">
        <v>2999</v>
      </c>
      <c r="J706" s="8">
        <v>7999</v>
      </c>
      <c r="K706" s="1">
        <v>0.7</v>
      </c>
      <c r="L706" s="1" t="str">
        <f t="shared" ref="L706:L769" si="56">IF(K706&gt;=50%,"50% or more","50%")</f>
        <v>50% or more</v>
      </c>
      <c r="M706">
        <v>4.2</v>
      </c>
      <c r="N706" s="4">
        <v>20881</v>
      </c>
      <c r="O706">
        <f t="shared" ref="O706:O769" si="57">IF(K706&gt;=0.5,1,0)</f>
        <v>1</v>
      </c>
      <c r="P706">
        <f t="shared" ref="P706:P769" si="58">(J706)*(N706)</f>
        <v>167027119</v>
      </c>
      <c r="Q706" s="8" t="str">
        <f t="shared" ref="Q706:Q769" si="59">IF(J706&lt;200,"&lt;₹ 200",IF(J706&lt;=500, "₹ 200 -₹ 500","&gt;₹  500"))</f>
        <v>&gt;₹  500</v>
      </c>
      <c r="R706" s="8">
        <f>Table1[actual_price]-Table1[discounted_price]/Table1[[#This Row],[actual_price]]*100</f>
        <v>7961.5078134766845</v>
      </c>
      <c r="S706">
        <f>IF(Table1[[#This Row],[rating_count]]&lt;1000,1,0)</f>
        <v>0</v>
      </c>
      <c r="T706" s="7">
        <f>Table1[[#This Row],[rating]]*Table1[[#This Row],[rating_count]]</f>
        <v>87700.2</v>
      </c>
    </row>
    <row r="707" spans="1:20">
      <c r="A707" t="s">
        <v>1402</v>
      </c>
      <c r="B707" t="s">
        <v>1403</v>
      </c>
      <c r="C707" t="str">
        <f t="shared" si="55"/>
        <v>Zebronics Zeb-Jaguar Wireless</v>
      </c>
      <c r="D707" t="str">
        <f>PROPER(Table1[[#This Row],[PRODUCT NAME]])</f>
        <v>Zebronics Zeb-Jaguar Wireless</v>
      </c>
      <c r="E707" t="s">
        <v>2705</v>
      </c>
      <c r="F707" t="s">
        <v>2705</v>
      </c>
      <c r="G707" t="s">
        <v>2724</v>
      </c>
      <c r="I707" s="2">
        <v>12000</v>
      </c>
      <c r="J707" s="8">
        <v>1599</v>
      </c>
      <c r="K707" s="1">
        <v>0.6</v>
      </c>
      <c r="L707" s="1" t="str">
        <f t="shared" si="56"/>
        <v>50% or more</v>
      </c>
      <c r="M707">
        <v>4.3</v>
      </c>
      <c r="N707" s="4">
        <v>4744</v>
      </c>
      <c r="O707">
        <f t="shared" si="57"/>
        <v>1</v>
      </c>
      <c r="P707">
        <f t="shared" si="58"/>
        <v>7585656</v>
      </c>
      <c r="Q707" s="8" t="str">
        <f t="shared" si="59"/>
        <v>&gt;₹  500</v>
      </c>
      <c r="R707" s="8">
        <f>Table1[actual_price]-Table1[discounted_price]/Table1[[#This Row],[actual_price]]*100</f>
        <v>848.53095684802997</v>
      </c>
      <c r="S707">
        <f>IF(Table1[[#This Row],[rating_count]]&lt;1000,1,0)</f>
        <v>0</v>
      </c>
      <c r="T707" s="7">
        <f>Table1[[#This Row],[rating]]*Table1[[#This Row],[rating_count]]</f>
        <v>20399.2</v>
      </c>
    </row>
    <row r="708" spans="1:20">
      <c r="A708" t="s">
        <v>1404</v>
      </c>
      <c r="B708" t="s">
        <v>1405</v>
      </c>
      <c r="C708" t="str">
        <f t="shared" si="55"/>
        <v>Boult Audio Truebuds</v>
      </c>
      <c r="D708" t="str">
        <f>PROPER(Table1[[#This Row],[PRODUCT NAME]])</f>
        <v>Boult Audio Truebuds</v>
      </c>
      <c r="E708" t="s">
        <v>2705</v>
      </c>
      <c r="F708" t="s">
        <v>2705</v>
      </c>
      <c r="G708" t="s">
        <v>2732</v>
      </c>
      <c r="H708" t="s">
        <v>2733</v>
      </c>
      <c r="I708" s="2">
        <v>1299</v>
      </c>
      <c r="J708" s="8">
        <v>1999</v>
      </c>
      <c r="K708" s="1">
        <v>0.63</v>
      </c>
      <c r="L708" s="1" t="str">
        <f t="shared" si="56"/>
        <v>50% or more</v>
      </c>
      <c r="M708">
        <v>3.9</v>
      </c>
      <c r="N708" s="4">
        <v>12452</v>
      </c>
      <c r="O708">
        <f t="shared" si="57"/>
        <v>1</v>
      </c>
      <c r="P708">
        <f t="shared" si="58"/>
        <v>24891548</v>
      </c>
      <c r="Q708" s="8" t="str">
        <f t="shared" si="59"/>
        <v>&gt;₹  500</v>
      </c>
      <c r="R708" s="8">
        <f>Table1[actual_price]-Table1[discounted_price]/Table1[[#This Row],[actual_price]]*100</f>
        <v>1934.0175087543771</v>
      </c>
      <c r="S708">
        <f>IF(Table1[[#This Row],[rating_count]]&lt;1000,1,0)</f>
        <v>0</v>
      </c>
      <c r="T708" s="7">
        <f>Table1[[#This Row],[rating]]*Table1[[#This Row],[rating_count]]</f>
        <v>48562.799999999996</v>
      </c>
    </row>
    <row r="709" spans="1:20">
      <c r="A709" t="s">
        <v>1406</v>
      </c>
      <c r="B709" t="s">
        <v>1407</v>
      </c>
      <c r="C709" t="str">
        <f t="shared" si="55"/>
        <v>Wembley LCD Writing</v>
      </c>
      <c r="D709" t="str">
        <f>PROPER(Table1[[#This Row],[PRODUCT NAME]])</f>
        <v>Wembley Lcd Writing</v>
      </c>
      <c r="E709" t="s">
        <v>2705</v>
      </c>
      <c r="F709" t="s">
        <v>2705</v>
      </c>
      <c r="G709" t="s">
        <v>2756</v>
      </c>
      <c r="I709">
        <v>269</v>
      </c>
      <c r="J709" s="8">
        <v>99</v>
      </c>
      <c r="K709" s="1">
        <v>0.15</v>
      </c>
      <c r="L709" s="1" t="str">
        <f t="shared" si="56"/>
        <v>50%</v>
      </c>
      <c r="M709">
        <v>4.5</v>
      </c>
      <c r="N709" s="4">
        <v>17810</v>
      </c>
      <c r="O709">
        <f t="shared" si="57"/>
        <v>0</v>
      </c>
      <c r="P709">
        <f t="shared" si="58"/>
        <v>1763190</v>
      </c>
      <c r="Q709" s="8" t="str">
        <f t="shared" si="59"/>
        <v>&lt;₹ 200</v>
      </c>
      <c r="R709" s="8">
        <f>Table1[actual_price]-Table1[discounted_price]/Table1[[#This Row],[actual_price]]*100</f>
        <v>-172.71717171717171</v>
      </c>
      <c r="S709">
        <f>IF(Table1[[#This Row],[rating_count]]&lt;1000,1,0)</f>
        <v>0</v>
      </c>
      <c r="T709" s="7">
        <f>Table1[[#This Row],[rating]]*Table1[[#This Row],[rating_count]]</f>
        <v>80145</v>
      </c>
    </row>
    <row r="710" spans="1:20">
      <c r="A710" t="s">
        <v>1408</v>
      </c>
      <c r="B710" t="s">
        <v>1409</v>
      </c>
      <c r="C710" t="str">
        <f t="shared" si="55"/>
        <v>Gizga Essentials Multi-Purpose</v>
      </c>
      <c r="D710" t="str">
        <f>PROPER(Table1[[#This Row],[PRODUCT NAME]])</f>
        <v>Gizga Essentials Multi-Purpose</v>
      </c>
      <c r="E710" t="s">
        <v>2705</v>
      </c>
      <c r="F710" t="s">
        <v>2705</v>
      </c>
      <c r="G710" t="s">
        <v>2732</v>
      </c>
      <c r="H710" t="s">
        <v>2733</v>
      </c>
      <c r="I710">
        <v>799</v>
      </c>
      <c r="J710" s="8">
        <v>2999</v>
      </c>
      <c r="K710" s="1">
        <v>0.47</v>
      </c>
      <c r="L710" s="1" t="str">
        <f t="shared" si="56"/>
        <v>50%</v>
      </c>
      <c r="M710">
        <v>4.0999999999999996</v>
      </c>
      <c r="N710" s="4">
        <v>53648</v>
      </c>
      <c r="O710">
        <f t="shared" si="57"/>
        <v>0</v>
      </c>
      <c r="P710">
        <f t="shared" si="58"/>
        <v>160890352</v>
      </c>
      <c r="Q710" s="8" t="str">
        <f t="shared" si="59"/>
        <v>&gt;₹  500</v>
      </c>
      <c r="R710" s="8">
        <f>Table1[actual_price]-Table1[discounted_price]/Table1[[#This Row],[actual_price]]*100</f>
        <v>2972.3577859286429</v>
      </c>
      <c r="S710">
        <f>IF(Table1[[#This Row],[rating_count]]&lt;1000,1,0)</f>
        <v>0</v>
      </c>
      <c r="T710" s="7">
        <f>Table1[[#This Row],[rating]]*Table1[[#This Row],[rating_count]]</f>
        <v>219956.8</v>
      </c>
    </row>
    <row r="711" spans="1:20">
      <c r="A711" t="s">
        <v>1410</v>
      </c>
      <c r="B711" t="s">
        <v>1411</v>
      </c>
      <c r="C711" t="str">
        <f t="shared" si="55"/>
        <v>E-COSMOS Plug in</v>
      </c>
      <c r="D711" t="str">
        <f>PROPER(Table1[[#This Row],[PRODUCT NAME]])</f>
        <v>E-Cosmos Plug In</v>
      </c>
      <c r="E711" t="s">
        <v>2700</v>
      </c>
      <c r="F711" t="s">
        <v>2700</v>
      </c>
      <c r="I711" s="2">
        <v>6299</v>
      </c>
      <c r="J711" s="8">
        <v>999</v>
      </c>
      <c r="K711" s="1">
        <v>0.54</v>
      </c>
      <c r="L711" s="1" t="str">
        <f t="shared" si="56"/>
        <v>50% or more</v>
      </c>
      <c r="M711">
        <v>4.2</v>
      </c>
      <c r="N711" s="4">
        <v>2014</v>
      </c>
      <c r="O711">
        <f t="shared" si="57"/>
        <v>1</v>
      </c>
      <c r="P711">
        <f t="shared" si="58"/>
        <v>2011986</v>
      </c>
      <c r="Q711" s="8" t="str">
        <f t="shared" si="59"/>
        <v>&gt;₹  500</v>
      </c>
      <c r="R711" s="8">
        <f>Table1[actual_price]-Table1[discounted_price]/Table1[[#This Row],[actual_price]]*100</f>
        <v>368.46946946946946</v>
      </c>
      <c r="S711">
        <f>IF(Table1[[#This Row],[rating_count]]&lt;1000,1,0)</f>
        <v>0</v>
      </c>
      <c r="T711" s="7">
        <f>Table1[[#This Row],[rating]]*Table1[[#This Row],[rating_count]]</f>
        <v>8458.8000000000011</v>
      </c>
    </row>
    <row r="712" spans="1:20">
      <c r="A712" t="s">
        <v>1412</v>
      </c>
      <c r="B712" t="s">
        <v>1413</v>
      </c>
      <c r="C712" t="str">
        <f t="shared" si="55"/>
        <v>Noise Buds VS201</v>
      </c>
      <c r="D712" t="str">
        <f>PROPER(Table1[[#This Row],[PRODUCT NAME]])</f>
        <v>Noise Buds Vs201</v>
      </c>
      <c r="E712" t="s">
        <v>2700</v>
      </c>
      <c r="F712" t="s">
        <v>2700</v>
      </c>
      <c r="G712" t="s">
        <v>2787</v>
      </c>
      <c r="H712" t="s">
        <v>2788</v>
      </c>
      <c r="I712">
        <v>59</v>
      </c>
      <c r="J712" s="8">
        <v>499</v>
      </c>
      <c r="K712" s="1">
        <v>0</v>
      </c>
      <c r="L712" s="1" t="str">
        <f t="shared" si="56"/>
        <v>50%</v>
      </c>
      <c r="M712">
        <v>3.8</v>
      </c>
      <c r="N712" s="4">
        <v>5958</v>
      </c>
      <c r="O712">
        <f t="shared" si="57"/>
        <v>0</v>
      </c>
      <c r="P712">
        <f t="shared" si="58"/>
        <v>2973042</v>
      </c>
      <c r="Q712" s="8" t="str">
        <f t="shared" si="59"/>
        <v>₹ 200 -₹ 500</v>
      </c>
      <c r="R712" s="8">
        <f>Table1[actual_price]-Table1[discounted_price]/Table1[[#This Row],[actual_price]]*100</f>
        <v>487.17635270541081</v>
      </c>
      <c r="S712">
        <f>IF(Table1[[#This Row],[rating_count]]&lt;1000,1,0)</f>
        <v>0</v>
      </c>
      <c r="T712" s="7">
        <f>Table1[[#This Row],[rating]]*Table1[[#This Row],[rating_count]]</f>
        <v>22640.399999999998</v>
      </c>
    </row>
    <row r="713" spans="1:20">
      <c r="A713" t="s">
        <v>1414</v>
      </c>
      <c r="B713" t="s">
        <v>1415</v>
      </c>
      <c r="C713" t="str">
        <f t="shared" si="55"/>
        <v>Lapster Gel Mouse</v>
      </c>
      <c r="D713" t="str">
        <f>PROPER(Table1[[#This Row],[PRODUCT NAME]])</f>
        <v>Lapster Gel Mouse</v>
      </c>
      <c r="E713" t="s">
        <v>2705</v>
      </c>
      <c r="F713" t="s">
        <v>2705</v>
      </c>
      <c r="G713" t="s">
        <v>2725</v>
      </c>
      <c r="H713" t="s">
        <v>2726</v>
      </c>
      <c r="I713">
        <v>571</v>
      </c>
      <c r="J713" s="8">
        <v>800</v>
      </c>
      <c r="K713" s="1">
        <v>0.43</v>
      </c>
      <c r="L713" s="1" t="str">
        <f t="shared" si="56"/>
        <v>50%</v>
      </c>
      <c r="M713">
        <v>4.3</v>
      </c>
      <c r="N713" s="4">
        <v>38221</v>
      </c>
      <c r="O713">
        <f t="shared" si="57"/>
        <v>0</v>
      </c>
      <c r="P713">
        <f t="shared" si="58"/>
        <v>30576800</v>
      </c>
      <c r="Q713" s="8" t="str">
        <f t="shared" si="59"/>
        <v>&gt;₹  500</v>
      </c>
      <c r="R713" s="8">
        <f>Table1[actual_price]-Table1[discounted_price]/Table1[[#This Row],[actual_price]]*100</f>
        <v>728.625</v>
      </c>
      <c r="S713">
        <f>IF(Table1[[#This Row],[rating_count]]&lt;1000,1,0)</f>
        <v>0</v>
      </c>
      <c r="T713" s="7">
        <f>Table1[[#This Row],[rating]]*Table1[[#This Row],[rating_count]]</f>
        <v>164350.29999999999</v>
      </c>
    </row>
    <row r="714" spans="1:20">
      <c r="A714" t="s">
        <v>1416</v>
      </c>
      <c r="B714" t="s">
        <v>1417</v>
      </c>
      <c r="C714" t="str">
        <f t="shared" si="55"/>
        <v>Gizga Essentials Earphone</v>
      </c>
      <c r="D714" t="str">
        <f>PROPER(Table1[[#This Row],[PRODUCT NAME]])</f>
        <v>Gizga Essentials Earphone</v>
      </c>
      <c r="E714" t="s">
        <v>2705</v>
      </c>
      <c r="F714" t="s">
        <v>2705</v>
      </c>
      <c r="G714" t="s">
        <v>2721</v>
      </c>
      <c r="H714" t="s">
        <v>2782</v>
      </c>
      <c r="I714">
        <v>549</v>
      </c>
      <c r="J714" s="8">
        <v>3495</v>
      </c>
      <c r="K714" s="1">
        <v>0.45</v>
      </c>
      <c r="L714" s="1" t="str">
        <f t="shared" si="56"/>
        <v>50%</v>
      </c>
      <c r="M714">
        <v>3.9</v>
      </c>
      <c r="N714" s="4">
        <v>64705</v>
      </c>
      <c r="O714">
        <f t="shared" si="57"/>
        <v>0</v>
      </c>
      <c r="P714">
        <f t="shared" si="58"/>
        <v>226143975</v>
      </c>
      <c r="Q714" s="8" t="str">
        <f t="shared" si="59"/>
        <v>&gt;₹  500</v>
      </c>
      <c r="R714" s="8">
        <f>Table1[actual_price]-Table1[discounted_price]/Table1[[#This Row],[actual_price]]*100</f>
        <v>3479.2918454935621</v>
      </c>
      <c r="S714">
        <f>IF(Table1[[#This Row],[rating_count]]&lt;1000,1,0)</f>
        <v>0</v>
      </c>
      <c r="T714" s="7">
        <f>Table1[[#This Row],[rating]]*Table1[[#This Row],[rating_count]]</f>
        <v>252349.5</v>
      </c>
    </row>
    <row r="715" spans="1:20">
      <c r="A715" t="s">
        <v>1418</v>
      </c>
      <c r="B715" t="s">
        <v>1419</v>
      </c>
      <c r="C715" t="str">
        <f t="shared" si="55"/>
        <v>SanDisk Ultra SDHC</v>
      </c>
      <c r="D715" t="str">
        <f>PROPER(Table1[[#This Row],[PRODUCT NAME]])</f>
        <v>Sandisk Ultra Sdhc</v>
      </c>
      <c r="E715" t="s">
        <v>2705</v>
      </c>
      <c r="F715" t="s">
        <v>2705</v>
      </c>
      <c r="G715" t="s">
        <v>2725</v>
      </c>
      <c r="H715" t="s">
        <v>2742</v>
      </c>
      <c r="I715" s="2">
        <v>2099</v>
      </c>
      <c r="J715" s="8">
        <v>720</v>
      </c>
      <c r="K715" s="1">
        <v>0.65</v>
      </c>
      <c r="L715" s="1" t="str">
        <f t="shared" si="56"/>
        <v>50% or more</v>
      </c>
      <c r="M715">
        <v>4.3</v>
      </c>
      <c r="N715" s="4">
        <v>17129</v>
      </c>
      <c r="O715">
        <f t="shared" si="57"/>
        <v>1</v>
      </c>
      <c r="P715">
        <f t="shared" si="58"/>
        <v>12332880</v>
      </c>
      <c r="Q715" s="8" t="str">
        <f t="shared" si="59"/>
        <v>&gt;₹  500</v>
      </c>
      <c r="R715" s="8">
        <f>Table1[actual_price]-Table1[discounted_price]/Table1[[#This Row],[actual_price]]*100</f>
        <v>428.47222222222223</v>
      </c>
      <c r="S715">
        <f>IF(Table1[[#This Row],[rating_count]]&lt;1000,1,0)</f>
        <v>0</v>
      </c>
      <c r="T715" s="7">
        <f>Table1[[#This Row],[rating]]*Table1[[#This Row],[rating_count]]</f>
        <v>73654.7</v>
      </c>
    </row>
    <row r="716" spans="1:20">
      <c r="A716" t="s">
        <v>1420</v>
      </c>
      <c r="B716" t="s">
        <v>1421</v>
      </c>
      <c r="C716" t="str">
        <f t="shared" si="55"/>
        <v>DIGITEK¬Æ (DRL-14C) Professional</v>
      </c>
      <c r="D716" t="str">
        <f>PROPER(Table1[[#This Row],[PRODUCT NAME]])</f>
        <v>Digitek¬Æ (Drl-14C) Professional</v>
      </c>
      <c r="E716" t="s">
        <v>2705</v>
      </c>
      <c r="F716" t="s">
        <v>2705</v>
      </c>
      <c r="G716" t="s">
        <v>2707</v>
      </c>
      <c r="H716" t="s">
        <v>2708</v>
      </c>
      <c r="I716" s="2">
        <v>13490</v>
      </c>
      <c r="J716" s="8">
        <v>590</v>
      </c>
      <c r="K716" s="1">
        <v>0.39</v>
      </c>
      <c r="L716" s="1" t="str">
        <f t="shared" si="56"/>
        <v>50%</v>
      </c>
      <c r="M716">
        <v>4.3</v>
      </c>
      <c r="N716" s="4">
        <v>11976</v>
      </c>
      <c r="O716">
        <f t="shared" si="57"/>
        <v>0</v>
      </c>
      <c r="P716">
        <f t="shared" si="58"/>
        <v>7065840</v>
      </c>
      <c r="Q716" s="8" t="str">
        <f t="shared" si="59"/>
        <v>&gt;₹  500</v>
      </c>
      <c r="R716" s="8">
        <f>Table1[actual_price]-Table1[discounted_price]/Table1[[#This Row],[actual_price]]*100</f>
        <v>-1696.4406779661017</v>
      </c>
      <c r="S716">
        <f>IF(Table1[[#This Row],[rating_count]]&lt;1000,1,0)</f>
        <v>0</v>
      </c>
      <c r="T716" s="7">
        <f>Table1[[#This Row],[rating]]*Table1[[#This Row],[rating_count]]</f>
        <v>51496.799999999996</v>
      </c>
    </row>
    <row r="717" spans="1:20">
      <c r="A717" t="s">
        <v>1422</v>
      </c>
      <c r="B717" t="s">
        <v>1423</v>
      </c>
      <c r="C717" t="str">
        <f t="shared" si="55"/>
        <v>Classmate Long Notebook</v>
      </c>
      <c r="D717" t="str">
        <f>PROPER(Table1[[#This Row],[PRODUCT NAME]])</f>
        <v>Classmate Long Notebook</v>
      </c>
      <c r="E717" t="s">
        <v>2700</v>
      </c>
      <c r="F717" t="s">
        <v>2700</v>
      </c>
      <c r="G717" t="s">
        <v>2748</v>
      </c>
      <c r="H717" t="s">
        <v>2763</v>
      </c>
      <c r="I717">
        <v>448</v>
      </c>
      <c r="J717" s="8">
        <v>1999</v>
      </c>
      <c r="K717" s="1">
        <v>0.36</v>
      </c>
      <c r="L717" s="1" t="str">
        <f t="shared" si="56"/>
        <v>50%</v>
      </c>
      <c r="M717">
        <v>3.9</v>
      </c>
      <c r="N717" s="4">
        <v>17348</v>
      </c>
      <c r="O717">
        <f t="shared" si="57"/>
        <v>0</v>
      </c>
      <c r="P717">
        <f t="shared" si="58"/>
        <v>34678652</v>
      </c>
      <c r="Q717" s="8" t="str">
        <f t="shared" si="59"/>
        <v>&gt;₹  500</v>
      </c>
      <c r="R717" s="8">
        <f>Table1[actual_price]-Table1[discounted_price]/Table1[[#This Row],[actual_price]]*100</f>
        <v>1976.5887943971986</v>
      </c>
      <c r="S717">
        <f>IF(Table1[[#This Row],[rating_count]]&lt;1000,1,0)</f>
        <v>0</v>
      </c>
      <c r="T717" s="7">
        <f>Table1[[#This Row],[rating]]*Table1[[#This Row],[rating_count]]</f>
        <v>67657.2</v>
      </c>
    </row>
    <row r="718" spans="1:20">
      <c r="A718" t="s">
        <v>1424</v>
      </c>
      <c r="B718" t="s">
        <v>1425</v>
      </c>
      <c r="C718" t="str">
        <f t="shared" si="55"/>
        <v>Lenovo 300 Wired</v>
      </c>
      <c r="D718" t="str">
        <f>PROPER(Table1[[#This Row],[PRODUCT NAME]])</f>
        <v>Lenovo 300 Wired</v>
      </c>
      <c r="E718" t="s">
        <v>2705</v>
      </c>
      <c r="F718" t="s">
        <v>2705</v>
      </c>
      <c r="G718" t="s">
        <v>2732</v>
      </c>
      <c r="H718" t="s">
        <v>2733</v>
      </c>
      <c r="I718" s="2">
        <v>1499</v>
      </c>
      <c r="J718" s="8">
        <v>7350</v>
      </c>
      <c r="K718" s="1">
        <v>0.5</v>
      </c>
      <c r="L718" s="1" t="str">
        <f t="shared" si="56"/>
        <v>50% or more</v>
      </c>
      <c r="M718">
        <v>3.7</v>
      </c>
      <c r="N718" s="4">
        <v>87798</v>
      </c>
      <c r="O718">
        <f t="shared" si="57"/>
        <v>1</v>
      </c>
      <c r="P718">
        <f t="shared" si="58"/>
        <v>645315300</v>
      </c>
      <c r="Q718" s="8" t="str">
        <f t="shared" si="59"/>
        <v>&gt;₹  500</v>
      </c>
      <c r="R718" s="8">
        <f>Table1[actual_price]-Table1[discounted_price]/Table1[[#This Row],[actual_price]]*100</f>
        <v>7329.6054421768704</v>
      </c>
      <c r="S718">
        <f>IF(Table1[[#This Row],[rating_count]]&lt;1000,1,0)</f>
        <v>0</v>
      </c>
      <c r="T718" s="7">
        <f>Table1[[#This Row],[rating]]*Table1[[#This Row],[rating_count]]</f>
        <v>324852.60000000003</v>
      </c>
    </row>
    <row r="719" spans="1:20">
      <c r="A719" t="s">
        <v>1426</v>
      </c>
      <c r="B719" t="s">
        <v>1427</v>
      </c>
      <c r="C719" t="str">
        <f t="shared" si="55"/>
        <v>Dyazo 6 Angles</v>
      </c>
      <c r="D719" t="str">
        <f>PROPER(Table1[[#This Row],[PRODUCT NAME]])</f>
        <v>Dyazo 6 Angles</v>
      </c>
      <c r="E719" t="s">
        <v>2705</v>
      </c>
      <c r="F719" t="s">
        <v>2705</v>
      </c>
      <c r="G719" t="s">
        <v>2706</v>
      </c>
      <c r="H719" t="s">
        <v>2789</v>
      </c>
      <c r="I719">
        <v>299</v>
      </c>
      <c r="J719" s="8">
        <v>2595</v>
      </c>
      <c r="K719" s="1">
        <v>0.4</v>
      </c>
      <c r="L719" s="1" t="str">
        <f t="shared" si="56"/>
        <v>50%</v>
      </c>
      <c r="M719">
        <v>4.2</v>
      </c>
      <c r="N719" s="4">
        <v>24432</v>
      </c>
      <c r="O719">
        <f t="shared" si="57"/>
        <v>0</v>
      </c>
      <c r="P719">
        <f t="shared" si="58"/>
        <v>63401040</v>
      </c>
      <c r="Q719" s="8" t="str">
        <f t="shared" si="59"/>
        <v>&gt;₹  500</v>
      </c>
      <c r="R719" s="8">
        <f>Table1[actual_price]-Table1[discounted_price]/Table1[[#This Row],[actual_price]]*100</f>
        <v>2583.4778420038538</v>
      </c>
      <c r="S719">
        <f>IF(Table1[[#This Row],[rating_count]]&lt;1000,1,0)</f>
        <v>0</v>
      </c>
      <c r="T719" s="7">
        <f>Table1[[#This Row],[rating]]*Table1[[#This Row],[rating_count]]</f>
        <v>102614.40000000001</v>
      </c>
    </row>
    <row r="720" spans="1:20">
      <c r="A720" t="s">
        <v>1428</v>
      </c>
      <c r="B720" t="s">
        <v>1429</v>
      </c>
      <c r="C720" t="str">
        <f t="shared" si="55"/>
        <v>Western Digital WD</v>
      </c>
      <c r="D720" t="str">
        <f>PROPER(Table1[[#This Row],[PRODUCT NAME]])</f>
        <v>Western Digital Wd</v>
      </c>
      <c r="E720" t="s">
        <v>2700</v>
      </c>
      <c r="F720" t="s">
        <v>2700</v>
      </c>
      <c r="G720" t="s">
        <v>2747</v>
      </c>
      <c r="I720">
        <v>579</v>
      </c>
      <c r="J720" s="8">
        <v>799</v>
      </c>
      <c r="K720" s="1">
        <v>0.59</v>
      </c>
      <c r="L720" s="1" t="str">
        <f t="shared" si="56"/>
        <v>50% or more</v>
      </c>
      <c r="M720">
        <v>4.3</v>
      </c>
      <c r="N720" s="4">
        <v>189104</v>
      </c>
      <c r="O720">
        <f t="shared" si="57"/>
        <v>1</v>
      </c>
      <c r="P720">
        <f t="shared" si="58"/>
        <v>151094096</v>
      </c>
      <c r="Q720" s="8" t="str">
        <f t="shared" si="59"/>
        <v>&gt;₹  500</v>
      </c>
      <c r="R720" s="8">
        <f>Table1[actual_price]-Table1[discounted_price]/Table1[[#This Row],[actual_price]]*100</f>
        <v>726.53441802252814</v>
      </c>
      <c r="S720">
        <f>IF(Table1[[#This Row],[rating_count]]&lt;1000,1,0)</f>
        <v>0</v>
      </c>
      <c r="T720" s="7">
        <f>Table1[[#This Row],[rating]]*Table1[[#This Row],[rating_count]]</f>
        <v>813147.2</v>
      </c>
    </row>
    <row r="721" spans="1:20">
      <c r="A721" t="s">
        <v>1430</v>
      </c>
      <c r="B721" t="s">
        <v>1431</v>
      </c>
      <c r="C721" t="str">
        <f t="shared" si="55"/>
        <v>Logitech C270 Digital</v>
      </c>
      <c r="D721" t="str">
        <f>PROPER(Table1[[#This Row],[PRODUCT NAME]])</f>
        <v>Logitech C270 Digital</v>
      </c>
      <c r="E721" t="s">
        <v>2705</v>
      </c>
      <c r="F721" t="s">
        <v>2705</v>
      </c>
      <c r="G721" t="s">
        <v>2790</v>
      </c>
      <c r="H721" t="s">
        <v>2791</v>
      </c>
      <c r="I721" s="2">
        <v>2499</v>
      </c>
      <c r="J721" s="8">
        <v>999</v>
      </c>
      <c r="K721" s="1">
        <v>0.24</v>
      </c>
      <c r="L721" s="1" t="str">
        <f t="shared" si="56"/>
        <v>50%</v>
      </c>
      <c r="M721">
        <v>4.2</v>
      </c>
      <c r="N721" s="4">
        <v>93112</v>
      </c>
      <c r="O721">
        <f t="shared" si="57"/>
        <v>0</v>
      </c>
      <c r="P721">
        <f t="shared" si="58"/>
        <v>93018888</v>
      </c>
      <c r="Q721" s="8" t="str">
        <f t="shared" si="59"/>
        <v>&gt;₹  500</v>
      </c>
      <c r="R721" s="8">
        <f>Table1[actual_price]-Table1[discounted_price]/Table1[[#This Row],[actual_price]]*100</f>
        <v>748.84984984984987</v>
      </c>
      <c r="S721">
        <f>IF(Table1[[#This Row],[rating_count]]&lt;1000,1,0)</f>
        <v>0</v>
      </c>
      <c r="T721" s="7">
        <f>Table1[[#This Row],[rating]]*Table1[[#This Row],[rating_count]]</f>
        <v>391070.4</v>
      </c>
    </row>
    <row r="722" spans="1:20">
      <c r="A722" t="s">
        <v>1432</v>
      </c>
      <c r="B722" t="s">
        <v>1433</v>
      </c>
      <c r="C722" t="str">
        <f t="shared" si="55"/>
        <v>Portronics MPORT 31</v>
      </c>
      <c r="D722" t="str">
        <f>PROPER(Table1[[#This Row],[PRODUCT NAME]])</f>
        <v>Portronics Mport 31</v>
      </c>
      <c r="E722" t="s">
        <v>2705</v>
      </c>
      <c r="F722" t="s">
        <v>2705</v>
      </c>
      <c r="G722" t="s">
        <v>2732</v>
      </c>
      <c r="H722" t="s">
        <v>2733</v>
      </c>
      <c r="I722" s="2">
        <v>1199</v>
      </c>
      <c r="J722" s="8">
        <v>1999</v>
      </c>
      <c r="K722" s="1">
        <v>0.8</v>
      </c>
      <c r="L722" s="1" t="str">
        <f t="shared" si="56"/>
        <v>50% or more</v>
      </c>
      <c r="M722">
        <v>3.9</v>
      </c>
      <c r="N722" s="4">
        <v>47521</v>
      </c>
      <c r="O722">
        <f t="shared" si="57"/>
        <v>1</v>
      </c>
      <c r="P722">
        <f t="shared" si="58"/>
        <v>94994479</v>
      </c>
      <c r="Q722" s="8" t="str">
        <f t="shared" si="59"/>
        <v>&gt;₹  500</v>
      </c>
      <c r="R722" s="8">
        <f>Table1[actual_price]-Table1[discounted_price]/Table1[[#This Row],[actual_price]]*100</f>
        <v>1939.0200100050024</v>
      </c>
      <c r="S722">
        <f>IF(Table1[[#This Row],[rating_count]]&lt;1000,1,0)</f>
        <v>0</v>
      </c>
      <c r="T722" s="7">
        <f>Table1[[#This Row],[rating]]*Table1[[#This Row],[rating_count]]</f>
        <v>185331.9</v>
      </c>
    </row>
    <row r="723" spans="1:20">
      <c r="A723" t="s">
        <v>1434</v>
      </c>
      <c r="B723" t="s">
        <v>1435</v>
      </c>
      <c r="C723" t="str">
        <f t="shared" si="55"/>
        <v>AirCase Protective Laptop</v>
      </c>
      <c r="D723" t="str">
        <f>PROPER(Table1[[#This Row],[PRODUCT NAME]])</f>
        <v>Aircase Protective Laptop</v>
      </c>
      <c r="E723" t="s">
        <v>2705</v>
      </c>
      <c r="F723" t="s">
        <v>2705</v>
      </c>
      <c r="G723" t="s">
        <v>2783</v>
      </c>
      <c r="I723">
        <v>399</v>
      </c>
      <c r="J723" s="8">
        <v>299</v>
      </c>
      <c r="K723" s="1">
        <v>0.2</v>
      </c>
      <c r="L723" s="1" t="str">
        <f t="shared" si="56"/>
        <v>50%</v>
      </c>
      <c r="M723">
        <v>4.3</v>
      </c>
      <c r="N723" s="4">
        <v>27201</v>
      </c>
      <c r="O723">
        <f t="shared" si="57"/>
        <v>0</v>
      </c>
      <c r="P723">
        <f t="shared" si="58"/>
        <v>8133099</v>
      </c>
      <c r="Q723" s="8" t="str">
        <f t="shared" si="59"/>
        <v>₹ 200 -₹ 500</v>
      </c>
      <c r="R723" s="8">
        <f>Table1[actual_price]-Table1[discounted_price]/Table1[[#This Row],[actual_price]]*100</f>
        <v>165.55518394648828</v>
      </c>
      <c r="S723">
        <f>IF(Table1[[#This Row],[rating_count]]&lt;1000,1,0)</f>
        <v>0</v>
      </c>
      <c r="T723" s="7">
        <f>Table1[[#This Row],[rating]]*Table1[[#This Row],[rating_count]]</f>
        <v>116964.29999999999</v>
      </c>
    </row>
    <row r="724" spans="1:20">
      <c r="A724" t="s">
        <v>1436</v>
      </c>
      <c r="B724" t="s">
        <v>1437</v>
      </c>
      <c r="C724" t="str">
        <f t="shared" si="55"/>
        <v>Zinq Five Fan</v>
      </c>
      <c r="D724" t="str">
        <f>PROPER(Table1[[#This Row],[PRODUCT NAME]])</f>
        <v>Zinq Five Fan</v>
      </c>
      <c r="E724" t="s">
        <v>2705</v>
      </c>
      <c r="F724" t="s">
        <v>2705</v>
      </c>
      <c r="G724" t="s">
        <v>2706</v>
      </c>
      <c r="H724" t="s">
        <v>2702</v>
      </c>
      <c r="I724">
        <v>279</v>
      </c>
      <c r="J724" s="8">
        <v>1499</v>
      </c>
      <c r="K724" s="1">
        <v>0.44</v>
      </c>
      <c r="L724" s="1" t="str">
        <f t="shared" si="56"/>
        <v>50%</v>
      </c>
      <c r="M724">
        <v>3.7</v>
      </c>
      <c r="N724" s="4">
        <v>10962</v>
      </c>
      <c r="O724">
        <f t="shared" si="57"/>
        <v>0</v>
      </c>
      <c r="P724">
        <f t="shared" si="58"/>
        <v>16432038</v>
      </c>
      <c r="Q724" s="8" t="str">
        <f t="shared" si="59"/>
        <v>&gt;₹  500</v>
      </c>
      <c r="R724" s="8">
        <f>Table1[actual_price]-Table1[discounted_price]/Table1[[#This Row],[actual_price]]*100</f>
        <v>1480.3875917278185</v>
      </c>
      <c r="S724">
        <f>IF(Table1[[#This Row],[rating_count]]&lt;1000,1,0)</f>
        <v>0</v>
      </c>
      <c r="T724" s="7">
        <f>Table1[[#This Row],[rating]]*Table1[[#This Row],[rating_count]]</f>
        <v>40559.4</v>
      </c>
    </row>
    <row r="725" spans="1:20">
      <c r="A725" t="s">
        <v>1438</v>
      </c>
      <c r="B725" t="s">
        <v>1439</v>
      </c>
      <c r="C725" t="str">
        <f t="shared" si="55"/>
        <v>Gizga Essentials Webcam</v>
      </c>
      <c r="D725" t="str">
        <f>PROPER(Table1[[#This Row],[PRODUCT NAME]])</f>
        <v>Gizga Essentials Webcam</v>
      </c>
      <c r="E725" t="s">
        <v>2705</v>
      </c>
      <c r="F725" t="s">
        <v>2705</v>
      </c>
      <c r="G725" t="s">
        <v>2707</v>
      </c>
      <c r="H725" t="s">
        <v>2708</v>
      </c>
      <c r="I725" s="2">
        <v>13490</v>
      </c>
      <c r="J725" s="8">
        <v>699</v>
      </c>
      <c r="K725" s="1">
        <v>0.41</v>
      </c>
      <c r="L725" s="1" t="str">
        <f t="shared" si="56"/>
        <v>50%</v>
      </c>
      <c r="M725">
        <v>4.3</v>
      </c>
      <c r="N725" s="4">
        <v>16299</v>
      </c>
      <c r="O725">
        <f t="shared" si="57"/>
        <v>0</v>
      </c>
      <c r="P725">
        <f t="shared" si="58"/>
        <v>11393001</v>
      </c>
      <c r="Q725" s="8" t="str">
        <f t="shared" si="59"/>
        <v>&gt;₹  500</v>
      </c>
      <c r="R725" s="8">
        <f>Table1[actual_price]-Table1[discounted_price]/Table1[[#This Row],[actual_price]]*100</f>
        <v>-1230.8998569384835</v>
      </c>
      <c r="S725">
        <f>IF(Table1[[#This Row],[rating_count]]&lt;1000,1,0)</f>
        <v>0</v>
      </c>
      <c r="T725" s="7">
        <f>Table1[[#This Row],[rating]]*Table1[[#This Row],[rating_count]]</f>
        <v>70085.7</v>
      </c>
    </row>
    <row r="726" spans="1:20">
      <c r="A726" t="s">
        <v>1440</v>
      </c>
      <c r="B726" t="s">
        <v>1441</v>
      </c>
      <c r="C726" t="str">
        <f t="shared" si="55"/>
        <v>HP Z3700 Wireless</v>
      </c>
      <c r="D726" t="str">
        <f>PROPER(Table1[[#This Row],[PRODUCT NAME]])</f>
        <v>Hp Z3700 Wireless</v>
      </c>
      <c r="E726" t="s">
        <v>2700</v>
      </c>
      <c r="F726" t="s">
        <v>2700</v>
      </c>
      <c r="G726" t="s">
        <v>2748</v>
      </c>
      <c r="H726" t="s">
        <v>2749</v>
      </c>
      <c r="I726">
        <v>279</v>
      </c>
      <c r="J726" s="8">
        <v>2490</v>
      </c>
      <c r="K726" s="1">
        <v>0.26</v>
      </c>
      <c r="L726" s="1" t="str">
        <f t="shared" si="56"/>
        <v>50%</v>
      </c>
      <c r="M726">
        <v>4.3</v>
      </c>
      <c r="N726" s="4">
        <v>31534</v>
      </c>
      <c r="O726">
        <f t="shared" si="57"/>
        <v>0</v>
      </c>
      <c r="P726">
        <f t="shared" si="58"/>
        <v>78519660</v>
      </c>
      <c r="Q726" s="8" t="str">
        <f t="shared" si="59"/>
        <v>&gt;₹  500</v>
      </c>
      <c r="R726" s="8">
        <f>Table1[actual_price]-Table1[discounted_price]/Table1[[#This Row],[actual_price]]*100</f>
        <v>2478.7951807228915</v>
      </c>
      <c r="S726">
        <f>IF(Table1[[#This Row],[rating_count]]&lt;1000,1,0)</f>
        <v>0</v>
      </c>
      <c r="T726" s="7">
        <f>Table1[[#This Row],[rating]]*Table1[[#This Row],[rating_count]]</f>
        <v>135596.19999999998</v>
      </c>
    </row>
    <row r="727" spans="1:20">
      <c r="A727" t="s">
        <v>1442</v>
      </c>
      <c r="B727" t="s">
        <v>1443</v>
      </c>
      <c r="C727" t="str">
        <f t="shared" si="55"/>
        <v>MAONO AU-400 Lavalier</v>
      </c>
      <c r="D727" t="str">
        <f>PROPER(Table1[[#This Row],[PRODUCT NAME]])</f>
        <v>Maono Au-400 Lavalier</v>
      </c>
      <c r="E727" t="s">
        <v>2705</v>
      </c>
      <c r="F727" t="s">
        <v>2705</v>
      </c>
      <c r="G727" t="s">
        <v>2724</v>
      </c>
      <c r="I727" s="2">
        <v>2499</v>
      </c>
      <c r="J727" s="8">
        <v>499</v>
      </c>
      <c r="K727" s="1">
        <v>0.5</v>
      </c>
      <c r="L727" s="1" t="str">
        <f t="shared" si="56"/>
        <v>50% or more</v>
      </c>
      <c r="M727">
        <v>3.9</v>
      </c>
      <c r="N727" s="4">
        <v>7571</v>
      </c>
      <c r="O727">
        <f t="shared" si="57"/>
        <v>1</v>
      </c>
      <c r="P727">
        <f t="shared" si="58"/>
        <v>3777929</v>
      </c>
      <c r="Q727" s="8" t="str">
        <f t="shared" si="59"/>
        <v>₹ 200 -₹ 500</v>
      </c>
      <c r="R727" s="8">
        <f>Table1[actual_price]-Table1[discounted_price]/Table1[[#This Row],[actual_price]]*100</f>
        <v>-1.8016032064127785</v>
      </c>
      <c r="S727">
        <f>IF(Table1[[#This Row],[rating_count]]&lt;1000,1,0)</f>
        <v>0</v>
      </c>
      <c r="T727" s="7">
        <f>Table1[[#This Row],[rating]]*Table1[[#This Row],[rating_count]]</f>
        <v>29526.899999999998</v>
      </c>
    </row>
    <row r="728" spans="1:20">
      <c r="A728" t="s">
        <v>1444</v>
      </c>
      <c r="B728" t="s">
        <v>1445</v>
      </c>
      <c r="C728" t="str">
        <f t="shared" si="55"/>
        <v>TABLE MAGIC Multipurpose</v>
      </c>
      <c r="D728" t="str">
        <f>PROPER(Table1[[#This Row],[PRODUCT NAME]])</f>
        <v>Table Magic Multipurpose</v>
      </c>
      <c r="E728" t="s">
        <v>2757</v>
      </c>
      <c r="F728" t="s">
        <v>2757</v>
      </c>
      <c r="G728" t="s">
        <v>2758</v>
      </c>
      <c r="H728" t="s">
        <v>2759</v>
      </c>
      <c r="I728">
        <v>137</v>
      </c>
      <c r="J728" s="8">
        <v>4990</v>
      </c>
      <c r="K728" s="1">
        <v>0.14000000000000001</v>
      </c>
      <c r="L728" s="1" t="str">
        <f t="shared" si="56"/>
        <v>50%</v>
      </c>
      <c r="M728">
        <v>4.4000000000000004</v>
      </c>
      <c r="N728" s="4">
        <v>6537</v>
      </c>
      <c r="O728">
        <f t="shared" si="57"/>
        <v>0</v>
      </c>
      <c r="P728">
        <f t="shared" si="58"/>
        <v>32619630</v>
      </c>
      <c r="Q728" s="8" t="str">
        <f t="shared" si="59"/>
        <v>&gt;₹  500</v>
      </c>
      <c r="R728" s="8">
        <f>Table1[actual_price]-Table1[discounted_price]/Table1[[#This Row],[actual_price]]*100</f>
        <v>4987.2545090180365</v>
      </c>
      <c r="S728">
        <f>IF(Table1[[#This Row],[rating_count]]&lt;1000,1,0)</f>
        <v>0</v>
      </c>
      <c r="T728" s="7">
        <f>Table1[[#This Row],[rating]]*Table1[[#This Row],[rating_count]]</f>
        <v>28762.800000000003</v>
      </c>
    </row>
    <row r="729" spans="1:20">
      <c r="A729" t="s">
        <v>1446</v>
      </c>
      <c r="B729" t="s">
        <v>1447</v>
      </c>
      <c r="C729" t="str">
        <f t="shared" si="55"/>
        <v>GIZGA Essentials Portable</v>
      </c>
      <c r="D729" t="str">
        <f>PROPER(Table1[[#This Row],[PRODUCT NAME]])</f>
        <v>Gizga Essentials Portable</v>
      </c>
      <c r="E729" t="s">
        <v>2700</v>
      </c>
      <c r="F729" t="s">
        <v>2700</v>
      </c>
      <c r="G729" t="s">
        <v>2701</v>
      </c>
      <c r="H729" t="s">
        <v>2702</v>
      </c>
      <c r="I729">
        <v>59</v>
      </c>
      <c r="J729" s="8">
        <v>999</v>
      </c>
      <c r="K729" s="1">
        <v>0.7</v>
      </c>
      <c r="L729" s="1" t="str">
        <f t="shared" si="56"/>
        <v>50% or more</v>
      </c>
      <c r="M729">
        <v>4</v>
      </c>
      <c r="N729" s="4">
        <v>9377</v>
      </c>
      <c r="O729">
        <f t="shared" si="57"/>
        <v>1</v>
      </c>
      <c r="P729">
        <f t="shared" si="58"/>
        <v>9367623</v>
      </c>
      <c r="Q729" s="8" t="str">
        <f t="shared" si="59"/>
        <v>&gt;₹  500</v>
      </c>
      <c r="R729" s="8">
        <f>Table1[actual_price]-Table1[discounted_price]/Table1[[#This Row],[actual_price]]*100</f>
        <v>993.09409409409409</v>
      </c>
      <c r="S729">
        <f>IF(Table1[[#This Row],[rating_count]]&lt;1000,1,0)</f>
        <v>0</v>
      </c>
      <c r="T729" s="7">
        <f>Table1[[#This Row],[rating]]*Table1[[#This Row],[rating_count]]</f>
        <v>37508</v>
      </c>
    </row>
    <row r="730" spans="1:20">
      <c r="A730" t="s">
        <v>1448</v>
      </c>
      <c r="B730" t="s">
        <v>1449</v>
      </c>
      <c r="C730" t="str">
        <f t="shared" si="55"/>
        <v>boAt Stone 650</v>
      </c>
      <c r="D730" t="str">
        <f>PROPER(Table1[[#This Row],[PRODUCT NAME]])</f>
        <v>Boat Stone 650</v>
      </c>
      <c r="E730" t="s">
        <v>2700</v>
      </c>
      <c r="F730" t="s">
        <v>2700</v>
      </c>
      <c r="G730" t="s">
        <v>2777</v>
      </c>
      <c r="I730">
        <v>299</v>
      </c>
      <c r="J730" s="8">
        <v>2490</v>
      </c>
      <c r="K730" s="1">
        <v>0.4</v>
      </c>
      <c r="L730" s="1" t="str">
        <f t="shared" si="56"/>
        <v>50%</v>
      </c>
      <c r="M730">
        <v>4.5</v>
      </c>
      <c r="N730" s="4">
        <v>21010</v>
      </c>
      <c r="O730">
        <f t="shared" si="57"/>
        <v>0</v>
      </c>
      <c r="P730">
        <f t="shared" si="58"/>
        <v>52314900</v>
      </c>
      <c r="Q730" s="8" t="str">
        <f t="shared" si="59"/>
        <v>&gt;₹  500</v>
      </c>
      <c r="R730" s="8">
        <f>Table1[actual_price]-Table1[discounted_price]/Table1[[#This Row],[actual_price]]*100</f>
        <v>2477.9919678714859</v>
      </c>
      <c r="S730">
        <f>IF(Table1[[#This Row],[rating_count]]&lt;1000,1,0)</f>
        <v>0</v>
      </c>
      <c r="T730" s="7">
        <f>Table1[[#This Row],[rating]]*Table1[[#This Row],[rating_count]]</f>
        <v>94545</v>
      </c>
    </row>
    <row r="731" spans="1:20">
      <c r="A731" t="s">
        <v>1450</v>
      </c>
      <c r="B731" t="s">
        <v>1451</v>
      </c>
      <c r="C731" t="str">
        <f t="shared" si="55"/>
        <v>ESnipe Mart Worldwide</v>
      </c>
      <c r="D731" t="str">
        <f>PROPER(Table1[[#This Row],[PRODUCT NAME]])</f>
        <v>Esnipe Mart Worldwide</v>
      </c>
      <c r="E731" t="s">
        <v>2705</v>
      </c>
      <c r="F731" t="s">
        <v>2705</v>
      </c>
      <c r="G731" t="s">
        <v>2732</v>
      </c>
      <c r="H731" t="s">
        <v>2733</v>
      </c>
      <c r="I731" s="2">
        <v>1799</v>
      </c>
      <c r="J731" s="8">
        <v>999</v>
      </c>
      <c r="K731" s="1">
        <v>0.55000000000000004</v>
      </c>
      <c r="L731" s="1" t="str">
        <f t="shared" si="56"/>
        <v>50% or more</v>
      </c>
      <c r="M731">
        <v>3.9</v>
      </c>
      <c r="N731" s="4">
        <v>3517</v>
      </c>
      <c r="O731">
        <f t="shared" si="57"/>
        <v>1</v>
      </c>
      <c r="P731">
        <f t="shared" si="58"/>
        <v>3513483</v>
      </c>
      <c r="Q731" s="8" t="str">
        <f t="shared" si="59"/>
        <v>&gt;₹  500</v>
      </c>
      <c r="R731" s="8">
        <f>Table1[actual_price]-Table1[discounted_price]/Table1[[#This Row],[actual_price]]*100</f>
        <v>818.91991991991995</v>
      </c>
      <c r="S731">
        <f>IF(Table1[[#This Row],[rating_count]]&lt;1000,1,0)</f>
        <v>0</v>
      </c>
      <c r="T731" s="7">
        <f>Table1[[#This Row],[rating]]*Table1[[#This Row],[rating_count]]</f>
        <v>13716.3</v>
      </c>
    </row>
    <row r="732" spans="1:20">
      <c r="A732" t="s">
        <v>1452</v>
      </c>
      <c r="B732" t="s">
        <v>1453</v>
      </c>
      <c r="C732" t="str">
        <f t="shared" si="55"/>
        <v>boAt Stone 180</v>
      </c>
      <c r="D732" t="str">
        <f>PROPER(Table1[[#This Row],[PRODUCT NAME]])</f>
        <v>Boat Stone 180</v>
      </c>
      <c r="E732" t="s">
        <v>2705</v>
      </c>
      <c r="F732" t="s">
        <v>2705</v>
      </c>
      <c r="G732" t="s">
        <v>2721</v>
      </c>
      <c r="H732" t="s">
        <v>2782</v>
      </c>
      <c r="I732" s="2">
        <v>1999</v>
      </c>
      <c r="J732" s="8">
        <v>99</v>
      </c>
      <c r="K732" s="1">
        <v>0.33</v>
      </c>
      <c r="L732" s="1" t="str">
        <f t="shared" si="56"/>
        <v>50%</v>
      </c>
      <c r="M732">
        <v>4.3</v>
      </c>
      <c r="N732" s="4">
        <v>63899</v>
      </c>
      <c r="O732">
        <f t="shared" si="57"/>
        <v>0</v>
      </c>
      <c r="P732">
        <f t="shared" si="58"/>
        <v>6326001</v>
      </c>
      <c r="Q732" s="8" t="str">
        <f t="shared" si="59"/>
        <v>&lt;₹ 200</v>
      </c>
      <c r="R732" s="8">
        <f>Table1[actual_price]-Table1[discounted_price]/Table1[[#This Row],[actual_price]]*100</f>
        <v>-1920.1919191919189</v>
      </c>
      <c r="S732">
        <f>IF(Table1[[#This Row],[rating_count]]&lt;1000,1,0)</f>
        <v>0</v>
      </c>
      <c r="T732" s="7">
        <f>Table1[[#This Row],[rating]]*Table1[[#This Row],[rating_count]]</f>
        <v>274765.7</v>
      </c>
    </row>
    <row r="733" spans="1:20">
      <c r="A733" t="s">
        <v>1454</v>
      </c>
      <c r="B733" t="s">
        <v>1455</v>
      </c>
      <c r="C733" t="str">
        <f t="shared" si="55"/>
        <v>Portronics Ruffpad 8.5M</v>
      </c>
      <c r="D733" t="str">
        <f>PROPER(Table1[[#This Row],[PRODUCT NAME]])</f>
        <v>Portronics Ruffpad 8.5M</v>
      </c>
      <c r="E733" t="s">
        <v>2705</v>
      </c>
      <c r="F733" t="s">
        <v>2705</v>
      </c>
      <c r="G733" t="s">
        <v>2706</v>
      </c>
      <c r="H733" t="s">
        <v>2702</v>
      </c>
      <c r="I733">
        <v>199</v>
      </c>
      <c r="J733" s="8">
        <v>2999</v>
      </c>
      <c r="K733" s="1">
        <v>0.72</v>
      </c>
      <c r="L733" s="1" t="str">
        <f t="shared" si="56"/>
        <v>50% or more</v>
      </c>
      <c r="M733">
        <v>4.2</v>
      </c>
      <c r="N733" s="4">
        <v>12153</v>
      </c>
      <c r="O733">
        <f t="shared" si="57"/>
        <v>1</v>
      </c>
      <c r="P733">
        <f t="shared" si="58"/>
        <v>36446847</v>
      </c>
      <c r="Q733" s="8" t="str">
        <f t="shared" si="59"/>
        <v>&gt;₹  500</v>
      </c>
      <c r="R733" s="8">
        <f>Table1[actual_price]-Table1[discounted_price]/Table1[[#This Row],[actual_price]]*100</f>
        <v>2992.3644548182729</v>
      </c>
      <c r="S733">
        <f>IF(Table1[[#This Row],[rating_count]]&lt;1000,1,0)</f>
        <v>0</v>
      </c>
      <c r="T733" s="7">
        <f>Table1[[#This Row],[rating]]*Table1[[#This Row],[rating_count]]</f>
        <v>51042.6</v>
      </c>
    </row>
    <row r="734" spans="1:20">
      <c r="A734" t="s">
        <v>1456</v>
      </c>
      <c r="B734" t="s">
        <v>1457</v>
      </c>
      <c r="C734" t="str">
        <f t="shared" si="55"/>
        <v>BRUSTRO Copytinta Coloured</v>
      </c>
      <c r="D734" t="str">
        <f>PROPER(Table1[[#This Row],[PRODUCT NAME]])</f>
        <v>Brustro Copytinta Coloured</v>
      </c>
      <c r="E734" t="s">
        <v>2700</v>
      </c>
      <c r="F734" t="s">
        <v>2700</v>
      </c>
      <c r="G734" t="s">
        <v>2792</v>
      </c>
      <c r="H734" t="s">
        <v>2741</v>
      </c>
      <c r="I734">
        <v>399</v>
      </c>
      <c r="J734" s="8">
        <v>3100</v>
      </c>
      <c r="K734" s="1">
        <v>0.73</v>
      </c>
      <c r="L734" s="1" t="str">
        <f t="shared" si="56"/>
        <v>50% or more</v>
      </c>
      <c r="M734">
        <v>4.0999999999999996</v>
      </c>
      <c r="N734" s="4">
        <v>5730</v>
      </c>
      <c r="O734">
        <f t="shared" si="57"/>
        <v>1</v>
      </c>
      <c r="P734">
        <f t="shared" si="58"/>
        <v>17763000</v>
      </c>
      <c r="Q734" s="8" t="str">
        <f t="shared" si="59"/>
        <v>&gt;₹  500</v>
      </c>
      <c r="R734" s="8">
        <f>Table1[actual_price]-Table1[discounted_price]/Table1[[#This Row],[actual_price]]*100</f>
        <v>3087.1290322580644</v>
      </c>
      <c r="S734">
        <f>IF(Table1[[#This Row],[rating_count]]&lt;1000,1,0)</f>
        <v>0</v>
      </c>
      <c r="T734" s="7">
        <f>Table1[[#This Row],[rating]]*Table1[[#This Row],[rating_count]]</f>
        <v>23492.999999999996</v>
      </c>
    </row>
    <row r="735" spans="1:20">
      <c r="A735" t="s">
        <v>1458</v>
      </c>
      <c r="B735" t="s">
        <v>1459</v>
      </c>
      <c r="C735" t="str">
        <f t="shared" si="55"/>
        <v>Cuzor 12V Mini</v>
      </c>
      <c r="D735" t="str">
        <f>PROPER(Table1[[#This Row],[PRODUCT NAME]])</f>
        <v>Cuzor 12V Mini</v>
      </c>
      <c r="E735" t="s">
        <v>2700</v>
      </c>
      <c r="F735" t="s">
        <v>2700</v>
      </c>
      <c r="G735" t="s">
        <v>2773</v>
      </c>
      <c r="H735" t="s">
        <v>2793</v>
      </c>
      <c r="I735" s="2">
        <v>1699</v>
      </c>
      <c r="J735" s="8">
        <v>75</v>
      </c>
      <c r="K735" s="1">
        <v>0.57999999999999996</v>
      </c>
      <c r="L735" s="1" t="str">
        <f t="shared" si="56"/>
        <v>50% or more</v>
      </c>
      <c r="M735">
        <v>4.2</v>
      </c>
      <c r="N735" s="4">
        <v>25488</v>
      </c>
      <c r="O735">
        <f t="shared" si="57"/>
        <v>1</v>
      </c>
      <c r="P735">
        <f t="shared" si="58"/>
        <v>1911600</v>
      </c>
      <c r="Q735" s="8" t="str">
        <f t="shared" si="59"/>
        <v>&lt;₹ 200</v>
      </c>
      <c r="R735" s="8">
        <f>Table1[actual_price]-Table1[discounted_price]/Table1[[#This Row],[actual_price]]*100</f>
        <v>-2190.333333333333</v>
      </c>
      <c r="S735">
        <f>IF(Table1[[#This Row],[rating_count]]&lt;1000,1,0)</f>
        <v>0</v>
      </c>
      <c r="T735" s="7">
        <f>Table1[[#This Row],[rating]]*Table1[[#This Row],[rating_count]]</f>
        <v>107049.60000000001</v>
      </c>
    </row>
    <row r="736" spans="1:20">
      <c r="A736" t="s">
        <v>1460</v>
      </c>
      <c r="B736" t="s">
        <v>1461</v>
      </c>
      <c r="C736" t="str">
        <f t="shared" si="55"/>
        <v>Crucial BX500 240GB</v>
      </c>
      <c r="D736" t="str">
        <f>PROPER(Table1[[#This Row],[PRODUCT NAME]])</f>
        <v>Crucial Bx500 240Gb</v>
      </c>
      <c r="E736" t="s">
        <v>2700</v>
      </c>
      <c r="F736" t="s">
        <v>2700</v>
      </c>
      <c r="G736" t="s">
        <v>2748</v>
      </c>
      <c r="H736" t="s">
        <v>2749</v>
      </c>
      <c r="I736">
        <v>699</v>
      </c>
      <c r="J736" s="8">
        <v>2699</v>
      </c>
      <c r="K736" s="1">
        <v>0.3</v>
      </c>
      <c r="L736" s="1" t="str">
        <f t="shared" si="56"/>
        <v>50%</v>
      </c>
      <c r="M736">
        <v>4.5</v>
      </c>
      <c r="N736" s="4">
        <v>54405</v>
      </c>
      <c r="O736">
        <f t="shared" si="57"/>
        <v>0</v>
      </c>
      <c r="P736">
        <f t="shared" si="58"/>
        <v>146839095</v>
      </c>
      <c r="Q736" s="8" t="str">
        <f t="shared" si="59"/>
        <v>&gt;₹  500</v>
      </c>
      <c r="R736" s="8">
        <f>Table1[actual_price]-Table1[discounted_price]/Table1[[#This Row],[actual_price]]*100</f>
        <v>2673.1015190811413</v>
      </c>
      <c r="S736">
        <f>IF(Table1[[#This Row],[rating_count]]&lt;1000,1,0)</f>
        <v>0</v>
      </c>
      <c r="T736" s="7">
        <f>Table1[[#This Row],[rating]]*Table1[[#This Row],[rating_count]]</f>
        <v>244822.5</v>
      </c>
    </row>
    <row r="737" spans="1:20">
      <c r="A737" t="s">
        <v>1462</v>
      </c>
      <c r="B737" t="s">
        <v>1463</v>
      </c>
      <c r="C737" t="str">
        <f t="shared" si="55"/>
        <v>Classmate Pulse Spiral</v>
      </c>
      <c r="D737" t="str">
        <f>PROPER(Table1[[#This Row],[PRODUCT NAME]])</f>
        <v>Classmate Pulse Spiral</v>
      </c>
      <c r="E737" t="s">
        <v>2705</v>
      </c>
      <c r="F737" t="s">
        <v>2705</v>
      </c>
      <c r="G737" t="s">
        <v>2725</v>
      </c>
      <c r="H737" t="s">
        <v>2739</v>
      </c>
      <c r="I737">
        <v>95</v>
      </c>
      <c r="J737" s="8">
        <v>1499</v>
      </c>
      <c r="K737" s="1">
        <v>0.81</v>
      </c>
      <c r="L737" s="1" t="str">
        <f t="shared" si="56"/>
        <v>50% or more</v>
      </c>
      <c r="M737">
        <v>4.2</v>
      </c>
      <c r="N737" s="4">
        <v>1949</v>
      </c>
      <c r="O737">
        <f t="shared" si="57"/>
        <v>1</v>
      </c>
      <c r="P737">
        <f t="shared" si="58"/>
        <v>2921551</v>
      </c>
      <c r="Q737" s="8" t="str">
        <f t="shared" si="59"/>
        <v>&gt;₹  500</v>
      </c>
      <c r="R737" s="8">
        <f>Table1[actual_price]-Table1[discounted_price]/Table1[[#This Row],[actual_price]]*100</f>
        <v>1492.6624416277518</v>
      </c>
      <c r="S737">
        <f>IF(Table1[[#This Row],[rating_count]]&lt;1000,1,0)</f>
        <v>0</v>
      </c>
      <c r="T737" s="7">
        <f>Table1[[#This Row],[rating]]*Table1[[#This Row],[rating_count]]</f>
        <v>8185.8</v>
      </c>
    </row>
    <row r="738" spans="1:20">
      <c r="A738" t="s">
        <v>1464</v>
      </c>
      <c r="B738" t="s">
        <v>1465</v>
      </c>
      <c r="C738" t="str">
        <f t="shared" si="55"/>
        <v>Portronics My buddy</v>
      </c>
      <c r="D738" t="str">
        <f>PROPER(Table1[[#This Row],[PRODUCT NAME]])</f>
        <v>Portronics My Buddy</v>
      </c>
      <c r="E738" t="s">
        <v>2700</v>
      </c>
      <c r="F738" t="s">
        <v>2700</v>
      </c>
      <c r="G738" t="s">
        <v>2780</v>
      </c>
      <c r="I738" s="2">
        <v>1149</v>
      </c>
      <c r="J738" s="8">
        <v>999</v>
      </c>
      <c r="K738" s="1">
        <v>0.32</v>
      </c>
      <c r="L738" s="1" t="str">
        <f t="shared" si="56"/>
        <v>50%</v>
      </c>
      <c r="M738">
        <v>4.2</v>
      </c>
      <c r="N738" s="4">
        <v>122478</v>
      </c>
      <c r="O738">
        <f t="shared" si="57"/>
        <v>0</v>
      </c>
      <c r="P738">
        <f t="shared" si="58"/>
        <v>122355522</v>
      </c>
      <c r="Q738" s="8" t="str">
        <f t="shared" si="59"/>
        <v>&gt;₹  500</v>
      </c>
      <c r="R738" s="8">
        <f>Table1[actual_price]-Table1[discounted_price]/Table1[[#This Row],[actual_price]]*100</f>
        <v>883.98498498498498</v>
      </c>
      <c r="S738">
        <f>IF(Table1[[#This Row],[rating_count]]&lt;1000,1,0)</f>
        <v>0</v>
      </c>
      <c r="T738" s="7">
        <f>Table1[[#This Row],[rating]]*Table1[[#This Row],[rating_count]]</f>
        <v>514407.60000000003</v>
      </c>
    </row>
    <row r="739" spans="1:20">
      <c r="A739" t="s">
        <v>1466</v>
      </c>
      <c r="B739" t="s">
        <v>1467</v>
      </c>
      <c r="C739" t="str">
        <f t="shared" si="55"/>
        <v>ZEBRONICS Zeb-Evolve Wireless</v>
      </c>
      <c r="D739" t="str">
        <f>PROPER(Table1[[#This Row],[PRODUCT NAME]])</f>
        <v>Zebronics Zeb-Evolve Wireless</v>
      </c>
      <c r="E739" t="s">
        <v>2700</v>
      </c>
      <c r="F739" t="s">
        <v>2700</v>
      </c>
      <c r="G739" t="s">
        <v>2748</v>
      </c>
      <c r="H739" t="s">
        <v>2763</v>
      </c>
      <c r="I739" s="2">
        <v>1495</v>
      </c>
      <c r="J739" s="8">
        <v>7999</v>
      </c>
      <c r="K739" s="1">
        <v>0.25</v>
      </c>
      <c r="L739" s="1" t="str">
        <f t="shared" si="56"/>
        <v>50%</v>
      </c>
      <c r="M739">
        <v>4.3</v>
      </c>
      <c r="N739" s="4">
        <v>7241</v>
      </c>
      <c r="O739">
        <f t="shared" si="57"/>
        <v>0</v>
      </c>
      <c r="P739">
        <f t="shared" si="58"/>
        <v>57920759</v>
      </c>
      <c r="Q739" s="8" t="str">
        <f t="shared" si="59"/>
        <v>&gt;₹  500</v>
      </c>
      <c r="R739" s="8">
        <f>Table1[actual_price]-Table1[discounted_price]/Table1[[#This Row],[actual_price]]*100</f>
        <v>7980.3101637704713</v>
      </c>
      <c r="S739">
        <f>IF(Table1[[#This Row],[rating_count]]&lt;1000,1,0)</f>
        <v>0</v>
      </c>
      <c r="T739" s="7">
        <f>Table1[[#This Row],[rating]]*Table1[[#This Row],[rating_count]]</f>
        <v>31136.3</v>
      </c>
    </row>
    <row r="740" spans="1:20">
      <c r="A740" t="s">
        <v>1468</v>
      </c>
      <c r="B740" t="s">
        <v>1469</v>
      </c>
      <c r="C740" t="str">
        <f t="shared" si="55"/>
        <v>INOVERA World Map</v>
      </c>
      <c r="D740" t="str">
        <f>PROPER(Table1[[#This Row],[PRODUCT NAME]])</f>
        <v>Inovera World Map</v>
      </c>
      <c r="E740" t="s">
        <v>2700</v>
      </c>
      <c r="F740" t="s">
        <v>2700</v>
      </c>
      <c r="G740" t="s">
        <v>2745</v>
      </c>
      <c r="H740" t="s">
        <v>2751</v>
      </c>
      <c r="I740">
        <v>849</v>
      </c>
      <c r="J740" s="8">
        <v>799</v>
      </c>
      <c r="K740" s="1">
        <v>0.83</v>
      </c>
      <c r="L740" s="1" t="str">
        <f t="shared" si="56"/>
        <v>50% or more</v>
      </c>
      <c r="M740">
        <v>4</v>
      </c>
      <c r="N740" s="4">
        <v>20457</v>
      </c>
      <c r="O740">
        <f t="shared" si="57"/>
        <v>1</v>
      </c>
      <c r="P740">
        <f t="shared" si="58"/>
        <v>16345143</v>
      </c>
      <c r="Q740" s="8" t="str">
        <f t="shared" si="59"/>
        <v>&gt;₹  500</v>
      </c>
      <c r="R740" s="8">
        <f>Table1[actual_price]-Table1[discounted_price]/Table1[[#This Row],[actual_price]]*100</f>
        <v>692.74217772215275</v>
      </c>
      <c r="S740">
        <f>IF(Table1[[#This Row],[rating_count]]&lt;1000,1,0)</f>
        <v>0</v>
      </c>
      <c r="T740" s="7">
        <f>Table1[[#This Row],[rating]]*Table1[[#This Row],[rating_count]]</f>
        <v>81828</v>
      </c>
    </row>
    <row r="741" spans="1:20">
      <c r="A741" t="s">
        <v>1470</v>
      </c>
      <c r="B741" t="s">
        <v>1471</v>
      </c>
      <c r="C741" t="str">
        <f t="shared" si="55"/>
        <v>Seagate One Touch</v>
      </c>
      <c r="D741" t="str">
        <f>PROPER(Table1[[#This Row],[PRODUCT NAME]])</f>
        <v>Seagate One Touch</v>
      </c>
      <c r="E741" t="s">
        <v>2757</v>
      </c>
      <c r="F741" t="s">
        <v>2757</v>
      </c>
      <c r="G741" t="s">
        <v>2767</v>
      </c>
      <c r="H741" t="s">
        <v>2794</v>
      </c>
      <c r="I741">
        <v>440</v>
      </c>
      <c r="J741" s="8">
        <v>600</v>
      </c>
      <c r="K741" s="1">
        <v>0</v>
      </c>
      <c r="L741" s="1" t="str">
        <f t="shared" si="56"/>
        <v>50%</v>
      </c>
      <c r="M741">
        <v>4.5</v>
      </c>
      <c r="N741" s="4">
        <v>8610</v>
      </c>
      <c r="O741">
        <f t="shared" si="57"/>
        <v>0</v>
      </c>
      <c r="P741">
        <f t="shared" si="58"/>
        <v>5166000</v>
      </c>
      <c r="Q741" s="8" t="str">
        <f t="shared" si="59"/>
        <v>&gt;₹  500</v>
      </c>
      <c r="R741" s="8">
        <f>Table1[actual_price]-Table1[discounted_price]/Table1[[#This Row],[actual_price]]*100</f>
        <v>526.66666666666663</v>
      </c>
      <c r="S741">
        <f>IF(Table1[[#This Row],[rating_count]]&lt;1000,1,0)</f>
        <v>0</v>
      </c>
      <c r="T741" s="7">
        <f>Table1[[#This Row],[rating]]*Table1[[#This Row],[rating_count]]</f>
        <v>38745</v>
      </c>
    </row>
    <row r="742" spans="1:20">
      <c r="A742" t="s">
        <v>1472</v>
      </c>
      <c r="B742" t="s">
        <v>1473</v>
      </c>
      <c r="C742" t="str">
        <f t="shared" si="55"/>
        <v>ZEBRONICS Zeb-Fame 5watts</v>
      </c>
      <c r="D742" t="str">
        <f>PROPER(Table1[[#This Row],[PRODUCT NAME]])</f>
        <v>Zebronics Zeb-Fame 5Watts</v>
      </c>
      <c r="E742" t="s">
        <v>2705</v>
      </c>
      <c r="F742" t="s">
        <v>2705</v>
      </c>
      <c r="G742" t="s">
        <v>2725</v>
      </c>
      <c r="H742" t="s">
        <v>2742</v>
      </c>
      <c r="I742">
        <v>349</v>
      </c>
      <c r="J742" s="8">
        <v>5734</v>
      </c>
      <c r="K742" s="1">
        <v>0.65</v>
      </c>
      <c r="L742" s="1" t="str">
        <f t="shared" si="56"/>
        <v>50% or more</v>
      </c>
      <c r="M742">
        <v>3.8</v>
      </c>
      <c r="N742" s="4">
        <v>16557</v>
      </c>
      <c r="O742">
        <f t="shared" si="57"/>
        <v>1</v>
      </c>
      <c r="P742">
        <f t="shared" si="58"/>
        <v>94937838</v>
      </c>
      <c r="Q742" s="8" t="str">
        <f t="shared" si="59"/>
        <v>&gt;₹  500</v>
      </c>
      <c r="R742" s="8">
        <f>Table1[actual_price]-Table1[discounted_price]/Table1[[#This Row],[actual_price]]*100</f>
        <v>5727.9134984304146</v>
      </c>
      <c r="S742">
        <f>IF(Table1[[#This Row],[rating_count]]&lt;1000,1,0)</f>
        <v>0</v>
      </c>
      <c r="T742" s="7">
        <f>Table1[[#This Row],[rating]]*Table1[[#This Row],[rating_count]]</f>
        <v>62916.6</v>
      </c>
    </row>
    <row r="743" spans="1:20">
      <c r="A743" t="s">
        <v>1474</v>
      </c>
      <c r="B743" t="s">
        <v>1475</v>
      </c>
      <c r="C743" t="str">
        <f t="shared" si="55"/>
        <v>TVARA LCD Writing</v>
      </c>
      <c r="D743" t="str">
        <f>PROPER(Table1[[#This Row],[PRODUCT NAME]])</f>
        <v>Tvara Lcd Writing</v>
      </c>
      <c r="E743" t="s">
        <v>2700</v>
      </c>
      <c r="F743" t="s">
        <v>2700</v>
      </c>
      <c r="G743" t="s">
        <v>2745</v>
      </c>
      <c r="H743" t="s">
        <v>2751</v>
      </c>
      <c r="I743">
        <v>599</v>
      </c>
      <c r="J743" s="8">
        <v>550</v>
      </c>
      <c r="K743" s="1">
        <v>0.85</v>
      </c>
      <c r="L743" s="1" t="str">
        <f t="shared" si="56"/>
        <v>50% or more</v>
      </c>
      <c r="M743">
        <v>3.9</v>
      </c>
      <c r="N743" s="4">
        <v>1087</v>
      </c>
      <c r="O743">
        <f t="shared" si="57"/>
        <v>1</v>
      </c>
      <c r="P743">
        <f t="shared" si="58"/>
        <v>597850</v>
      </c>
      <c r="Q743" s="8" t="str">
        <f t="shared" si="59"/>
        <v>&gt;₹  500</v>
      </c>
      <c r="R743" s="8">
        <f>Table1[actual_price]-Table1[discounted_price]/Table1[[#This Row],[actual_price]]*100</f>
        <v>441.09090909090912</v>
      </c>
      <c r="S743">
        <f>IF(Table1[[#This Row],[rating_count]]&lt;1000,1,0)</f>
        <v>0</v>
      </c>
      <c r="T743" s="7">
        <f>Table1[[#This Row],[rating]]*Table1[[#This Row],[rating_count]]</f>
        <v>4239.3</v>
      </c>
    </row>
    <row r="744" spans="1:20">
      <c r="A744" t="s">
        <v>1476</v>
      </c>
      <c r="B744" t="s">
        <v>1477</v>
      </c>
      <c r="C744" t="str">
        <f t="shared" si="55"/>
        <v>Western Digital WD</v>
      </c>
      <c r="D744" t="str">
        <f>PROPER(Table1[[#This Row],[PRODUCT NAME]])</f>
        <v>Western Digital Wd</v>
      </c>
      <c r="E744" t="s">
        <v>2700</v>
      </c>
      <c r="F744" t="s">
        <v>2700</v>
      </c>
      <c r="G744" t="s">
        <v>2715</v>
      </c>
      <c r="H744" t="s">
        <v>2785</v>
      </c>
      <c r="I744">
        <v>149</v>
      </c>
      <c r="J744" s="8">
        <v>1390</v>
      </c>
      <c r="K744" s="1">
        <v>0.63</v>
      </c>
      <c r="L744" s="1" t="str">
        <f t="shared" si="56"/>
        <v>50% or more</v>
      </c>
      <c r="M744">
        <v>4</v>
      </c>
      <c r="N744" s="4">
        <v>1540</v>
      </c>
      <c r="O744">
        <f t="shared" si="57"/>
        <v>1</v>
      </c>
      <c r="P744">
        <f t="shared" si="58"/>
        <v>2140600</v>
      </c>
      <c r="Q744" s="8" t="str">
        <f t="shared" si="59"/>
        <v>&gt;₹  500</v>
      </c>
      <c r="R744" s="8">
        <f>Table1[actual_price]-Table1[discounted_price]/Table1[[#This Row],[actual_price]]*100</f>
        <v>1379.2805755395684</v>
      </c>
      <c r="S744">
        <f>IF(Table1[[#This Row],[rating_count]]&lt;1000,1,0)</f>
        <v>0</v>
      </c>
      <c r="T744" s="7">
        <f>Table1[[#This Row],[rating]]*Table1[[#This Row],[rating_count]]</f>
        <v>6160</v>
      </c>
    </row>
    <row r="745" spans="1:20">
      <c r="A745" t="s">
        <v>1478</v>
      </c>
      <c r="B745" t="s">
        <v>1479</v>
      </c>
      <c r="C745" t="str">
        <f t="shared" si="55"/>
        <v>Redgear MP35 Speed-Type</v>
      </c>
      <c r="D745" t="str">
        <f>PROPER(Table1[[#This Row],[PRODUCT NAME]])</f>
        <v>Redgear Mp35 Speed-Type</v>
      </c>
      <c r="E745" t="s">
        <v>2700</v>
      </c>
      <c r="F745" t="s">
        <v>2700</v>
      </c>
      <c r="G745" t="s">
        <v>2748</v>
      </c>
      <c r="H745" t="s">
        <v>2750</v>
      </c>
      <c r="I745">
        <v>289</v>
      </c>
      <c r="J745" s="8">
        <v>3295</v>
      </c>
      <c r="K745" s="1">
        <v>0.71</v>
      </c>
      <c r="L745" s="1" t="str">
        <f t="shared" si="56"/>
        <v>50% or more</v>
      </c>
      <c r="M745">
        <v>4.0999999999999996</v>
      </c>
      <c r="N745" s="4">
        <v>401</v>
      </c>
      <c r="O745">
        <f t="shared" si="57"/>
        <v>1</v>
      </c>
      <c r="P745">
        <f t="shared" si="58"/>
        <v>1321295</v>
      </c>
      <c r="Q745" s="8" t="str">
        <f t="shared" si="59"/>
        <v>&gt;₹  500</v>
      </c>
      <c r="R745" s="8">
        <f>Table1[actual_price]-Table1[discounted_price]/Table1[[#This Row],[actual_price]]*100</f>
        <v>3286.2291350531109</v>
      </c>
      <c r="S745">
        <f>IF(Table1[[#This Row],[rating_count]]&lt;1000,1,0)</f>
        <v>1</v>
      </c>
      <c r="T745" s="7">
        <f>Table1[[#This Row],[rating]]*Table1[[#This Row],[rating_count]]</f>
        <v>1644.1</v>
      </c>
    </row>
    <row r="746" spans="1:20">
      <c r="A746" t="s">
        <v>1480</v>
      </c>
      <c r="B746" t="s">
        <v>1481</v>
      </c>
      <c r="C746" t="str">
        <f t="shared" si="55"/>
        <v>Lenovo 400 Wireless</v>
      </c>
      <c r="D746" t="str">
        <f>PROPER(Table1[[#This Row],[PRODUCT NAME]])</f>
        <v>Lenovo 400 Wireless</v>
      </c>
      <c r="E746" t="s">
        <v>2700</v>
      </c>
      <c r="F746" t="s">
        <v>2700</v>
      </c>
      <c r="G746" t="s">
        <v>2795</v>
      </c>
      <c r="I746">
        <v>179</v>
      </c>
      <c r="J746" s="8">
        <v>2911</v>
      </c>
      <c r="K746" s="1">
        <v>0.64</v>
      </c>
      <c r="L746" s="1" t="str">
        <f t="shared" si="56"/>
        <v>50% or more</v>
      </c>
      <c r="M746">
        <v>3.4</v>
      </c>
      <c r="N746" s="4">
        <v>9385</v>
      </c>
      <c r="O746">
        <f t="shared" si="57"/>
        <v>1</v>
      </c>
      <c r="P746">
        <f t="shared" si="58"/>
        <v>27319735</v>
      </c>
      <c r="Q746" s="8" t="str">
        <f t="shared" si="59"/>
        <v>&gt;₹  500</v>
      </c>
      <c r="R746" s="8">
        <f>Table1[actual_price]-Table1[discounted_price]/Table1[[#This Row],[actual_price]]*100</f>
        <v>2904.8509103400893</v>
      </c>
      <c r="S746">
        <f>IF(Table1[[#This Row],[rating_count]]&lt;1000,1,0)</f>
        <v>0</v>
      </c>
      <c r="T746" s="7">
        <f>Table1[[#This Row],[rating]]*Table1[[#This Row],[rating_count]]</f>
        <v>31909</v>
      </c>
    </row>
    <row r="747" spans="1:20">
      <c r="A747" t="s">
        <v>1482</v>
      </c>
      <c r="B747" t="s">
        <v>1483</v>
      </c>
      <c r="C747" t="str">
        <f t="shared" si="55"/>
        <v>Logitech K480 Wireless</v>
      </c>
      <c r="D747" t="str">
        <f>PROPER(Table1[[#This Row],[PRODUCT NAME]])</f>
        <v>Logitech K480 Wireless</v>
      </c>
      <c r="E747" t="s">
        <v>2705</v>
      </c>
      <c r="F747" t="s">
        <v>2705</v>
      </c>
      <c r="G747" t="s">
        <v>2724</v>
      </c>
      <c r="I747" s="2">
        <v>1499</v>
      </c>
      <c r="J747" s="8">
        <v>175</v>
      </c>
      <c r="K747" s="1">
        <v>0.7</v>
      </c>
      <c r="L747" s="1" t="str">
        <f t="shared" si="56"/>
        <v>50% or more</v>
      </c>
      <c r="M747">
        <v>4</v>
      </c>
      <c r="N747" s="4">
        <v>92588</v>
      </c>
      <c r="O747">
        <f t="shared" si="57"/>
        <v>1</v>
      </c>
      <c r="P747">
        <f t="shared" si="58"/>
        <v>16202900</v>
      </c>
      <c r="Q747" s="8" t="str">
        <f t="shared" si="59"/>
        <v>&lt;₹ 200</v>
      </c>
      <c r="R747" s="8">
        <f>Table1[actual_price]-Table1[discounted_price]/Table1[[#This Row],[actual_price]]*100</f>
        <v>-681.57142857142856</v>
      </c>
      <c r="S747">
        <f>IF(Table1[[#This Row],[rating_count]]&lt;1000,1,0)</f>
        <v>0</v>
      </c>
      <c r="T747" s="7">
        <f>Table1[[#This Row],[rating]]*Table1[[#This Row],[rating_count]]</f>
        <v>370352</v>
      </c>
    </row>
    <row r="748" spans="1:20">
      <c r="A748" t="s">
        <v>1484</v>
      </c>
      <c r="B748" t="s">
        <v>1485</v>
      </c>
      <c r="C748" t="str">
        <f t="shared" si="55"/>
        <v>RESONATE RouterUPS CRU12V2A</v>
      </c>
      <c r="D748" t="str">
        <f>PROPER(Table1[[#This Row],[PRODUCT NAME]])</f>
        <v>Resonate Routerups Cru12V2A</v>
      </c>
      <c r="E748" t="s">
        <v>2705</v>
      </c>
      <c r="F748" t="s">
        <v>2705</v>
      </c>
      <c r="G748" t="s">
        <v>2732</v>
      </c>
      <c r="H748" t="s">
        <v>2733</v>
      </c>
      <c r="I748">
        <v>399</v>
      </c>
      <c r="J748" s="8">
        <v>599</v>
      </c>
      <c r="K748" s="1">
        <v>0.43</v>
      </c>
      <c r="L748" s="1" t="str">
        <f t="shared" si="56"/>
        <v>50%</v>
      </c>
      <c r="M748">
        <v>3.4</v>
      </c>
      <c r="N748" s="4">
        <v>3454</v>
      </c>
      <c r="O748">
        <f t="shared" si="57"/>
        <v>0</v>
      </c>
      <c r="P748">
        <f t="shared" si="58"/>
        <v>2068946</v>
      </c>
      <c r="Q748" s="8" t="str">
        <f t="shared" si="59"/>
        <v>&gt;₹  500</v>
      </c>
      <c r="R748" s="8">
        <f>Table1[actual_price]-Table1[discounted_price]/Table1[[#This Row],[actual_price]]*100</f>
        <v>532.38898163606007</v>
      </c>
      <c r="S748">
        <f>IF(Table1[[#This Row],[rating_count]]&lt;1000,1,0)</f>
        <v>0</v>
      </c>
      <c r="T748" s="7">
        <f>Table1[[#This Row],[rating]]*Table1[[#This Row],[rating_count]]</f>
        <v>11743.6</v>
      </c>
    </row>
    <row r="749" spans="1:20">
      <c r="A749" t="s">
        <v>1486</v>
      </c>
      <c r="B749" t="s">
        <v>1487</v>
      </c>
      <c r="C749" t="str">
        <f t="shared" si="55"/>
        <v>3M Post-it Sticky</v>
      </c>
      <c r="D749" t="str">
        <f>PROPER(Table1[[#This Row],[PRODUCT NAME]])</f>
        <v>3M Post-It Sticky</v>
      </c>
      <c r="E749" t="s">
        <v>2700</v>
      </c>
      <c r="F749" t="s">
        <v>2700</v>
      </c>
      <c r="G749" t="s">
        <v>2773</v>
      </c>
      <c r="H749" t="s">
        <v>2774</v>
      </c>
      <c r="I749">
        <v>599</v>
      </c>
      <c r="J749" s="8">
        <v>7999</v>
      </c>
      <c r="K749" s="1">
        <v>0.25</v>
      </c>
      <c r="L749" s="1" t="str">
        <f t="shared" si="56"/>
        <v>50%</v>
      </c>
      <c r="M749">
        <v>4.3</v>
      </c>
      <c r="N749" s="4">
        <v>15790</v>
      </c>
      <c r="O749">
        <f t="shared" si="57"/>
        <v>0</v>
      </c>
      <c r="P749">
        <f t="shared" si="58"/>
        <v>126304210</v>
      </c>
      <c r="Q749" s="8" t="str">
        <f t="shared" si="59"/>
        <v>&gt;₹  500</v>
      </c>
      <c r="R749" s="8">
        <f>Table1[actual_price]-Table1[discounted_price]/Table1[[#This Row],[actual_price]]*100</f>
        <v>7991.5115639454934</v>
      </c>
      <c r="S749">
        <f>IF(Table1[[#This Row],[rating_count]]&lt;1000,1,0)</f>
        <v>0</v>
      </c>
      <c r="T749" s="7">
        <f>Table1[[#This Row],[rating]]*Table1[[#This Row],[rating_count]]</f>
        <v>67897</v>
      </c>
    </row>
    <row r="750" spans="1:20">
      <c r="A750" t="s">
        <v>1488</v>
      </c>
      <c r="B750" t="s">
        <v>1489</v>
      </c>
      <c r="C750" t="str">
        <f t="shared" si="55"/>
        <v>OFIXO Multi-Purpose Laptop</v>
      </c>
      <c r="D750" t="str">
        <f>PROPER(Table1[[#This Row],[PRODUCT NAME]])</f>
        <v>Ofixo Multi-Purpose Laptop</v>
      </c>
      <c r="E750" t="s">
        <v>2700</v>
      </c>
      <c r="F750" t="s">
        <v>2700</v>
      </c>
      <c r="G750" t="s">
        <v>2796</v>
      </c>
      <c r="H750" t="s">
        <v>2797</v>
      </c>
      <c r="I750">
        <v>949</v>
      </c>
      <c r="J750" s="8">
        <v>3250</v>
      </c>
      <c r="K750" s="1">
        <v>0.53</v>
      </c>
      <c r="L750" s="1" t="str">
        <f t="shared" si="56"/>
        <v>50% or more</v>
      </c>
      <c r="M750">
        <v>3.9</v>
      </c>
      <c r="N750" s="4">
        <v>14969</v>
      </c>
      <c r="O750">
        <f t="shared" si="57"/>
        <v>1</v>
      </c>
      <c r="P750">
        <f t="shared" si="58"/>
        <v>48649250</v>
      </c>
      <c r="Q750" s="8" t="str">
        <f t="shared" si="59"/>
        <v>&gt;₹  500</v>
      </c>
      <c r="R750" s="8">
        <f>Table1[actual_price]-Table1[discounted_price]/Table1[[#This Row],[actual_price]]*100</f>
        <v>3220.8</v>
      </c>
      <c r="S750">
        <f>IF(Table1[[#This Row],[rating_count]]&lt;1000,1,0)</f>
        <v>0</v>
      </c>
      <c r="T750" s="7">
        <f>Table1[[#This Row],[rating]]*Table1[[#This Row],[rating_count]]</f>
        <v>58379.1</v>
      </c>
    </row>
    <row r="751" spans="1:20">
      <c r="A751" t="s">
        <v>1490</v>
      </c>
      <c r="B751" t="s">
        <v>1491</v>
      </c>
      <c r="C751" t="str">
        <f t="shared" si="55"/>
        <v>Fire-Boltt Ninja Calling</v>
      </c>
      <c r="D751" t="str">
        <f>PROPER(Table1[[#This Row],[PRODUCT NAME]])</f>
        <v>Fire-Boltt Ninja Calling</v>
      </c>
      <c r="E751" t="s">
        <v>2705</v>
      </c>
      <c r="F751" t="s">
        <v>2705</v>
      </c>
      <c r="G751" t="s">
        <v>2724</v>
      </c>
      <c r="I751" s="2">
        <v>2499</v>
      </c>
      <c r="J751" s="8">
        <v>499</v>
      </c>
      <c r="K751" s="1">
        <v>0.75</v>
      </c>
      <c r="L751" s="1" t="str">
        <f t="shared" si="56"/>
        <v>50% or more</v>
      </c>
      <c r="M751">
        <v>4.0999999999999996</v>
      </c>
      <c r="N751" s="4">
        <v>42139</v>
      </c>
      <c r="O751">
        <f t="shared" si="57"/>
        <v>1</v>
      </c>
      <c r="P751">
        <f t="shared" si="58"/>
        <v>21027361</v>
      </c>
      <c r="Q751" s="8" t="str">
        <f t="shared" si="59"/>
        <v>₹ 200 -₹ 500</v>
      </c>
      <c r="R751" s="8">
        <f>Table1[actual_price]-Table1[discounted_price]/Table1[[#This Row],[actual_price]]*100</f>
        <v>-1.8016032064127785</v>
      </c>
      <c r="S751">
        <f>IF(Table1[[#This Row],[rating_count]]&lt;1000,1,0)</f>
        <v>0</v>
      </c>
      <c r="T751" s="7">
        <f>Table1[[#This Row],[rating]]*Table1[[#This Row],[rating_count]]</f>
        <v>172769.9</v>
      </c>
    </row>
    <row r="752" spans="1:20">
      <c r="A752" t="s">
        <v>1492</v>
      </c>
      <c r="B752" t="s">
        <v>1493</v>
      </c>
      <c r="C752" t="str">
        <f t="shared" si="55"/>
        <v>Airtel AMF-311WW Data</v>
      </c>
      <c r="D752" t="str">
        <f>PROPER(Table1[[#This Row],[PRODUCT NAME]])</f>
        <v>Airtel Amf-311Ww Data</v>
      </c>
      <c r="E752" t="s">
        <v>2705</v>
      </c>
      <c r="F752" t="s">
        <v>2705</v>
      </c>
      <c r="G752" t="s">
        <v>2756</v>
      </c>
      <c r="I752">
        <v>159</v>
      </c>
      <c r="J752" s="8">
        <v>2295</v>
      </c>
      <c r="K752" s="1">
        <v>0.12</v>
      </c>
      <c r="L752" s="1" t="str">
        <f t="shared" si="56"/>
        <v>50%</v>
      </c>
      <c r="M752">
        <v>4.3</v>
      </c>
      <c r="N752" s="4">
        <v>989</v>
      </c>
      <c r="O752">
        <f t="shared" si="57"/>
        <v>0</v>
      </c>
      <c r="P752">
        <f t="shared" si="58"/>
        <v>2269755</v>
      </c>
      <c r="Q752" s="8" t="str">
        <f t="shared" si="59"/>
        <v>&gt;₹  500</v>
      </c>
      <c r="R752" s="8">
        <f>Table1[actual_price]-Table1[discounted_price]/Table1[[#This Row],[actual_price]]*100</f>
        <v>2288.0718954248364</v>
      </c>
      <c r="S752">
        <f>IF(Table1[[#This Row],[rating_count]]&lt;1000,1,0)</f>
        <v>1</v>
      </c>
      <c r="T752" s="7">
        <f>Table1[[#This Row],[rating]]*Table1[[#This Row],[rating_count]]</f>
        <v>4252.7</v>
      </c>
    </row>
    <row r="753" spans="1:20">
      <c r="A753" t="s">
        <v>1494</v>
      </c>
      <c r="B753" t="s">
        <v>1495</v>
      </c>
      <c r="C753" t="str">
        <f t="shared" si="55"/>
        <v>Gizga Essentials Laptop</v>
      </c>
      <c r="D753" t="str">
        <f>PROPER(Table1[[#This Row],[PRODUCT NAME]])</f>
        <v>Gizga Essentials Laptop</v>
      </c>
      <c r="E753" t="s">
        <v>2705</v>
      </c>
      <c r="F753" t="s">
        <v>2705</v>
      </c>
      <c r="G753" t="s">
        <v>2729</v>
      </c>
      <c r="H753" t="s">
        <v>2730</v>
      </c>
      <c r="I753" s="2">
        <v>1329</v>
      </c>
      <c r="J753" s="8">
        <v>995</v>
      </c>
      <c r="K753" s="1">
        <v>0.54</v>
      </c>
      <c r="L753" s="1" t="str">
        <f t="shared" si="56"/>
        <v>50% or more</v>
      </c>
      <c r="M753">
        <v>4.5</v>
      </c>
      <c r="N753" s="4">
        <v>19624</v>
      </c>
      <c r="O753">
        <f t="shared" si="57"/>
        <v>1</v>
      </c>
      <c r="P753">
        <f t="shared" si="58"/>
        <v>19525880</v>
      </c>
      <c r="Q753" s="8" t="str">
        <f t="shared" si="59"/>
        <v>&gt;₹  500</v>
      </c>
      <c r="R753" s="8">
        <f>Table1[actual_price]-Table1[discounted_price]/Table1[[#This Row],[actual_price]]*100</f>
        <v>861.4321608040201</v>
      </c>
      <c r="S753">
        <f>IF(Table1[[#This Row],[rating_count]]&lt;1000,1,0)</f>
        <v>0</v>
      </c>
      <c r="T753" s="7">
        <f>Table1[[#This Row],[rating]]*Table1[[#This Row],[rating_count]]</f>
        <v>88308</v>
      </c>
    </row>
    <row r="754" spans="1:20">
      <c r="A754" t="s">
        <v>1496</v>
      </c>
      <c r="B754" t="s">
        <v>1497</v>
      </c>
      <c r="C754" t="str">
        <f t="shared" si="55"/>
        <v>Logitech MK270r USB</v>
      </c>
      <c r="D754" t="str">
        <f>PROPER(Table1[[#This Row],[PRODUCT NAME]])</f>
        <v>Logitech Mk270R Usb</v>
      </c>
      <c r="E754" t="s">
        <v>2700</v>
      </c>
      <c r="F754" t="s">
        <v>2700</v>
      </c>
      <c r="G754" t="s">
        <v>2795</v>
      </c>
      <c r="I754">
        <v>570</v>
      </c>
      <c r="J754" s="8">
        <v>499</v>
      </c>
      <c r="K754" s="1">
        <v>0.43</v>
      </c>
      <c r="L754" s="1" t="str">
        <f t="shared" si="56"/>
        <v>50%</v>
      </c>
      <c r="M754">
        <v>4.2</v>
      </c>
      <c r="N754" s="4">
        <v>3201</v>
      </c>
      <c r="O754">
        <f t="shared" si="57"/>
        <v>0</v>
      </c>
      <c r="P754">
        <f t="shared" si="58"/>
        <v>1597299</v>
      </c>
      <c r="Q754" s="8" t="str">
        <f t="shared" si="59"/>
        <v>₹ 200 -₹ 500</v>
      </c>
      <c r="R754" s="8">
        <f>Table1[actual_price]-Table1[discounted_price]/Table1[[#This Row],[actual_price]]*100</f>
        <v>384.77154308617236</v>
      </c>
      <c r="S754">
        <f>IF(Table1[[#This Row],[rating_count]]&lt;1000,1,0)</f>
        <v>0</v>
      </c>
      <c r="T754" s="7">
        <f>Table1[[#This Row],[rating]]*Table1[[#This Row],[rating_count]]</f>
        <v>13444.2</v>
      </c>
    </row>
    <row r="755" spans="1:20">
      <c r="A755" t="s">
        <v>1498</v>
      </c>
      <c r="B755" t="s">
        <v>1499</v>
      </c>
      <c r="C755" t="str">
        <f t="shared" si="55"/>
        <v>DIGITEK¬Æ (DTR-200MT) (18</v>
      </c>
      <c r="D755" t="str">
        <f>PROPER(Table1[[#This Row],[PRODUCT NAME]])</f>
        <v>Digitek¬Æ (Dtr-200Mt) (18</v>
      </c>
      <c r="E755" t="s">
        <v>2705</v>
      </c>
      <c r="F755" t="s">
        <v>2705</v>
      </c>
      <c r="G755" t="s">
        <v>2721</v>
      </c>
      <c r="H755" t="s">
        <v>2798</v>
      </c>
      <c r="I755">
        <v>899</v>
      </c>
      <c r="J755" s="8">
        <v>450</v>
      </c>
      <c r="K755" s="1">
        <v>0.55000000000000004</v>
      </c>
      <c r="L755" s="1" t="str">
        <f t="shared" si="56"/>
        <v>50% or more</v>
      </c>
      <c r="M755">
        <v>4.0999999999999996</v>
      </c>
      <c r="N755" s="4">
        <v>30469</v>
      </c>
      <c r="O755">
        <f t="shared" si="57"/>
        <v>1</v>
      </c>
      <c r="P755">
        <f t="shared" si="58"/>
        <v>13711050</v>
      </c>
      <c r="Q755" s="8" t="str">
        <f t="shared" si="59"/>
        <v>₹ 200 -₹ 500</v>
      </c>
      <c r="R755" s="8">
        <f>Table1[actual_price]-Table1[discounted_price]/Table1[[#This Row],[actual_price]]*100</f>
        <v>250.2222222222222</v>
      </c>
      <c r="S755">
        <f>IF(Table1[[#This Row],[rating_count]]&lt;1000,1,0)</f>
        <v>0</v>
      </c>
      <c r="T755" s="7">
        <f>Table1[[#This Row],[rating]]*Table1[[#This Row],[rating_count]]</f>
        <v>124922.9</v>
      </c>
    </row>
    <row r="756" spans="1:20">
      <c r="A756" t="s">
        <v>1500</v>
      </c>
      <c r="B756" t="s">
        <v>1501</v>
      </c>
      <c r="C756" t="str">
        <f t="shared" si="55"/>
        <v>FEDUS Cat6 Ethernet</v>
      </c>
      <c r="D756" t="str">
        <f>PROPER(Table1[[#This Row],[PRODUCT NAME]])</f>
        <v>Fedus Cat6 Ethernet</v>
      </c>
      <c r="E756" t="s">
        <v>2700</v>
      </c>
      <c r="F756" t="s">
        <v>2700</v>
      </c>
      <c r="G756" t="s">
        <v>2745</v>
      </c>
      <c r="H756" t="s">
        <v>2799</v>
      </c>
      <c r="I756">
        <v>449</v>
      </c>
      <c r="J756" s="8">
        <v>1109</v>
      </c>
      <c r="K756" s="1">
        <v>0.55000000000000004</v>
      </c>
      <c r="L756" s="1" t="str">
        <f t="shared" si="56"/>
        <v>50% or more</v>
      </c>
      <c r="M756">
        <v>4.4000000000000004</v>
      </c>
      <c r="N756" s="4">
        <v>9940</v>
      </c>
      <c r="O756">
        <f t="shared" si="57"/>
        <v>1</v>
      </c>
      <c r="P756">
        <f t="shared" si="58"/>
        <v>11023460</v>
      </c>
      <c r="Q756" s="8" t="str">
        <f t="shared" si="59"/>
        <v>&gt;₹  500</v>
      </c>
      <c r="R756" s="8">
        <f>Table1[actual_price]-Table1[discounted_price]/Table1[[#This Row],[actual_price]]*100</f>
        <v>1068.5130748422002</v>
      </c>
      <c r="S756">
        <f>IF(Table1[[#This Row],[rating_count]]&lt;1000,1,0)</f>
        <v>0</v>
      </c>
      <c r="T756" s="7">
        <f>Table1[[#This Row],[rating]]*Table1[[#This Row],[rating_count]]</f>
        <v>43736</v>
      </c>
    </row>
    <row r="757" spans="1:20">
      <c r="A757" t="s">
        <v>1502</v>
      </c>
      <c r="B757" t="s">
        <v>1503</v>
      </c>
      <c r="C757" t="str">
        <f t="shared" si="55"/>
        <v>Kingston DataTraveler Exodia</v>
      </c>
      <c r="D757" t="str">
        <f>PROPER(Table1[[#This Row],[PRODUCT NAME]])</f>
        <v>Kingston Datatraveler Exodia</v>
      </c>
      <c r="E757" t="s">
        <v>2700</v>
      </c>
      <c r="F757" t="s">
        <v>2700</v>
      </c>
      <c r="G757" t="s">
        <v>2800</v>
      </c>
      <c r="I757">
        <v>549</v>
      </c>
      <c r="J757" s="8">
        <v>250</v>
      </c>
      <c r="K757" s="1">
        <v>0.45</v>
      </c>
      <c r="L757" s="1" t="str">
        <f t="shared" si="56"/>
        <v>50%</v>
      </c>
      <c r="M757">
        <v>4.3</v>
      </c>
      <c r="N757" s="4">
        <v>7758</v>
      </c>
      <c r="O757">
        <f t="shared" si="57"/>
        <v>0</v>
      </c>
      <c r="P757">
        <f t="shared" si="58"/>
        <v>1939500</v>
      </c>
      <c r="Q757" s="8" t="str">
        <f t="shared" si="59"/>
        <v>₹ 200 -₹ 500</v>
      </c>
      <c r="R757" s="8">
        <f>Table1[actual_price]-Table1[discounted_price]/Table1[[#This Row],[actual_price]]*100</f>
        <v>30.399999999999977</v>
      </c>
      <c r="S757">
        <f>IF(Table1[[#This Row],[rating_count]]&lt;1000,1,0)</f>
        <v>0</v>
      </c>
      <c r="T757" s="7">
        <f>Table1[[#This Row],[rating]]*Table1[[#This Row],[rating_count]]</f>
        <v>33359.4</v>
      </c>
    </row>
    <row r="758" spans="1:20">
      <c r="A758" t="s">
        <v>1504</v>
      </c>
      <c r="B758" t="s">
        <v>1505</v>
      </c>
      <c r="C758" t="str">
        <f t="shared" si="55"/>
        <v>Duracell Rechargeable AA</v>
      </c>
      <c r="D758" t="str">
        <f>PROPER(Table1[[#This Row],[PRODUCT NAME]])</f>
        <v>Duracell Rechargeable Aa</v>
      </c>
      <c r="E758" t="s">
        <v>2700</v>
      </c>
      <c r="F758" t="s">
        <v>2700</v>
      </c>
      <c r="G758" t="s">
        <v>2780</v>
      </c>
      <c r="I758" s="2">
        <v>1529</v>
      </c>
      <c r="J758" s="8">
        <v>499</v>
      </c>
      <c r="K758" s="1">
        <v>0.36</v>
      </c>
      <c r="L758" s="1" t="str">
        <f t="shared" si="56"/>
        <v>50%</v>
      </c>
      <c r="M758">
        <v>4.3</v>
      </c>
      <c r="N758" s="4">
        <v>68409</v>
      </c>
      <c r="O758">
        <f t="shared" si="57"/>
        <v>0</v>
      </c>
      <c r="P758">
        <f t="shared" si="58"/>
        <v>34136091</v>
      </c>
      <c r="Q758" s="8" t="str">
        <f t="shared" si="59"/>
        <v>₹ 200 -₹ 500</v>
      </c>
      <c r="R758" s="8">
        <f>Table1[actual_price]-Table1[discounted_price]/Table1[[#This Row],[actual_price]]*100</f>
        <v>192.58717434869737</v>
      </c>
      <c r="S758">
        <f>IF(Table1[[#This Row],[rating_count]]&lt;1000,1,0)</f>
        <v>0</v>
      </c>
      <c r="T758" s="7">
        <f>Table1[[#This Row],[rating]]*Table1[[#This Row],[rating_count]]</f>
        <v>294158.7</v>
      </c>
    </row>
    <row r="759" spans="1:20">
      <c r="A759" t="s">
        <v>1506</v>
      </c>
      <c r="B759" t="s">
        <v>1507</v>
      </c>
      <c r="C759" t="str">
        <f t="shared" si="55"/>
        <v>ENVIE¬Æ (AA10004PLNi-CD) AA</v>
      </c>
      <c r="D759" t="str">
        <f>PROPER(Table1[[#This Row],[PRODUCT NAME]])</f>
        <v>Envie¬Æ (Aa10004Plni-Cd) Aa</v>
      </c>
      <c r="E759" t="s">
        <v>2757</v>
      </c>
      <c r="F759" t="s">
        <v>2757</v>
      </c>
      <c r="G759" t="s">
        <v>2758</v>
      </c>
      <c r="H759" t="s">
        <v>2759</v>
      </c>
      <c r="I759">
        <v>100</v>
      </c>
      <c r="J759" s="8">
        <v>999</v>
      </c>
      <c r="K759" s="1">
        <v>0</v>
      </c>
      <c r="L759" s="1" t="str">
        <f t="shared" si="56"/>
        <v>50%</v>
      </c>
      <c r="M759">
        <v>4.3</v>
      </c>
      <c r="N759" s="4">
        <v>3095</v>
      </c>
      <c r="O759">
        <f t="shared" si="57"/>
        <v>0</v>
      </c>
      <c r="P759">
        <f t="shared" si="58"/>
        <v>3091905</v>
      </c>
      <c r="Q759" s="8" t="str">
        <f t="shared" si="59"/>
        <v>&gt;₹  500</v>
      </c>
      <c r="R759" s="8">
        <f>Table1[actual_price]-Table1[discounted_price]/Table1[[#This Row],[actual_price]]*100</f>
        <v>988.98998998999002</v>
      </c>
      <c r="S759">
        <f>IF(Table1[[#This Row],[rating_count]]&lt;1000,1,0)</f>
        <v>0</v>
      </c>
      <c r="T759" s="7">
        <f>Table1[[#This Row],[rating]]*Table1[[#This Row],[rating_count]]</f>
        <v>13308.5</v>
      </c>
    </row>
    <row r="760" spans="1:20">
      <c r="A760" t="s">
        <v>1508</v>
      </c>
      <c r="B760" t="s">
        <v>1509</v>
      </c>
      <c r="C760" t="str">
        <f t="shared" si="55"/>
        <v>ZEBRONICS Zeb-Buds 30</v>
      </c>
      <c r="D760" t="str">
        <f>PROPER(Table1[[#This Row],[PRODUCT NAME]])</f>
        <v>Zebronics Zeb-Buds 30</v>
      </c>
      <c r="E760" t="s">
        <v>2700</v>
      </c>
      <c r="F760" t="s">
        <v>2700</v>
      </c>
      <c r="G760" t="s">
        <v>2745</v>
      </c>
      <c r="H760" t="s">
        <v>2752</v>
      </c>
      <c r="I760">
        <v>299</v>
      </c>
      <c r="J760" s="8">
        <v>1499</v>
      </c>
      <c r="K760" s="1">
        <v>0.8</v>
      </c>
      <c r="L760" s="1" t="str">
        <f t="shared" si="56"/>
        <v>50% or more</v>
      </c>
      <c r="M760">
        <v>4.2</v>
      </c>
      <c r="N760" s="4">
        <v>903</v>
      </c>
      <c r="O760">
        <f t="shared" si="57"/>
        <v>1</v>
      </c>
      <c r="P760">
        <f t="shared" si="58"/>
        <v>1353597</v>
      </c>
      <c r="Q760" s="8" t="str">
        <f t="shared" si="59"/>
        <v>&gt;₹  500</v>
      </c>
      <c r="R760" s="8">
        <f>Table1[actual_price]-Table1[discounted_price]/Table1[[#This Row],[actual_price]]*100</f>
        <v>1479.0533689126084</v>
      </c>
      <c r="S760">
        <f>IF(Table1[[#This Row],[rating_count]]&lt;1000,1,0)</f>
        <v>1</v>
      </c>
      <c r="T760" s="7">
        <f>Table1[[#This Row],[rating]]*Table1[[#This Row],[rating_count]]</f>
        <v>3792.6000000000004</v>
      </c>
    </row>
    <row r="761" spans="1:20">
      <c r="A761" t="s">
        <v>1510</v>
      </c>
      <c r="B761" t="s">
        <v>1511</v>
      </c>
      <c r="C761" t="str">
        <f t="shared" si="55"/>
        <v>LAPSTER Accessories Power</v>
      </c>
      <c r="D761" t="str">
        <f>PROPER(Table1[[#This Row],[PRODUCT NAME]])</f>
        <v>Lapster Accessories Power</v>
      </c>
      <c r="E761" t="s">
        <v>2700</v>
      </c>
      <c r="F761" t="s">
        <v>2700</v>
      </c>
      <c r="G761" t="s">
        <v>2748</v>
      </c>
      <c r="H761" t="s">
        <v>2763</v>
      </c>
      <c r="I761" s="2">
        <v>1295</v>
      </c>
      <c r="J761" s="8">
        <v>1929</v>
      </c>
      <c r="K761" s="1">
        <v>0.28000000000000003</v>
      </c>
      <c r="L761" s="1" t="str">
        <f t="shared" si="56"/>
        <v>50%</v>
      </c>
      <c r="M761">
        <v>4.0999999999999996</v>
      </c>
      <c r="N761" s="4">
        <v>25771</v>
      </c>
      <c r="O761">
        <f t="shared" si="57"/>
        <v>0</v>
      </c>
      <c r="P761">
        <f t="shared" si="58"/>
        <v>49712259</v>
      </c>
      <c r="Q761" s="8" t="str">
        <f t="shared" si="59"/>
        <v>&gt;₹  500</v>
      </c>
      <c r="R761" s="8">
        <f>Table1[actual_price]-Table1[discounted_price]/Table1[[#This Row],[actual_price]]*100</f>
        <v>1861.8667703473302</v>
      </c>
      <c r="S761">
        <f>IF(Table1[[#This Row],[rating_count]]&lt;1000,1,0)</f>
        <v>0</v>
      </c>
      <c r="T761" s="7">
        <f>Table1[[#This Row],[rating]]*Table1[[#This Row],[rating_count]]</f>
        <v>105661.09999999999</v>
      </c>
    </row>
    <row r="762" spans="1:20">
      <c r="A762" t="s">
        <v>1512</v>
      </c>
      <c r="B762" t="s">
        <v>1513</v>
      </c>
      <c r="C762" t="str">
        <f t="shared" si="55"/>
        <v>Portronics Ruffpad 12E</v>
      </c>
      <c r="D762" t="str">
        <f>PROPER(Table1[[#This Row],[PRODUCT NAME]])</f>
        <v>Portronics Ruffpad 12E</v>
      </c>
      <c r="E762" t="s">
        <v>2705</v>
      </c>
      <c r="F762" t="s">
        <v>2705</v>
      </c>
      <c r="G762" t="s">
        <v>2732</v>
      </c>
      <c r="H762" t="s">
        <v>2733</v>
      </c>
      <c r="I762">
        <v>699</v>
      </c>
      <c r="J762" s="8">
        <v>1499</v>
      </c>
      <c r="K762" s="1">
        <v>0.3</v>
      </c>
      <c r="L762" s="1" t="str">
        <f t="shared" si="56"/>
        <v>50%</v>
      </c>
      <c r="M762">
        <v>4.0999999999999996</v>
      </c>
      <c r="N762" s="4">
        <v>273189</v>
      </c>
      <c r="O762">
        <f t="shared" si="57"/>
        <v>0</v>
      </c>
      <c r="P762">
        <f t="shared" si="58"/>
        <v>409510311</v>
      </c>
      <c r="Q762" s="8" t="str">
        <f t="shared" si="59"/>
        <v>&gt;₹  500</v>
      </c>
      <c r="R762" s="8">
        <f>Table1[actual_price]-Table1[discounted_price]/Table1[[#This Row],[actual_price]]*100</f>
        <v>1452.3689126084057</v>
      </c>
      <c r="S762">
        <f>IF(Table1[[#This Row],[rating_count]]&lt;1000,1,0)</f>
        <v>0</v>
      </c>
      <c r="T762" s="7">
        <f>Table1[[#This Row],[rating]]*Table1[[#This Row],[rating_count]]</f>
        <v>1120074.8999999999</v>
      </c>
    </row>
    <row r="763" spans="1:20">
      <c r="A763" t="s">
        <v>1514</v>
      </c>
      <c r="B763" t="s">
        <v>1515</v>
      </c>
      <c r="C763" t="str">
        <f t="shared" si="55"/>
        <v>Verilux¬Æ USB C</v>
      </c>
      <c r="D763" t="str">
        <f>PROPER(Table1[[#This Row],[PRODUCT NAME]])</f>
        <v>Verilux¬Æ Usb C</v>
      </c>
      <c r="E763" t="s">
        <v>2757</v>
      </c>
      <c r="F763" t="s">
        <v>2757</v>
      </c>
      <c r="G763" t="s">
        <v>2758</v>
      </c>
      <c r="H763" t="s">
        <v>2759</v>
      </c>
      <c r="I763">
        <v>252</v>
      </c>
      <c r="J763" s="8">
        <v>399</v>
      </c>
      <c r="K763" s="1">
        <v>0.2</v>
      </c>
      <c r="L763" s="1" t="str">
        <f t="shared" si="56"/>
        <v>50%</v>
      </c>
      <c r="M763">
        <v>4.5</v>
      </c>
      <c r="N763" s="4">
        <v>3785</v>
      </c>
      <c r="O763">
        <f t="shared" si="57"/>
        <v>0</v>
      </c>
      <c r="P763">
        <f t="shared" si="58"/>
        <v>1510215</v>
      </c>
      <c r="Q763" s="8" t="str">
        <f t="shared" si="59"/>
        <v>₹ 200 -₹ 500</v>
      </c>
      <c r="R763" s="8">
        <f>Table1[actual_price]-Table1[discounted_price]/Table1[[#This Row],[actual_price]]*100</f>
        <v>335.84210526315792</v>
      </c>
      <c r="S763">
        <f>IF(Table1[[#This Row],[rating_count]]&lt;1000,1,0)</f>
        <v>0</v>
      </c>
      <c r="T763" s="7">
        <f>Table1[[#This Row],[rating]]*Table1[[#This Row],[rating_count]]</f>
        <v>17032.5</v>
      </c>
    </row>
    <row r="764" spans="1:20">
      <c r="A764" t="s">
        <v>1516</v>
      </c>
      <c r="B764" t="s">
        <v>1517</v>
      </c>
      <c r="C764" t="str">
        <f t="shared" si="55"/>
        <v>Zebronics Zeb Wonderbar</v>
      </c>
      <c r="D764" t="str">
        <f>PROPER(Table1[[#This Row],[PRODUCT NAME]])</f>
        <v>Zebronics Zeb Wonderbar</v>
      </c>
      <c r="E764" t="s">
        <v>2705</v>
      </c>
      <c r="F764" t="s">
        <v>2705</v>
      </c>
      <c r="G764" t="s">
        <v>2756</v>
      </c>
      <c r="I764">
        <v>190</v>
      </c>
      <c r="J764" s="8">
        <v>699</v>
      </c>
      <c r="K764" s="1">
        <v>0.14000000000000001</v>
      </c>
      <c r="L764" s="1" t="str">
        <f t="shared" si="56"/>
        <v>50%</v>
      </c>
      <c r="M764">
        <v>4.4000000000000004</v>
      </c>
      <c r="N764" s="4">
        <v>2866</v>
      </c>
      <c r="O764">
        <f t="shared" si="57"/>
        <v>0</v>
      </c>
      <c r="P764">
        <f t="shared" si="58"/>
        <v>2003334</v>
      </c>
      <c r="Q764" s="8" t="str">
        <f t="shared" si="59"/>
        <v>&gt;₹  500</v>
      </c>
      <c r="R764" s="8">
        <f>Table1[actual_price]-Table1[discounted_price]/Table1[[#This Row],[actual_price]]*100</f>
        <v>671.81831187410592</v>
      </c>
      <c r="S764">
        <f>IF(Table1[[#This Row],[rating_count]]&lt;1000,1,0)</f>
        <v>0</v>
      </c>
      <c r="T764" s="7">
        <f>Table1[[#This Row],[rating]]*Table1[[#This Row],[rating_count]]</f>
        <v>12610.400000000001</v>
      </c>
    </row>
    <row r="765" spans="1:20">
      <c r="A765" t="s">
        <v>1518</v>
      </c>
      <c r="B765" t="s">
        <v>1519</v>
      </c>
      <c r="C765" t="str">
        <f t="shared" si="55"/>
        <v>HP Wired Mouse</v>
      </c>
      <c r="D765" t="str">
        <f>PROPER(Table1[[#This Row],[PRODUCT NAME]])</f>
        <v>Hp Wired Mouse</v>
      </c>
      <c r="E765" t="s">
        <v>2700</v>
      </c>
      <c r="F765" t="s">
        <v>2700</v>
      </c>
      <c r="G765" t="s">
        <v>2748</v>
      </c>
      <c r="H765" t="s">
        <v>2763</v>
      </c>
      <c r="I765" s="2">
        <v>1299</v>
      </c>
      <c r="J765" s="8">
        <v>400</v>
      </c>
      <c r="K765" s="1">
        <v>0.19</v>
      </c>
      <c r="L765" s="1" t="str">
        <f t="shared" si="56"/>
        <v>50%</v>
      </c>
      <c r="M765">
        <v>4.3</v>
      </c>
      <c r="N765" s="4">
        <v>27223</v>
      </c>
      <c r="O765">
        <f t="shared" si="57"/>
        <v>0</v>
      </c>
      <c r="P765">
        <f t="shared" si="58"/>
        <v>10889200</v>
      </c>
      <c r="Q765" s="8" t="str">
        <f t="shared" si="59"/>
        <v>₹ 200 -₹ 500</v>
      </c>
      <c r="R765" s="8">
        <f>Table1[actual_price]-Table1[discounted_price]/Table1[[#This Row],[actual_price]]*100</f>
        <v>75.25</v>
      </c>
      <c r="S765">
        <f>IF(Table1[[#This Row],[rating_count]]&lt;1000,1,0)</f>
        <v>0</v>
      </c>
      <c r="T765" s="7">
        <f>Table1[[#This Row],[rating]]*Table1[[#This Row],[rating_count]]</f>
        <v>117058.9</v>
      </c>
    </row>
    <row r="766" spans="1:20">
      <c r="A766" t="s">
        <v>1520</v>
      </c>
      <c r="B766" t="s">
        <v>1521</v>
      </c>
      <c r="C766" t="str">
        <f t="shared" si="55"/>
        <v>Anjaney Enterprise Smart</v>
      </c>
      <c r="D766" t="str">
        <f>PROPER(Table1[[#This Row],[PRODUCT NAME]])</f>
        <v>Anjaney Enterprise Smart</v>
      </c>
      <c r="E766" t="s">
        <v>2700</v>
      </c>
      <c r="F766" t="s">
        <v>2700</v>
      </c>
      <c r="G766" t="s">
        <v>2747</v>
      </c>
      <c r="I766">
        <v>729</v>
      </c>
      <c r="J766" s="8">
        <v>1499</v>
      </c>
      <c r="K766" s="1">
        <v>0.56000000000000005</v>
      </c>
      <c r="L766" s="1" t="str">
        <f t="shared" si="56"/>
        <v>50% or more</v>
      </c>
      <c r="M766">
        <v>4.3</v>
      </c>
      <c r="N766" s="4">
        <v>82356</v>
      </c>
      <c r="O766">
        <f t="shared" si="57"/>
        <v>1</v>
      </c>
      <c r="P766">
        <f t="shared" si="58"/>
        <v>123451644</v>
      </c>
      <c r="Q766" s="8" t="str">
        <f t="shared" si="59"/>
        <v>&gt;₹  500</v>
      </c>
      <c r="R766" s="8">
        <f>Table1[actual_price]-Table1[discounted_price]/Table1[[#This Row],[actual_price]]*100</f>
        <v>1450.3675783855904</v>
      </c>
      <c r="S766">
        <f>IF(Table1[[#This Row],[rating_count]]&lt;1000,1,0)</f>
        <v>0</v>
      </c>
      <c r="T766" s="7">
        <f>Table1[[#This Row],[rating]]*Table1[[#This Row],[rating_count]]</f>
        <v>354130.8</v>
      </c>
    </row>
    <row r="767" spans="1:20">
      <c r="A767" t="s">
        <v>1522</v>
      </c>
      <c r="B767" t="s">
        <v>1523</v>
      </c>
      <c r="C767" t="str">
        <f t="shared" si="55"/>
        <v>ENVIE ECR-20 Charger</v>
      </c>
      <c r="D767" t="str">
        <f>PROPER(Table1[[#This Row],[PRODUCT NAME]])</f>
        <v>Envie Ecr-20 Charger</v>
      </c>
      <c r="E767" t="s">
        <v>2757</v>
      </c>
      <c r="F767" t="s">
        <v>2757</v>
      </c>
      <c r="G767" t="s">
        <v>2758</v>
      </c>
      <c r="H767" t="s">
        <v>2759</v>
      </c>
      <c r="I767">
        <v>480</v>
      </c>
      <c r="J767" s="8">
        <v>120</v>
      </c>
      <c r="K767" s="1">
        <v>0.2</v>
      </c>
      <c r="L767" s="1" t="str">
        <f t="shared" si="56"/>
        <v>50%</v>
      </c>
      <c r="M767">
        <v>4.3</v>
      </c>
      <c r="N767" s="4">
        <v>5719</v>
      </c>
      <c r="O767">
        <f t="shared" si="57"/>
        <v>0</v>
      </c>
      <c r="P767">
        <f t="shared" si="58"/>
        <v>686280</v>
      </c>
      <c r="Q767" s="8" t="str">
        <f t="shared" si="59"/>
        <v>&lt;₹ 200</v>
      </c>
      <c r="R767" s="8">
        <f>Table1[actual_price]-Table1[discounted_price]/Table1[[#This Row],[actual_price]]*100</f>
        <v>-280</v>
      </c>
      <c r="S767">
        <f>IF(Table1[[#This Row],[rating_count]]&lt;1000,1,0)</f>
        <v>0</v>
      </c>
      <c r="T767" s="7">
        <f>Table1[[#This Row],[rating]]*Table1[[#This Row],[rating_count]]</f>
        <v>24591.7</v>
      </c>
    </row>
    <row r="768" spans="1:20">
      <c r="A768" t="s">
        <v>1524</v>
      </c>
      <c r="B768" t="s">
        <v>1525</v>
      </c>
      <c r="C768" t="str">
        <f t="shared" si="55"/>
        <v>ProElite Faux Leather</v>
      </c>
      <c r="D768" t="str">
        <f>PROPER(Table1[[#This Row],[PRODUCT NAME]])</f>
        <v>Proelite Faux Leather</v>
      </c>
      <c r="E768" t="s">
        <v>2705</v>
      </c>
      <c r="F768" t="s">
        <v>2705</v>
      </c>
      <c r="G768" t="s">
        <v>2724</v>
      </c>
      <c r="I768" s="2">
        <v>1799</v>
      </c>
      <c r="J768" s="8">
        <v>120</v>
      </c>
      <c r="K768" s="1">
        <v>0.74</v>
      </c>
      <c r="L768" s="1" t="str">
        <f t="shared" si="56"/>
        <v>50% or more</v>
      </c>
      <c r="M768">
        <v>4</v>
      </c>
      <c r="N768" s="4">
        <v>26880</v>
      </c>
      <c r="O768">
        <f t="shared" si="57"/>
        <v>1</v>
      </c>
      <c r="P768">
        <f t="shared" si="58"/>
        <v>3225600</v>
      </c>
      <c r="Q768" s="8" t="str">
        <f t="shared" si="59"/>
        <v>&lt;₹ 200</v>
      </c>
      <c r="R768" s="8">
        <f>Table1[actual_price]-Table1[discounted_price]/Table1[[#This Row],[actual_price]]*100</f>
        <v>-1379.1666666666667</v>
      </c>
      <c r="S768">
        <f>IF(Table1[[#This Row],[rating_count]]&lt;1000,1,0)</f>
        <v>0</v>
      </c>
      <c r="T768" s="7">
        <f>Table1[[#This Row],[rating]]*Table1[[#This Row],[rating_count]]</f>
        <v>107520</v>
      </c>
    </row>
    <row r="769" spans="1:20">
      <c r="A769" t="s">
        <v>1526</v>
      </c>
      <c r="B769" t="s">
        <v>1527</v>
      </c>
      <c r="C769" t="str">
        <f t="shared" si="55"/>
        <v>Classmate Pulse 6</v>
      </c>
      <c r="D769" t="str">
        <f>PROPER(Table1[[#This Row],[PRODUCT NAME]])</f>
        <v>Classmate Pulse 6</v>
      </c>
      <c r="E769" t="s">
        <v>2700</v>
      </c>
      <c r="F769" t="s">
        <v>2700</v>
      </c>
      <c r="G769" t="s">
        <v>2745</v>
      </c>
      <c r="H769" t="s">
        <v>2751</v>
      </c>
      <c r="I769">
        <v>999</v>
      </c>
      <c r="J769" s="8">
        <v>2295</v>
      </c>
      <c r="K769" s="1">
        <v>0.6</v>
      </c>
      <c r="L769" s="1" t="str">
        <f t="shared" si="56"/>
        <v>50% or more</v>
      </c>
      <c r="M769">
        <v>4.3</v>
      </c>
      <c r="N769" s="4">
        <v>1690</v>
      </c>
      <c r="O769">
        <f t="shared" si="57"/>
        <v>1</v>
      </c>
      <c r="P769">
        <f t="shared" si="58"/>
        <v>3878550</v>
      </c>
      <c r="Q769" s="8" t="str">
        <f t="shared" si="59"/>
        <v>&gt;₹  500</v>
      </c>
      <c r="R769" s="8">
        <f>Table1[actual_price]-Table1[discounted_price]/Table1[[#This Row],[actual_price]]*100</f>
        <v>2251.4705882352941</v>
      </c>
      <c r="S769">
        <f>IF(Table1[[#This Row],[rating_count]]&lt;1000,1,0)</f>
        <v>0</v>
      </c>
      <c r="T769" s="7">
        <f>Table1[[#This Row],[rating]]*Table1[[#This Row],[rating_count]]</f>
        <v>7267</v>
      </c>
    </row>
    <row r="770" spans="1:20">
      <c r="A770" t="s">
        <v>1528</v>
      </c>
      <c r="B770" t="s">
        <v>1529</v>
      </c>
      <c r="C770" t="str">
        <f t="shared" ref="C770:C833" si="60">TRIM(LEFT(B770,FIND(" ",B770,FIND(" ",B770,FIND(" ",B770)+1)+1)))</f>
        <v>Pentonic Multicolor Ball</v>
      </c>
      <c r="D770" t="str">
        <f>PROPER(Table1[[#This Row],[PRODUCT NAME]])</f>
        <v>Pentonic Multicolor Ball</v>
      </c>
      <c r="E770" t="s">
        <v>2700</v>
      </c>
      <c r="F770" t="s">
        <v>2700</v>
      </c>
      <c r="G770" t="s">
        <v>2701</v>
      </c>
      <c r="H770" t="s">
        <v>2702</v>
      </c>
      <c r="I770">
        <v>299</v>
      </c>
      <c r="J770" s="8">
        <v>99</v>
      </c>
      <c r="K770" s="1">
        <v>0.25</v>
      </c>
      <c r="L770" s="1" t="str">
        <f t="shared" ref="L770:L833" si="61">IF(K770&gt;=50%,"50% or more","50%")</f>
        <v>50%</v>
      </c>
      <c r="M770">
        <v>4</v>
      </c>
      <c r="N770" s="4">
        <v>2766</v>
      </c>
      <c r="O770">
        <f t="shared" ref="O770:O833" si="62">IF(K770&gt;=0.5,1,0)</f>
        <v>0</v>
      </c>
      <c r="P770">
        <f t="shared" ref="P770:P833" si="63">(J770)*(N770)</f>
        <v>273834</v>
      </c>
      <c r="Q770" s="8" t="str">
        <f t="shared" ref="Q770:Q833" si="64">IF(J770&lt;200,"&lt;₹ 200",IF(J770&lt;=500, "₹ 200 -₹ 500","&gt;₹  500"))</f>
        <v>&lt;₹ 200</v>
      </c>
      <c r="R770" s="8">
        <f>Table1[actual_price]-Table1[discounted_price]/Table1[[#This Row],[actual_price]]*100</f>
        <v>-203.02020202020202</v>
      </c>
      <c r="S770">
        <f>IF(Table1[[#This Row],[rating_count]]&lt;1000,1,0)</f>
        <v>0</v>
      </c>
      <c r="T770" s="7">
        <f>Table1[[#This Row],[rating]]*Table1[[#This Row],[rating_count]]</f>
        <v>11064</v>
      </c>
    </row>
    <row r="771" spans="1:20">
      <c r="A771" t="s">
        <v>1530</v>
      </c>
      <c r="B771" t="s">
        <v>1531</v>
      </c>
      <c r="C771" t="str">
        <f t="shared" si="60"/>
        <v>Logitech Pebble M350</v>
      </c>
      <c r="D771" t="str">
        <f>PROPER(Table1[[#This Row],[PRODUCT NAME]])</f>
        <v>Logitech Pebble M350</v>
      </c>
      <c r="E771" t="s">
        <v>2700</v>
      </c>
      <c r="F771" t="s">
        <v>2700</v>
      </c>
      <c r="G771" t="s">
        <v>2701</v>
      </c>
      <c r="H771" t="s">
        <v>2702</v>
      </c>
      <c r="I771">
        <v>238</v>
      </c>
      <c r="J771" s="8">
        <v>249</v>
      </c>
      <c r="K771" s="1">
        <v>0.66</v>
      </c>
      <c r="L771" s="1" t="str">
        <f t="shared" si="61"/>
        <v>50% or more</v>
      </c>
      <c r="M771">
        <v>4.4000000000000004</v>
      </c>
      <c r="N771" s="4">
        <v>8372</v>
      </c>
      <c r="O771">
        <f t="shared" si="62"/>
        <v>1</v>
      </c>
      <c r="P771">
        <f t="shared" si="63"/>
        <v>2084628</v>
      </c>
      <c r="Q771" s="8" t="str">
        <f t="shared" si="64"/>
        <v>₹ 200 -₹ 500</v>
      </c>
      <c r="R771" s="8">
        <f>Table1[actual_price]-Table1[discounted_price]/Table1[[#This Row],[actual_price]]*100</f>
        <v>153.41767068273094</v>
      </c>
      <c r="S771">
        <f>IF(Table1[[#This Row],[rating_count]]&lt;1000,1,0)</f>
        <v>0</v>
      </c>
      <c r="T771" s="7">
        <f>Table1[[#This Row],[rating]]*Table1[[#This Row],[rating_count]]</f>
        <v>36836.800000000003</v>
      </c>
    </row>
    <row r="772" spans="1:20">
      <c r="A772" t="s">
        <v>1532</v>
      </c>
      <c r="B772" t="s">
        <v>1533</v>
      </c>
      <c r="C772" t="str">
        <f t="shared" si="60"/>
        <v>Apsara Platinum Pencils</v>
      </c>
      <c r="D772" t="str">
        <f>PROPER(Table1[[#This Row],[PRODUCT NAME]])</f>
        <v>Apsara Platinum Pencils</v>
      </c>
      <c r="E772" t="s">
        <v>2700</v>
      </c>
      <c r="F772" t="s">
        <v>2700</v>
      </c>
      <c r="G772" t="s">
        <v>2748</v>
      </c>
      <c r="H772" t="s">
        <v>2763</v>
      </c>
      <c r="I772" s="2">
        <v>1349</v>
      </c>
      <c r="J772" s="8">
        <v>2799</v>
      </c>
      <c r="K772" s="1">
        <v>0.39</v>
      </c>
      <c r="L772" s="1" t="str">
        <f t="shared" si="61"/>
        <v>50%</v>
      </c>
      <c r="M772">
        <v>4</v>
      </c>
      <c r="N772" s="4">
        <v>7113</v>
      </c>
      <c r="O772">
        <f t="shared" si="62"/>
        <v>0</v>
      </c>
      <c r="P772">
        <f t="shared" si="63"/>
        <v>19909287</v>
      </c>
      <c r="Q772" s="8" t="str">
        <f t="shared" si="64"/>
        <v>&gt;₹  500</v>
      </c>
      <c r="R772" s="8">
        <f>Table1[actual_price]-Table1[discounted_price]/Table1[[#This Row],[actual_price]]*100</f>
        <v>2750.8042157913542</v>
      </c>
      <c r="S772">
        <f>IF(Table1[[#This Row],[rating_count]]&lt;1000,1,0)</f>
        <v>0</v>
      </c>
      <c r="T772" s="7">
        <f>Table1[[#This Row],[rating]]*Table1[[#This Row],[rating_count]]</f>
        <v>28452</v>
      </c>
    </row>
    <row r="773" spans="1:20">
      <c r="A773" t="s">
        <v>1534</v>
      </c>
      <c r="B773" t="s">
        <v>1535</v>
      </c>
      <c r="C773" t="str">
        <f t="shared" si="60"/>
        <v>Zebronics Zeb-Power Wired</v>
      </c>
      <c r="D773" t="str">
        <f>PROPER(Table1[[#This Row],[PRODUCT NAME]])</f>
        <v>Zebronics Zeb-Power Wired</v>
      </c>
      <c r="E773" t="s">
        <v>2700</v>
      </c>
      <c r="F773" t="s">
        <v>2700</v>
      </c>
      <c r="G773" t="s">
        <v>2701</v>
      </c>
      <c r="H773" t="s">
        <v>2702</v>
      </c>
      <c r="I773">
        <v>299</v>
      </c>
      <c r="J773" s="8">
        <v>210</v>
      </c>
      <c r="K773" s="1">
        <v>0.7</v>
      </c>
      <c r="L773" s="1" t="str">
        <f t="shared" si="61"/>
        <v>50% or more</v>
      </c>
      <c r="M773">
        <v>4.3</v>
      </c>
      <c r="N773" s="4">
        <v>20850</v>
      </c>
      <c r="O773">
        <f t="shared" si="62"/>
        <v>1</v>
      </c>
      <c r="P773">
        <f t="shared" si="63"/>
        <v>4378500</v>
      </c>
      <c r="Q773" s="8" t="str">
        <f t="shared" si="64"/>
        <v>₹ 200 -₹ 500</v>
      </c>
      <c r="R773" s="8">
        <f>Table1[actual_price]-Table1[discounted_price]/Table1[[#This Row],[actual_price]]*100</f>
        <v>67.61904761904762</v>
      </c>
      <c r="S773">
        <f>IF(Table1[[#This Row],[rating_count]]&lt;1000,1,0)</f>
        <v>0</v>
      </c>
      <c r="T773" s="7">
        <f>Table1[[#This Row],[rating]]*Table1[[#This Row],[rating_count]]</f>
        <v>89655</v>
      </c>
    </row>
    <row r="774" spans="1:20">
      <c r="A774" t="s">
        <v>1536</v>
      </c>
      <c r="B774" t="s">
        <v>1537</v>
      </c>
      <c r="C774" t="str">
        <f t="shared" si="60"/>
        <v>Ant Esports GM320</v>
      </c>
      <c r="D774" t="str">
        <f>PROPER(Table1[[#This Row],[PRODUCT NAME]])</f>
        <v>Ant Esports Gm320</v>
      </c>
      <c r="E774" t="s">
        <v>2700</v>
      </c>
      <c r="F774" t="s">
        <v>2700</v>
      </c>
      <c r="G774" t="s">
        <v>2796</v>
      </c>
      <c r="H774" t="s">
        <v>2797</v>
      </c>
      <c r="I774">
        <v>199</v>
      </c>
      <c r="J774" s="8">
        <v>3490</v>
      </c>
      <c r="K774" s="1">
        <v>0.6</v>
      </c>
      <c r="L774" s="1" t="str">
        <f t="shared" si="61"/>
        <v>50% or more</v>
      </c>
      <c r="M774">
        <v>3.3</v>
      </c>
      <c r="N774" s="4">
        <v>2804</v>
      </c>
      <c r="O774">
        <f t="shared" si="62"/>
        <v>1</v>
      </c>
      <c r="P774">
        <f t="shared" si="63"/>
        <v>9785960</v>
      </c>
      <c r="Q774" s="8" t="str">
        <f t="shared" si="64"/>
        <v>&gt;₹  500</v>
      </c>
      <c r="R774" s="8">
        <f>Table1[actual_price]-Table1[discounted_price]/Table1[[#This Row],[actual_price]]*100</f>
        <v>3484.297994269341</v>
      </c>
      <c r="S774">
        <f>IF(Table1[[#This Row],[rating_count]]&lt;1000,1,0)</f>
        <v>0</v>
      </c>
      <c r="T774" s="7">
        <f>Table1[[#This Row],[rating]]*Table1[[#This Row],[rating_count]]</f>
        <v>9253.1999999999989</v>
      </c>
    </row>
    <row r="775" spans="1:20">
      <c r="A775" t="s">
        <v>1538</v>
      </c>
      <c r="B775" t="s">
        <v>1539</v>
      </c>
      <c r="C775" t="str">
        <f t="shared" si="60"/>
        <v>Pilot V7 Liquid</v>
      </c>
      <c r="D775" t="str">
        <f>PROPER(Table1[[#This Row],[PRODUCT NAME]])</f>
        <v>Pilot V7 Liquid</v>
      </c>
      <c r="E775" t="s">
        <v>2705</v>
      </c>
      <c r="F775" t="s">
        <v>2705</v>
      </c>
      <c r="G775" t="s">
        <v>2732</v>
      </c>
      <c r="H775" t="s">
        <v>2733</v>
      </c>
      <c r="I775" s="2">
        <v>1999</v>
      </c>
      <c r="J775" s="8">
        <v>1299</v>
      </c>
      <c r="K775" s="1">
        <v>0.8</v>
      </c>
      <c r="L775" s="1" t="str">
        <f t="shared" si="61"/>
        <v>50% or more</v>
      </c>
      <c r="M775">
        <v>3.7</v>
      </c>
      <c r="N775" s="4">
        <v>1986</v>
      </c>
      <c r="O775">
        <f t="shared" si="62"/>
        <v>1</v>
      </c>
      <c r="P775">
        <f t="shared" si="63"/>
        <v>2579814</v>
      </c>
      <c r="Q775" s="8" t="str">
        <f t="shared" si="64"/>
        <v>&gt;₹  500</v>
      </c>
      <c r="R775" s="8">
        <f>Table1[actual_price]-Table1[discounted_price]/Table1[[#This Row],[actual_price]]*100</f>
        <v>1145.1123941493456</v>
      </c>
      <c r="S775">
        <f>IF(Table1[[#This Row],[rating_count]]&lt;1000,1,0)</f>
        <v>0</v>
      </c>
      <c r="T775" s="7">
        <f>Table1[[#This Row],[rating]]*Table1[[#This Row],[rating_count]]</f>
        <v>7348.2000000000007</v>
      </c>
    </row>
    <row r="776" spans="1:20">
      <c r="A776" t="s">
        <v>1540</v>
      </c>
      <c r="B776" t="s">
        <v>1541</v>
      </c>
      <c r="C776" t="str">
        <f t="shared" si="60"/>
        <v>boAt Airdopes 191G</v>
      </c>
      <c r="D776" t="str">
        <f>PROPER(Table1[[#This Row],[PRODUCT NAME]])</f>
        <v>Boat Airdopes 191G</v>
      </c>
      <c r="E776" t="s">
        <v>2705</v>
      </c>
      <c r="F776" t="s">
        <v>2705</v>
      </c>
      <c r="G776" t="s">
        <v>2725</v>
      </c>
      <c r="H776" t="s">
        <v>2737</v>
      </c>
      <c r="I776">
        <v>99</v>
      </c>
      <c r="J776" s="8">
        <v>499</v>
      </c>
      <c r="K776" s="1">
        <v>0.8</v>
      </c>
      <c r="L776" s="1" t="str">
        <f t="shared" si="61"/>
        <v>50% or more</v>
      </c>
      <c r="M776">
        <v>4.0999999999999996</v>
      </c>
      <c r="N776" s="4">
        <v>2451</v>
      </c>
      <c r="O776">
        <f t="shared" si="62"/>
        <v>1</v>
      </c>
      <c r="P776">
        <f t="shared" si="63"/>
        <v>1223049</v>
      </c>
      <c r="Q776" s="8" t="str">
        <f t="shared" si="64"/>
        <v>₹ 200 -₹ 500</v>
      </c>
      <c r="R776" s="8">
        <f>Table1[actual_price]-Table1[discounted_price]/Table1[[#This Row],[actual_price]]*100</f>
        <v>479.16032064128257</v>
      </c>
      <c r="S776">
        <f>IF(Table1[[#This Row],[rating_count]]&lt;1000,1,0)</f>
        <v>0</v>
      </c>
      <c r="T776" s="7">
        <f>Table1[[#This Row],[rating]]*Table1[[#This Row],[rating_count]]</f>
        <v>10049.099999999999</v>
      </c>
    </row>
    <row r="777" spans="1:20">
      <c r="A777" t="s">
        <v>1542</v>
      </c>
      <c r="B777" t="s">
        <v>1543</v>
      </c>
      <c r="C777" t="str">
        <f t="shared" si="60"/>
        <v>Boult Audio BassBuds</v>
      </c>
      <c r="D777" t="str">
        <f>PROPER(Table1[[#This Row],[PRODUCT NAME]])</f>
        <v>Boult Audio Bassbuds</v>
      </c>
      <c r="E777" t="s">
        <v>2700</v>
      </c>
      <c r="F777" t="s">
        <v>2700</v>
      </c>
      <c r="G777" t="s">
        <v>2748</v>
      </c>
      <c r="H777" t="s">
        <v>2749</v>
      </c>
      <c r="I777">
        <v>499</v>
      </c>
      <c r="J777" s="8">
        <v>5999</v>
      </c>
      <c r="K777" s="1">
        <v>0.5</v>
      </c>
      <c r="L777" s="1" t="str">
        <f t="shared" si="61"/>
        <v>50% or more</v>
      </c>
      <c r="M777">
        <v>5</v>
      </c>
      <c r="N777" s="4">
        <v>23</v>
      </c>
      <c r="O777">
        <f t="shared" si="62"/>
        <v>1</v>
      </c>
      <c r="P777">
        <f t="shared" si="63"/>
        <v>137977</v>
      </c>
      <c r="Q777" s="8" t="str">
        <f t="shared" si="64"/>
        <v>&gt;₹  500</v>
      </c>
      <c r="R777" s="8">
        <f>Table1[actual_price]-Table1[discounted_price]/Table1[[#This Row],[actual_price]]*100</f>
        <v>5990.6819469911652</v>
      </c>
      <c r="S777">
        <f>IF(Table1[[#This Row],[rating_count]]&lt;1000,1,0)</f>
        <v>1</v>
      </c>
      <c r="T777" s="7">
        <f>Table1[[#This Row],[rating]]*Table1[[#This Row],[rating_count]]</f>
        <v>115</v>
      </c>
    </row>
    <row r="778" spans="1:20">
      <c r="A778" t="s">
        <v>1544</v>
      </c>
      <c r="B778" t="s">
        <v>1545</v>
      </c>
      <c r="C778" t="str">
        <f t="shared" si="60"/>
        <v>IT2M Designer Mouse</v>
      </c>
      <c r="D778" t="str">
        <f>PROPER(Table1[[#This Row],[PRODUCT NAME]])</f>
        <v>It2M Designer Mouse</v>
      </c>
      <c r="E778" t="s">
        <v>2700</v>
      </c>
      <c r="F778" t="s">
        <v>2700</v>
      </c>
      <c r="G778" t="s">
        <v>2801</v>
      </c>
      <c r="I778" s="2">
        <v>1792</v>
      </c>
      <c r="J778" s="8">
        <v>999</v>
      </c>
      <c r="K778" s="1">
        <v>0.49</v>
      </c>
      <c r="L778" s="1" t="str">
        <f t="shared" si="61"/>
        <v>50%</v>
      </c>
      <c r="M778">
        <v>4.5</v>
      </c>
      <c r="N778" s="4">
        <v>26194</v>
      </c>
      <c r="O778">
        <f t="shared" si="62"/>
        <v>0</v>
      </c>
      <c r="P778">
        <f t="shared" si="63"/>
        <v>26167806</v>
      </c>
      <c r="Q778" s="8" t="str">
        <f t="shared" si="64"/>
        <v>&gt;₹  500</v>
      </c>
      <c r="R778" s="8">
        <f>Table1[actual_price]-Table1[discounted_price]/Table1[[#This Row],[actual_price]]*100</f>
        <v>819.62062062062068</v>
      </c>
      <c r="S778">
        <f>IF(Table1[[#This Row],[rating_count]]&lt;1000,1,0)</f>
        <v>0</v>
      </c>
      <c r="T778" s="7">
        <f>Table1[[#This Row],[rating]]*Table1[[#This Row],[rating_count]]</f>
        <v>117873</v>
      </c>
    </row>
    <row r="779" spans="1:20">
      <c r="A779" t="s">
        <v>1546</v>
      </c>
      <c r="B779" t="s">
        <v>1547</v>
      </c>
      <c r="C779" t="str">
        <f t="shared" si="60"/>
        <v>Noise ColorFit Ultra</v>
      </c>
      <c r="D779" t="str">
        <f>PROPER(Table1[[#This Row],[PRODUCT NAME]])</f>
        <v>Noise Colorfit Ultra</v>
      </c>
      <c r="E779" t="s">
        <v>2700</v>
      </c>
      <c r="F779" t="s">
        <v>2700</v>
      </c>
      <c r="G779" t="s">
        <v>2802</v>
      </c>
      <c r="I779" s="2">
        <v>3299</v>
      </c>
      <c r="J779" s="8">
        <v>1800</v>
      </c>
      <c r="K779" s="1">
        <v>0.2</v>
      </c>
      <c r="L779" s="1" t="str">
        <f t="shared" si="61"/>
        <v>50%</v>
      </c>
      <c r="M779">
        <v>3.9</v>
      </c>
      <c r="N779" s="4">
        <v>15783</v>
      </c>
      <c r="O779">
        <f t="shared" si="62"/>
        <v>0</v>
      </c>
      <c r="P779">
        <f t="shared" si="63"/>
        <v>28409400</v>
      </c>
      <c r="Q779" s="8" t="str">
        <f t="shared" si="64"/>
        <v>&gt;₹  500</v>
      </c>
      <c r="R779" s="8">
        <f>Table1[actual_price]-Table1[discounted_price]/Table1[[#This Row],[actual_price]]*100</f>
        <v>1616.7222222222222</v>
      </c>
      <c r="S779">
        <f>IF(Table1[[#This Row],[rating_count]]&lt;1000,1,0)</f>
        <v>0</v>
      </c>
      <c r="T779" s="7">
        <f>Table1[[#This Row],[rating]]*Table1[[#This Row],[rating_count]]</f>
        <v>61553.7</v>
      </c>
    </row>
    <row r="780" spans="1:20">
      <c r="A780" t="s">
        <v>1548</v>
      </c>
      <c r="B780" t="s">
        <v>1549</v>
      </c>
      <c r="C780" t="str">
        <f t="shared" si="60"/>
        <v>Lapster Caddy for</v>
      </c>
      <c r="D780" t="str">
        <f>PROPER(Table1[[#This Row],[PRODUCT NAME]])</f>
        <v>Lapster Caddy For</v>
      </c>
      <c r="E780" t="s">
        <v>2757</v>
      </c>
      <c r="F780" t="s">
        <v>2757</v>
      </c>
      <c r="G780" t="s">
        <v>2758</v>
      </c>
      <c r="H780" t="s">
        <v>2759</v>
      </c>
      <c r="I780">
        <v>125</v>
      </c>
      <c r="J780" s="8">
        <v>9999</v>
      </c>
      <c r="K780" s="1">
        <v>0.31</v>
      </c>
      <c r="L780" s="1" t="str">
        <f t="shared" si="61"/>
        <v>50%</v>
      </c>
      <c r="M780">
        <v>4.4000000000000004</v>
      </c>
      <c r="N780" s="4">
        <v>8053</v>
      </c>
      <c r="O780">
        <f t="shared" si="62"/>
        <v>0</v>
      </c>
      <c r="P780">
        <f t="shared" si="63"/>
        <v>80521947</v>
      </c>
      <c r="Q780" s="8" t="str">
        <f t="shared" si="64"/>
        <v>&gt;₹  500</v>
      </c>
      <c r="R780" s="8">
        <f>Table1[actual_price]-Table1[discounted_price]/Table1[[#This Row],[actual_price]]*100</f>
        <v>9997.7498749874994</v>
      </c>
      <c r="S780">
        <f>IF(Table1[[#This Row],[rating_count]]&lt;1000,1,0)</f>
        <v>0</v>
      </c>
      <c r="T780" s="7">
        <f>Table1[[#This Row],[rating]]*Table1[[#This Row],[rating_count]]</f>
        <v>35433.200000000004</v>
      </c>
    </row>
    <row r="781" spans="1:20">
      <c r="A781" t="s">
        <v>1550</v>
      </c>
      <c r="B781" t="s">
        <v>1551</v>
      </c>
      <c r="C781" t="str">
        <f t="shared" si="60"/>
        <v>SanDisk Extreme SD</v>
      </c>
      <c r="D781" t="str">
        <f>PROPER(Table1[[#This Row],[PRODUCT NAME]])</f>
        <v>Sandisk Extreme Sd</v>
      </c>
      <c r="E781" t="s">
        <v>2700</v>
      </c>
      <c r="F781" t="s">
        <v>2700</v>
      </c>
      <c r="G781" t="s">
        <v>2748</v>
      </c>
      <c r="H781" t="s">
        <v>2749</v>
      </c>
      <c r="I781">
        <v>399</v>
      </c>
      <c r="J781" s="8">
        <v>2890</v>
      </c>
      <c r="K781" s="1">
        <v>0.66</v>
      </c>
      <c r="L781" s="1" t="str">
        <f t="shared" si="61"/>
        <v>50% or more</v>
      </c>
      <c r="M781">
        <v>4.0999999999999996</v>
      </c>
      <c r="N781" s="4">
        <v>2809</v>
      </c>
      <c r="O781">
        <f t="shared" si="62"/>
        <v>1</v>
      </c>
      <c r="P781">
        <f t="shared" si="63"/>
        <v>8118010</v>
      </c>
      <c r="Q781" s="8" t="str">
        <f t="shared" si="64"/>
        <v>&gt;₹  500</v>
      </c>
      <c r="R781" s="8">
        <f>Table1[actual_price]-Table1[discounted_price]/Table1[[#This Row],[actual_price]]*100</f>
        <v>2876.1937716262978</v>
      </c>
      <c r="S781">
        <f>IF(Table1[[#This Row],[rating_count]]&lt;1000,1,0)</f>
        <v>0</v>
      </c>
      <c r="T781" s="7">
        <f>Table1[[#This Row],[rating]]*Table1[[#This Row],[rating_count]]</f>
        <v>11516.9</v>
      </c>
    </row>
    <row r="782" spans="1:20">
      <c r="A782" t="s">
        <v>1552</v>
      </c>
      <c r="B782" t="s">
        <v>1553</v>
      </c>
      <c r="C782" t="str">
        <f t="shared" si="60"/>
        <v>Fire-Boltt Ring Pro</v>
      </c>
      <c r="D782" t="str">
        <f>PROPER(Table1[[#This Row],[PRODUCT NAME]])</f>
        <v>Fire-Boltt Ring Pro</v>
      </c>
      <c r="E782" t="s">
        <v>2705</v>
      </c>
      <c r="F782" t="s">
        <v>2705</v>
      </c>
      <c r="G782" t="s">
        <v>2732</v>
      </c>
      <c r="H782" t="s">
        <v>2733</v>
      </c>
      <c r="I782" s="2">
        <v>1199</v>
      </c>
      <c r="J782" s="8">
        <v>5999</v>
      </c>
      <c r="K782" s="1">
        <v>0.85</v>
      </c>
      <c r="L782" s="1" t="str">
        <f t="shared" si="61"/>
        <v>50% or more</v>
      </c>
      <c r="M782">
        <v>3.6</v>
      </c>
      <c r="N782" s="4">
        <v>25910</v>
      </c>
      <c r="O782">
        <f t="shared" si="62"/>
        <v>1</v>
      </c>
      <c r="P782">
        <f t="shared" si="63"/>
        <v>155434090</v>
      </c>
      <c r="Q782" s="8" t="str">
        <f t="shared" si="64"/>
        <v>&gt;₹  500</v>
      </c>
      <c r="R782" s="8">
        <f>Table1[actual_price]-Table1[discounted_price]/Table1[[#This Row],[actual_price]]*100</f>
        <v>5979.0133355559256</v>
      </c>
      <c r="S782">
        <f>IF(Table1[[#This Row],[rating_count]]&lt;1000,1,0)</f>
        <v>0</v>
      </c>
      <c r="T782" s="7">
        <f>Table1[[#This Row],[rating]]*Table1[[#This Row],[rating_count]]</f>
        <v>93276</v>
      </c>
    </row>
    <row r="783" spans="1:20">
      <c r="A783" t="s">
        <v>1554</v>
      </c>
      <c r="B783" t="s">
        <v>1555</v>
      </c>
      <c r="C783" t="str">
        <f t="shared" si="60"/>
        <v>Lenovo 600 Bluetooth</v>
      </c>
      <c r="D783" t="str">
        <f>PROPER(Table1[[#This Row],[PRODUCT NAME]])</f>
        <v>Lenovo 600 Bluetooth</v>
      </c>
      <c r="E783" t="s">
        <v>2700</v>
      </c>
      <c r="F783" t="s">
        <v>2700</v>
      </c>
      <c r="G783" t="s">
        <v>2748</v>
      </c>
      <c r="H783" t="s">
        <v>2750</v>
      </c>
      <c r="I783">
        <v>235</v>
      </c>
      <c r="J783" s="8">
        <v>160</v>
      </c>
      <c r="K783" s="1">
        <v>0.85</v>
      </c>
      <c r="L783" s="1" t="str">
        <f t="shared" si="61"/>
        <v>50% or more</v>
      </c>
      <c r="M783">
        <v>3.8</v>
      </c>
      <c r="N783" s="4">
        <v>1173</v>
      </c>
      <c r="O783">
        <f t="shared" si="62"/>
        <v>1</v>
      </c>
      <c r="P783">
        <f t="shared" si="63"/>
        <v>187680</v>
      </c>
      <c r="Q783" s="8" t="str">
        <f t="shared" si="64"/>
        <v>&lt;₹ 200</v>
      </c>
      <c r="R783" s="8">
        <f>Table1[actual_price]-Table1[discounted_price]/Table1[[#This Row],[actual_price]]*100</f>
        <v>13.125</v>
      </c>
      <c r="S783">
        <f>IF(Table1[[#This Row],[rating_count]]&lt;1000,1,0)</f>
        <v>0</v>
      </c>
      <c r="T783" s="7">
        <f>Table1[[#This Row],[rating]]*Table1[[#This Row],[rating_count]]</f>
        <v>4457.3999999999996</v>
      </c>
    </row>
    <row r="784" spans="1:20">
      <c r="A784" t="s">
        <v>1556</v>
      </c>
      <c r="B784" t="s">
        <v>1557</v>
      </c>
      <c r="C784" t="str">
        <f t="shared" si="60"/>
        <v>Boult Audio Airbass</v>
      </c>
      <c r="D784" t="str">
        <f>PROPER(Table1[[#This Row],[PRODUCT NAME]])</f>
        <v>Boult Audio Airbass</v>
      </c>
      <c r="E784" t="s">
        <v>2700</v>
      </c>
      <c r="F784" t="s">
        <v>2700</v>
      </c>
      <c r="G784" t="s">
        <v>2745</v>
      </c>
      <c r="H784" t="s">
        <v>2751</v>
      </c>
      <c r="I784">
        <v>549</v>
      </c>
      <c r="J784" s="8">
        <v>999</v>
      </c>
      <c r="K784" s="1">
        <v>0.73</v>
      </c>
      <c r="L784" s="1" t="str">
        <f t="shared" si="61"/>
        <v>50% or more</v>
      </c>
      <c r="M784">
        <v>3.6</v>
      </c>
      <c r="N784" s="4">
        <v>6422</v>
      </c>
      <c r="O784">
        <f t="shared" si="62"/>
        <v>1</v>
      </c>
      <c r="P784">
        <f t="shared" si="63"/>
        <v>6415578</v>
      </c>
      <c r="Q784" s="8" t="str">
        <f t="shared" si="64"/>
        <v>&gt;₹  500</v>
      </c>
      <c r="R784" s="8">
        <f>Table1[actual_price]-Table1[discounted_price]/Table1[[#This Row],[actual_price]]*100</f>
        <v>944.04504504504507</v>
      </c>
      <c r="S784">
        <f>IF(Table1[[#This Row],[rating_count]]&lt;1000,1,0)</f>
        <v>0</v>
      </c>
      <c r="T784" s="7">
        <f>Table1[[#This Row],[rating]]*Table1[[#This Row],[rating_count]]</f>
        <v>23119.200000000001</v>
      </c>
    </row>
    <row r="785" spans="1:20">
      <c r="A785" t="s">
        <v>1558</v>
      </c>
      <c r="B785" t="s">
        <v>1559</v>
      </c>
      <c r="C785" t="str">
        <f t="shared" si="60"/>
        <v>Classmate Soft Cover</v>
      </c>
      <c r="D785" t="str">
        <f>PROPER(Table1[[#This Row],[PRODUCT NAME]])</f>
        <v>Classmate Soft Cover</v>
      </c>
      <c r="E785" t="s">
        <v>2700</v>
      </c>
      <c r="F785" t="s">
        <v>2700</v>
      </c>
      <c r="G785" t="s">
        <v>2787</v>
      </c>
      <c r="H785" t="s">
        <v>2788</v>
      </c>
      <c r="I785">
        <v>89</v>
      </c>
      <c r="J785" s="8">
        <v>499</v>
      </c>
      <c r="K785" s="1">
        <v>0.1</v>
      </c>
      <c r="L785" s="1" t="str">
        <f t="shared" si="61"/>
        <v>50%</v>
      </c>
      <c r="M785">
        <v>4.2</v>
      </c>
      <c r="N785" s="4">
        <v>241</v>
      </c>
      <c r="O785">
        <f t="shared" si="62"/>
        <v>0</v>
      </c>
      <c r="P785">
        <f t="shared" si="63"/>
        <v>120259</v>
      </c>
      <c r="Q785" s="8" t="str">
        <f t="shared" si="64"/>
        <v>₹ 200 -₹ 500</v>
      </c>
      <c r="R785" s="8">
        <f>Table1[actual_price]-Table1[discounted_price]/Table1[[#This Row],[actual_price]]*100</f>
        <v>481.16432865731463</v>
      </c>
      <c r="S785">
        <f>IF(Table1[[#This Row],[rating_count]]&lt;1000,1,0)</f>
        <v>1</v>
      </c>
      <c r="T785" s="7">
        <f>Table1[[#This Row],[rating]]*Table1[[#This Row],[rating_count]]</f>
        <v>1012.2</v>
      </c>
    </row>
    <row r="786" spans="1:20">
      <c r="A786" t="s">
        <v>1560</v>
      </c>
      <c r="B786" t="s">
        <v>1561</v>
      </c>
      <c r="C786" t="str">
        <f t="shared" si="60"/>
        <v>LS LAPSTER Quality</v>
      </c>
      <c r="D786" t="str">
        <f>PROPER(Table1[[#This Row],[PRODUCT NAME]])</f>
        <v>Ls Lapster Quality</v>
      </c>
      <c r="E786" t="s">
        <v>2700</v>
      </c>
      <c r="F786" t="s">
        <v>2700</v>
      </c>
      <c r="G786" t="s">
        <v>2701</v>
      </c>
      <c r="H786" t="s">
        <v>2702</v>
      </c>
      <c r="I786">
        <v>970</v>
      </c>
      <c r="J786" s="8">
        <v>4700</v>
      </c>
      <c r="K786" s="1">
        <v>0.51</v>
      </c>
      <c r="L786" s="1" t="str">
        <f t="shared" si="61"/>
        <v>50% or more</v>
      </c>
      <c r="M786">
        <v>4.4000000000000004</v>
      </c>
      <c r="N786" s="4">
        <v>184</v>
      </c>
      <c r="O786">
        <f t="shared" si="62"/>
        <v>1</v>
      </c>
      <c r="P786">
        <f t="shared" si="63"/>
        <v>864800</v>
      </c>
      <c r="Q786" s="8" t="str">
        <f t="shared" si="64"/>
        <v>&gt;₹  500</v>
      </c>
      <c r="R786" s="8">
        <f>Table1[actual_price]-Table1[discounted_price]/Table1[[#This Row],[actual_price]]*100</f>
        <v>4679.3617021276596</v>
      </c>
      <c r="S786">
        <f>IF(Table1[[#This Row],[rating_count]]&lt;1000,1,0)</f>
        <v>1</v>
      </c>
      <c r="T786" s="7">
        <f>Table1[[#This Row],[rating]]*Table1[[#This Row],[rating_count]]</f>
        <v>809.6</v>
      </c>
    </row>
    <row r="787" spans="1:20">
      <c r="A787" t="s">
        <v>1562</v>
      </c>
      <c r="B787" t="s">
        <v>1563</v>
      </c>
      <c r="C787" t="str">
        <f t="shared" si="60"/>
        <v>KLAM LCD Writing</v>
      </c>
      <c r="D787" t="str">
        <f>PROPER(Table1[[#This Row],[PRODUCT NAME]])</f>
        <v>Klam Lcd Writing</v>
      </c>
      <c r="E787" t="s">
        <v>2705</v>
      </c>
      <c r="F787" t="s">
        <v>2705</v>
      </c>
      <c r="G787" t="s">
        <v>2732</v>
      </c>
      <c r="H787" t="s">
        <v>2733</v>
      </c>
      <c r="I787" s="2">
        <v>1299</v>
      </c>
      <c r="J787" s="8">
        <v>4332.96</v>
      </c>
      <c r="K787" s="1">
        <v>0.56999999999999995</v>
      </c>
      <c r="L787" s="1" t="str">
        <f t="shared" si="61"/>
        <v>50% or more</v>
      </c>
      <c r="M787">
        <v>3.8</v>
      </c>
      <c r="N787" s="4">
        <v>14629</v>
      </c>
      <c r="O787">
        <f t="shared" si="62"/>
        <v>1</v>
      </c>
      <c r="P787">
        <f t="shared" si="63"/>
        <v>63386871.840000004</v>
      </c>
      <c r="Q787" s="8" t="str">
        <f t="shared" si="64"/>
        <v>&gt;₹  500</v>
      </c>
      <c r="R787" s="8">
        <f>Table1[actual_price]-Table1[discounted_price]/Table1[[#This Row],[actual_price]]*100</f>
        <v>4302.9804940733356</v>
      </c>
      <c r="S787">
        <f>IF(Table1[[#This Row],[rating_count]]&lt;1000,1,0)</f>
        <v>0</v>
      </c>
      <c r="T787" s="7">
        <f>Table1[[#This Row],[rating]]*Table1[[#This Row],[rating_count]]</f>
        <v>55590.2</v>
      </c>
    </row>
    <row r="788" spans="1:20">
      <c r="A788" t="s">
        <v>1564</v>
      </c>
      <c r="B788" t="s">
        <v>1565</v>
      </c>
      <c r="C788" t="str">
        <f t="shared" si="60"/>
        <v>CP PLUS 2MP</v>
      </c>
      <c r="D788" t="str">
        <f>PROPER(Table1[[#This Row],[PRODUCT NAME]])</f>
        <v>Cp Plus 2Mp</v>
      </c>
      <c r="E788" t="s">
        <v>2700</v>
      </c>
      <c r="F788" t="s">
        <v>2700</v>
      </c>
      <c r="G788" t="s">
        <v>2748</v>
      </c>
      <c r="H788" t="s">
        <v>2772</v>
      </c>
      <c r="I788">
        <v>230</v>
      </c>
      <c r="J788" s="8">
        <v>1800</v>
      </c>
      <c r="K788" s="1">
        <v>0.77</v>
      </c>
      <c r="L788" s="1" t="str">
        <f t="shared" si="61"/>
        <v>50% or more</v>
      </c>
      <c r="M788">
        <v>4.2</v>
      </c>
      <c r="N788" s="4">
        <v>1528</v>
      </c>
      <c r="O788">
        <f t="shared" si="62"/>
        <v>1</v>
      </c>
      <c r="P788">
        <f t="shared" si="63"/>
        <v>2750400</v>
      </c>
      <c r="Q788" s="8" t="str">
        <f t="shared" si="64"/>
        <v>&gt;₹  500</v>
      </c>
      <c r="R788" s="8">
        <f>Table1[actual_price]-Table1[discounted_price]/Table1[[#This Row],[actual_price]]*100</f>
        <v>1787.2222222222222</v>
      </c>
      <c r="S788">
        <f>IF(Table1[[#This Row],[rating_count]]&lt;1000,1,0)</f>
        <v>0</v>
      </c>
      <c r="T788" s="7">
        <f>Table1[[#This Row],[rating]]*Table1[[#This Row],[rating_count]]</f>
        <v>6417.6</v>
      </c>
    </row>
    <row r="789" spans="1:20">
      <c r="A789" t="s">
        <v>1566</v>
      </c>
      <c r="B789" t="s">
        <v>1567</v>
      </c>
      <c r="C789" t="str">
        <f t="shared" si="60"/>
        <v>HP Deskjet 2331</v>
      </c>
      <c r="D789" t="str">
        <f>PROPER(Table1[[#This Row],[PRODUCT NAME]])</f>
        <v>Hp Deskjet 2331</v>
      </c>
      <c r="E789" t="s">
        <v>2705</v>
      </c>
      <c r="F789" t="s">
        <v>2705</v>
      </c>
      <c r="G789" t="s">
        <v>2803</v>
      </c>
      <c r="I789">
        <v>119</v>
      </c>
      <c r="J789" s="8">
        <v>990</v>
      </c>
      <c r="K789" s="1">
        <v>0.76</v>
      </c>
      <c r="L789" s="1" t="str">
        <f t="shared" si="61"/>
        <v>50% or more</v>
      </c>
      <c r="M789">
        <v>4.3</v>
      </c>
      <c r="N789" s="4">
        <v>15032</v>
      </c>
      <c r="O789">
        <f t="shared" si="62"/>
        <v>1</v>
      </c>
      <c r="P789">
        <f t="shared" si="63"/>
        <v>14881680</v>
      </c>
      <c r="Q789" s="8" t="str">
        <f t="shared" si="64"/>
        <v>&gt;₹  500</v>
      </c>
      <c r="R789" s="8">
        <f>Table1[actual_price]-Table1[discounted_price]/Table1[[#This Row],[actual_price]]*100</f>
        <v>977.97979797979792</v>
      </c>
      <c r="S789">
        <f>IF(Table1[[#This Row],[rating_count]]&lt;1000,1,0)</f>
        <v>0</v>
      </c>
      <c r="T789" s="7">
        <f>Table1[[#This Row],[rating]]*Table1[[#This Row],[rating_count]]</f>
        <v>64637.599999999999</v>
      </c>
    </row>
    <row r="790" spans="1:20">
      <c r="A790" t="s">
        <v>1568</v>
      </c>
      <c r="B790" t="s">
        <v>1569</v>
      </c>
      <c r="C790" t="str">
        <f t="shared" si="60"/>
        <v>D-Link DIR-615 Wi-fi</v>
      </c>
      <c r="D790" t="str">
        <f>PROPER(Table1[[#This Row],[PRODUCT NAME]])</f>
        <v>D-Link Dir-615 Wi-Fi</v>
      </c>
      <c r="E790" t="s">
        <v>2705</v>
      </c>
      <c r="F790" t="s">
        <v>2705</v>
      </c>
      <c r="G790" t="s">
        <v>2729</v>
      </c>
      <c r="H790" t="s">
        <v>2804</v>
      </c>
      <c r="I790">
        <v>449</v>
      </c>
      <c r="J790" s="8">
        <v>4699</v>
      </c>
      <c r="K790" s="1">
        <v>0.44</v>
      </c>
      <c r="L790" s="1" t="str">
        <f t="shared" si="61"/>
        <v>50%</v>
      </c>
      <c r="M790">
        <v>4.4000000000000004</v>
      </c>
      <c r="N790" s="4">
        <v>69585</v>
      </c>
      <c r="O790">
        <f t="shared" si="62"/>
        <v>0</v>
      </c>
      <c r="P790">
        <f t="shared" si="63"/>
        <v>326979915</v>
      </c>
      <c r="Q790" s="8" t="str">
        <f t="shared" si="64"/>
        <v>&gt;₹  500</v>
      </c>
      <c r="R790" s="8">
        <f>Table1[actual_price]-Table1[discounted_price]/Table1[[#This Row],[actual_price]]*100</f>
        <v>4689.4447754841458</v>
      </c>
      <c r="S790">
        <f>IF(Table1[[#This Row],[rating_count]]&lt;1000,1,0)</f>
        <v>0</v>
      </c>
      <c r="T790" s="7">
        <f>Table1[[#This Row],[rating]]*Table1[[#This Row],[rating_count]]</f>
        <v>306174</v>
      </c>
    </row>
    <row r="791" spans="1:20">
      <c r="A791" t="s">
        <v>1570</v>
      </c>
      <c r="B791" t="s">
        <v>1571</v>
      </c>
      <c r="C791" t="str">
        <f t="shared" si="60"/>
        <v>RPM Euro Games</v>
      </c>
      <c r="D791" t="str">
        <f>PROPER(Table1[[#This Row],[PRODUCT NAME]])</f>
        <v>Rpm Euro Games</v>
      </c>
      <c r="E791" t="s">
        <v>2705</v>
      </c>
      <c r="F791" t="s">
        <v>2705</v>
      </c>
      <c r="G791" t="s">
        <v>2725</v>
      </c>
      <c r="H791" t="s">
        <v>2736</v>
      </c>
      <c r="I791" s="2">
        <v>1699</v>
      </c>
      <c r="J791" s="8">
        <v>5490</v>
      </c>
      <c r="K791" s="1">
        <v>0.51</v>
      </c>
      <c r="L791" s="1" t="str">
        <f t="shared" si="61"/>
        <v>50% or more</v>
      </c>
      <c r="M791">
        <v>4.0999999999999996</v>
      </c>
      <c r="N791" s="4">
        <v>14371</v>
      </c>
      <c r="O791">
        <f t="shared" si="62"/>
        <v>1</v>
      </c>
      <c r="P791">
        <f t="shared" si="63"/>
        <v>78896790</v>
      </c>
      <c r="Q791" s="8" t="str">
        <f t="shared" si="64"/>
        <v>&gt;₹  500</v>
      </c>
      <c r="R791" s="8">
        <f>Table1[actual_price]-Table1[discounted_price]/Table1[[#This Row],[actual_price]]*100</f>
        <v>5459.0528233151181</v>
      </c>
      <c r="S791">
        <f>IF(Table1[[#This Row],[rating_count]]&lt;1000,1,0)</f>
        <v>0</v>
      </c>
      <c r="T791" s="7">
        <f>Table1[[#This Row],[rating]]*Table1[[#This Row],[rating_count]]</f>
        <v>58921.099999999991</v>
      </c>
    </row>
    <row r="792" spans="1:20">
      <c r="A792" t="s">
        <v>1572</v>
      </c>
      <c r="B792" t="s">
        <v>1573</v>
      </c>
      <c r="C792" t="str">
        <f t="shared" si="60"/>
        <v>Wacom One by</v>
      </c>
      <c r="D792" t="str">
        <f>PROPER(Table1[[#This Row],[PRODUCT NAME]])</f>
        <v>Wacom One By</v>
      </c>
      <c r="E792" t="s">
        <v>2757</v>
      </c>
      <c r="F792" t="s">
        <v>2757</v>
      </c>
      <c r="G792" t="s">
        <v>2758</v>
      </c>
      <c r="H792" t="s">
        <v>2759</v>
      </c>
      <c r="I792">
        <v>561</v>
      </c>
      <c r="J792" s="8">
        <v>100</v>
      </c>
      <c r="K792" s="1">
        <v>0.22</v>
      </c>
      <c r="L792" s="1" t="str">
        <f t="shared" si="61"/>
        <v>50%</v>
      </c>
      <c r="M792">
        <v>4.4000000000000004</v>
      </c>
      <c r="N792" s="4">
        <v>3182</v>
      </c>
      <c r="O792">
        <f t="shared" si="62"/>
        <v>0</v>
      </c>
      <c r="P792">
        <f t="shared" si="63"/>
        <v>318200</v>
      </c>
      <c r="Q792" s="8" t="str">
        <f t="shared" si="64"/>
        <v>&lt;₹ 200</v>
      </c>
      <c r="R792" s="8">
        <f>Table1[actual_price]-Table1[discounted_price]/Table1[[#This Row],[actual_price]]*100</f>
        <v>-461</v>
      </c>
      <c r="S792">
        <f>IF(Table1[[#This Row],[rating_count]]&lt;1000,1,0)</f>
        <v>0</v>
      </c>
      <c r="T792" s="7">
        <f>Table1[[#This Row],[rating]]*Table1[[#This Row],[rating_count]]</f>
        <v>14000.800000000001</v>
      </c>
    </row>
    <row r="793" spans="1:20">
      <c r="A793" t="s">
        <v>1574</v>
      </c>
      <c r="B793" t="s">
        <v>1575</v>
      </c>
      <c r="C793" t="str">
        <f t="shared" si="60"/>
        <v>Lenovo 300 FHD</v>
      </c>
      <c r="D793" t="str">
        <f>PROPER(Table1[[#This Row],[PRODUCT NAME]])</f>
        <v>Lenovo 300 Fhd</v>
      </c>
      <c r="E793" t="s">
        <v>2700</v>
      </c>
      <c r="F793" t="s">
        <v>2700</v>
      </c>
      <c r="G793" t="s">
        <v>2748</v>
      </c>
      <c r="H793" t="s">
        <v>2749</v>
      </c>
      <c r="I793">
        <v>289</v>
      </c>
      <c r="J793" s="8">
        <v>2790</v>
      </c>
      <c r="K793" s="1">
        <v>0.51</v>
      </c>
      <c r="L793" s="1" t="str">
        <f t="shared" si="61"/>
        <v>50% or more</v>
      </c>
      <c r="M793">
        <v>4.4000000000000004</v>
      </c>
      <c r="N793" s="4">
        <v>25886</v>
      </c>
      <c r="O793">
        <f t="shared" si="62"/>
        <v>1</v>
      </c>
      <c r="P793">
        <f t="shared" si="63"/>
        <v>72221940</v>
      </c>
      <c r="Q793" s="8" t="str">
        <f t="shared" si="64"/>
        <v>&gt;₹  500</v>
      </c>
      <c r="R793" s="8">
        <f>Table1[actual_price]-Table1[discounted_price]/Table1[[#This Row],[actual_price]]*100</f>
        <v>2779.6415770609319</v>
      </c>
      <c r="S793">
        <f>IF(Table1[[#This Row],[rating_count]]&lt;1000,1,0)</f>
        <v>0</v>
      </c>
      <c r="T793" s="7">
        <f>Table1[[#This Row],[rating]]*Table1[[#This Row],[rating_count]]</f>
        <v>113898.40000000001</v>
      </c>
    </row>
    <row r="794" spans="1:20">
      <c r="A794" t="s">
        <v>1576</v>
      </c>
      <c r="B794" t="s">
        <v>1577</v>
      </c>
      <c r="C794" t="str">
        <f t="shared" si="60"/>
        <v>Parker Quink Ink</v>
      </c>
      <c r="D794" t="str">
        <f>PROPER(Table1[[#This Row],[PRODUCT NAME]])</f>
        <v>Parker Quink Ink</v>
      </c>
      <c r="E794" t="s">
        <v>2700</v>
      </c>
      <c r="F794" t="s">
        <v>2700</v>
      </c>
      <c r="G794" t="s">
        <v>2745</v>
      </c>
      <c r="H794" t="s">
        <v>2752</v>
      </c>
      <c r="I794">
        <v>599</v>
      </c>
      <c r="J794" s="8">
        <v>999</v>
      </c>
      <c r="K794" s="1">
        <v>0.7</v>
      </c>
      <c r="L794" s="1" t="str">
        <f t="shared" si="61"/>
        <v>50% or more</v>
      </c>
      <c r="M794">
        <v>4.4000000000000004</v>
      </c>
      <c r="N794" s="4">
        <v>4736</v>
      </c>
      <c r="O794">
        <f t="shared" si="62"/>
        <v>1</v>
      </c>
      <c r="P794">
        <f t="shared" si="63"/>
        <v>4731264</v>
      </c>
      <c r="Q794" s="8" t="str">
        <f t="shared" si="64"/>
        <v>&gt;₹  500</v>
      </c>
      <c r="R794" s="8">
        <f>Table1[actual_price]-Table1[discounted_price]/Table1[[#This Row],[actual_price]]*100</f>
        <v>939.04004004004003</v>
      </c>
      <c r="S794">
        <f>IF(Table1[[#This Row],[rating_count]]&lt;1000,1,0)</f>
        <v>0</v>
      </c>
      <c r="T794" s="7">
        <f>Table1[[#This Row],[rating]]*Table1[[#This Row],[rating_count]]</f>
        <v>20838.400000000001</v>
      </c>
    </row>
    <row r="795" spans="1:20">
      <c r="A795" t="s">
        <v>1578</v>
      </c>
      <c r="B795" t="s">
        <v>1579</v>
      </c>
      <c r="C795" t="str">
        <f t="shared" si="60"/>
        <v>Sony WI-C100 Wireless</v>
      </c>
      <c r="D795" t="str">
        <f>PROPER(Table1[[#This Row],[PRODUCT NAME]])</f>
        <v>Sony Wi-C100 Wireless</v>
      </c>
      <c r="E795" t="s">
        <v>2700</v>
      </c>
      <c r="F795" t="s">
        <v>2700</v>
      </c>
      <c r="G795" t="s">
        <v>2764</v>
      </c>
      <c r="I795" s="2">
        <v>5599</v>
      </c>
      <c r="J795" s="8">
        <v>899</v>
      </c>
      <c r="K795" s="1">
        <v>0.24</v>
      </c>
      <c r="L795" s="1" t="str">
        <f t="shared" si="61"/>
        <v>50%</v>
      </c>
      <c r="M795">
        <v>4.4000000000000004</v>
      </c>
      <c r="N795" s="4">
        <v>73005</v>
      </c>
      <c r="O795">
        <f t="shared" si="62"/>
        <v>0</v>
      </c>
      <c r="P795">
        <f t="shared" si="63"/>
        <v>65631495</v>
      </c>
      <c r="Q795" s="8" t="str">
        <f t="shared" si="64"/>
        <v>&gt;₹  500</v>
      </c>
      <c r="R795" s="8">
        <f>Table1[actual_price]-Table1[discounted_price]/Table1[[#This Row],[actual_price]]*100</f>
        <v>276.19688542825361</v>
      </c>
      <c r="S795">
        <f>IF(Table1[[#This Row],[rating_count]]&lt;1000,1,0)</f>
        <v>0</v>
      </c>
      <c r="T795" s="7">
        <f>Table1[[#This Row],[rating]]*Table1[[#This Row],[rating_count]]</f>
        <v>321222</v>
      </c>
    </row>
    <row r="796" spans="1:20">
      <c r="A796" t="s">
        <v>1580</v>
      </c>
      <c r="B796" t="s">
        <v>1581</v>
      </c>
      <c r="C796" t="str">
        <f t="shared" si="60"/>
        <v>Zebronics, ZEB-NC3300 USB</v>
      </c>
      <c r="D796" t="str">
        <f>PROPER(Table1[[#This Row],[PRODUCT NAME]])</f>
        <v>Zebronics, Zeb-Nc3300 Usb</v>
      </c>
      <c r="E796" t="s">
        <v>2700</v>
      </c>
      <c r="F796" t="s">
        <v>2700</v>
      </c>
      <c r="G796" t="s">
        <v>2796</v>
      </c>
      <c r="H796" t="s">
        <v>2805</v>
      </c>
      <c r="I796" s="2">
        <v>1990</v>
      </c>
      <c r="J796" s="8">
        <v>3999</v>
      </c>
      <c r="K796" s="1">
        <v>0.23</v>
      </c>
      <c r="L796" s="1" t="str">
        <f t="shared" si="61"/>
        <v>50%</v>
      </c>
      <c r="M796">
        <v>4.3</v>
      </c>
      <c r="N796" s="4">
        <v>20398</v>
      </c>
      <c r="O796">
        <f t="shared" si="62"/>
        <v>0</v>
      </c>
      <c r="P796">
        <f t="shared" si="63"/>
        <v>81571602</v>
      </c>
      <c r="Q796" s="8" t="str">
        <f t="shared" si="64"/>
        <v>&gt;₹  500</v>
      </c>
      <c r="R796" s="8">
        <f>Table1[actual_price]-Table1[discounted_price]/Table1[[#This Row],[actual_price]]*100</f>
        <v>3949.2375593898473</v>
      </c>
      <c r="S796">
        <f>IF(Table1[[#This Row],[rating_count]]&lt;1000,1,0)</f>
        <v>0</v>
      </c>
      <c r="T796" s="7">
        <f>Table1[[#This Row],[rating]]*Table1[[#This Row],[rating_count]]</f>
        <v>87711.4</v>
      </c>
    </row>
    <row r="797" spans="1:20">
      <c r="A797" t="s">
        <v>1582</v>
      </c>
      <c r="B797" t="s">
        <v>1583</v>
      </c>
      <c r="C797" t="str">
        <f t="shared" si="60"/>
        <v>Tukzer Gel Mouse</v>
      </c>
      <c r="D797" t="str">
        <f>PROPER(Table1[[#This Row],[PRODUCT NAME]])</f>
        <v>Tukzer Gel Mouse</v>
      </c>
      <c r="E797" t="s">
        <v>2700</v>
      </c>
      <c r="F797" t="s">
        <v>2700</v>
      </c>
      <c r="G797" t="s">
        <v>2795</v>
      </c>
      <c r="I797">
        <v>499</v>
      </c>
      <c r="J797" s="8">
        <v>2499</v>
      </c>
      <c r="K797" s="1">
        <v>0.38</v>
      </c>
      <c r="L797" s="1" t="str">
        <f t="shared" si="61"/>
        <v>50%</v>
      </c>
      <c r="M797">
        <v>4.3</v>
      </c>
      <c r="N797" s="4">
        <v>2125</v>
      </c>
      <c r="O797">
        <f t="shared" si="62"/>
        <v>0</v>
      </c>
      <c r="P797">
        <f t="shared" si="63"/>
        <v>5310375</v>
      </c>
      <c r="Q797" s="8" t="str">
        <f t="shared" si="64"/>
        <v>&gt;₹  500</v>
      </c>
      <c r="R797" s="8">
        <f>Table1[actual_price]-Table1[discounted_price]/Table1[[#This Row],[actual_price]]*100</f>
        <v>2479.0320128051221</v>
      </c>
      <c r="S797">
        <f>IF(Table1[[#This Row],[rating_count]]&lt;1000,1,0)</f>
        <v>0</v>
      </c>
      <c r="T797" s="7">
        <f>Table1[[#This Row],[rating]]*Table1[[#This Row],[rating_count]]</f>
        <v>9137.5</v>
      </c>
    </row>
    <row r="798" spans="1:20">
      <c r="A798" t="s">
        <v>1584</v>
      </c>
      <c r="B798" t="s">
        <v>1585</v>
      </c>
      <c r="C798" t="str">
        <f t="shared" si="60"/>
        <v>Infinity (JBL Glide</v>
      </c>
      <c r="D798" t="str">
        <f>PROPER(Table1[[#This Row],[PRODUCT NAME]])</f>
        <v>Infinity (Jbl Glide</v>
      </c>
      <c r="E798" t="s">
        <v>2700</v>
      </c>
      <c r="F798" t="s">
        <v>2700</v>
      </c>
      <c r="G798" t="s">
        <v>2745</v>
      </c>
      <c r="H798" t="s">
        <v>2799</v>
      </c>
      <c r="I798">
        <v>449</v>
      </c>
      <c r="J798" s="8">
        <v>1645</v>
      </c>
      <c r="K798" s="1">
        <v>0.55000000000000004</v>
      </c>
      <c r="L798" s="1" t="str">
        <f t="shared" si="61"/>
        <v>50% or more</v>
      </c>
      <c r="M798">
        <v>4.3</v>
      </c>
      <c r="N798" s="4">
        <v>11330</v>
      </c>
      <c r="O798">
        <f t="shared" si="62"/>
        <v>1</v>
      </c>
      <c r="P798">
        <f t="shared" si="63"/>
        <v>18637850</v>
      </c>
      <c r="Q798" s="8" t="str">
        <f t="shared" si="64"/>
        <v>&gt;₹  500</v>
      </c>
      <c r="R798" s="8">
        <f>Table1[actual_price]-Table1[discounted_price]/Table1[[#This Row],[actual_price]]*100</f>
        <v>1617.7051671732522</v>
      </c>
      <c r="S798">
        <f>IF(Table1[[#This Row],[rating_count]]&lt;1000,1,0)</f>
        <v>0</v>
      </c>
      <c r="T798" s="7">
        <f>Table1[[#This Row],[rating]]*Table1[[#This Row],[rating_count]]</f>
        <v>48719</v>
      </c>
    </row>
    <row r="799" spans="1:20">
      <c r="A799" t="s">
        <v>1586</v>
      </c>
      <c r="B799" t="s">
        <v>1587</v>
      </c>
      <c r="C799" t="str">
        <f t="shared" si="60"/>
        <v>Robustrion Smart Trifold</v>
      </c>
      <c r="D799" t="str">
        <f>PROPER(Table1[[#This Row],[PRODUCT NAME]])</f>
        <v>Robustrion Smart Trifold</v>
      </c>
      <c r="E799" t="s">
        <v>2700</v>
      </c>
      <c r="F799" t="s">
        <v>2700</v>
      </c>
      <c r="G799" t="s">
        <v>2745</v>
      </c>
      <c r="H799" t="s">
        <v>2806</v>
      </c>
      <c r="I799">
        <v>999</v>
      </c>
      <c r="J799" s="8">
        <v>310</v>
      </c>
      <c r="K799" s="1">
        <v>0.5</v>
      </c>
      <c r="L799" s="1" t="str">
        <f t="shared" si="61"/>
        <v>50% or more</v>
      </c>
      <c r="M799">
        <v>4.2</v>
      </c>
      <c r="N799" s="4">
        <v>27441</v>
      </c>
      <c r="O799">
        <f t="shared" si="62"/>
        <v>1</v>
      </c>
      <c r="P799">
        <f t="shared" si="63"/>
        <v>8506710</v>
      </c>
      <c r="Q799" s="8" t="str">
        <f t="shared" si="64"/>
        <v>₹ 200 -₹ 500</v>
      </c>
      <c r="R799" s="8">
        <f>Table1[actual_price]-Table1[discounted_price]/Table1[[#This Row],[actual_price]]*100</f>
        <v>-12.258064516129025</v>
      </c>
      <c r="S799">
        <f>IF(Table1[[#This Row],[rating_count]]&lt;1000,1,0)</f>
        <v>0</v>
      </c>
      <c r="T799" s="7">
        <f>Table1[[#This Row],[rating]]*Table1[[#This Row],[rating_count]]</f>
        <v>115252.20000000001</v>
      </c>
    </row>
    <row r="800" spans="1:20">
      <c r="A800" t="s">
        <v>1588</v>
      </c>
      <c r="B800" t="s">
        <v>1589</v>
      </c>
      <c r="C800" t="str">
        <f t="shared" si="60"/>
        <v>Logitech M331 Silent</v>
      </c>
      <c r="D800" t="str">
        <f>PROPER(Table1[[#This Row],[PRODUCT NAME]])</f>
        <v>Logitech M331 Silent</v>
      </c>
      <c r="E800" t="s">
        <v>2700</v>
      </c>
      <c r="F800" t="s">
        <v>2700</v>
      </c>
      <c r="G800" t="s">
        <v>2745</v>
      </c>
      <c r="H800" t="s">
        <v>2746</v>
      </c>
      <c r="I800">
        <v>69</v>
      </c>
      <c r="J800" s="8">
        <v>1499</v>
      </c>
      <c r="K800" s="1">
        <v>0.77</v>
      </c>
      <c r="L800" s="1" t="str">
        <f t="shared" si="61"/>
        <v>50% or more</v>
      </c>
      <c r="M800">
        <v>4.3</v>
      </c>
      <c r="N800" s="4">
        <v>255</v>
      </c>
      <c r="O800">
        <f t="shared" si="62"/>
        <v>1</v>
      </c>
      <c r="P800">
        <f t="shared" si="63"/>
        <v>382245</v>
      </c>
      <c r="Q800" s="8" t="str">
        <f t="shared" si="64"/>
        <v>&gt;₹  500</v>
      </c>
      <c r="R800" s="8">
        <f>Table1[actual_price]-Table1[discounted_price]/Table1[[#This Row],[actual_price]]*100</f>
        <v>1494.3969312875249</v>
      </c>
      <c r="S800">
        <f>IF(Table1[[#This Row],[rating_count]]&lt;1000,1,0)</f>
        <v>1</v>
      </c>
      <c r="T800" s="7">
        <f>Table1[[#This Row],[rating]]*Table1[[#This Row],[rating_count]]</f>
        <v>1096.5</v>
      </c>
    </row>
    <row r="801" spans="1:20">
      <c r="A801" t="s">
        <v>1590</v>
      </c>
      <c r="B801" t="s">
        <v>1591</v>
      </c>
      <c r="C801" t="str">
        <f t="shared" si="60"/>
        <v>Camel Artist Acrylic</v>
      </c>
      <c r="D801" t="str">
        <f>PROPER(Table1[[#This Row],[PRODUCT NAME]])</f>
        <v>Camel Artist Acrylic</v>
      </c>
      <c r="E801" t="s">
        <v>2700</v>
      </c>
      <c r="F801" t="s">
        <v>2700</v>
      </c>
      <c r="G801" t="s">
        <v>2748</v>
      </c>
      <c r="H801" t="s">
        <v>2749</v>
      </c>
      <c r="I801">
        <v>899</v>
      </c>
      <c r="J801" s="8">
        <v>1299</v>
      </c>
      <c r="K801" s="1">
        <v>0.4</v>
      </c>
      <c r="L801" s="1" t="str">
        <f t="shared" si="61"/>
        <v>50%</v>
      </c>
      <c r="M801">
        <v>4.2</v>
      </c>
      <c r="N801" s="4">
        <v>23174</v>
      </c>
      <c r="O801">
        <f t="shared" si="62"/>
        <v>0</v>
      </c>
      <c r="P801">
        <f t="shared" si="63"/>
        <v>30103026</v>
      </c>
      <c r="Q801" s="8" t="str">
        <f t="shared" si="64"/>
        <v>&gt;₹  500</v>
      </c>
      <c r="R801" s="8">
        <f>Table1[actual_price]-Table1[discounted_price]/Table1[[#This Row],[actual_price]]*100</f>
        <v>1229.7929176289454</v>
      </c>
      <c r="S801">
        <f>IF(Table1[[#This Row],[rating_count]]&lt;1000,1,0)</f>
        <v>0</v>
      </c>
      <c r="T801" s="7">
        <f>Table1[[#This Row],[rating]]*Table1[[#This Row],[rating_count]]</f>
        <v>97330.8</v>
      </c>
    </row>
    <row r="802" spans="1:20">
      <c r="A802" t="s">
        <v>1592</v>
      </c>
      <c r="B802" t="s">
        <v>1593</v>
      </c>
      <c r="C802" t="str">
        <f t="shared" si="60"/>
        <v>Portronics Key2 Combo</v>
      </c>
      <c r="D802" t="str">
        <f>PROPER(Table1[[#This Row],[PRODUCT NAME]])</f>
        <v>Portronics Key2 Combo</v>
      </c>
      <c r="E802" t="s">
        <v>2754</v>
      </c>
      <c r="F802" t="s">
        <v>2754</v>
      </c>
      <c r="G802" t="s">
        <v>2755</v>
      </c>
      <c r="I802">
        <v>478</v>
      </c>
      <c r="J802" s="8">
        <v>4199</v>
      </c>
      <c r="K802" s="1">
        <v>0.32</v>
      </c>
      <c r="L802" s="1" t="str">
        <f t="shared" si="61"/>
        <v>50%</v>
      </c>
      <c r="M802">
        <v>3.8</v>
      </c>
      <c r="N802" s="4">
        <v>20218</v>
      </c>
      <c r="O802">
        <f t="shared" si="62"/>
        <v>0</v>
      </c>
      <c r="P802">
        <f t="shared" si="63"/>
        <v>84895382</v>
      </c>
      <c r="Q802" s="8" t="str">
        <f t="shared" si="64"/>
        <v>&gt;₹  500</v>
      </c>
      <c r="R802" s="8">
        <f>Table1[actual_price]-Table1[discounted_price]/Table1[[#This Row],[actual_price]]*100</f>
        <v>4187.6163372231485</v>
      </c>
      <c r="S802">
        <f>IF(Table1[[#This Row],[rating_count]]&lt;1000,1,0)</f>
        <v>0</v>
      </c>
      <c r="T802" s="7">
        <f>Table1[[#This Row],[rating]]*Table1[[#This Row],[rating_count]]</f>
        <v>76828.399999999994</v>
      </c>
    </row>
    <row r="803" spans="1:20">
      <c r="A803" t="s">
        <v>1594</v>
      </c>
      <c r="B803" t="s">
        <v>1595</v>
      </c>
      <c r="C803" t="str">
        <f t="shared" si="60"/>
        <v>SupCares Laptop Stand</v>
      </c>
      <c r="D803" t="str">
        <f>PROPER(Table1[[#This Row],[PRODUCT NAME]])</f>
        <v>Supcares Laptop Stand</v>
      </c>
      <c r="E803" t="s">
        <v>2700</v>
      </c>
      <c r="F803" t="s">
        <v>2700</v>
      </c>
      <c r="G803" t="s">
        <v>2745</v>
      </c>
      <c r="I803" s="2">
        <v>1399</v>
      </c>
      <c r="J803" s="8">
        <v>4000</v>
      </c>
      <c r="K803" s="1">
        <v>0.44</v>
      </c>
      <c r="L803" s="1" t="str">
        <f t="shared" si="61"/>
        <v>50%</v>
      </c>
      <c r="M803">
        <v>4.3</v>
      </c>
      <c r="N803" s="4">
        <v>11074</v>
      </c>
      <c r="O803">
        <f t="shared" si="62"/>
        <v>0</v>
      </c>
      <c r="P803">
        <f t="shared" si="63"/>
        <v>44296000</v>
      </c>
      <c r="Q803" s="8" t="str">
        <f t="shared" si="64"/>
        <v>&gt;₹  500</v>
      </c>
      <c r="R803" s="8">
        <f>Table1[actual_price]-Table1[discounted_price]/Table1[[#This Row],[actual_price]]*100</f>
        <v>3965.0250000000001</v>
      </c>
      <c r="S803">
        <f>IF(Table1[[#This Row],[rating_count]]&lt;1000,1,0)</f>
        <v>0</v>
      </c>
      <c r="T803" s="7">
        <f>Table1[[#This Row],[rating]]*Table1[[#This Row],[rating_count]]</f>
        <v>47618.2</v>
      </c>
    </row>
    <row r="804" spans="1:20">
      <c r="A804" t="s">
        <v>1596</v>
      </c>
      <c r="B804" t="s">
        <v>1597</v>
      </c>
      <c r="C804" t="str">
        <f t="shared" si="60"/>
        <v>ZEBRONICS Zeb-Sound Bomb</v>
      </c>
      <c r="D804" t="str">
        <f>PROPER(Table1[[#This Row],[PRODUCT NAME]])</f>
        <v>Zebronics Zeb-Sound Bomb</v>
      </c>
      <c r="E804" t="s">
        <v>2700</v>
      </c>
      <c r="F804" t="s">
        <v>2700</v>
      </c>
      <c r="G804" t="s">
        <v>2701</v>
      </c>
      <c r="H804" t="s">
        <v>2702</v>
      </c>
      <c r="I804">
        <v>199</v>
      </c>
      <c r="J804" s="8">
        <v>250</v>
      </c>
      <c r="K804" s="1">
        <v>0.73</v>
      </c>
      <c r="L804" s="1" t="str">
        <f t="shared" si="61"/>
        <v>50% or more</v>
      </c>
      <c r="M804">
        <v>4.5</v>
      </c>
      <c r="N804" s="4">
        <v>74976</v>
      </c>
      <c r="O804">
        <f t="shared" si="62"/>
        <v>1</v>
      </c>
      <c r="P804">
        <f t="shared" si="63"/>
        <v>18744000</v>
      </c>
      <c r="Q804" s="8" t="str">
        <f t="shared" si="64"/>
        <v>₹ 200 -₹ 500</v>
      </c>
      <c r="R804" s="8">
        <f>Table1[actual_price]-Table1[discounted_price]/Table1[[#This Row],[actual_price]]*100</f>
        <v>170.39999999999998</v>
      </c>
      <c r="S804">
        <f>IF(Table1[[#This Row],[rating_count]]&lt;1000,1,0)</f>
        <v>0</v>
      </c>
      <c r="T804" s="7">
        <f>Table1[[#This Row],[rating]]*Table1[[#This Row],[rating_count]]</f>
        <v>337392</v>
      </c>
    </row>
    <row r="805" spans="1:20">
      <c r="A805" t="s">
        <v>1598</v>
      </c>
      <c r="B805" t="s">
        <v>1599</v>
      </c>
      <c r="C805" t="str">
        <f t="shared" si="60"/>
        <v>Western Digital WD</v>
      </c>
      <c r="D805" t="str">
        <f>PROPER(Table1[[#This Row],[PRODUCT NAME]])</f>
        <v>Western Digital Wd</v>
      </c>
      <c r="E805" t="s">
        <v>2700</v>
      </c>
      <c r="F805" t="s">
        <v>2700</v>
      </c>
      <c r="G805" t="s">
        <v>2792</v>
      </c>
      <c r="H805" t="s">
        <v>2737</v>
      </c>
      <c r="I805">
        <v>149</v>
      </c>
      <c r="J805" s="8">
        <v>100</v>
      </c>
      <c r="K805" s="1">
        <v>0.7</v>
      </c>
      <c r="L805" s="1" t="str">
        <f t="shared" si="61"/>
        <v>50% or more</v>
      </c>
      <c r="M805">
        <v>4.0999999999999996</v>
      </c>
      <c r="N805" s="4">
        <v>25607</v>
      </c>
      <c r="O805">
        <f t="shared" si="62"/>
        <v>1</v>
      </c>
      <c r="P805">
        <f t="shared" si="63"/>
        <v>2560700</v>
      </c>
      <c r="Q805" s="8" t="str">
        <f t="shared" si="64"/>
        <v>&lt;₹ 200</v>
      </c>
      <c r="R805" s="8">
        <f>Table1[actual_price]-Table1[discounted_price]/Table1[[#This Row],[actual_price]]*100</f>
        <v>-49</v>
      </c>
      <c r="S805">
        <f>IF(Table1[[#This Row],[rating_count]]&lt;1000,1,0)</f>
        <v>0</v>
      </c>
      <c r="T805" s="7">
        <f>Table1[[#This Row],[rating]]*Table1[[#This Row],[rating_count]]</f>
        <v>104988.7</v>
      </c>
    </row>
    <row r="806" spans="1:20">
      <c r="A806" t="s">
        <v>1600</v>
      </c>
      <c r="B806" t="s">
        <v>1601</v>
      </c>
      <c r="C806" t="str">
        <f t="shared" si="60"/>
        <v>Classmate Octane Neon-</v>
      </c>
      <c r="D806" t="str">
        <f>PROPER(Table1[[#This Row],[PRODUCT NAME]])</f>
        <v>Classmate Octane Neon-</v>
      </c>
      <c r="E806" t="s">
        <v>2705</v>
      </c>
      <c r="F806" t="s">
        <v>2705</v>
      </c>
      <c r="G806" t="s">
        <v>2721</v>
      </c>
      <c r="H806" t="s">
        <v>2782</v>
      </c>
      <c r="I806" s="2">
        <v>1799</v>
      </c>
      <c r="J806" s="8">
        <v>5999</v>
      </c>
      <c r="K806" s="1">
        <v>0.64</v>
      </c>
      <c r="L806" s="1" t="str">
        <f t="shared" si="61"/>
        <v>50% or more</v>
      </c>
      <c r="M806">
        <v>4.2</v>
      </c>
      <c r="N806" s="4">
        <v>41226</v>
      </c>
      <c r="O806">
        <f t="shared" si="62"/>
        <v>1</v>
      </c>
      <c r="P806">
        <f t="shared" si="63"/>
        <v>247314774</v>
      </c>
      <c r="Q806" s="8" t="str">
        <f t="shared" si="64"/>
        <v>&gt;₹  500</v>
      </c>
      <c r="R806" s="8">
        <f>Table1[actual_price]-Table1[discounted_price]/Table1[[#This Row],[actual_price]]*100</f>
        <v>5969.0116686114352</v>
      </c>
      <c r="S806">
        <f>IF(Table1[[#This Row],[rating_count]]&lt;1000,1,0)</f>
        <v>0</v>
      </c>
      <c r="T806" s="7">
        <f>Table1[[#This Row],[rating]]*Table1[[#This Row],[rating_count]]</f>
        <v>173149.2</v>
      </c>
    </row>
    <row r="807" spans="1:20">
      <c r="A807" t="s">
        <v>1602</v>
      </c>
      <c r="B807" t="s">
        <v>1603</v>
      </c>
      <c r="C807" t="str">
        <f t="shared" si="60"/>
        <v>Classmate Octane Colour</v>
      </c>
      <c r="D807" t="str">
        <f>PROPER(Table1[[#This Row],[PRODUCT NAME]])</f>
        <v>Classmate Octane Colour</v>
      </c>
      <c r="E807" t="s">
        <v>2807</v>
      </c>
      <c r="F807" t="s">
        <v>2807</v>
      </c>
      <c r="G807" t="s">
        <v>2808</v>
      </c>
      <c r="I807">
        <v>425</v>
      </c>
      <c r="J807" s="8">
        <v>1995</v>
      </c>
      <c r="K807" s="1">
        <v>0.56999999999999995</v>
      </c>
      <c r="L807" s="1" t="str">
        <f t="shared" si="61"/>
        <v>50% or more</v>
      </c>
      <c r="M807">
        <v>4</v>
      </c>
      <c r="N807" s="4">
        <v>2581</v>
      </c>
      <c r="O807">
        <f t="shared" si="62"/>
        <v>1</v>
      </c>
      <c r="P807">
        <f t="shared" si="63"/>
        <v>5149095</v>
      </c>
      <c r="Q807" s="8" t="str">
        <f t="shared" si="64"/>
        <v>&gt;₹  500</v>
      </c>
      <c r="R807" s="8">
        <f>Table1[actual_price]-Table1[discounted_price]/Table1[[#This Row],[actual_price]]*100</f>
        <v>1973.6967418546367</v>
      </c>
      <c r="S807">
        <f>IF(Table1[[#This Row],[rating_count]]&lt;1000,1,0)</f>
        <v>0</v>
      </c>
      <c r="T807" s="7">
        <f>Table1[[#This Row],[rating]]*Table1[[#This Row],[rating_count]]</f>
        <v>10324</v>
      </c>
    </row>
    <row r="808" spans="1:20">
      <c r="A808" t="s">
        <v>1604</v>
      </c>
      <c r="B808" t="s">
        <v>1605</v>
      </c>
      <c r="C808" t="str">
        <f t="shared" si="60"/>
        <v>Tukzer Stylus Pen,</v>
      </c>
      <c r="D808" t="str">
        <f>PROPER(Table1[[#This Row],[PRODUCT NAME]])</f>
        <v>Tukzer Stylus Pen,</v>
      </c>
      <c r="E808" t="s">
        <v>2705</v>
      </c>
      <c r="F808" t="s">
        <v>2705</v>
      </c>
      <c r="G808" t="s">
        <v>2721</v>
      </c>
      <c r="H808" t="s">
        <v>2798</v>
      </c>
      <c r="I808">
        <v>999</v>
      </c>
      <c r="J808" s="8">
        <v>1199</v>
      </c>
      <c r="K808" s="1">
        <v>0.6</v>
      </c>
      <c r="L808" s="1" t="str">
        <f t="shared" si="61"/>
        <v>50% or more</v>
      </c>
      <c r="M808">
        <v>4.0999999999999996</v>
      </c>
      <c r="N808" s="4">
        <v>18331</v>
      </c>
      <c r="O808">
        <f t="shared" si="62"/>
        <v>1</v>
      </c>
      <c r="P808">
        <f t="shared" si="63"/>
        <v>21978869</v>
      </c>
      <c r="Q808" s="8" t="str">
        <f t="shared" si="64"/>
        <v>&gt;₹  500</v>
      </c>
      <c r="R808" s="8">
        <f>Table1[actual_price]-Table1[discounted_price]/Table1[[#This Row],[actual_price]]*100</f>
        <v>1115.6805671392826</v>
      </c>
      <c r="S808">
        <f>IF(Table1[[#This Row],[rating_count]]&lt;1000,1,0)</f>
        <v>0</v>
      </c>
      <c r="T808" s="7">
        <f>Table1[[#This Row],[rating]]*Table1[[#This Row],[rating_count]]</f>
        <v>75157.099999999991</v>
      </c>
    </row>
    <row r="809" spans="1:20">
      <c r="A809" t="s">
        <v>1606</v>
      </c>
      <c r="B809" t="s">
        <v>1607</v>
      </c>
      <c r="C809" t="str">
        <f t="shared" si="60"/>
        <v>Logitech G102 USB</v>
      </c>
      <c r="D809" t="str">
        <f>PROPER(Table1[[#This Row],[PRODUCT NAME]])</f>
        <v>Logitech G102 Usb</v>
      </c>
      <c r="E809" t="s">
        <v>2700</v>
      </c>
      <c r="F809" t="s">
        <v>2700</v>
      </c>
      <c r="G809" t="s">
        <v>2748</v>
      </c>
      <c r="H809" t="s">
        <v>2750</v>
      </c>
      <c r="I809">
        <v>378</v>
      </c>
      <c r="J809" s="8">
        <v>999</v>
      </c>
      <c r="K809" s="1">
        <v>0.62</v>
      </c>
      <c r="L809" s="1" t="str">
        <f t="shared" si="61"/>
        <v>50% or more</v>
      </c>
      <c r="M809">
        <v>4.0999999999999996</v>
      </c>
      <c r="N809" s="4">
        <v>1779</v>
      </c>
      <c r="O809">
        <f t="shared" si="62"/>
        <v>1</v>
      </c>
      <c r="P809">
        <f t="shared" si="63"/>
        <v>1777221</v>
      </c>
      <c r="Q809" s="8" t="str">
        <f t="shared" si="64"/>
        <v>&gt;₹  500</v>
      </c>
      <c r="R809" s="8">
        <f>Table1[actual_price]-Table1[discounted_price]/Table1[[#This Row],[actual_price]]*100</f>
        <v>961.16216216216219</v>
      </c>
      <c r="S809">
        <f>IF(Table1[[#This Row],[rating_count]]&lt;1000,1,0)</f>
        <v>0</v>
      </c>
      <c r="T809" s="7">
        <f>Table1[[#This Row],[rating]]*Table1[[#This Row],[rating_count]]</f>
        <v>7293.9</v>
      </c>
    </row>
    <row r="810" spans="1:20">
      <c r="A810" t="s">
        <v>1608</v>
      </c>
      <c r="B810" t="s">
        <v>1609</v>
      </c>
      <c r="C810" t="str">
        <f t="shared" si="60"/>
        <v>Zebronics ZEB-VITA Wireless</v>
      </c>
      <c r="D810" t="str">
        <f>PROPER(Table1[[#This Row],[PRODUCT NAME]])</f>
        <v>Zebronics Zeb-Vita Wireless</v>
      </c>
      <c r="E810" t="s">
        <v>2757</v>
      </c>
      <c r="F810" t="s">
        <v>2757</v>
      </c>
      <c r="G810" t="s">
        <v>2758</v>
      </c>
      <c r="H810" t="s">
        <v>2809</v>
      </c>
      <c r="I810">
        <v>99</v>
      </c>
      <c r="J810" s="8">
        <v>2499</v>
      </c>
      <c r="K810" s="1">
        <v>0</v>
      </c>
      <c r="L810" s="1" t="str">
        <f t="shared" si="61"/>
        <v>50%</v>
      </c>
      <c r="M810">
        <v>4.3</v>
      </c>
      <c r="N810" s="4">
        <v>388</v>
      </c>
      <c r="O810">
        <f t="shared" si="62"/>
        <v>0</v>
      </c>
      <c r="P810">
        <f t="shared" si="63"/>
        <v>969612</v>
      </c>
      <c r="Q810" s="8" t="str">
        <f t="shared" si="64"/>
        <v>&gt;₹  500</v>
      </c>
      <c r="R810" s="8">
        <f>Table1[actual_price]-Table1[discounted_price]/Table1[[#This Row],[actual_price]]*100</f>
        <v>2495.0384153661466</v>
      </c>
      <c r="S810">
        <f>IF(Table1[[#This Row],[rating_count]]&lt;1000,1,0)</f>
        <v>1</v>
      </c>
      <c r="T810" s="7">
        <f>Table1[[#This Row],[rating]]*Table1[[#This Row],[rating_count]]</f>
        <v>1668.3999999999999</v>
      </c>
    </row>
    <row r="811" spans="1:20">
      <c r="A811" t="s">
        <v>1610</v>
      </c>
      <c r="B811" t="s">
        <v>1611</v>
      </c>
      <c r="C811" t="str">
        <f t="shared" si="60"/>
        <v>Lapster USB 3.0</v>
      </c>
      <c r="D811" t="str">
        <f>PROPER(Table1[[#This Row],[PRODUCT NAME]])</f>
        <v>Lapster Usb 3.0</v>
      </c>
      <c r="E811" t="s">
        <v>2700</v>
      </c>
      <c r="F811" t="s">
        <v>2700</v>
      </c>
      <c r="G811" t="s">
        <v>2780</v>
      </c>
      <c r="I811" s="2">
        <v>1499</v>
      </c>
      <c r="J811" s="8">
        <v>3990</v>
      </c>
      <c r="K811" s="1">
        <v>0.5</v>
      </c>
      <c r="L811" s="1" t="str">
        <f t="shared" si="61"/>
        <v>50% or more</v>
      </c>
      <c r="M811">
        <v>4.5</v>
      </c>
      <c r="N811" s="4">
        <v>8656</v>
      </c>
      <c r="O811">
        <f t="shared" si="62"/>
        <v>1</v>
      </c>
      <c r="P811">
        <f t="shared" si="63"/>
        <v>34537440</v>
      </c>
      <c r="Q811" s="8" t="str">
        <f t="shared" si="64"/>
        <v>&gt;₹  500</v>
      </c>
      <c r="R811" s="8">
        <f>Table1[actual_price]-Table1[discounted_price]/Table1[[#This Row],[actual_price]]*100</f>
        <v>3952.4310776942357</v>
      </c>
      <c r="S811">
        <f>IF(Table1[[#This Row],[rating_count]]&lt;1000,1,0)</f>
        <v>0</v>
      </c>
      <c r="T811" s="7">
        <f>Table1[[#This Row],[rating]]*Table1[[#This Row],[rating_count]]</f>
        <v>38952</v>
      </c>
    </row>
    <row r="812" spans="1:20">
      <c r="A812" t="s">
        <v>1612</v>
      </c>
      <c r="B812" t="s">
        <v>1613</v>
      </c>
      <c r="C812" t="str">
        <f t="shared" si="60"/>
        <v>URBN 10000 mAh</v>
      </c>
      <c r="D812" t="str">
        <f>PROPER(Table1[[#This Row],[PRODUCT NAME]])</f>
        <v>Urbn 10000 Mah</v>
      </c>
      <c r="E812" t="s">
        <v>2700</v>
      </c>
      <c r="F812" t="s">
        <v>2700</v>
      </c>
      <c r="G812" t="s">
        <v>2810</v>
      </c>
      <c r="I812" s="2">
        <v>1815</v>
      </c>
      <c r="J812" s="8">
        <v>200</v>
      </c>
      <c r="K812" s="1">
        <v>0.41</v>
      </c>
      <c r="L812" s="1" t="str">
        <f t="shared" si="61"/>
        <v>50%</v>
      </c>
      <c r="M812">
        <v>4.5</v>
      </c>
      <c r="N812" s="4">
        <v>92925</v>
      </c>
      <c r="O812">
        <f t="shared" si="62"/>
        <v>0</v>
      </c>
      <c r="P812">
        <f t="shared" si="63"/>
        <v>18585000</v>
      </c>
      <c r="Q812" s="8" t="str">
        <f t="shared" si="64"/>
        <v>₹ 200 -₹ 500</v>
      </c>
      <c r="R812" s="8">
        <f>Table1[actual_price]-Table1[discounted_price]/Table1[[#This Row],[actual_price]]*100</f>
        <v>-707.49999999999989</v>
      </c>
      <c r="S812">
        <f>IF(Table1[[#This Row],[rating_count]]&lt;1000,1,0)</f>
        <v>0</v>
      </c>
      <c r="T812" s="7">
        <f>Table1[[#This Row],[rating]]*Table1[[#This Row],[rating_count]]</f>
        <v>418162.5</v>
      </c>
    </row>
    <row r="813" spans="1:20">
      <c r="A813" t="s">
        <v>1614</v>
      </c>
      <c r="B813" t="s">
        <v>1615</v>
      </c>
      <c r="C813" t="str">
        <f t="shared" si="60"/>
        <v>Qubo Smart Cam</v>
      </c>
      <c r="D813" t="str">
        <f>PROPER(Table1[[#This Row],[PRODUCT NAME]])</f>
        <v>Qubo Smart Cam</v>
      </c>
      <c r="E813" t="s">
        <v>2757</v>
      </c>
      <c r="F813" t="s">
        <v>2757</v>
      </c>
      <c r="G813" t="s">
        <v>2758</v>
      </c>
      <c r="H813" t="s">
        <v>2759</v>
      </c>
      <c r="I813">
        <v>67</v>
      </c>
      <c r="J813" s="8">
        <v>230</v>
      </c>
      <c r="K813" s="1">
        <v>0.11</v>
      </c>
      <c r="L813" s="1" t="str">
        <f t="shared" si="61"/>
        <v>50%</v>
      </c>
      <c r="M813">
        <v>4.0999999999999996</v>
      </c>
      <c r="N813" s="4">
        <v>1269</v>
      </c>
      <c r="O813">
        <f t="shared" si="62"/>
        <v>0</v>
      </c>
      <c r="P813">
        <f t="shared" si="63"/>
        <v>291870</v>
      </c>
      <c r="Q813" s="8" t="str">
        <f t="shared" si="64"/>
        <v>₹ 200 -₹ 500</v>
      </c>
      <c r="R813" s="8">
        <f>Table1[actual_price]-Table1[discounted_price]/Table1[[#This Row],[actual_price]]*100</f>
        <v>200.86956521739131</v>
      </c>
      <c r="S813">
        <f>IF(Table1[[#This Row],[rating_count]]&lt;1000,1,0)</f>
        <v>0</v>
      </c>
      <c r="T813" s="7">
        <f>Table1[[#This Row],[rating]]*Table1[[#This Row],[rating_count]]</f>
        <v>5202.8999999999996</v>
      </c>
    </row>
    <row r="814" spans="1:20">
      <c r="A814" t="s">
        <v>1616</v>
      </c>
      <c r="B814" t="s">
        <v>1617</v>
      </c>
      <c r="C814" t="str">
        <f t="shared" si="60"/>
        <v>Duracell CR2025 3V</v>
      </c>
      <c r="D814" t="str">
        <f>PROPER(Table1[[#This Row],[PRODUCT NAME]])</f>
        <v>Duracell Cr2025 3V</v>
      </c>
      <c r="E814" t="s">
        <v>2700</v>
      </c>
      <c r="F814" t="s">
        <v>2700</v>
      </c>
      <c r="G814" t="s">
        <v>2745</v>
      </c>
      <c r="H814" t="s">
        <v>2751</v>
      </c>
      <c r="I814" s="2">
        <v>1889</v>
      </c>
      <c r="J814" s="8">
        <v>2796</v>
      </c>
      <c r="K814" s="1">
        <v>0.3</v>
      </c>
      <c r="L814" s="1" t="str">
        <f t="shared" si="61"/>
        <v>50%</v>
      </c>
      <c r="M814">
        <v>4.3</v>
      </c>
      <c r="N814" s="4">
        <v>17394</v>
      </c>
      <c r="O814">
        <f t="shared" si="62"/>
        <v>0</v>
      </c>
      <c r="P814">
        <f t="shared" si="63"/>
        <v>48633624</v>
      </c>
      <c r="Q814" s="8" t="str">
        <f t="shared" si="64"/>
        <v>&gt;₹  500</v>
      </c>
      <c r="R814" s="8">
        <f>Table1[actual_price]-Table1[discounted_price]/Table1[[#This Row],[actual_price]]*100</f>
        <v>2728.439198855508</v>
      </c>
      <c r="S814">
        <f>IF(Table1[[#This Row],[rating_count]]&lt;1000,1,0)</f>
        <v>0</v>
      </c>
      <c r="T814" s="7">
        <f>Table1[[#This Row],[rating]]*Table1[[#This Row],[rating_count]]</f>
        <v>74794.2</v>
      </c>
    </row>
    <row r="815" spans="1:20">
      <c r="A815" t="s">
        <v>1618</v>
      </c>
      <c r="B815" t="s">
        <v>1619</v>
      </c>
      <c r="C815" t="str">
        <f t="shared" si="60"/>
        <v>Camel Fabrica Acrylic</v>
      </c>
      <c r="D815" t="str">
        <f>PROPER(Table1[[#This Row],[PRODUCT NAME]])</f>
        <v>Camel Fabrica Acrylic</v>
      </c>
      <c r="E815" t="s">
        <v>2705</v>
      </c>
      <c r="F815" t="s">
        <v>2705</v>
      </c>
      <c r="G815" t="s">
        <v>2732</v>
      </c>
      <c r="H815" t="s">
        <v>2733</v>
      </c>
      <c r="I815">
        <v>499</v>
      </c>
      <c r="J815" s="8">
        <v>999</v>
      </c>
      <c r="K815" s="1">
        <v>0.67</v>
      </c>
      <c r="L815" s="1" t="str">
        <f t="shared" si="61"/>
        <v>50% or more</v>
      </c>
      <c r="M815">
        <v>3.6</v>
      </c>
      <c r="N815" s="4">
        <v>9169</v>
      </c>
      <c r="O815">
        <f t="shared" si="62"/>
        <v>1</v>
      </c>
      <c r="P815">
        <f t="shared" si="63"/>
        <v>9159831</v>
      </c>
      <c r="Q815" s="8" t="str">
        <f t="shared" si="64"/>
        <v>&gt;₹  500</v>
      </c>
      <c r="R815" s="8">
        <f>Table1[actual_price]-Table1[discounted_price]/Table1[[#This Row],[actual_price]]*100</f>
        <v>949.05005005005</v>
      </c>
      <c r="S815">
        <f>IF(Table1[[#This Row],[rating_count]]&lt;1000,1,0)</f>
        <v>0</v>
      </c>
      <c r="T815" s="7">
        <f>Table1[[#This Row],[rating]]*Table1[[#This Row],[rating_count]]</f>
        <v>33008.400000000001</v>
      </c>
    </row>
    <row r="816" spans="1:20">
      <c r="A816" t="s">
        <v>1620</v>
      </c>
      <c r="B816" t="s">
        <v>1621</v>
      </c>
      <c r="C816" t="str">
        <f t="shared" si="60"/>
        <v>Lenovo GX20L29764 65W</v>
      </c>
      <c r="D816" t="str">
        <f>PROPER(Table1[[#This Row],[PRODUCT NAME]])</f>
        <v>Lenovo Gx20L29764 65W</v>
      </c>
      <c r="E816" t="s">
        <v>2700</v>
      </c>
      <c r="F816" t="s">
        <v>2700</v>
      </c>
      <c r="G816" t="s">
        <v>2748</v>
      </c>
      <c r="H816" t="s">
        <v>2772</v>
      </c>
      <c r="I816">
        <v>499</v>
      </c>
      <c r="J816" s="8">
        <v>3499</v>
      </c>
      <c r="K816" s="1">
        <v>0.5</v>
      </c>
      <c r="L816" s="1" t="str">
        <f t="shared" si="61"/>
        <v>50% or more</v>
      </c>
      <c r="M816">
        <v>4.4000000000000004</v>
      </c>
      <c r="N816" s="4">
        <v>1030</v>
      </c>
      <c r="O816">
        <f t="shared" si="62"/>
        <v>1</v>
      </c>
      <c r="P816">
        <f t="shared" si="63"/>
        <v>3603970</v>
      </c>
      <c r="Q816" s="8" t="str">
        <f t="shared" si="64"/>
        <v>&gt;₹  500</v>
      </c>
      <c r="R816" s="8">
        <f>Table1[actual_price]-Table1[discounted_price]/Table1[[#This Row],[actual_price]]*100</f>
        <v>3484.7387825092883</v>
      </c>
      <c r="S816">
        <f>IF(Table1[[#This Row],[rating_count]]&lt;1000,1,0)</f>
        <v>0</v>
      </c>
      <c r="T816" s="7">
        <f>Table1[[#This Row],[rating]]*Table1[[#This Row],[rating_count]]</f>
        <v>4532</v>
      </c>
    </row>
    <row r="817" spans="1:20">
      <c r="A817" t="s">
        <v>1622</v>
      </c>
      <c r="B817" t="s">
        <v>1623</v>
      </c>
      <c r="C817" t="str">
        <f t="shared" si="60"/>
        <v>Hp Wired On</v>
      </c>
      <c r="D817" t="str">
        <f>PROPER(Table1[[#This Row],[PRODUCT NAME]])</f>
        <v>Hp Wired On</v>
      </c>
      <c r="E817" t="s">
        <v>2700</v>
      </c>
      <c r="F817" t="s">
        <v>2700</v>
      </c>
      <c r="G817" t="s">
        <v>2764</v>
      </c>
      <c r="I817" s="2">
        <v>5799</v>
      </c>
      <c r="J817" s="8">
        <v>723</v>
      </c>
      <c r="K817" s="1">
        <v>0.28000000000000003</v>
      </c>
      <c r="L817" s="1" t="str">
        <f t="shared" si="61"/>
        <v>50%</v>
      </c>
      <c r="M817">
        <v>4.5</v>
      </c>
      <c r="N817" s="4">
        <v>50273</v>
      </c>
      <c r="O817">
        <f t="shared" si="62"/>
        <v>0</v>
      </c>
      <c r="P817">
        <f t="shared" si="63"/>
        <v>36347379</v>
      </c>
      <c r="Q817" s="8" t="str">
        <f t="shared" si="64"/>
        <v>&gt;₹  500</v>
      </c>
      <c r="R817" s="8">
        <f>Table1[actual_price]-Table1[discounted_price]/Table1[[#This Row],[actual_price]]*100</f>
        <v>-79.074688796680448</v>
      </c>
      <c r="S817">
        <f>IF(Table1[[#This Row],[rating_count]]&lt;1000,1,0)</f>
        <v>0</v>
      </c>
      <c r="T817" s="7">
        <f>Table1[[#This Row],[rating]]*Table1[[#This Row],[rating_count]]</f>
        <v>226228.5</v>
      </c>
    </row>
    <row r="818" spans="1:20">
      <c r="A818" t="s">
        <v>1624</v>
      </c>
      <c r="B818" t="s">
        <v>1625</v>
      </c>
      <c r="C818" t="str">
        <f t="shared" si="60"/>
        <v>Redragon K617 Fizz</v>
      </c>
      <c r="D818" t="str">
        <f>PROPER(Table1[[#This Row],[PRODUCT NAME]])</f>
        <v>Redragon K617 Fizz</v>
      </c>
      <c r="E818" t="s">
        <v>2705</v>
      </c>
      <c r="F818" t="s">
        <v>2705</v>
      </c>
      <c r="G818" t="s">
        <v>2721</v>
      </c>
      <c r="H818" t="s">
        <v>2811</v>
      </c>
      <c r="I818">
        <v>499</v>
      </c>
      <c r="J818" s="8">
        <v>5999</v>
      </c>
      <c r="K818" s="1">
        <v>0.38</v>
      </c>
      <c r="L818" s="1" t="str">
        <f t="shared" si="61"/>
        <v>50%</v>
      </c>
      <c r="M818">
        <v>3.9</v>
      </c>
      <c r="N818" s="4">
        <v>6742</v>
      </c>
      <c r="O818">
        <f t="shared" si="62"/>
        <v>0</v>
      </c>
      <c r="P818">
        <f t="shared" si="63"/>
        <v>40445258</v>
      </c>
      <c r="Q818" s="8" t="str">
        <f t="shared" si="64"/>
        <v>&gt;₹  500</v>
      </c>
      <c r="R818" s="8">
        <f>Table1[actual_price]-Table1[discounted_price]/Table1[[#This Row],[actual_price]]*100</f>
        <v>5990.6819469911652</v>
      </c>
      <c r="S818">
        <f>IF(Table1[[#This Row],[rating_count]]&lt;1000,1,0)</f>
        <v>0</v>
      </c>
      <c r="T818" s="7">
        <f>Table1[[#This Row],[rating]]*Table1[[#This Row],[rating_count]]</f>
        <v>26293.8</v>
      </c>
    </row>
    <row r="819" spans="1:20">
      <c r="A819" t="s">
        <v>1626</v>
      </c>
      <c r="B819" t="s">
        <v>1627</v>
      </c>
      <c r="C819" t="str">
        <f t="shared" si="60"/>
        <v>HP GT 53</v>
      </c>
      <c r="D819" t="str">
        <f>PROPER(Table1[[#This Row],[PRODUCT NAME]])</f>
        <v>Hp Gt 53</v>
      </c>
      <c r="E819" t="s">
        <v>2700</v>
      </c>
      <c r="F819" t="s">
        <v>2700</v>
      </c>
      <c r="G819" t="s">
        <v>2748</v>
      </c>
      <c r="H819" t="s">
        <v>2750</v>
      </c>
      <c r="I819">
        <v>249</v>
      </c>
      <c r="J819" s="8">
        <v>12499</v>
      </c>
      <c r="K819" s="1">
        <v>0.59</v>
      </c>
      <c r="L819" s="1" t="str">
        <f t="shared" si="61"/>
        <v>50% or more</v>
      </c>
      <c r="M819">
        <v>4</v>
      </c>
      <c r="N819" s="4">
        <v>1208</v>
      </c>
      <c r="O819">
        <f t="shared" si="62"/>
        <v>1</v>
      </c>
      <c r="P819">
        <f t="shared" si="63"/>
        <v>15098792</v>
      </c>
      <c r="Q819" s="8" t="str">
        <f t="shared" si="64"/>
        <v>&gt;₹  500</v>
      </c>
      <c r="R819" s="8">
        <f>Table1[actual_price]-Table1[discounted_price]/Table1[[#This Row],[actual_price]]*100</f>
        <v>12497.00784062725</v>
      </c>
      <c r="S819">
        <f>IF(Table1[[#This Row],[rating_count]]&lt;1000,1,0)</f>
        <v>0</v>
      </c>
      <c r="T819" s="7">
        <f>Table1[[#This Row],[rating]]*Table1[[#This Row],[rating_count]]</f>
        <v>4832</v>
      </c>
    </row>
    <row r="820" spans="1:20">
      <c r="A820" t="s">
        <v>1628</v>
      </c>
      <c r="B820" t="s">
        <v>1629</v>
      </c>
      <c r="C820" t="str">
        <f t="shared" si="60"/>
        <v>Noise ColorFit Ultra</v>
      </c>
      <c r="D820" t="str">
        <f>PROPER(Table1[[#This Row],[PRODUCT NAME]])</f>
        <v>Noise Colorfit Ultra</v>
      </c>
      <c r="E820" t="s">
        <v>2700</v>
      </c>
      <c r="F820" t="s">
        <v>2700</v>
      </c>
      <c r="G820" t="s">
        <v>2701</v>
      </c>
      <c r="H820" t="s">
        <v>2702</v>
      </c>
      <c r="I820">
        <v>179</v>
      </c>
      <c r="J820" s="8">
        <v>1290</v>
      </c>
      <c r="K820" s="1">
        <v>0.64</v>
      </c>
      <c r="L820" s="1" t="str">
        <f t="shared" si="61"/>
        <v>50% or more</v>
      </c>
      <c r="M820">
        <v>4</v>
      </c>
      <c r="N820" s="4">
        <v>1933</v>
      </c>
      <c r="O820">
        <f t="shared" si="62"/>
        <v>1</v>
      </c>
      <c r="P820">
        <f t="shared" si="63"/>
        <v>2493570</v>
      </c>
      <c r="Q820" s="8" t="str">
        <f t="shared" si="64"/>
        <v>&gt;₹  500</v>
      </c>
      <c r="R820" s="8">
        <f>Table1[actual_price]-Table1[discounted_price]/Table1[[#This Row],[actual_price]]*100</f>
        <v>1276.1240310077519</v>
      </c>
      <c r="S820">
        <f>IF(Table1[[#This Row],[rating_count]]&lt;1000,1,0)</f>
        <v>0</v>
      </c>
      <c r="T820" s="7">
        <f>Table1[[#This Row],[rating]]*Table1[[#This Row],[rating_count]]</f>
        <v>7732</v>
      </c>
    </row>
    <row r="821" spans="1:20">
      <c r="A821" t="s">
        <v>1630</v>
      </c>
      <c r="B821" t="s">
        <v>1631</v>
      </c>
      <c r="C821" t="str">
        <f t="shared" si="60"/>
        <v>Zebronics Zeb-JUKEBAR 3900,</v>
      </c>
      <c r="D821" t="str">
        <f>PROPER(Table1[[#This Row],[PRODUCT NAME]])</f>
        <v>Zebronics Zeb-Jukebar 3900,</v>
      </c>
      <c r="E821" t="s">
        <v>2700</v>
      </c>
      <c r="F821" t="s">
        <v>2700</v>
      </c>
      <c r="G821" t="s">
        <v>2764</v>
      </c>
      <c r="I821" s="2">
        <v>4449</v>
      </c>
      <c r="J821" s="8">
        <v>200</v>
      </c>
      <c r="K821" s="1">
        <v>0.22</v>
      </c>
      <c r="L821" s="1" t="str">
        <f t="shared" si="61"/>
        <v>50%</v>
      </c>
      <c r="M821">
        <v>4.4000000000000004</v>
      </c>
      <c r="N821" s="4">
        <v>25006</v>
      </c>
      <c r="O821">
        <f t="shared" si="62"/>
        <v>0</v>
      </c>
      <c r="P821">
        <f t="shared" si="63"/>
        <v>5001200</v>
      </c>
      <c r="Q821" s="8" t="str">
        <f t="shared" si="64"/>
        <v>₹ 200 -₹ 500</v>
      </c>
      <c r="R821" s="8">
        <f>Table1[actual_price]-Table1[discounted_price]/Table1[[#This Row],[actual_price]]*100</f>
        <v>-2024.5</v>
      </c>
      <c r="S821">
        <f>IF(Table1[[#This Row],[rating_count]]&lt;1000,1,0)</f>
        <v>0</v>
      </c>
      <c r="T821" s="7">
        <f>Table1[[#This Row],[rating]]*Table1[[#This Row],[rating_count]]</f>
        <v>110026.40000000001</v>
      </c>
    </row>
    <row r="822" spans="1:20">
      <c r="A822" t="s">
        <v>1632</v>
      </c>
      <c r="B822" t="s">
        <v>1633</v>
      </c>
      <c r="C822" t="str">
        <f t="shared" si="60"/>
        <v>boAt Bassheads 102</v>
      </c>
      <c r="D822" t="str">
        <f>PROPER(Table1[[#This Row],[PRODUCT NAME]])</f>
        <v>Boat Bassheads 102</v>
      </c>
      <c r="E822" t="s">
        <v>2700</v>
      </c>
      <c r="F822" t="s">
        <v>2700</v>
      </c>
      <c r="G822" t="s">
        <v>2773</v>
      </c>
      <c r="H822" t="s">
        <v>2793</v>
      </c>
      <c r="I822">
        <v>299</v>
      </c>
      <c r="J822" s="8">
        <v>5999</v>
      </c>
      <c r="K822" s="1">
        <v>0.46</v>
      </c>
      <c r="L822" s="1" t="str">
        <f t="shared" si="61"/>
        <v>50%</v>
      </c>
      <c r="M822">
        <v>4.5999999999999996</v>
      </c>
      <c r="N822" s="4">
        <v>33434</v>
      </c>
      <c r="O822">
        <f t="shared" si="62"/>
        <v>0</v>
      </c>
      <c r="P822">
        <f t="shared" si="63"/>
        <v>200570566</v>
      </c>
      <c r="Q822" s="8" t="str">
        <f t="shared" si="64"/>
        <v>&gt;₹  500</v>
      </c>
      <c r="R822" s="8">
        <f>Table1[actual_price]-Table1[discounted_price]/Table1[[#This Row],[actual_price]]*100</f>
        <v>5994.015835972662</v>
      </c>
      <c r="S822">
        <f>IF(Table1[[#This Row],[rating_count]]&lt;1000,1,0)</f>
        <v>0</v>
      </c>
      <c r="T822" s="7">
        <f>Table1[[#This Row],[rating]]*Table1[[#This Row],[rating_count]]</f>
        <v>153796.4</v>
      </c>
    </row>
    <row r="823" spans="1:20">
      <c r="A823" t="s">
        <v>1634</v>
      </c>
      <c r="B823" t="s">
        <v>1635</v>
      </c>
      <c r="C823" t="str">
        <f t="shared" si="60"/>
        <v>Duracell CR2016 3V</v>
      </c>
      <c r="D823" t="str">
        <f>PROPER(Table1[[#This Row],[PRODUCT NAME]])</f>
        <v>Duracell Cr2016 3V</v>
      </c>
      <c r="E823" t="s">
        <v>2700</v>
      </c>
      <c r="F823" t="s">
        <v>2700</v>
      </c>
      <c r="G823" t="s">
        <v>2748</v>
      </c>
      <c r="H823" t="s">
        <v>2749</v>
      </c>
      <c r="I823">
        <v>629</v>
      </c>
      <c r="J823" s="8">
        <v>499</v>
      </c>
      <c r="K823" s="1">
        <v>0.55000000000000004</v>
      </c>
      <c r="L823" s="1" t="str">
        <f t="shared" si="61"/>
        <v>50% or more</v>
      </c>
      <c r="M823">
        <v>4.4000000000000004</v>
      </c>
      <c r="N823" s="4">
        <v>6301</v>
      </c>
      <c r="O823">
        <f t="shared" si="62"/>
        <v>1</v>
      </c>
      <c r="P823">
        <f t="shared" si="63"/>
        <v>3144199</v>
      </c>
      <c r="Q823" s="8" t="str">
        <f t="shared" si="64"/>
        <v>₹ 200 -₹ 500</v>
      </c>
      <c r="R823" s="8">
        <f>Table1[actual_price]-Table1[discounted_price]/Table1[[#This Row],[actual_price]]*100</f>
        <v>372.94789579158316</v>
      </c>
      <c r="S823">
        <f>IF(Table1[[#This Row],[rating_count]]&lt;1000,1,0)</f>
        <v>0</v>
      </c>
      <c r="T823" s="7">
        <f>Table1[[#This Row],[rating]]*Table1[[#This Row],[rating_count]]</f>
        <v>27724.400000000001</v>
      </c>
    </row>
    <row r="824" spans="1:20">
      <c r="A824" t="s">
        <v>1636</v>
      </c>
      <c r="B824" t="s">
        <v>1637</v>
      </c>
      <c r="C824" t="str">
        <f t="shared" si="60"/>
        <v>MI 360¬∞ Home</v>
      </c>
      <c r="D824" t="str">
        <f>PROPER(Table1[[#This Row],[PRODUCT NAME]])</f>
        <v>Mi 360¬∞ Home</v>
      </c>
      <c r="E824" t="s">
        <v>2700</v>
      </c>
      <c r="F824" t="s">
        <v>2700</v>
      </c>
      <c r="G824" t="s">
        <v>2748</v>
      </c>
      <c r="H824" t="s">
        <v>2753</v>
      </c>
      <c r="I824" s="2">
        <v>2595</v>
      </c>
      <c r="J824" s="8">
        <v>2499</v>
      </c>
      <c r="K824" s="1">
        <v>0.21</v>
      </c>
      <c r="L824" s="1" t="str">
        <f t="shared" si="61"/>
        <v>50%</v>
      </c>
      <c r="M824">
        <v>4.4000000000000004</v>
      </c>
      <c r="N824" s="4">
        <v>22618</v>
      </c>
      <c r="O824">
        <f t="shared" si="62"/>
        <v>0</v>
      </c>
      <c r="P824">
        <f t="shared" si="63"/>
        <v>56522382</v>
      </c>
      <c r="Q824" s="8" t="str">
        <f t="shared" si="64"/>
        <v>&gt;₹  500</v>
      </c>
      <c r="R824" s="8">
        <f>Table1[actual_price]-Table1[discounted_price]/Table1[[#This Row],[actual_price]]*100</f>
        <v>2395.158463385354</v>
      </c>
      <c r="S824">
        <f>IF(Table1[[#This Row],[rating_count]]&lt;1000,1,0)</f>
        <v>0</v>
      </c>
      <c r="T824" s="7">
        <f>Table1[[#This Row],[rating]]*Table1[[#This Row],[rating_count]]</f>
        <v>99519.200000000012</v>
      </c>
    </row>
    <row r="825" spans="1:20">
      <c r="A825" t="s">
        <v>1638</v>
      </c>
      <c r="B825" t="s">
        <v>1639</v>
      </c>
      <c r="C825" t="str">
        <f t="shared" si="60"/>
        <v>ZEBRONICS Zeb-100HB 4</v>
      </c>
      <c r="D825" t="str">
        <f>PROPER(Table1[[#This Row],[PRODUCT NAME]])</f>
        <v>Zebronics Zeb-100Hb 4</v>
      </c>
      <c r="E825" t="s">
        <v>2700</v>
      </c>
      <c r="F825" t="s">
        <v>2700</v>
      </c>
      <c r="G825" t="s">
        <v>2701</v>
      </c>
      <c r="H825" t="s">
        <v>2702</v>
      </c>
      <c r="I825">
        <v>389</v>
      </c>
      <c r="J825" s="8">
        <v>1599</v>
      </c>
      <c r="K825" s="1">
        <v>0.65</v>
      </c>
      <c r="L825" s="1" t="str">
        <f t="shared" si="61"/>
        <v>50% or more</v>
      </c>
      <c r="M825">
        <v>4.3</v>
      </c>
      <c r="N825" s="4">
        <v>974</v>
      </c>
      <c r="O825">
        <f t="shared" si="62"/>
        <v>1</v>
      </c>
      <c r="P825">
        <f t="shared" si="63"/>
        <v>1557426</v>
      </c>
      <c r="Q825" s="8" t="str">
        <f t="shared" si="64"/>
        <v>&gt;₹  500</v>
      </c>
      <c r="R825" s="8">
        <f>Table1[actual_price]-Table1[discounted_price]/Table1[[#This Row],[actual_price]]*100</f>
        <v>1574.6722951844904</v>
      </c>
      <c r="S825">
        <f>IF(Table1[[#This Row],[rating_count]]&lt;1000,1,0)</f>
        <v>1</v>
      </c>
      <c r="T825" s="7">
        <f>Table1[[#This Row],[rating]]*Table1[[#This Row],[rating_count]]</f>
        <v>4188.2</v>
      </c>
    </row>
    <row r="826" spans="1:20">
      <c r="A826" t="s">
        <v>1640</v>
      </c>
      <c r="B826" t="s">
        <v>1641</v>
      </c>
      <c r="C826" t="str">
        <f t="shared" si="60"/>
        <v>Boult Audio Bass</v>
      </c>
      <c r="D826" t="str">
        <f>PROPER(Table1[[#This Row],[PRODUCT NAME]])</f>
        <v>Boult Audio Bass</v>
      </c>
      <c r="E826" t="s">
        <v>2700</v>
      </c>
      <c r="F826" t="s">
        <v>2700</v>
      </c>
      <c r="G826" t="s">
        <v>2780</v>
      </c>
      <c r="I826" s="2">
        <v>1799</v>
      </c>
      <c r="J826" s="8">
        <v>320</v>
      </c>
      <c r="K826" s="1">
        <v>0.38</v>
      </c>
      <c r="L826" s="1" t="str">
        <f t="shared" si="61"/>
        <v>50%</v>
      </c>
      <c r="M826">
        <v>4.3</v>
      </c>
      <c r="N826" s="4">
        <v>20342</v>
      </c>
      <c r="O826">
        <f t="shared" si="62"/>
        <v>0</v>
      </c>
      <c r="P826">
        <f t="shared" si="63"/>
        <v>6509440</v>
      </c>
      <c r="Q826" s="8" t="str">
        <f t="shared" si="64"/>
        <v>₹ 200 -₹ 500</v>
      </c>
      <c r="R826" s="8">
        <f>Table1[actual_price]-Table1[discounted_price]/Table1[[#This Row],[actual_price]]*100</f>
        <v>-242.1875</v>
      </c>
      <c r="S826">
        <f>IF(Table1[[#This Row],[rating_count]]&lt;1000,1,0)</f>
        <v>0</v>
      </c>
      <c r="T826" s="7">
        <f>Table1[[#This Row],[rating]]*Table1[[#This Row],[rating_count]]</f>
        <v>87470.599999999991</v>
      </c>
    </row>
    <row r="827" spans="1:20">
      <c r="A827" t="s">
        <v>1642</v>
      </c>
      <c r="B827" t="s">
        <v>1643</v>
      </c>
      <c r="C827" t="str">
        <f t="shared" si="60"/>
        <v>ESR Screen Protector</v>
      </c>
      <c r="D827" t="str">
        <f>PROPER(Table1[[#This Row],[PRODUCT NAME]])</f>
        <v>Esr Screen Protector</v>
      </c>
      <c r="E827" t="s">
        <v>2757</v>
      </c>
      <c r="F827" t="s">
        <v>2757</v>
      </c>
      <c r="G827" t="s">
        <v>2758</v>
      </c>
      <c r="H827" t="s">
        <v>2759</v>
      </c>
      <c r="I827">
        <v>90</v>
      </c>
      <c r="J827" s="8">
        <v>999</v>
      </c>
      <c r="K827" s="1">
        <v>0.49</v>
      </c>
      <c r="L827" s="1" t="str">
        <f t="shared" si="61"/>
        <v>50%</v>
      </c>
      <c r="M827">
        <v>4.4000000000000004</v>
      </c>
      <c r="N827" s="4">
        <v>7429</v>
      </c>
      <c r="O827">
        <f t="shared" si="62"/>
        <v>0</v>
      </c>
      <c r="P827">
        <f t="shared" si="63"/>
        <v>7421571</v>
      </c>
      <c r="Q827" s="8" t="str">
        <f t="shared" si="64"/>
        <v>&gt;₹  500</v>
      </c>
      <c r="R827" s="8">
        <f>Table1[actual_price]-Table1[discounted_price]/Table1[[#This Row],[actual_price]]*100</f>
        <v>989.99099099099101</v>
      </c>
      <c r="S827">
        <f>IF(Table1[[#This Row],[rating_count]]&lt;1000,1,0)</f>
        <v>0</v>
      </c>
      <c r="T827" s="7">
        <f>Table1[[#This Row],[rating]]*Table1[[#This Row],[rating_count]]</f>
        <v>32687.600000000002</v>
      </c>
    </row>
    <row r="828" spans="1:20">
      <c r="A828" t="s">
        <v>1644</v>
      </c>
      <c r="B828" t="s">
        <v>1645</v>
      </c>
      <c r="C828" t="str">
        <f t="shared" si="60"/>
        <v>Parker Vector Standard</v>
      </c>
      <c r="D828" t="str">
        <f>PROPER(Table1[[#This Row],[PRODUCT NAME]])</f>
        <v>Parker Vector Standard</v>
      </c>
      <c r="E828" t="s">
        <v>2700</v>
      </c>
      <c r="F828" t="s">
        <v>2700</v>
      </c>
      <c r="G828" t="s">
        <v>2745</v>
      </c>
      <c r="H828" t="s">
        <v>2751</v>
      </c>
      <c r="I828">
        <v>599</v>
      </c>
      <c r="J828" s="8">
        <v>3875</v>
      </c>
      <c r="K828" s="1">
        <v>0</v>
      </c>
      <c r="L828" s="1" t="str">
        <f t="shared" si="61"/>
        <v>50%</v>
      </c>
      <c r="M828">
        <v>4</v>
      </c>
      <c r="N828" s="4">
        <v>26423</v>
      </c>
      <c r="O828">
        <f t="shared" si="62"/>
        <v>0</v>
      </c>
      <c r="P828">
        <f t="shared" si="63"/>
        <v>102389125</v>
      </c>
      <c r="Q828" s="8" t="str">
        <f t="shared" si="64"/>
        <v>&gt;₹  500</v>
      </c>
      <c r="R828" s="8">
        <f>Table1[actual_price]-Table1[discounted_price]/Table1[[#This Row],[actual_price]]*100</f>
        <v>3859.5419354838709</v>
      </c>
      <c r="S828">
        <f>IF(Table1[[#This Row],[rating_count]]&lt;1000,1,0)</f>
        <v>0</v>
      </c>
      <c r="T828" s="7">
        <f>Table1[[#This Row],[rating]]*Table1[[#This Row],[rating_count]]</f>
        <v>105692</v>
      </c>
    </row>
    <row r="829" spans="1:20">
      <c r="A829" t="s">
        <v>1646</v>
      </c>
      <c r="B829" t="s">
        <v>1647</v>
      </c>
      <c r="C829" t="str">
        <f t="shared" si="60"/>
        <v>Silicone Rubber Earbuds</v>
      </c>
      <c r="D829" t="str">
        <f>PROPER(Table1[[#This Row],[PRODUCT NAME]])</f>
        <v>Silicone Rubber Earbuds</v>
      </c>
      <c r="E829" t="s">
        <v>2705</v>
      </c>
      <c r="F829" t="s">
        <v>2705</v>
      </c>
      <c r="G829" t="s">
        <v>2724</v>
      </c>
      <c r="I829" s="2">
        <v>1999</v>
      </c>
      <c r="J829" s="8">
        <v>19110</v>
      </c>
      <c r="K829" s="1">
        <v>0.75</v>
      </c>
      <c r="L829" s="1" t="str">
        <f t="shared" si="61"/>
        <v>50% or more</v>
      </c>
      <c r="M829">
        <v>4.2</v>
      </c>
      <c r="N829" s="4">
        <v>31305</v>
      </c>
      <c r="O829">
        <f t="shared" si="62"/>
        <v>1</v>
      </c>
      <c r="P829">
        <f t="shared" si="63"/>
        <v>598238550</v>
      </c>
      <c r="Q829" s="8" t="str">
        <f t="shared" si="64"/>
        <v>&gt;₹  500</v>
      </c>
      <c r="R829" s="8">
        <f>Table1[actual_price]-Table1[discounted_price]/Table1[[#This Row],[actual_price]]*100</f>
        <v>19099.539508110938</v>
      </c>
      <c r="S829">
        <f>IF(Table1[[#This Row],[rating_count]]&lt;1000,1,0)</f>
        <v>0</v>
      </c>
      <c r="T829" s="7">
        <f>Table1[[#This Row],[rating]]*Table1[[#This Row],[rating_count]]</f>
        <v>131481</v>
      </c>
    </row>
    <row r="830" spans="1:20">
      <c r="A830" t="s">
        <v>1648</v>
      </c>
      <c r="B830" t="s">
        <v>1649</v>
      </c>
      <c r="C830" t="str">
        <f t="shared" si="60"/>
        <v>Canon PIXMA MG2577s</v>
      </c>
      <c r="D830" t="str">
        <f>PROPER(Table1[[#This Row],[PRODUCT NAME]])</f>
        <v>Canon Pixma Mg2577S</v>
      </c>
      <c r="E830" t="s">
        <v>2700</v>
      </c>
      <c r="F830" t="s">
        <v>2700</v>
      </c>
      <c r="G830" t="s">
        <v>2812</v>
      </c>
      <c r="I830" s="2">
        <v>2099</v>
      </c>
      <c r="J830" s="8">
        <v>999</v>
      </c>
      <c r="K830" s="1">
        <v>0.35</v>
      </c>
      <c r="L830" s="1" t="str">
        <f t="shared" si="61"/>
        <v>50%</v>
      </c>
      <c r="M830">
        <v>3.8</v>
      </c>
      <c r="N830" s="4">
        <v>11213</v>
      </c>
      <c r="O830">
        <f t="shared" si="62"/>
        <v>0</v>
      </c>
      <c r="P830">
        <f t="shared" si="63"/>
        <v>11201787</v>
      </c>
      <c r="Q830" s="8" t="str">
        <f t="shared" si="64"/>
        <v>&gt;₹  500</v>
      </c>
      <c r="R830" s="8">
        <f>Table1[actual_price]-Table1[discounted_price]/Table1[[#This Row],[actual_price]]*100</f>
        <v>788.8898898898899</v>
      </c>
      <c r="S830">
        <f>IF(Table1[[#This Row],[rating_count]]&lt;1000,1,0)</f>
        <v>0</v>
      </c>
      <c r="T830" s="7">
        <f>Table1[[#This Row],[rating]]*Table1[[#This Row],[rating_count]]</f>
        <v>42609.4</v>
      </c>
    </row>
    <row r="831" spans="1:20">
      <c r="A831" t="s">
        <v>1650</v>
      </c>
      <c r="B831" t="s">
        <v>1651</v>
      </c>
      <c r="C831" t="str">
        <f t="shared" si="60"/>
        <v>Samsung 24-inch(60.46cm) FHD</v>
      </c>
      <c r="D831" t="str">
        <f>PROPER(Table1[[#This Row],[PRODUCT NAME]])</f>
        <v>Samsung 24-Inch(60.46Cm) Fhd</v>
      </c>
      <c r="E831" t="s">
        <v>2700</v>
      </c>
      <c r="F831" t="s">
        <v>2700</v>
      </c>
      <c r="G831" t="s">
        <v>2745</v>
      </c>
      <c r="H831" t="s">
        <v>2813</v>
      </c>
      <c r="I831">
        <v>179</v>
      </c>
      <c r="J831" s="8">
        <v>150</v>
      </c>
      <c r="K831" s="1">
        <v>0.64</v>
      </c>
      <c r="L831" s="1" t="str">
        <f t="shared" si="61"/>
        <v>50% or more</v>
      </c>
      <c r="M831">
        <v>4.0999999999999996</v>
      </c>
      <c r="N831" s="4">
        <v>10174</v>
      </c>
      <c r="O831">
        <f t="shared" si="62"/>
        <v>1</v>
      </c>
      <c r="P831">
        <f t="shared" si="63"/>
        <v>1526100</v>
      </c>
      <c r="Q831" s="8" t="str">
        <f t="shared" si="64"/>
        <v>&lt;₹ 200</v>
      </c>
      <c r="R831" s="8">
        <f>Table1[actual_price]-Table1[discounted_price]/Table1[[#This Row],[actual_price]]*100</f>
        <v>30.666666666666657</v>
      </c>
      <c r="S831">
        <f>IF(Table1[[#This Row],[rating_count]]&lt;1000,1,0)</f>
        <v>0</v>
      </c>
      <c r="T831" s="7">
        <f>Table1[[#This Row],[rating]]*Table1[[#This Row],[rating_count]]</f>
        <v>41713.399999999994</v>
      </c>
    </row>
    <row r="832" spans="1:20">
      <c r="A832" t="s">
        <v>1652</v>
      </c>
      <c r="B832" t="s">
        <v>1653</v>
      </c>
      <c r="C832" t="str">
        <f t="shared" si="60"/>
        <v>AirCase Protective Laptop</v>
      </c>
      <c r="D832" t="str">
        <f>PROPER(Table1[[#This Row],[PRODUCT NAME]])</f>
        <v>Aircase Protective Laptop</v>
      </c>
      <c r="E832" t="s">
        <v>2700</v>
      </c>
      <c r="F832" t="s">
        <v>2700</v>
      </c>
      <c r="G832" t="s">
        <v>2748</v>
      </c>
      <c r="H832" t="s">
        <v>2763</v>
      </c>
      <c r="I832" s="2">
        <v>1345</v>
      </c>
      <c r="J832" s="8">
        <v>2999</v>
      </c>
      <c r="K832" s="1">
        <v>0.41</v>
      </c>
      <c r="L832" s="1" t="str">
        <f t="shared" si="61"/>
        <v>50%</v>
      </c>
      <c r="M832">
        <v>4.2</v>
      </c>
      <c r="N832" s="4">
        <v>17413</v>
      </c>
      <c r="O832">
        <f t="shared" si="62"/>
        <v>0</v>
      </c>
      <c r="P832">
        <f t="shared" si="63"/>
        <v>52221587</v>
      </c>
      <c r="Q832" s="8" t="str">
        <f t="shared" si="64"/>
        <v>&gt;₹  500</v>
      </c>
      <c r="R832" s="8">
        <f>Table1[actual_price]-Table1[discounted_price]/Table1[[#This Row],[actual_price]]*100</f>
        <v>2954.1517172390795</v>
      </c>
      <c r="S832">
        <f>IF(Table1[[#This Row],[rating_count]]&lt;1000,1,0)</f>
        <v>0</v>
      </c>
      <c r="T832" s="7">
        <f>Table1[[#This Row],[rating]]*Table1[[#This Row],[rating_count]]</f>
        <v>73134.600000000006</v>
      </c>
    </row>
    <row r="833" spans="1:20">
      <c r="A833" t="s">
        <v>1654</v>
      </c>
      <c r="B833" t="s">
        <v>1655</v>
      </c>
      <c r="C833" t="str">
        <f t="shared" si="60"/>
        <v>Faber-Castell Connector Pen</v>
      </c>
      <c r="D833" t="str">
        <f>PROPER(Table1[[#This Row],[PRODUCT NAME]])</f>
        <v>Faber-Castell Connector Pen</v>
      </c>
      <c r="E833" t="s">
        <v>2705</v>
      </c>
      <c r="F833" t="s">
        <v>2705</v>
      </c>
      <c r="G833" t="s">
        <v>2706</v>
      </c>
      <c r="H833" t="s">
        <v>2766</v>
      </c>
      <c r="I833">
        <v>349</v>
      </c>
      <c r="J833" s="8">
        <v>899</v>
      </c>
      <c r="K833" s="1">
        <v>0.65</v>
      </c>
      <c r="L833" s="1" t="str">
        <f t="shared" si="61"/>
        <v>50% or more</v>
      </c>
      <c r="M833">
        <v>4.2</v>
      </c>
      <c r="N833" s="4">
        <v>6676</v>
      </c>
      <c r="O833">
        <f t="shared" si="62"/>
        <v>1</v>
      </c>
      <c r="P833">
        <f t="shared" si="63"/>
        <v>6001724</v>
      </c>
      <c r="Q833" s="8" t="str">
        <f t="shared" si="64"/>
        <v>&gt;₹  500</v>
      </c>
      <c r="R833" s="8">
        <f>Table1[actual_price]-Table1[discounted_price]/Table1[[#This Row],[actual_price]]*100</f>
        <v>860.17908787541717</v>
      </c>
      <c r="S833">
        <f>IF(Table1[[#This Row],[rating_count]]&lt;1000,1,0)</f>
        <v>0</v>
      </c>
      <c r="T833" s="7">
        <f>Table1[[#This Row],[rating]]*Table1[[#This Row],[rating_count]]</f>
        <v>28039.200000000001</v>
      </c>
    </row>
    <row r="834" spans="1:20">
      <c r="A834" t="s">
        <v>1656</v>
      </c>
      <c r="B834" t="s">
        <v>1657</v>
      </c>
      <c r="C834" t="str">
        <f t="shared" ref="C834:C897" si="65">TRIM(LEFT(B834,FIND(" ",B834,FIND(" ",B834,FIND(" ",B834)+1)+1)))</f>
        <v>Zinq UPS for</v>
      </c>
      <c r="D834" t="str">
        <f>PROPER(Table1[[#This Row],[PRODUCT NAME]])</f>
        <v>Zinq Ups For</v>
      </c>
      <c r="E834" t="s">
        <v>2700</v>
      </c>
      <c r="F834" t="s">
        <v>2700</v>
      </c>
      <c r="G834" t="s">
        <v>2701</v>
      </c>
      <c r="H834" t="s">
        <v>2702</v>
      </c>
      <c r="I834">
        <v>287</v>
      </c>
      <c r="J834" s="8">
        <v>1490</v>
      </c>
      <c r="K834" s="1">
        <v>0.42</v>
      </c>
      <c r="L834" s="1" t="str">
        <f t="shared" ref="L834:L897" si="66">IF(K834&gt;=50%,"50% or more","50%")</f>
        <v>50%</v>
      </c>
      <c r="M834">
        <v>4.4000000000000004</v>
      </c>
      <c r="N834" s="4">
        <v>8076</v>
      </c>
      <c r="O834">
        <f t="shared" ref="O834:O897" si="67">IF(K834&gt;=0.5,1,0)</f>
        <v>0</v>
      </c>
      <c r="P834">
        <f t="shared" ref="P834:P897" si="68">(J834)*(N834)</f>
        <v>12033240</v>
      </c>
      <c r="Q834" s="8" t="str">
        <f t="shared" ref="Q834:Q897" si="69">IF(J834&lt;200,"&lt;₹ 200",IF(J834&lt;=500, "₹ 200 -₹ 500","&gt;₹  500"))</f>
        <v>&gt;₹  500</v>
      </c>
      <c r="R834" s="8">
        <f>Table1[actual_price]-Table1[discounted_price]/Table1[[#This Row],[actual_price]]*100</f>
        <v>1470.7382550335572</v>
      </c>
      <c r="S834">
        <f>IF(Table1[[#This Row],[rating_count]]&lt;1000,1,0)</f>
        <v>0</v>
      </c>
      <c r="T834" s="7">
        <f>Table1[[#This Row],[rating]]*Table1[[#This Row],[rating_count]]</f>
        <v>35534.400000000001</v>
      </c>
    </row>
    <row r="835" spans="1:20">
      <c r="A835" t="s">
        <v>1658</v>
      </c>
      <c r="B835" t="s">
        <v>1659</v>
      </c>
      <c r="C835" t="str">
        <f t="shared" si="65"/>
        <v>SaleOn‚Ñ¢ Portable Storage</v>
      </c>
      <c r="D835" t="str">
        <f>PROPER(Table1[[#This Row],[PRODUCT NAME]])</f>
        <v>Saleon‚Ñ¢ Portable Storage</v>
      </c>
      <c r="E835" t="s">
        <v>2700</v>
      </c>
      <c r="F835" t="s">
        <v>2700</v>
      </c>
      <c r="G835" t="s">
        <v>2701</v>
      </c>
      <c r="H835" t="s">
        <v>2702</v>
      </c>
      <c r="I835">
        <v>599</v>
      </c>
      <c r="J835" s="8">
        <v>1999</v>
      </c>
      <c r="K835" s="1">
        <v>0</v>
      </c>
      <c r="L835" s="1" t="str">
        <f t="shared" si="66"/>
        <v>50%</v>
      </c>
      <c r="M835">
        <v>4.3</v>
      </c>
      <c r="N835" s="4">
        <v>355</v>
      </c>
      <c r="O835">
        <f t="shared" si="67"/>
        <v>0</v>
      </c>
      <c r="P835">
        <f t="shared" si="68"/>
        <v>709645</v>
      </c>
      <c r="Q835" s="8" t="str">
        <f t="shared" si="69"/>
        <v>&gt;₹  500</v>
      </c>
      <c r="R835" s="8">
        <f>Table1[actual_price]-Table1[discounted_price]/Table1[[#This Row],[actual_price]]*100</f>
        <v>1969.0350175087544</v>
      </c>
      <c r="S835">
        <f>IF(Table1[[#This Row],[rating_count]]&lt;1000,1,0)</f>
        <v>1</v>
      </c>
      <c r="T835" s="7">
        <f>Table1[[#This Row],[rating]]*Table1[[#This Row],[rating_count]]</f>
        <v>1526.5</v>
      </c>
    </row>
    <row r="836" spans="1:20">
      <c r="A836" t="s">
        <v>1660</v>
      </c>
      <c r="B836" t="s">
        <v>1661</v>
      </c>
      <c r="C836" t="str">
        <f t="shared" si="65"/>
        <v>RPM Euro Games</v>
      </c>
      <c r="D836" t="str">
        <f>PROPER(Table1[[#This Row],[PRODUCT NAME]])</f>
        <v>Rpm Euro Games</v>
      </c>
      <c r="E836" t="s">
        <v>2700</v>
      </c>
      <c r="F836" t="s">
        <v>2700</v>
      </c>
      <c r="G836" t="s">
        <v>2747</v>
      </c>
      <c r="I836">
        <v>349</v>
      </c>
      <c r="J836" s="8">
        <v>1500</v>
      </c>
      <c r="K836" s="1">
        <v>0.22</v>
      </c>
      <c r="L836" s="1" t="str">
        <f t="shared" si="66"/>
        <v>50%</v>
      </c>
      <c r="M836">
        <v>4.0999999999999996</v>
      </c>
      <c r="N836" s="4">
        <v>18656</v>
      </c>
      <c r="O836">
        <f t="shared" si="67"/>
        <v>0</v>
      </c>
      <c r="P836">
        <f t="shared" si="68"/>
        <v>27984000</v>
      </c>
      <c r="Q836" s="8" t="str">
        <f t="shared" si="69"/>
        <v>&gt;₹  500</v>
      </c>
      <c r="R836" s="8">
        <f>Table1[actual_price]-Table1[discounted_price]/Table1[[#This Row],[actual_price]]*100</f>
        <v>1476.7333333333333</v>
      </c>
      <c r="S836">
        <f>IF(Table1[[#This Row],[rating_count]]&lt;1000,1,0)</f>
        <v>0</v>
      </c>
      <c r="T836" s="7">
        <f>Table1[[#This Row],[rating]]*Table1[[#This Row],[rating_count]]</f>
        <v>76489.599999999991</v>
      </c>
    </row>
    <row r="837" spans="1:20">
      <c r="A837" t="s">
        <v>1662</v>
      </c>
      <c r="B837" t="s">
        <v>1663</v>
      </c>
      <c r="C837" t="str">
        <f t="shared" si="65"/>
        <v>realme Buds Wireless</v>
      </c>
      <c r="D837" t="str">
        <f>PROPER(Table1[[#This Row],[PRODUCT NAME]])</f>
        <v>Realme Buds Wireless</v>
      </c>
      <c r="E837" t="s">
        <v>2705</v>
      </c>
      <c r="F837" t="s">
        <v>2705</v>
      </c>
      <c r="G837" t="s">
        <v>2756</v>
      </c>
      <c r="I837">
        <v>879</v>
      </c>
      <c r="J837" s="8">
        <v>5499</v>
      </c>
      <c r="K837" s="1">
        <v>0.21</v>
      </c>
      <c r="L837" s="1" t="str">
        <f t="shared" si="66"/>
        <v>50%</v>
      </c>
      <c r="M837">
        <v>4.4000000000000004</v>
      </c>
      <c r="N837" s="4">
        <v>31599</v>
      </c>
      <c r="O837">
        <f t="shared" si="67"/>
        <v>0</v>
      </c>
      <c r="P837">
        <f t="shared" si="68"/>
        <v>173762901</v>
      </c>
      <c r="Q837" s="8" t="str">
        <f t="shared" si="69"/>
        <v>&gt;₹  500</v>
      </c>
      <c r="R837" s="8">
        <f>Table1[actual_price]-Table1[discounted_price]/Table1[[#This Row],[actual_price]]*100</f>
        <v>5483.0152755046374</v>
      </c>
      <c r="S837">
        <f>IF(Table1[[#This Row],[rating_count]]&lt;1000,1,0)</f>
        <v>0</v>
      </c>
      <c r="T837" s="7">
        <f>Table1[[#This Row],[rating]]*Table1[[#This Row],[rating_count]]</f>
        <v>139035.6</v>
      </c>
    </row>
    <row r="838" spans="1:20">
      <c r="A838" t="s">
        <v>1664</v>
      </c>
      <c r="B838" t="s">
        <v>1665</v>
      </c>
      <c r="C838" t="str">
        <f t="shared" si="65"/>
        <v>TVARA LCD Writing</v>
      </c>
      <c r="D838" t="str">
        <f>PROPER(Table1[[#This Row],[PRODUCT NAME]])</f>
        <v>Tvara Lcd Writing</v>
      </c>
      <c r="E838" t="s">
        <v>2700</v>
      </c>
      <c r="F838" t="s">
        <v>2700</v>
      </c>
      <c r="G838" t="s">
        <v>2701</v>
      </c>
      <c r="H838" t="s">
        <v>2702</v>
      </c>
      <c r="I838">
        <v>199</v>
      </c>
      <c r="J838" s="8">
        <v>1499</v>
      </c>
      <c r="K838" s="1">
        <v>0.8</v>
      </c>
      <c r="L838" s="1" t="str">
        <f t="shared" si="66"/>
        <v>50% or more</v>
      </c>
      <c r="M838">
        <v>3.9</v>
      </c>
      <c r="N838" s="4">
        <v>1075</v>
      </c>
      <c r="O838">
        <f t="shared" si="67"/>
        <v>1</v>
      </c>
      <c r="P838">
        <f t="shared" si="68"/>
        <v>1611425</v>
      </c>
      <c r="Q838" s="8" t="str">
        <f t="shared" si="69"/>
        <v>&gt;₹  500</v>
      </c>
      <c r="R838" s="8">
        <f>Table1[actual_price]-Table1[discounted_price]/Table1[[#This Row],[actual_price]]*100</f>
        <v>1485.724482988659</v>
      </c>
      <c r="S838">
        <f>IF(Table1[[#This Row],[rating_count]]&lt;1000,1,0)</f>
        <v>0</v>
      </c>
      <c r="T838" s="7">
        <f>Table1[[#This Row],[rating]]*Table1[[#This Row],[rating_count]]</f>
        <v>4192.5</v>
      </c>
    </row>
    <row r="839" spans="1:20">
      <c r="A839" t="s">
        <v>1666</v>
      </c>
      <c r="B839" t="s">
        <v>1667</v>
      </c>
      <c r="C839" t="str">
        <f t="shared" si="65"/>
        <v>Wings Phantom Pro</v>
      </c>
      <c r="D839" t="str">
        <f>PROPER(Table1[[#This Row],[PRODUCT NAME]])</f>
        <v>Wings Phantom Pro</v>
      </c>
      <c r="E839" t="s">
        <v>2705</v>
      </c>
      <c r="F839" t="s">
        <v>2705</v>
      </c>
      <c r="G839" t="s">
        <v>2783</v>
      </c>
      <c r="I839">
        <v>250</v>
      </c>
      <c r="J839" s="8">
        <v>775</v>
      </c>
      <c r="K839" s="1">
        <v>0</v>
      </c>
      <c r="L839" s="1" t="str">
        <f t="shared" si="66"/>
        <v>50%</v>
      </c>
      <c r="M839">
        <v>3.9</v>
      </c>
      <c r="N839" s="4">
        <v>13971</v>
      </c>
      <c r="O839">
        <f t="shared" si="67"/>
        <v>0</v>
      </c>
      <c r="P839">
        <f t="shared" si="68"/>
        <v>10827525</v>
      </c>
      <c r="Q839" s="8" t="str">
        <f t="shared" si="69"/>
        <v>&gt;₹  500</v>
      </c>
      <c r="R839" s="8">
        <f>Table1[actual_price]-Table1[discounted_price]/Table1[[#This Row],[actual_price]]*100</f>
        <v>742.74193548387098</v>
      </c>
      <c r="S839">
        <f>IF(Table1[[#This Row],[rating_count]]&lt;1000,1,0)</f>
        <v>0</v>
      </c>
      <c r="T839" s="7">
        <f>Table1[[#This Row],[rating]]*Table1[[#This Row],[rating_count]]</f>
        <v>54486.9</v>
      </c>
    </row>
    <row r="840" spans="1:20">
      <c r="A840" t="s">
        <v>1668</v>
      </c>
      <c r="B840" t="s">
        <v>1669</v>
      </c>
      <c r="C840" t="str">
        <f t="shared" si="65"/>
        <v>Robustrion [Anti-Scratch] &amp;</v>
      </c>
      <c r="D840" t="str">
        <f>PROPER(Table1[[#This Row],[PRODUCT NAME]])</f>
        <v>Robustrion [Anti-Scratch] &amp;</v>
      </c>
      <c r="E840" t="s">
        <v>2705</v>
      </c>
      <c r="F840" t="s">
        <v>2705</v>
      </c>
      <c r="G840" t="s">
        <v>2732</v>
      </c>
      <c r="H840" t="s">
        <v>2733</v>
      </c>
      <c r="I840">
        <v>199</v>
      </c>
      <c r="J840" s="8">
        <v>32000</v>
      </c>
      <c r="K840" s="1">
        <v>0.6</v>
      </c>
      <c r="L840" s="1" t="str">
        <f t="shared" si="66"/>
        <v>50% or more</v>
      </c>
      <c r="M840">
        <v>3.6</v>
      </c>
      <c r="N840" s="4">
        <v>2492</v>
      </c>
      <c r="O840">
        <f t="shared" si="67"/>
        <v>1</v>
      </c>
      <c r="P840">
        <f t="shared" si="68"/>
        <v>79744000</v>
      </c>
      <c r="Q840" s="8" t="str">
        <f t="shared" si="69"/>
        <v>&gt;₹  500</v>
      </c>
      <c r="R840" s="8">
        <f>Table1[actual_price]-Table1[discounted_price]/Table1[[#This Row],[actual_price]]*100</f>
        <v>31999.378124999999</v>
      </c>
      <c r="S840">
        <f>IF(Table1[[#This Row],[rating_count]]&lt;1000,1,0)</f>
        <v>0</v>
      </c>
      <c r="T840" s="7">
        <f>Table1[[#This Row],[rating]]*Table1[[#This Row],[rating_count]]</f>
        <v>8971.2000000000007</v>
      </c>
    </row>
    <row r="841" spans="1:20">
      <c r="A841" t="s">
        <v>1670</v>
      </c>
      <c r="B841" t="s">
        <v>1671</v>
      </c>
      <c r="C841" t="str">
        <f t="shared" si="65"/>
        <v>Cablet 2.5 Inch</v>
      </c>
      <c r="D841" t="str">
        <f>PROPER(Table1[[#This Row],[PRODUCT NAME]])</f>
        <v>Cablet 2.5 Inch</v>
      </c>
      <c r="E841" t="s">
        <v>2700</v>
      </c>
      <c r="F841" t="s">
        <v>2700</v>
      </c>
      <c r="G841" t="s">
        <v>2701</v>
      </c>
      <c r="H841" t="s">
        <v>2702</v>
      </c>
      <c r="I841">
        <v>899</v>
      </c>
      <c r="J841" s="8">
        <v>1300</v>
      </c>
      <c r="K841" s="1">
        <v>0.53</v>
      </c>
      <c r="L841" s="1" t="str">
        <f t="shared" si="66"/>
        <v>50% or more</v>
      </c>
      <c r="M841">
        <v>4.4000000000000004</v>
      </c>
      <c r="N841" s="4">
        <v>13552</v>
      </c>
      <c r="O841">
        <f t="shared" si="67"/>
        <v>1</v>
      </c>
      <c r="P841">
        <f t="shared" si="68"/>
        <v>17617600</v>
      </c>
      <c r="Q841" s="8" t="str">
        <f t="shared" si="69"/>
        <v>&gt;₹  500</v>
      </c>
      <c r="R841" s="8">
        <f>Table1[actual_price]-Table1[discounted_price]/Table1[[#This Row],[actual_price]]*100</f>
        <v>1230.8461538461538</v>
      </c>
      <c r="S841">
        <f>IF(Table1[[#This Row],[rating_count]]&lt;1000,1,0)</f>
        <v>0</v>
      </c>
      <c r="T841" s="7">
        <f>Table1[[#This Row],[rating]]*Table1[[#This Row],[rating_count]]</f>
        <v>59628.800000000003</v>
      </c>
    </row>
    <row r="842" spans="1:20">
      <c r="A842" t="s">
        <v>1672</v>
      </c>
      <c r="B842" t="s">
        <v>1673</v>
      </c>
      <c r="C842" t="str">
        <f t="shared" si="65"/>
        <v>SanDisk 1TB Extreme</v>
      </c>
      <c r="D842" t="str">
        <f>PROPER(Table1[[#This Row],[PRODUCT NAME]])</f>
        <v>Sandisk 1Tb Extreme</v>
      </c>
      <c r="E842" t="s">
        <v>2700</v>
      </c>
      <c r="F842" t="s">
        <v>2700</v>
      </c>
      <c r="G842" t="s">
        <v>2701</v>
      </c>
      <c r="H842" t="s">
        <v>2702</v>
      </c>
      <c r="I842">
        <v>199</v>
      </c>
      <c r="J842" s="8">
        <v>1999</v>
      </c>
      <c r="K842" s="1">
        <v>0.8</v>
      </c>
      <c r="L842" s="1" t="str">
        <f t="shared" si="66"/>
        <v>50% or more</v>
      </c>
      <c r="M842">
        <v>4</v>
      </c>
      <c r="N842" s="4">
        <v>575</v>
      </c>
      <c r="O842">
        <f t="shared" si="67"/>
        <v>1</v>
      </c>
      <c r="P842">
        <f t="shared" si="68"/>
        <v>1149425</v>
      </c>
      <c r="Q842" s="8" t="str">
        <f t="shared" si="69"/>
        <v>&gt;₹  500</v>
      </c>
      <c r="R842" s="8">
        <f>Table1[actual_price]-Table1[discounted_price]/Table1[[#This Row],[actual_price]]*100</f>
        <v>1989.0450225112556</v>
      </c>
      <c r="S842">
        <f>IF(Table1[[#This Row],[rating_count]]&lt;1000,1,0)</f>
        <v>1</v>
      </c>
      <c r="T842" s="7">
        <f>Table1[[#This Row],[rating]]*Table1[[#This Row],[rating_count]]</f>
        <v>2300</v>
      </c>
    </row>
    <row r="843" spans="1:20">
      <c r="A843" t="s">
        <v>1674</v>
      </c>
      <c r="B843" t="s">
        <v>1675</v>
      </c>
      <c r="C843" t="str">
        <f t="shared" si="65"/>
        <v>ZEBRONICS Zeb-Warrior II</v>
      </c>
      <c r="D843" t="str">
        <f>PROPER(Table1[[#This Row],[PRODUCT NAME]])</f>
        <v>Zebronics Zeb-Warrior Ii</v>
      </c>
      <c r="E843" t="s">
        <v>2700</v>
      </c>
      <c r="F843" t="s">
        <v>2700</v>
      </c>
      <c r="G843" t="s">
        <v>2745</v>
      </c>
      <c r="H843" t="s">
        <v>2813</v>
      </c>
      <c r="I843">
        <v>149</v>
      </c>
      <c r="J843" s="8">
        <v>1999</v>
      </c>
      <c r="K843" s="1">
        <v>0.85</v>
      </c>
      <c r="L843" s="1" t="str">
        <f t="shared" si="66"/>
        <v>50% or more</v>
      </c>
      <c r="M843">
        <v>3.5</v>
      </c>
      <c r="N843" s="4">
        <v>2523</v>
      </c>
      <c r="O843">
        <f t="shared" si="67"/>
        <v>1</v>
      </c>
      <c r="P843">
        <f t="shared" si="68"/>
        <v>5043477</v>
      </c>
      <c r="Q843" s="8" t="str">
        <f t="shared" si="69"/>
        <v>&gt;₹  500</v>
      </c>
      <c r="R843" s="8">
        <f>Table1[actual_price]-Table1[discounted_price]/Table1[[#This Row],[actual_price]]*100</f>
        <v>1991.5462731365683</v>
      </c>
      <c r="S843">
        <f>IF(Table1[[#This Row],[rating_count]]&lt;1000,1,0)</f>
        <v>0</v>
      </c>
      <c r="T843" s="7">
        <f>Table1[[#This Row],[rating]]*Table1[[#This Row],[rating_count]]</f>
        <v>8830.5</v>
      </c>
    </row>
    <row r="844" spans="1:20">
      <c r="A844" t="s">
        <v>1676</v>
      </c>
      <c r="B844" t="s">
        <v>1677</v>
      </c>
      <c r="C844" t="str">
        <f t="shared" si="65"/>
        <v>TP-Link UE300C USB</v>
      </c>
      <c r="D844" t="str">
        <f>PROPER(Table1[[#This Row],[PRODUCT NAME]])</f>
        <v>Tp-Link Ue300C Usb</v>
      </c>
      <c r="E844" t="s">
        <v>2700</v>
      </c>
      <c r="F844" t="s">
        <v>2700</v>
      </c>
      <c r="G844" t="s">
        <v>2748</v>
      </c>
      <c r="H844" t="s">
        <v>2750</v>
      </c>
      <c r="I844">
        <v>469</v>
      </c>
      <c r="J844" s="8">
        <v>2199</v>
      </c>
      <c r="K844" s="1">
        <v>0.69</v>
      </c>
      <c r="L844" s="1" t="str">
        <f t="shared" si="66"/>
        <v>50% or more</v>
      </c>
      <c r="M844">
        <v>4.0999999999999996</v>
      </c>
      <c r="N844" s="4">
        <v>352</v>
      </c>
      <c r="O844">
        <f t="shared" si="67"/>
        <v>1</v>
      </c>
      <c r="P844">
        <f t="shared" si="68"/>
        <v>774048</v>
      </c>
      <c r="Q844" s="8" t="str">
        <f t="shared" si="69"/>
        <v>&gt;₹  500</v>
      </c>
      <c r="R844" s="8">
        <f>Table1[actual_price]-Table1[discounted_price]/Table1[[#This Row],[actual_price]]*100</f>
        <v>2177.6721236925873</v>
      </c>
      <c r="S844">
        <f>IF(Table1[[#This Row],[rating_count]]&lt;1000,1,0)</f>
        <v>1</v>
      </c>
      <c r="T844" s="7">
        <f>Table1[[#This Row],[rating]]*Table1[[#This Row],[rating_count]]</f>
        <v>1443.1999999999998</v>
      </c>
    </row>
    <row r="845" spans="1:20">
      <c r="A845" t="s">
        <v>1678</v>
      </c>
      <c r="B845" t="s">
        <v>1679</v>
      </c>
      <c r="C845" t="str">
        <f t="shared" si="65"/>
        <v>Wecool Moonwalk M1</v>
      </c>
      <c r="D845" t="str">
        <f>PROPER(Table1[[#This Row],[PRODUCT NAME]])</f>
        <v>Wecool Moonwalk M1</v>
      </c>
      <c r="E845" t="s">
        <v>2700</v>
      </c>
      <c r="F845" t="s">
        <v>2700</v>
      </c>
      <c r="G845" t="s">
        <v>2795</v>
      </c>
      <c r="I845" s="2">
        <v>1187</v>
      </c>
      <c r="J845" s="8">
        <v>1999</v>
      </c>
      <c r="K845" s="1">
        <v>0.38</v>
      </c>
      <c r="L845" s="1" t="str">
        <f t="shared" si="66"/>
        <v>50%</v>
      </c>
      <c r="M845">
        <v>4.0999999999999996</v>
      </c>
      <c r="N845" s="4">
        <v>1662</v>
      </c>
      <c r="O845">
        <f t="shared" si="67"/>
        <v>0</v>
      </c>
      <c r="P845">
        <f t="shared" si="68"/>
        <v>3322338</v>
      </c>
      <c r="Q845" s="8" t="str">
        <f t="shared" si="69"/>
        <v>&gt;₹  500</v>
      </c>
      <c r="R845" s="8">
        <f>Table1[actual_price]-Table1[discounted_price]/Table1[[#This Row],[actual_price]]*100</f>
        <v>1939.6203101550775</v>
      </c>
      <c r="S845">
        <f>IF(Table1[[#This Row],[rating_count]]&lt;1000,1,0)</f>
        <v>0</v>
      </c>
      <c r="T845" s="7">
        <f>Table1[[#This Row],[rating]]*Table1[[#This Row],[rating_count]]</f>
        <v>6814.2</v>
      </c>
    </row>
    <row r="846" spans="1:20">
      <c r="A846" t="s">
        <v>1680</v>
      </c>
      <c r="B846" t="s">
        <v>1681</v>
      </c>
      <c r="C846" t="str">
        <f t="shared" si="65"/>
        <v>HP 330 Wireless</v>
      </c>
      <c r="D846" t="str">
        <f>PROPER(Table1[[#This Row],[PRODUCT NAME]])</f>
        <v>Hp 330 Wireless</v>
      </c>
      <c r="E846" t="s">
        <v>2700</v>
      </c>
      <c r="F846" t="s">
        <v>2700</v>
      </c>
      <c r="G846" t="s">
        <v>2796</v>
      </c>
      <c r="H846" t="s">
        <v>2814</v>
      </c>
      <c r="I846">
        <v>849</v>
      </c>
      <c r="J846" s="8">
        <v>1799</v>
      </c>
      <c r="K846" s="1">
        <v>0.43</v>
      </c>
      <c r="L846" s="1" t="str">
        <f t="shared" si="66"/>
        <v>50%</v>
      </c>
      <c r="M846">
        <v>4</v>
      </c>
      <c r="N846" s="4">
        <v>7352</v>
      </c>
      <c r="O846">
        <f t="shared" si="67"/>
        <v>0</v>
      </c>
      <c r="P846">
        <f t="shared" si="68"/>
        <v>13226248</v>
      </c>
      <c r="Q846" s="8" t="str">
        <f t="shared" si="69"/>
        <v>&gt;₹  500</v>
      </c>
      <c r="R846" s="8">
        <f>Table1[actual_price]-Table1[discounted_price]/Table1[[#This Row],[actual_price]]*100</f>
        <v>1751.8071150639244</v>
      </c>
      <c r="S846">
        <f>IF(Table1[[#This Row],[rating_count]]&lt;1000,1,0)</f>
        <v>0</v>
      </c>
      <c r="T846" s="7">
        <f>Table1[[#This Row],[rating]]*Table1[[#This Row],[rating_count]]</f>
        <v>29408</v>
      </c>
    </row>
    <row r="847" spans="1:20">
      <c r="A847" t="s">
        <v>1682</v>
      </c>
      <c r="B847" t="s">
        <v>1683</v>
      </c>
      <c r="C847" t="str">
        <f t="shared" si="65"/>
        <v>RC PRINT GI</v>
      </c>
      <c r="D847" t="str">
        <f>PROPER(Table1[[#This Row],[PRODUCT NAME]])</f>
        <v>Rc Print Gi</v>
      </c>
      <c r="E847" t="s">
        <v>2700</v>
      </c>
      <c r="F847" t="s">
        <v>2700</v>
      </c>
      <c r="G847" t="s">
        <v>2748</v>
      </c>
      <c r="H847" t="s">
        <v>2749</v>
      </c>
      <c r="I847">
        <v>328</v>
      </c>
      <c r="J847" s="8">
        <v>1099</v>
      </c>
      <c r="K847" s="1">
        <v>0.18</v>
      </c>
      <c r="L847" s="1" t="str">
        <f t="shared" si="66"/>
        <v>50%</v>
      </c>
      <c r="M847">
        <v>4.0999999999999996</v>
      </c>
      <c r="N847" s="4">
        <v>3441</v>
      </c>
      <c r="O847">
        <f t="shared" si="67"/>
        <v>0</v>
      </c>
      <c r="P847">
        <f t="shared" si="68"/>
        <v>3781659</v>
      </c>
      <c r="Q847" s="8" t="str">
        <f t="shared" si="69"/>
        <v>&gt;₹  500</v>
      </c>
      <c r="R847" s="8">
        <f>Table1[actual_price]-Table1[discounted_price]/Table1[[#This Row],[actual_price]]*100</f>
        <v>1069.154686078253</v>
      </c>
      <c r="S847">
        <f>IF(Table1[[#This Row],[rating_count]]&lt;1000,1,0)</f>
        <v>0</v>
      </c>
      <c r="T847" s="7">
        <f>Table1[[#This Row],[rating]]*Table1[[#This Row],[rating_count]]</f>
        <v>14108.099999999999</v>
      </c>
    </row>
    <row r="848" spans="1:20">
      <c r="A848" t="s">
        <v>1684</v>
      </c>
      <c r="B848" t="s">
        <v>1685</v>
      </c>
      <c r="C848" t="str">
        <f t="shared" si="65"/>
        <v>Redgear Cloak Wired</v>
      </c>
      <c r="D848" t="str">
        <f>PROPER(Table1[[#This Row],[PRODUCT NAME]])</f>
        <v>Redgear Cloak Wired</v>
      </c>
      <c r="E848" t="s">
        <v>2700</v>
      </c>
      <c r="F848" t="s">
        <v>2700</v>
      </c>
      <c r="G848" t="s">
        <v>2745</v>
      </c>
      <c r="H848" t="s">
        <v>2751</v>
      </c>
      <c r="I848">
        <v>269</v>
      </c>
      <c r="J848" s="8">
        <v>7999</v>
      </c>
      <c r="K848" s="1">
        <v>0.62</v>
      </c>
      <c r="L848" s="1" t="str">
        <f t="shared" si="66"/>
        <v>50% or more</v>
      </c>
      <c r="M848">
        <v>4</v>
      </c>
      <c r="N848" s="4">
        <v>93</v>
      </c>
      <c r="O848">
        <f t="shared" si="67"/>
        <v>1</v>
      </c>
      <c r="P848">
        <f t="shared" si="68"/>
        <v>743907</v>
      </c>
      <c r="Q848" s="8" t="str">
        <f t="shared" si="69"/>
        <v>&gt;₹  500</v>
      </c>
      <c r="R848" s="8">
        <f>Table1[actual_price]-Table1[discounted_price]/Table1[[#This Row],[actual_price]]*100</f>
        <v>7995.6370796349547</v>
      </c>
      <c r="S848">
        <f>IF(Table1[[#This Row],[rating_count]]&lt;1000,1,0)</f>
        <v>1</v>
      </c>
      <c r="T848" s="7">
        <f>Table1[[#This Row],[rating]]*Table1[[#This Row],[rating_count]]</f>
        <v>372</v>
      </c>
    </row>
    <row r="849" spans="1:20">
      <c r="A849" t="s">
        <v>1686</v>
      </c>
      <c r="B849" t="s">
        <v>1687</v>
      </c>
      <c r="C849" t="str">
        <f t="shared" si="65"/>
        <v>Wayona Type C</v>
      </c>
      <c r="D849" t="str">
        <f>PROPER(Table1[[#This Row],[PRODUCT NAME]])</f>
        <v>Wayona Type C</v>
      </c>
      <c r="E849" t="s">
        <v>2705</v>
      </c>
      <c r="F849" t="s">
        <v>2705</v>
      </c>
      <c r="G849" t="s">
        <v>2706</v>
      </c>
      <c r="H849" t="s">
        <v>2815</v>
      </c>
      <c r="I849">
        <v>299</v>
      </c>
      <c r="J849" s="8">
        <v>1499</v>
      </c>
      <c r="K849" s="1">
        <v>0.25</v>
      </c>
      <c r="L849" s="1" t="str">
        <f t="shared" si="66"/>
        <v>50%</v>
      </c>
      <c r="M849">
        <v>3.8</v>
      </c>
      <c r="N849" s="4">
        <v>40895</v>
      </c>
      <c r="O849">
        <f t="shared" si="67"/>
        <v>0</v>
      </c>
      <c r="P849">
        <f t="shared" si="68"/>
        <v>61301605</v>
      </c>
      <c r="Q849" s="8" t="str">
        <f t="shared" si="69"/>
        <v>&gt;₹  500</v>
      </c>
      <c r="R849" s="8">
        <f>Table1[actual_price]-Table1[discounted_price]/Table1[[#This Row],[actual_price]]*100</f>
        <v>1479.0533689126084</v>
      </c>
      <c r="S849">
        <f>IF(Table1[[#This Row],[rating_count]]&lt;1000,1,0)</f>
        <v>0</v>
      </c>
      <c r="T849" s="7">
        <f>Table1[[#This Row],[rating]]*Table1[[#This Row],[rating_count]]</f>
        <v>155401</v>
      </c>
    </row>
    <row r="850" spans="1:20">
      <c r="A850" t="s">
        <v>1688</v>
      </c>
      <c r="B850" t="s">
        <v>1689</v>
      </c>
      <c r="C850" t="str">
        <f t="shared" si="65"/>
        <v>Amazfit GTS2 Mini</v>
      </c>
      <c r="D850" t="str">
        <f>PROPER(Table1[[#This Row],[PRODUCT NAME]])</f>
        <v>Amazfit Gts2 Mini</v>
      </c>
      <c r="E850" t="s">
        <v>2700</v>
      </c>
      <c r="F850" t="s">
        <v>2700</v>
      </c>
      <c r="G850" t="s">
        <v>2792</v>
      </c>
      <c r="H850" t="s">
        <v>2816</v>
      </c>
      <c r="I850">
        <v>549</v>
      </c>
      <c r="J850" s="8">
        <v>1499</v>
      </c>
      <c r="K850" s="1">
        <v>0.63</v>
      </c>
      <c r="L850" s="1" t="str">
        <f t="shared" si="66"/>
        <v>50% or more</v>
      </c>
      <c r="M850">
        <v>4.3</v>
      </c>
      <c r="N850" s="4">
        <v>11006</v>
      </c>
      <c r="O850">
        <f t="shared" si="67"/>
        <v>1</v>
      </c>
      <c r="P850">
        <f t="shared" si="68"/>
        <v>16497994</v>
      </c>
      <c r="Q850" s="8" t="str">
        <f t="shared" si="69"/>
        <v>&gt;₹  500</v>
      </c>
      <c r="R850" s="8">
        <f>Table1[actual_price]-Table1[discounted_price]/Table1[[#This Row],[actual_price]]*100</f>
        <v>1462.3755837224817</v>
      </c>
      <c r="S850">
        <f>IF(Table1[[#This Row],[rating_count]]&lt;1000,1,0)</f>
        <v>0</v>
      </c>
      <c r="T850" s="7">
        <f>Table1[[#This Row],[rating]]*Table1[[#This Row],[rating_count]]</f>
        <v>47325.799999999996</v>
      </c>
    </row>
    <row r="851" spans="1:20">
      <c r="A851" t="s">
        <v>1690</v>
      </c>
      <c r="B851" t="s">
        <v>1691</v>
      </c>
      <c r="C851" t="str">
        <f t="shared" si="65"/>
        <v>Tabelito¬Æ Polyester Foam,</v>
      </c>
      <c r="D851" t="str">
        <f>PROPER(Table1[[#This Row],[PRODUCT NAME]])</f>
        <v>Tabelito¬Æ Polyester Foam,</v>
      </c>
      <c r="E851" t="s">
        <v>2757</v>
      </c>
      <c r="F851" t="s">
        <v>2757</v>
      </c>
      <c r="G851" t="s">
        <v>2758</v>
      </c>
      <c r="H851" t="s">
        <v>2759</v>
      </c>
      <c r="I851">
        <v>114</v>
      </c>
      <c r="J851" s="8">
        <v>2999</v>
      </c>
      <c r="K851" s="1">
        <v>0.05</v>
      </c>
      <c r="L851" s="1" t="str">
        <f t="shared" si="66"/>
        <v>50%</v>
      </c>
      <c r="M851">
        <v>4.2</v>
      </c>
      <c r="N851" s="4">
        <v>8938</v>
      </c>
      <c r="O851">
        <f t="shared" si="67"/>
        <v>0</v>
      </c>
      <c r="P851">
        <f t="shared" si="68"/>
        <v>26805062</v>
      </c>
      <c r="Q851" s="8" t="str">
        <f t="shared" si="69"/>
        <v>&gt;₹  500</v>
      </c>
      <c r="R851" s="8">
        <f>Table1[actual_price]-Table1[discounted_price]/Table1[[#This Row],[actual_price]]*100</f>
        <v>2995.1987329109702</v>
      </c>
      <c r="S851">
        <f>IF(Table1[[#This Row],[rating_count]]&lt;1000,1,0)</f>
        <v>0</v>
      </c>
      <c r="T851" s="7">
        <f>Table1[[#This Row],[rating]]*Table1[[#This Row],[rating_count]]</f>
        <v>37539.599999999999</v>
      </c>
    </row>
    <row r="852" spans="1:20">
      <c r="A852" t="s">
        <v>1692</v>
      </c>
      <c r="B852" t="s">
        <v>1693</v>
      </c>
      <c r="C852" t="str">
        <f t="shared" si="65"/>
        <v>Robustrion Anti-Scratch &amp;</v>
      </c>
      <c r="D852" t="str">
        <f>PROPER(Table1[[#This Row],[PRODUCT NAME]])</f>
        <v>Robustrion Anti-Scratch &amp;</v>
      </c>
      <c r="E852" t="s">
        <v>2757</v>
      </c>
      <c r="F852" t="s">
        <v>2757</v>
      </c>
      <c r="G852" t="s">
        <v>2758</v>
      </c>
      <c r="H852" t="s">
        <v>2759</v>
      </c>
      <c r="I852">
        <v>120</v>
      </c>
      <c r="J852" s="8">
        <v>1299</v>
      </c>
      <c r="K852" s="1">
        <v>0</v>
      </c>
      <c r="L852" s="1" t="str">
        <f t="shared" si="66"/>
        <v>50%</v>
      </c>
      <c r="M852">
        <v>4.0999999999999996</v>
      </c>
      <c r="N852" s="4">
        <v>4308</v>
      </c>
      <c r="O852">
        <f t="shared" si="67"/>
        <v>0</v>
      </c>
      <c r="P852">
        <f t="shared" si="68"/>
        <v>5596092</v>
      </c>
      <c r="Q852" s="8" t="str">
        <f t="shared" si="69"/>
        <v>&gt;₹  500</v>
      </c>
      <c r="R852" s="8">
        <f>Table1[actual_price]-Table1[discounted_price]/Table1[[#This Row],[actual_price]]*100</f>
        <v>1289.7621247113163</v>
      </c>
      <c r="S852">
        <f>IF(Table1[[#This Row],[rating_count]]&lt;1000,1,0)</f>
        <v>0</v>
      </c>
      <c r="T852" s="7">
        <f>Table1[[#This Row],[rating]]*Table1[[#This Row],[rating_count]]</f>
        <v>17662.8</v>
      </c>
    </row>
    <row r="853" spans="1:20">
      <c r="A853" t="s">
        <v>1694</v>
      </c>
      <c r="B853" t="s">
        <v>1695</v>
      </c>
      <c r="C853" t="str">
        <f t="shared" si="65"/>
        <v>Portronics Ruffpad 15</v>
      </c>
      <c r="D853" t="str">
        <f>PROPER(Table1[[#This Row],[PRODUCT NAME]])</f>
        <v>Portronics Ruffpad 15</v>
      </c>
      <c r="E853" t="s">
        <v>2700</v>
      </c>
      <c r="F853" t="s">
        <v>2700</v>
      </c>
      <c r="G853" t="s">
        <v>2701</v>
      </c>
      <c r="H853" t="s">
        <v>2702</v>
      </c>
      <c r="I853">
        <v>970</v>
      </c>
      <c r="J853" s="8">
        <v>300</v>
      </c>
      <c r="K853" s="1">
        <v>0.51</v>
      </c>
      <c r="L853" s="1" t="str">
        <f t="shared" si="66"/>
        <v>50% or more</v>
      </c>
      <c r="M853">
        <v>4.2</v>
      </c>
      <c r="N853" s="4">
        <v>462</v>
      </c>
      <c r="O853">
        <f t="shared" si="67"/>
        <v>1</v>
      </c>
      <c r="P853">
        <f t="shared" si="68"/>
        <v>138600</v>
      </c>
      <c r="Q853" s="8" t="str">
        <f t="shared" si="69"/>
        <v>₹ 200 -₹ 500</v>
      </c>
      <c r="R853" s="8">
        <f>Table1[actual_price]-Table1[discounted_price]/Table1[[#This Row],[actual_price]]*100</f>
        <v>-23.333333333333314</v>
      </c>
      <c r="S853">
        <f>IF(Table1[[#This Row],[rating_count]]&lt;1000,1,0)</f>
        <v>1</v>
      </c>
      <c r="T853" s="7">
        <f>Table1[[#This Row],[rating]]*Table1[[#This Row],[rating_count]]</f>
        <v>1940.4</v>
      </c>
    </row>
    <row r="854" spans="1:20">
      <c r="A854" t="s">
        <v>1696</v>
      </c>
      <c r="B854" t="s">
        <v>1697</v>
      </c>
      <c r="C854" t="str">
        <f t="shared" si="65"/>
        <v>DIGITEK¬Æ (DLS-9FT) Lightweight</v>
      </c>
      <c r="D854" t="str">
        <f>PROPER(Table1[[#This Row],[PRODUCT NAME]])</f>
        <v>Digitek¬Æ (Dls-9Ft) Lightweight</v>
      </c>
      <c r="E854" t="s">
        <v>2700</v>
      </c>
      <c r="F854" t="s">
        <v>2700</v>
      </c>
      <c r="G854" t="s">
        <v>2701</v>
      </c>
      <c r="H854" t="s">
        <v>2702</v>
      </c>
      <c r="I854">
        <v>209</v>
      </c>
      <c r="J854" s="8">
        <v>1995</v>
      </c>
      <c r="K854" s="1">
        <v>0.7</v>
      </c>
      <c r="L854" s="1" t="str">
        <f t="shared" si="66"/>
        <v>50% or more</v>
      </c>
      <c r="M854">
        <v>4.5</v>
      </c>
      <c r="N854" s="4">
        <v>107686</v>
      </c>
      <c r="O854">
        <f t="shared" si="67"/>
        <v>1</v>
      </c>
      <c r="P854">
        <f t="shared" si="68"/>
        <v>214833570</v>
      </c>
      <c r="Q854" s="8" t="str">
        <f t="shared" si="69"/>
        <v>&gt;₹  500</v>
      </c>
      <c r="R854" s="8">
        <f>Table1[actual_price]-Table1[discounted_price]/Table1[[#This Row],[actual_price]]*100</f>
        <v>1984.5238095238096</v>
      </c>
      <c r="S854">
        <f>IF(Table1[[#This Row],[rating_count]]&lt;1000,1,0)</f>
        <v>0</v>
      </c>
      <c r="T854" s="7">
        <f>Table1[[#This Row],[rating]]*Table1[[#This Row],[rating_count]]</f>
        <v>484587</v>
      </c>
    </row>
    <row r="855" spans="1:20">
      <c r="A855" t="s">
        <v>1698</v>
      </c>
      <c r="B855" t="s">
        <v>1699</v>
      </c>
      <c r="C855" t="str">
        <f t="shared" si="65"/>
        <v>Classmate Pulse 1</v>
      </c>
      <c r="D855" t="str">
        <f>PROPER(Table1[[#This Row],[PRODUCT NAME]])</f>
        <v>Classmate Pulse 1</v>
      </c>
      <c r="E855" t="s">
        <v>2700</v>
      </c>
      <c r="F855" t="s">
        <v>2700</v>
      </c>
      <c r="G855" t="s">
        <v>2748</v>
      </c>
      <c r="H855" t="s">
        <v>2749</v>
      </c>
      <c r="I855" s="2">
        <v>1490</v>
      </c>
      <c r="J855" s="8">
        <v>535</v>
      </c>
      <c r="K855" s="1">
        <v>0.35</v>
      </c>
      <c r="L855" s="1" t="str">
        <f t="shared" si="66"/>
        <v>50%</v>
      </c>
      <c r="M855">
        <v>4.5999999999999996</v>
      </c>
      <c r="N855" s="4">
        <v>10652</v>
      </c>
      <c r="O855">
        <f t="shared" si="67"/>
        <v>0</v>
      </c>
      <c r="P855">
        <f t="shared" si="68"/>
        <v>5698820</v>
      </c>
      <c r="Q855" s="8" t="str">
        <f t="shared" si="69"/>
        <v>&gt;₹  500</v>
      </c>
      <c r="R855" s="8">
        <f>Table1[actual_price]-Table1[discounted_price]/Table1[[#This Row],[actual_price]]*100</f>
        <v>256.49532710280374</v>
      </c>
      <c r="S855">
        <f>IF(Table1[[#This Row],[rating_count]]&lt;1000,1,0)</f>
        <v>0</v>
      </c>
      <c r="T855" s="7">
        <f>Table1[[#This Row],[rating]]*Table1[[#This Row],[rating_count]]</f>
        <v>48999.199999999997</v>
      </c>
    </row>
    <row r="856" spans="1:20">
      <c r="A856" t="s">
        <v>1700</v>
      </c>
      <c r="B856" t="s">
        <v>1701</v>
      </c>
      <c r="C856" t="str">
        <f t="shared" si="65"/>
        <v>Scarters Mouse Pad,</v>
      </c>
      <c r="D856" t="str">
        <f>PROPER(Table1[[#This Row],[PRODUCT NAME]])</f>
        <v>Scarters Mouse Pad,</v>
      </c>
      <c r="E856" t="s">
        <v>2760</v>
      </c>
      <c r="F856" t="s">
        <v>2760</v>
      </c>
      <c r="G856" t="s">
        <v>2817</v>
      </c>
      <c r="H856" t="s">
        <v>2818</v>
      </c>
      <c r="I856">
        <v>99</v>
      </c>
      <c r="J856" s="8">
        <v>1099</v>
      </c>
      <c r="K856" s="1">
        <v>0</v>
      </c>
      <c r="L856" s="1" t="str">
        <f t="shared" si="66"/>
        <v>50%</v>
      </c>
      <c r="M856">
        <v>4.3</v>
      </c>
      <c r="N856" s="4">
        <v>5036</v>
      </c>
      <c r="O856">
        <f t="shared" si="67"/>
        <v>0</v>
      </c>
      <c r="P856">
        <f t="shared" si="68"/>
        <v>5534564</v>
      </c>
      <c r="Q856" s="8" t="str">
        <f t="shared" si="69"/>
        <v>&gt;₹  500</v>
      </c>
      <c r="R856" s="8">
        <f>Table1[actual_price]-Table1[discounted_price]/Table1[[#This Row],[actual_price]]*100</f>
        <v>1089.9918107370336</v>
      </c>
      <c r="S856">
        <f>IF(Table1[[#This Row],[rating_count]]&lt;1000,1,0)</f>
        <v>0</v>
      </c>
      <c r="T856" s="7">
        <f>Table1[[#This Row],[rating]]*Table1[[#This Row],[rating_count]]</f>
        <v>21654.799999999999</v>
      </c>
    </row>
    <row r="857" spans="1:20">
      <c r="A857" t="s">
        <v>1702</v>
      </c>
      <c r="B857" t="s">
        <v>1703</v>
      </c>
      <c r="C857" t="str">
        <f t="shared" si="65"/>
        <v>Casio MJ-120D 150</v>
      </c>
      <c r="D857" t="str">
        <f>PROPER(Table1[[#This Row],[PRODUCT NAME]])</f>
        <v>Casio Mj-120D 150</v>
      </c>
      <c r="E857" t="s">
        <v>2700</v>
      </c>
      <c r="F857" t="s">
        <v>2700</v>
      </c>
      <c r="G857" t="s">
        <v>2748</v>
      </c>
      <c r="H857" t="s">
        <v>2749</v>
      </c>
      <c r="I857">
        <v>149</v>
      </c>
      <c r="J857" s="8">
        <v>450</v>
      </c>
      <c r="K857" s="1">
        <v>0.4</v>
      </c>
      <c r="L857" s="1" t="str">
        <f t="shared" si="66"/>
        <v>50%</v>
      </c>
      <c r="M857">
        <v>4</v>
      </c>
      <c r="N857" s="4">
        <v>5057</v>
      </c>
      <c r="O857">
        <f t="shared" si="67"/>
        <v>0</v>
      </c>
      <c r="P857">
        <f t="shared" si="68"/>
        <v>2275650</v>
      </c>
      <c r="Q857" s="8" t="str">
        <f t="shared" si="69"/>
        <v>₹ 200 -₹ 500</v>
      </c>
      <c r="R857" s="8">
        <f>Table1[actual_price]-Table1[discounted_price]/Table1[[#This Row],[actual_price]]*100</f>
        <v>416.88888888888891</v>
      </c>
      <c r="S857">
        <f>IF(Table1[[#This Row],[rating_count]]&lt;1000,1,0)</f>
        <v>0</v>
      </c>
      <c r="T857" s="7">
        <f>Table1[[#This Row],[rating]]*Table1[[#This Row],[rating_count]]</f>
        <v>20228</v>
      </c>
    </row>
    <row r="858" spans="1:20">
      <c r="A858" t="s">
        <v>1704</v>
      </c>
      <c r="B858" t="s">
        <v>1705</v>
      </c>
      <c r="C858" t="str">
        <f t="shared" si="65"/>
        <v>Gizga Essentials Laptop</v>
      </c>
      <c r="D858" t="str">
        <f>PROPER(Table1[[#This Row],[PRODUCT NAME]])</f>
        <v>Gizga Essentials Laptop</v>
      </c>
      <c r="E858" t="s">
        <v>2700</v>
      </c>
      <c r="F858" t="s">
        <v>2700</v>
      </c>
      <c r="G858" t="s">
        <v>2773</v>
      </c>
      <c r="H858" t="s">
        <v>2774</v>
      </c>
      <c r="I858">
        <v>575</v>
      </c>
      <c r="J858" s="8">
        <v>3999</v>
      </c>
      <c r="K858" s="1">
        <v>0.79</v>
      </c>
      <c r="L858" s="1" t="str">
        <f t="shared" si="66"/>
        <v>50% or more</v>
      </c>
      <c r="M858">
        <v>4.2</v>
      </c>
      <c r="N858" s="4">
        <v>8537</v>
      </c>
      <c r="O858">
        <f t="shared" si="67"/>
        <v>1</v>
      </c>
      <c r="P858">
        <f t="shared" si="68"/>
        <v>34139463</v>
      </c>
      <c r="Q858" s="8" t="str">
        <f t="shared" si="69"/>
        <v>&gt;₹  500</v>
      </c>
      <c r="R858" s="8">
        <f>Table1[actual_price]-Table1[discounted_price]/Table1[[#This Row],[actual_price]]*100</f>
        <v>3984.6214053513377</v>
      </c>
      <c r="S858">
        <f>IF(Table1[[#This Row],[rating_count]]&lt;1000,1,0)</f>
        <v>0</v>
      </c>
      <c r="T858" s="7">
        <f>Table1[[#This Row],[rating]]*Table1[[#This Row],[rating_count]]</f>
        <v>35855.4</v>
      </c>
    </row>
    <row r="859" spans="1:20">
      <c r="A859" t="s">
        <v>1706</v>
      </c>
      <c r="B859" t="s">
        <v>1707</v>
      </c>
      <c r="C859" t="str">
        <f t="shared" si="65"/>
        <v>Parker Vector Camouflage</v>
      </c>
      <c r="D859" t="str">
        <f>PROPER(Table1[[#This Row],[PRODUCT NAME]])</f>
        <v>Parker Vector Camouflage</v>
      </c>
      <c r="E859" t="s">
        <v>2700</v>
      </c>
      <c r="F859" t="s">
        <v>2700</v>
      </c>
      <c r="G859" t="s">
        <v>2701</v>
      </c>
      <c r="H859" t="s">
        <v>2702</v>
      </c>
      <c r="I859">
        <v>333</v>
      </c>
      <c r="J859" s="8">
        <v>7005</v>
      </c>
      <c r="K859" s="1">
        <v>0.67</v>
      </c>
      <c r="L859" s="1" t="str">
        <f t="shared" si="66"/>
        <v>50% or more</v>
      </c>
      <c r="M859">
        <v>3.3</v>
      </c>
      <c r="N859" s="4">
        <v>9792</v>
      </c>
      <c r="O859">
        <f t="shared" si="67"/>
        <v>1</v>
      </c>
      <c r="P859">
        <f t="shared" si="68"/>
        <v>68592960</v>
      </c>
      <c r="Q859" s="8" t="str">
        <f t="shared" si="69"/>
        <v>&gt;₹  500</v>
      </c>
      <c r="R859" s="8">
        <f>Table1[actual_price]-Table1[discounted_price]/Table1[[#This Row],[actual_price]]*100</f>
        <v>7000.2462526766594</v>
      </c>
      <c r="S859">
        <f>IF(Table1[[#This Row],[rating_count]]&lt;1000,1,0)</f>
        <v>0</v>
      </c>
      <c r="T859" s="7">
        <f>Table1[[#This Row],[rating]]*Table1[[#This Row],[rating_count]]</f>
        <v>32313.599999999999</v>
      </c>
    </row>
    <row r="860" spans="1:20">
      <c r="A860" t="s">
        <v>1708</v>
      </c>
      <c r="B860" t="s">
        <v>1709</v>
      </c>
      <c r="C860" t="str">
        <f t="shared" si="65"/>
        <v>TP-Link AC1200 Archer</v>
      </c>
      <c r="D860" t="str">
        <f>PROPER(Table1[[#This Row],[PRODUCT NAME]])</f>
        <v>Tp-Link Ac1200 Archer</v>
      </c>
      <c r="E860" t="s">
        <v>2757</v>
      </c>
      <c r="F860" t="s">
        <v>2757</v>
      </c>
      <c r="G860" t="s">
        <v>2758</v>
      </c>
      <c r="H860" t="s">
        <v>2759</v>
      </c>
      <c r="I860">
        <v>178</v>
      </c>
      <c r="J860" s="8">
        <v>2999</v>
      </c>
      <c r="K860" s="1">
        <v>0.15</v>
      </c>
      <c r="L860" s="1" t="str">
        <f t="shared" si="66"/>
        <v>50%</v>
      </c>
      <c r="M860">
        <v>4.3</v>
      </c>
      <c r="N860" s="4">
        <v>2450</v>
      </c>
      <c r="O860">
        <f t="shared" si="67"/>
        <v>0</v>
      </c>
      <c r="P860">
        <f t="shared" si="68"/>
        <v>7347550</v>
      </c>
      <c r="Q860" s="8" t="str">
        <f t="shared" si="69"/>
        <v>&gt;₹  500</v>
      </c>
      <c r="R860" s="8">
        <f>Table1[actual_price]-Table1[discounted_price]/Table1[[#This Row],[actual_price]]*100</f>
        <v>2993.06468822941</v>
      </c>
      <c r="S860">
        <f>IF(Table1[[#This Row],[rating_count]]&lt;1000,1,0)</f>
        <v>0</v>
      </c>
      <c r="T860" s="7">
        <f>Table1[[#This Row],[rating]]*Table1[[#This Row],[rating_count]]</f>
        <v>10535</v>
      </c>
    </row>
    <row r="861" spans="1:20">
      <c r="A861" t="s">
        <v>1710</v>
      </c>
      <c r="B861" t="s">
        <v>1711</v>
      </c>
      <c r="C861" t="str">
        <f t="shared" si="65"/>
        <v>HP Deskjet 2723</v>
      </c>
      <c r="D861" t="str">
        <f>PROPER(Table1[[#This Row],[PRODUCT NAME]])</f>
        <v>Hp Deskjet 2723</v>
      </c>
      <c r="E861" t="s">
        <v>2705</v>
      </c>
      <c r="F861" t="s">
        <v>2705</v>
      </c>
      <c r="G861" t="s">
        <v>2732</v>
      </c>
      <c r="H861" t="s">
        <v>2733</v>
      </c>
      <c r="I861" s="2">
        <v>1599</v>
      </c>
      <c r="J861" s="8">
        <v>799</v>
      </c>
      <c r="K861" s="1">
        <v>0.54</v>
      </c>
      <c r="L861" s="1" t="str">
        <f t="shared" si="66"/>
        <v>50% or more</v>
      </c>
      <c r="M861">
        <v>3.7</v>
      </c>
      <c r="N861" s="4">
        <v>676</v>
      </c>
      <c r="O861">
        <f t="shared" si="67"/>
        <v>1</v>
      </c>
      <c r="P861">
        <f t="shared" si="68"/>
        <v>540124</v>
      </c>
      <c r="Q861" s="8" t="str">
        <f t="shared" si="69"/>
        <v>&gt;₹  500</v>
      </c>
      <c r="R861" s="8">
        <f>Table1[actual_price]-Table1[discounted_price]/Table1[[#This Row],[actual_price]]*100</f>
        <v>598.87484355444303</v>
      </c>
      <c r="S861">
        <f>IF(Table1[[#This Row],[rating_count]]&lt;1000,1,0)</f>
        <v>1</v>
      </c>
      <c r="T861" s="7">
        <f>Table1[[#This Row],[rating]]*Table1[[#This Row],[rating_count]]</f>
        <v>2501.2000000000003</v>
      </c>
    </row>
    <row r="862" spans="1:20">
      <c r="A862" t="s">
        <v>1712</v>
      </c>
      <c r="B862" t="s">
        <v>1713</v>
      </c>
      <c r="C862" t="str">
        <f t="shared" si="65"/>
        <v>Xiaomi Mi 4A</v>
      </c>
      <c r="D862" t="str">
        <f>PROPER(Table1[[#This Row],[PRODUCT NAME]])</f>
        <v>Xiaomi Mi 4A</v>
      </c>
      <c r="E862" t="s">
        <v>2705</v>
      </c>
      <c r="F862" t="s">
        <v>2705</v>
      </c>
      <c r="G862" t="s">
        <v>2732</v>
      </c>
      <c r="H862" t="s">
        <v>2733</v>
      </c>
      <c r="I862">
        <v>499</v>
      </c>
      <c r="J862" s="8">
        <v>999</v>
      </c>
      <c r="K862" s="1">
        <v>0.62</v>
      </c>
      <c r="L862" s="1" t="str">
        <f t="shared" si="66"/>
        <v>50% or more</v>
      </c>
      <c r="M862">
        <v>3.9</v>
      </c>
      <c r="N862" s="4">
        <v>1173</v>
      </c>
      <c r="O862">
        <f t="shared" si="67"/>
        <v>1</v>
      </c>
      <c r="P862">
        <f t="shared" si="68"/>
        <v>1171827</v>
      </c>
      <c r="Q862" s="8" t="str">
        <f t="shared" si="69"/>
        <v>&gt;₹  500</v>
      </c>
      <c r="R862" s="8">
        <f>Table1[actual_price]-Table1[discounted_price]/Table1[[#This Row],[actual_price]]*100</f>
        <v>949.05005005005</v>
      </c>
      <c r="S862">
        <f>IF(Table1[[#This Row],[rating_count]]&lt;1000,1,0)</f>
        <v>0</v>
      </c>
      <c r="T862" s="7">
        <f>Table1[[#This Row],[rating]]*Table1[[#This Row],[rating_count]]</f>
        <v>4574.7</v>
      </c>
    </row>
    <row r="863" spans="1:20">
      <c r="A863" t="s">
        <v>1714</v>
      </c>
      <c r="B863" t="s">
        <v>1715</v>
      </c>
      <c r="C863" t="str">
        <f t="shared" si="65"/>
        <v>SLOVIC¬Æ Tripod Mount</v>
      </c>
      <c r="D863" t="str">
        <f>PROPER(Table1[[#This Row],[PRODUCT NAME]])</f>
        <v>Slovic¬Æ Tripod Mount</v>
      </c>
      <c r="E863" t="s">
        <v>2700</v>
      </c>
      <c r="F863" t="s">
        <v>2700</v>
      </c>
      <c r="G863" t="s">
        <v>2748</v>
      </c>
      <c r="H863" t="s">
        <v>2772</v>
      </c>
      <c r="I863">
        <v>199</v>
      </c>
      <c r="J863" s="8">
        <v>2895</v>
      </c>
      <c r="K863" s="1">
        <v>0.6</v>
      </c>
      <c r="L863" s="1" t="str">
        <f t="shared" si="66"/>
        <v>50% or more</v>
      </c>
      <c r="M863">
        <v>4.3</v>
      </c>
      <c r="N863" s="4">
        <v>9998</v>
      </c>
      <c r="O863">
        <f t="shared" si="67"/>
        <v>1</v>
      </c>
      <c r="P863">
        <f t="shared" si="68"/>
        <v>28944210</v>
      </c>
      <c r="Q863" s="8" t="str">
        <f t="shared" si="69"/>
        <v>&gt;₹  500</v>
      </c>
      <c r="R863" s="8">
        <f>Table1[actual_price]-Table1[discounted_price]/Table1[[#This Row],[actual_price]]*100</f>
        <v>2888.1260794473228</v>
      </c>
      <c r="S863">
        <f>IF(Table1[[#This Row],[rating_count]]&lt;1000,1,0)</f>
        <v>0</v>
      </c>
      <c r="T863" s="7">
        <f>Table1[[#This Row],[rating]]*Table1[[#This Row],[rating_count]]</f>
        <v>42991.4</v>
      </c>
    </row>
    <row r="864" spans="1:20">
      <c r="A864" t="s">
        <v>1716</v>
      </c>
      <c r="B864" t="s">
        <v>1717</v>
      </c>
      <c r="C864" t="str">
        <f t="shared" si="65"/>
        <v>Orico 2.5"(6.3cm) USB</v>
      </c>
      <c r="D864" t="str">
        <f>PROPER(Table1[[#This Row],[PRODUCT NAME]])</f>
        <v>Orico 2.5"(6.3Cm) Usb</v>
      </c>
      <c r="E864" t="s">
        <v>2705</v>
      </c>
      <c r="F864" t="s">
        <v>2705</v>
      </c>
      <c r="G864" t="s">
        <v>2724</v>
      </c>
      <c r="I864" s="2">
        <v>2499</v>
      </c>
      <c r="J864" s="8">
        <v>1500</v>
      </c>
      <c r="K864" s="1">
        <v>0.57999999999999996</v>
      </c>
      <c r="L864" s="1" t="str">
        <f t="shared" si="66"/>
        <v>50% or more</v>
      </c>
      <c r="M864">
        <v>4.0999999999999996</v>
      </c>
      <c r="N864" s="4">
        <v>5852</v>
      </c>
      <c r="O864">
        <f t="shared" si="67"/>
        <v>1</v>
      </c>
      <c r="P864">
        <f t="shared" si="68"/>
        <v>8778000</v>
      </c>
      <c r="Q864" s="8" t="str">
        <f t="shared" si="69"/>
        <v>&gt;₹  500</v>
      </c>
      <c r="R864" s="8">
        <f>Table1[actual_price]-Table1[discounted_price]/Table1[[#This Row],[actual_price]]*100</f>
        <v>1333.4</v>
      </c>
      <c r="S864">
        <f>IF(Table1[[#This Row],[rating_count]]&lt;1000,1,0)</f>
        <v>0</v>
      </c>
      <c r="T864" s="7">
        <f>Table1[[#This Row],[rating]]*Table1[[#This Row],[rating_count]]</f>
        <v>23993.199999999997</v>
      </c>
    </row>
    <row r="865" spans="1:20">
      <c r="A865" t="s">
        <v>1718</v>
      </c>
      <c r="B865" t="s">
        <v>1719</v>
      </c>
      <c r="C865" t="str">
        <f t="shared" si="65"/>
        <v>Logitech G402 Hyperion</v>
      </c>
      <c r="D865" t="str">
        <f>PROPER(Table1[[#This Row],[PRODUCT NAME]])</f>
        <v>Logitech G402 Hyperion</v>
      </c>
      <c r="E865" t="s">
        <v>2700</v>
      </c>
      <c r="F865" t="s">
        <v>2700</v>
      </c>
      <c r="G865" t="s">
        <v>2819</v>
      </c>
      <c r="I865">
        <v>199</v>
      </c>
      <c r="J865" s="8">
        <v>3195</v>
      </c>
      <c r="K865" s="1">
        <v>0.8</v>
      </c>
      <c r="L865" s="1" t="str">
        <f t="shared" si="66"/>
        <v>50% or more</v>
      </c>
      <c r="M865">
        <v>4.2</v>
      </c>
      <c r="N865" s="4">
        <v>362</v>
      </c>
      <c r="O865">
        <f t="shared" si="67"/>
        <v>1</v>
      </c>
      <c r="P865">
        <f t="shared" si="68"/>
        <v>1156590</v>
      </c>
      <c r="Q865" s="8" t="str">
        <f t="shared" si="69"/>
        <v>&gt;₹  500</v>
      </c>
      <c r="R865" s="8">
        <f>Table1[actual_price]-Table1[discounted_price]/Table1[[#This Row],[actual_price]]*100</f>
        <v>3188.77151799687</v>
      </c>
      <c r="S865">
        <f>IF(Table1[[#This Row],[rating_count]]&lt;1000,1,0)</f>
        <v>1</v>
      </c>
      <c r="T865" s="7">
        <f>Table1[[#This Row],[rating]]*Table1[[#This Row],[rating_count]]</f>
        <v>1520.4</v>
      </c>
    </row>
    <row r="866" spans="1:20">
      <c r="A866" t="s">
        <v>1720</v>
      </c>
      <c r="B866" t="s">
        <v>1721</v>
      </c>
      <c r="C866" t="str">
        <f t="shared" si="65"/>
        <v>Panasonic Eneloop BQ-CC55N</v>
      </c>
      <c r="D866" t="str">
        <f>PROPER(Table1[[#This Row],[PRODUCT NAME]])</f>
        <v>Panasonic Eneloop Bq-Cc55N</v>
      </c>
      <c r="E866" t="s">
        <v>2705</v>
      </c>
      <c r="F866" t="s">
        <v>2705</v>
      </c>
      <c r="G866" t="s">
        <v>2729</v>
      </c>
      <c r="H866" t="s">
        <v>2730</v>
      </c>
      <c r="I866">
        <v>939</v>
      </c>
      <c r="J866" s="8">
        <v>6355</v>
      </c>
      <c r="K866" s="1">
        <v>0.48</v>
      </c>
      <c r="L866" s="1" t="str">
        <f t="shared" si="66"/>
        <v>50%</v>
      </c>
      <c r="M866">
        <v>4.5</v>
      </c>
      <c r="N866" s="4">
        <v>205052</v>
      </c>
      <c r="O866">
        <f t="shared" si="67"/>
        <v>0</v>
      </c>
      <c r="P866">
        <f t="shared" si="68"/>
        <v>1303105460</v>
      </c>
      <c r="Q866" s="8" t="str">
        <f t="shared" si="69"/>
        <v>&gt;₹  500</v>
      </c>
      <c r="R866" s="8">
        <f>Table1[actual_price]-Table1[discounted_price]/Table1[[#This Row],[actual_price]]*100</f>
        <v>6340.22423288749</v>
      </c>
      <c r="S866">
        <f>IF(Table1[[#This Row],[rating_count]]&lt;1000,1,0)</f>
        <v>0</v>
      </c>
      <c r="T866" s="7">
        <f>Table1[[#This Row],[rating]]*Table1[[#This Row],[rating_count]]</f>
        <v>922734</v>
      </c>
    </row>
    <row r="867" spans="1:20">
      <c r="A867" t="s">
        <v>1722</v>
      </c>
      <c r="B867" t="s">
        <v>1723</v>
      </c>
      <c r="C867" t="str">
        <f t="shared" si="65"/>
        <v>Logitech K380 Wireless</v>
      </c>
      <c r="D867" t="str">
        <f>PROPER(Table1[[#This Row],[PRODUCT NAME]])</f>
        <v>Logitech K380 Wireless</v>
      </c>
      <c r="E867" t="s">
        <v>2705</v>
      </c>
      <c r="F867" t="s">
        <v>2705</v>
      </c>
      <c r="G867" t="s">
        <v>2724</v>
      </c>
      <c r="I867" s="2">
        <v>2499</v>
      </c>
      <c r="J867" s="8">
        <v>2999</v>
      </c>
      <c r="K867" s="1">
        <v>0.75</v>
      </c>
      <c r="L867" s="1" t="str">
        <f t="shared" si="66"/>
        <v>50% or more</v>
      </c>
      <c r="M867">
        <v>4</v>
      </c>
      <c r="N867" s="4">
        <v>9090</v>
      </c>
      <c r="O867">
        <f t="shared" si="67"/>
        <v>1</v>
      </c>
      <c r="P867">
        <f t="shared" si="68"/>
        <v>27260910</v>
      </c>
      <c r="Q867" s="8" t="str">
        <f t="shared" si="69"/>
        <v>&gt;₹  500</v>
      </c>
      <c r="R867" s="8">
        <f>Table1[actual_price]-Table1[discounted_price]/Table1[[#This Row],[actual_price]]*100</f>
        <v>2915.6722240746917</v>
      </c>
      <c r="S867">
        <f>IF(Table1[[#This Row],[rating_count]]&lt;1000,1,0)</f>
        <v>0</v>
      </c>
      <c r="T867" s="7">
        <f>Table1[[#This Row],[rating]]*Table1[[#This Row],[rating_count]]</f>
        <v>36360</v>
      </c>
    </row>
    <row r="868" spans="1:20">
      <c r="A868" t="s">
        <v>1724</v>
      </c>
      <c r="B868" t="s">
        <v>1725</v>
      </c>
      <c r="C868" t="str">
        <f t="shared" si="65"/>
        <v>Canon PIXMA E477</v>
      </c>
      <c r="D868" t="str">
        <f>PROPER(Table1[[#This Row],[PRODUCT NAME]])</f>
        <v>Canon Pixma E477</v>
      </c>
      <c r="E868" t="s">
        <v>2700</v>
      </c>
      <c r="F868" t="s">
        <v>2700</v>
      </c>
      <c r="G868" t="s">
        <v>2748</v>
      </c>
      <c r="H868" t="s">
        <v>2749</v>
      </c>
      <c r="I868" s="2">
        <v>1439</v>
      </c>
      <c r="J868" s="8">
        <v>1499</v>
      </c>
      <c r="K868" s="1">
        <v>0.5</v>
      </c>
      <c r="L868" s="1" t="str">
        <f t="shared" si="66"/>
        <v>50% or more</v>
      </c>
      <c r="M868">
        <v>4.5</v>
      </c>
      <c r="N868" s="4">
        <v>4099</v>
      </c>
      <c r="O868">
        <f t="shared" si="67"/>
        <v>1</v>
      </c>
      <c r="P868">
        <f t="shared" si="68"/>
        <v>6144401</v>
      </c>
      <c r="Q868" s="8" t="str">
        <f t="shared" si="69"/>
        <v>&gt;₹  500</v>
      </c>
      <c r="R868" s="8">
        <f>Table1[actual_price]-Table1[discounted_price]/Table1[[#This Row],[actual_price]]*100</f>
        <v>1403.0026684456304</v>
      </c>
      <c r="S868">
        <f>IF(Table1[[#This Row],[rating_count]]&lt;1000,1,0)</f>
        <v>0</v>
      </c>
      <c r="T868" s="7">
        <f>Table1[[#This Row],[rating]]*Table1[[#This Row],[rating_count]]</f>
        <v>18445.5</v>
      </c>
    </row>
    <row r="869" spans="1:20">
      <c r="A869" t="s">
        <v>1726</v>
      </c>
      <c r="B869" t="s">
        <v>1727</v>
      </c>
      <c r="C869" t="str">
        <f t="shared" si="65"/>
        <v>Redgear Cosmo 7,1</v>
      </c>
      <c r="D869" t="str">
        <f>PROPER(Table1[[#This Row],[PRODUCT NAME]])</f>
        <v>Redgear Cosmo 7,1</v>
      </c>
      <c r="E869" t="s">
        <v>2705</v>
      </c>
      <c r="F869" t="s">
        <v>2705</v>
      </c>
      <c r="G869" t="s">
        <v>2732</v>
      </c>
      <c r="H869" t="s">
        <v>2733</v>
      </c>
      <c r="I869" s="2">
        <v>1099</v>
      </c>
      <c r="J869" s="8">
        <v>165</v>
      </c>
      <c r="K869" s="1">
        <v>0.82</v>
      </c>
      <c r="L869" s="1" t="str">
        <f t="shared" si="66"/>
        <v>50% or more</v>
      </c>
      <c r="M869">
        <v>3.5</v>
      </c>
      <c r="N869" s="4">
        <v>12966</v>
      </c>
      <c r="O869">
        <f t="shared" si="67"/>
        <v>1</v>
      </c>
      <c r="P869">
        <f t="shared" si="68"/>
        <v>2139390</v>
      </c>
      <c r="Q869" s="8" t="str">
        <f t="shared" si="69"/>
        <v>&lt;₹ 200</v>
      </c>
      <c r="R869" s="8">
        <f>Table1[actual_price]-Table1[discounted_price]/Table1[[#This Row],[actual_price]]*100</f>
        <v>-501.06060606060601</v>
      </c>
      <c r="S869">
        <f>IF(Table1[[#This Row],[rating_count]]&lt;1000,1,0)</f>
        <v>0</v>
      </c>
      <c r="T869" s="7">
        <f>Table1[[#This Row],[rating]]*Table1[[#This Row],[rating_count]]</f>
        <v>45381</v>
      </c>
    </row>
    <row r="870" spans="1:20">
      <c r="A870" t="s">
        <v>1728</v>
      </c>
      <c r="B870" t="s">
        <v>1729</v>
      </c>
      <c r="C870" t="str">
        <f t="shared" si="65"/>
        <v>Belkin Essential Series</v>
      </c>
      <c r="D870" t="str">
        <f>PROPER(Table1[[#This Row],[PRODUCT NAME]])</f>
        <v>Belkin Essential Series</v>
      </c>
      <c r="E870" t="s">
        <v>2757</v>
      </c>
      <c r="F870" t="s">
        <v>2757</v>
      </c>
      <c r="G870" t="s">
        <v>2758</v>
      </c>
      <c r="H870" t="s">
        <v>2759</v>
      </c>
      <c r="I870">
        <v>157</v>
      </c>
      <c r="J870" s="8">
        <v>3499</v>
      </c>
      <c r="K870" s="1">
        <v>0.02</v>
      </c>
      <c r="L870" s="1" t="str">
        <f t="shared" si="66"/>
        <v>50%</v>
      </c>
      <c r="M870">
        <v>4.5</v>
      </c>
      <c r="N870" s="4">
        <v>4428</v>
      </c>
      <c r="O870">
        <f t="shared" si="67"/>
        <v>0</v>
      </c>
      <c r="P870">
        <f t="shared" si="68"/>
        <v>15493572</v>
      </c>
      <c r="Q870" s="8" t="str">
        <f t="shared" si="69"/>
        <v>&gt;₹  500</v>
      </c>
      <c r="R870" s="8">
        <f>Table1[actual_price]-Table1[discounted_price]/Table1[[#This Row],[actual_price]]*100</f>
        <v>3494.5130037153472</v>
      </c>
      <c r="S870">
        <f>IF(Table1[[#This Row],[rating_count]]&lt;1000,1,0)</f>
        <v>0</v>
      </c>
      <c r="T870" s="7">
        <f>Table1[[#This Row],[rating]]*Table1[[#This Row],[rating_count]]</f>
        <v>19926</v>
      </c>
    </row>
    <row r="871" spans="1:20">
      <c r="A871" t="s">
        <v>1730</v>
      </c>
      <c r="B871" t="s">
        <v>1731</v>
      </c>
      <c r="C871" t="str">
        <f t="shared" si="65"/>
        <v>Classmate Long Book</v>
      </c>
      <c r="D871" t="str">
        <f>PROPER(Table1[[#This Row],[PRODUCT NAME]])</f>
        <v>Classmate Long Book</v>
      </c>
      <c r="E871" t="s">
        <v>2700</v>
      </c>
      <c r="F871" t="s">
        <v>2700</v>
      </c>
      <c r="G871" t="s">
        <v>2703</v>
      </c>
      <c r="H871" t="s">
        <v>2704</v>
      </c>
      <c r="I871">
        <v>999</v>
      </c>
      <c r="J871" s="8">
        <v>7500</v>
      </c>
      <c r="K871" s="1">
        <v>0.38</v>
      </c>
      <c r="L871" s="1" t="str">
        <f t="shared" si="66"/>
        <v>50%</v>
      </c>
      <c r="M871">
        <v>4.3</v>
      </c>
      <c r="N871" s="4">
        <v>12093</v>
      </c>
      <c r="O871">
        <f t="shared" si="67"/>
        <v>0</v>
      </c>
      <c r="P871">
        <f t="shared" si="68"/>
        <v>90697500</v>
      </c>
      <c r="Q871" s="8" t="str">
        <f t="shared" si="69"/>
        <v>&gt;₹  500</v>
      </c>
      <c r="R871" s="8">
        <f>Table1[actual_price]-Table1[discounted_price]/Table1[[#This Row],[actual_price]]*100</f>
        <v>7486.68</v>
      </c>
      <c r="S871">
        <f>IF(Table1[[#This Row],[rating_count]]&lt;1000,1,0)</f>
        <v>0</v>
      </c>
      <c r="T871" s="7">
        <f>Table1[[#This Row],[rating]]*Table1[[#This Row],[rating_count]]</f>
        <v>51999.9</v>
      </c>
    </row>
    <row r="872" spans="1:20">
      <c r="A872" t="s">
        <v>1732</v>
      </c>
      <c r="B872" t="s">
        <v>1733</v>
      </c>
      <c r="C872" t="str">
        <f t="shared" si="65"/>
        <v>Artis AR-45W-MG2 45</v>
      </c>
      <c r="D872" t="str">
        <f>PROPER(Table1[[#This Row],[PRODUCT NAME]])</f>
        <v>Artis Ar-45W-Mg2 45</v>
      </c>
      <c r="E872" t="s">
        <v>2700</v>
      </c>
      <c r="F872" t="s">
        <v>2700</v>
      </c>
      <c r="G872" t="s">
        <v>2748</v>
      </c>
      <c r="H872" t="s">
        <v>2772</v>
      </c>
      <c r="I872">
        <v>115</v>
      </c>
      <c r="J872" s="8">
        <v>39</v>
      </c>
      <c r="K872" s="1">
        <v>0.88</v>
      </c>
      <c r="L872" s="1" t="str">
        <f t="shared" si="66"/>
        <v>50% or more</v>
      </c>
      <c r="M872">
        <v>3.3</v>
      </c>
      <c r="N872" s="4">
        <v>5692</v>
      </c>
      <c r="O872">
        <f t="shared" si="67"/>
        <v>1</v>
      </c>
      <c r="P872">
        <f t="shared" si="68"/>
        <v>221988</v>
      </c>
      <c r="Q872" s="8" t="str">
        <f t="shared" si="69"/>
        <v>&lt;₹ 200</v>
      </c>
      <c r="R872" s="8">
        <f>Table1[actual_price]-Table1[discounted_price]/Table1[[#This Row],[actual_price]]*100</f>
        <v>-255.87179487179492</v>
      </c>
      <c r="S872">
        <f>IF(Table1[[#This Row],[rating_count]]&lt;1000,1,0)</f>
        <v>0</v>
      </c>
      <c r="T872" s="7">
        <f>Table1[[#This Row],[rating]]*Table1[[#This Row],[rating_count]]</f>
        <v>18783.599999999999</v>
      </c>
    </row>
    <row r="873" spans="1:20">
      <c r="A873" t="s">
        <v>1734</v>
      </c>
      <c r="B873" t="s">
        <v>1735</v>
      </c>
      <c r="C873" t="str">
        <f t="shared" si="65"/>
        <v>Imou 360¬∞ 1080P</v>
      </c>
      <c r="D873" t="str">
        <f>PROPER(Table1[[#This Row],[PRODUCT NAME]])</f>
        <v>Imou 360¬∞ 1080P</v>
      </c>
      <c r="E873" t="s">
        <v>2700</v>
      </c>
      <c r="F873" t="s">
        <v>2700</v>
      </c>
      <c r="G873" t="s">
        <v>2748</v>
      </c>
      <c r="H873" t="s">
        <v>2750</v>
      </c>
      <c r="I873">
        <v>175</v>
      </c>
      <c r="J873" s="8">
        <v>37999</v>
      </c>
      <c r="K873" s="1">
        <v>0.65</v>
      </c>
      <c r="L873" s="1" t="str">
        <f t="shared" si="66"/>
        <v>50% or more</v>
      </c>
      <c r="M873">
        <v>4.0999999999999996</v>
      </c>
      <c r="N873" s="4">
        <v>21</v>
      </c>
      <c r="O873">
        <f t="shared" si="67"/>
        <v>1</v>
      </c>
      <c r="P873">
        <f t="shared" si="68"/>
        <v>797979</v>
      </c>
      <c r="Q873" s="8" t="str">
        <f t="shared" si="69"/>
        <v>&gt;₹  500</v>
      </c>
      <c r="R873" s="8">
        <f>Table1[actual_price]-Table1[discounted_price]/Table1[[#This Row],[actual_price]]*100</f>
        <v>37998.539461564775</v>
      </c>
      <c r="S873">
        <f>IF(Table1[[#This Row],[rating_count]]&lt;1000,1,0)</f>
        <v>1</v>
      </c>
      <c r="T873" s="7">
        <f>Table1[[#This Row],[rating]]*Table1[[#This Row],[rating_count]]</f>
        <v>86.1</v>
      </c>
    </row>
    <row r="874" spans="1:20">
      <c r="A874" t="s">
        <v>1736</v>
      </c>
      <c r="B874" t="s">
        <v>1737</v>
      </c>
      <c r="C874" t="str">
        <f t="shared" si="65"/>
        <v>E-COSMOS 5V 1.2W</v>
      </c>
      <c r="D874" t="str">
        <f>PROPER(Table1[[#This Row],[PRODUCT NAME]])</f>
        <v>E-Cosmos 5V 1.2W</v>
      </c>
      <c r="E874" t="s">
        <v>2705</v>
      </c>
      <c r="F874" t="s">
        <v>2705</v>
      </c>
      <c r="G874" t="s">
        <v>2790</v>
      </c>
      <c r="H874" t="s">
        <v>2791</v>
      </c>
      <c r="I874" s="2">
        <v>1999</v>
      </c>
      <c r="J874" s="8">
        <v>1990</v>
      </c>
      <c r="K874" s="1">
        <v>0.56999999999999995</v>
      </c>
      <c r="L874" s="1" t="str">
        <f t="shared" si="66"/>
        <v>50% or more</v>
      </c>
      <c r="M874">
        <v>3.8</v>
      </c>
      <c r="N874" s="4">
        <v>1880</v>
      </c>
      <c r="O874">
        <f t="shared" si="67"/>
        <v>1</v>
      </c>
      <c r="P874">
        <f t="shared" si="68"/>
        <v>3741200</v>
      </c>
      <c r="Q874" s="8" t="str">
        <f t="shared" si="69"/>
        <v>&gt;₹  500</v>
      </c>
      <c r="R874" s="8">
        <f>Table1[actual_price]-Table1[discounted_price]/Table1[[#This Row],[actual_price]]*100</f>
        <v>1889.5477386934674</v>
      </c>
      <c r="S874">
        <f>IF(Table1[[#This Row],[rating_count]]&lt;1000,1,0)</f>
        <v>0</v>
      </c>
      <c r="T874" s="7">
        <f>Table1[[#This Row],[rating]]*Table1[[#This Row],[rating_count]]</f>
        <v>7144</v>
      </c>
    </row>
    <row r="875" spans="1:20">
      <c r="A875" t="s">
        <v>1738</v>
      </c>
      <c r="B875" t="s">
        <v>1739</v>
      </c>
      <c r="C875" t="str">
        <f t="shared" si="65"/>
        <v>Xiaomi Pad 5|</v>
      </c>
      <c r="D875" t="str">
        <f>PROPER(Table1[[#This Row],[PRODUCT NAME]])</f>
        <v>Xiaomi Pad 5|</v>
      </c>
      <c r="E875" t="s">
        <v>2700</v>
      </c>
      <c r="F875" t="s">
        <v>2700</v>
      </c>
      <c r="G875" t="s">
        <v>2820</v>
      </c>
      <c r="I875" s="2">
        <v>3999</v>
      </c>
      <c r="J875" s="8">
        <v>1949</v>
      </c>
      <c r="K875" s="1">
        <v>0.08</v>
      </c>
      <c r="L875" s="1" t="str">
        <f t="shared" si="66"/>
        <v>50%</v>
      </c>
      <c r="M875">
        <v>3.5</v>
      </c>
      <c r="N875" s="4">
        <v>21762</v>
      </c>
      <c r="O875">
        <f t="shared" si="67"/>
        <v>0</v>
      </c>
      <c r="P875">
        <f t="shared" si="68"/>
        <v>42414138</v>
      </c>
      <c r="Q875" s="8" t="str">
        <f t="shared" si="69"/>
        <v>&gt;₹  500</v>
      </c>
      <c r="R875" s="8">
        <f>Table1[actual_price]-Table1[discounted_price]/Table1[[#This Row],[actual_price]]*100</f>
        <v>1743.8178553104156</v>
      </c>
      <c r="S875">
        <f>IF(Table1[[#This Row],[rating_count]]&lt;1000,1,0)</f>
        <v>0</v>
      </c>
      <c r="T875" s="7">
        <f>Table1[[#This Row],[rating]]*Table1[[#This Row],[rating_count]]</f>
        <v>76167</v>
      </c>
    </row>
    <row r="876" spans="1:20">
      <c r="A876" t="s">
        <v>1740</v>
      </c>
      <c r="B876" t="s">
        <v>1741</v>
      </c>
      <c r="C876" t="str">
        <f t="shared" si="65"/>
        <v>Sennheiser CX 80S</v>
      </c>
      <c r="D876" t="str">
        <f>PROPER(Table1[[#This Row],[PRODUCT NAME]])</f>
        <v>Sennheiser Cx 80S</v>
      </c>
      <c r="E876" t="s">
        <v>2700</v>
      </c>
      <c r="F876" t="s">
        <v>2700</v>
      </c>
      <c r="G876" t="s">
        <v>2780</v>
      </c>
      <c r="I876">
        <v>899</v>
      </c>
      <c r="J876" s="8">
        <v>1547</v>
      </c>
      <c r="K876" s="1">
        <v>0.5</v>
      </c>
      <c r="L876" s="1" t="str">
        <f t="shared" si="66"/>
        <v>50% or more</v>
      </c>
      <c r="M876">
        <v>4.0999999999999996</v>
      </c>
      <c r="N876" s="4">
        <v>22375</v>
      </c>
      <c r="O876">
        <f t="shared" si="67"/>
        <v>1</v>
      </c>
      <c r="P876">
        <f t="shared" si="68"/>
        <v>34614125</v>
      </c>
      <c r="Q876" s="8" t="str">
        <f t="shared" si="69"/>
        <v>&gt;₹  500</v>
      </c>
      <c r="R876" s="8">
        <f>Table1[actual_price]-Table1[discounted_price]/Table1[[#This Row],[actual_price]]*100</f>
        <v>1488.8875242404654</v>
      </c>
      <c r="S876">
        <f>IF(Table1[[#This Row],[rating_count]]&lt;1000,1,0)</f>
        <v>0</v>
      </c>
      <c r="T876" s="7">
        <f>Table1[[#This Row],[rating]]*Table1[[#This Row],[rating_count]]</f>
        <v>91737.499999999985</v>
      </c>
    </row>
    <row r="877" spans="1:20">
      <c r="A877" t="s">
        <v>1742</v>
      </c>
      <c r="B877" t="s">
        <v>1743</v>
      </c>
      <c r="C877" t="str">
        <f t="shared" si="65"/>
        <v>HB Plus Folding</v>
      </c>
      <c r="D877" t="str">
        <f>PROPER(Table1[[#This Row],[PRODUCT NAME]])</f>
        <v>Hb Plus Folding</v>
      </c>
      <c r="E877" t="s">
        <v>2700</v>
      </c>
      <c r="F877" t="s">
        <v>2700</v>
      </c>
      <c r="G877" t="s">
        <v>2748</v>
      </c>
      <c r="H877" t="s">
        <v>2772</v>
      </c>
      <c r="I877">
        <v>299</v>
      </c>
      <c r="J877" s="8">
        <v>1299</v>
      </c>
      <c r="K877" s="1">
        <v>0.7</v>
      </c>
      <c r="L877" s="1" t="str">
        <f t="shared" si="66"/>
        <v>50% or more</v>
      </c>
      <c r="M877">
        <v>4.5</v>
      </c>
      <c r="N877" s="4">
        <v>2453</v>
      </c>
      <c r="O877">
        <f t="shared" si="67"/>
        <v>1</v>
      </c>
      <c r="P877">
        <f t="shared" si="68"/>
        <v>3186447</v>
      </c>
      <c r="Q877" s="8" t="str">
        <f t="shared" si="69"/>
        <v>&gt;₹  500</v>
      </c>
      <c r="R877" s="8">
        <f>Table1[actual_price]-Table1[discounted_price]/Table1[[#This Row],[actual_price]]*100</f>
        <v>1275.9822940723634</v>
      </c>
      <c r="S877">
        <f>IF(Table1[[#This Row],[rating_count]]&lt;1000,1,0)</f>
        <v>0</v>
      </c>
      <c r="T877" s="7">
        <f>Table1[[#This Row],[rating]]*Table1[[#This Row],[rating_count]]</f>
        <v>11038.5</v>
      </c>
    </row>
    <row r="878" spans="1:20">
      <c r="A878" t="s">
        <v>1744</v>
      </c>
      <c r="B878" t="s">
        <v>1745</v>
      </c>
      <c r="C878" t="str">
        <f t="shared" si="65"/>
        <v>HP 65W AC</v>
      </c>
      <c r="D878" t="str">
        <f>PROPER(Table1[[#This Row],[PRODUCT NAME]])</f>
        <v>Hp 65W Ac</v>
      </c>
      <c r="E878" t="s">
        <v>2700</v>
      </c>
      <c r="F878" t="s">
        <v>2700</v>
      </c>
      <c r="G878" t="s">
        <v>2748</v>
      </c>
      <c r="H878" t="s">
        <v>2750</v>
      </c>
      <c r="I878" s="2">
        <v>3303</v>
      </c>
      <c r="J878" s="8">
        <v>599</v>
      </c>
      <c r="K878" s="1">
        <v>0.3</v>
      </c>
      <c r="L878" s="1" t="str">
        <f t="shared" si="66"/>
        <v>50%</v>
      </c>
      <c r="M878">
        <v>4.4000000000000004</v>
      </c>
      <c r="N878" s="4">
        <v>13544</v>
      </c>
      <c r="O878">
        <f t="shared" si="67"/>
        <v>0</v>
      </c>
      <c r="P878">
        <f t="shared" si="68"/>
        <v>8112856</v>
      </c>
      <c r="Q878" s="8" t="str">
        <f t="shared" si="69"/>
        <v>&gt;₹  500</v>
      </c>
      <c r="R878" s="8">
        <f>Table1[actual_price]-Table1[discounted_price]/Table1[[#This Row],[actual_price]]*100</f>
        <v>47.580968280467459</v>
      </c>
      <c r="S878">
        <f>IF(Table1[[#This Row],[rating_count]]&lt;1000,1,0)</f>
        <v>0</v>
      </c>
      <c r="T878" s="7">
        <f>Table1[[#This Row],[rating]]*Table1[[#This Row],[rating_count]]</f>
        <v>59593.600000000006</v>
      </c>
    </row>
    <row r="879" spans="1:20">
      <c r="A879" t="s">
        <v>1746</v>
      </c>
      <c r="B879" t="s">
        <v>1747</v>
      </c>
      <c r="C879" t="str">
        <f t="shared" si="65"/>
        <v>Tukzer Fully Foldable</v>
      </c>
      <c r="D879" t="str">
        <f>PROPER(Table1[[#This Row],[PRODUCT NAME]])</f>
        <v>Tukzer Fully Foldable</v>
      </c>
      <c r="E879" t="s">
        <v>2700</v>
      </c>
      <c r="F879" t="s">
        <v>2700</v>
      </c>
      <c r="G879" t="s">
        <v>2796</v>
      </c>
      <c r="H879" t="s">
        <v>2805</v>
      </c>
      <c r="I879" s="2">
        <v>1890</v>
      </c>
      <c r="J879" s="8">
        <v>230</v>
      </c>
      <c r="K879" s="1">
        <v>0.66</v>
      </c>
      <c r="L879" s="1" t="str">
        <f t="shared" si="66"/>
        <v>50% or more</v>
      </c>
      <c r="M879">
        <v>4.0999999999999996</v>
      </c>
      <c r="N879" s="4">
        <v>10976</v>
      </c>
      <c r="O879">
        <f t="shared" si="67"/>
        <v>1</v>
      </c>
      <c r="P879">
        <f t="shared" si="68"/>
        <v>2524480</v>
      </c>
      <c r="Q879" s="8" t="str">
        <f t="shared" si="69"/>
        <v>₹ 200 -₹ 500</v>
      </c>
      <c r="R879" s="8">
        <f>Table1[actual_price]-Table1[discounted_price]/Table1[[#This Row],[actual_price]]*100</f>
        <v>-591.73913043478262</v>
      </c>
      <c r="S879">
        <f>IF(Table1[[#This Row],[rating_count]]&lt;1000,1,0)</f>
        <v>0</v>
      </c>
      <c r="T879" s="7">
        <f>Table1[[#This Row],[rating]]*Table1[[#This Row],[rating_count]]</f>
        <v>45001.599999999999</v>
      </c>
    </row>
    <row r="880" spans="1:20">
      <c r="A880" t="s">
        <v>1748</v>
      </c>
      <c r="B880" t="s">
        <v>1749</v>
      </c>
      <c r="C880" t="str">
        <f t="shared" si="65"/>
        <v>Gizga Essentials Cable</v>
      </c>
      <c r="D880" t="str">
        <f>PROPER(Table1[[#This Row],[PRODUCT NAME]])</f>
        <v>Gizga Essentials Cable</v>
      </c>
      <c r="E880" t="s">
        <v>2757</v>
      </c>
      <c r="F880" t="s">
        <v>2757</v>
      </c>
      <c r="G880" t="s">
        <v>2758</v>
      </c>
      <c r="H880" t="s">
        <v>2759</v>
      </c>
      <c r="I880">
        <v>90</v>
      </c>
      <c r="J880" s="8">
        <v>700</v>
      </c>
      <c r="K880" s="1">
        <v>0.1</v>
      </c>
      <c r="L880" s="1" t="str">
        <f t="shared" si="66"/>
        <v>50%</v>
      </c>
      <c r="M880">
        <v>4.3</v>
      </c>
      <c r="N880" s="4">
        <v>3061</v>
      </c>
      <c r="O880">
        <f t="shared" si="67"/>
        <v>0</v>
      </c>
      <c r="P880">
        <f t="shared" si="68"/>
        <v>2142700</v>
      </c>
      <c r="Q880" s="8" t="str">
        <f t="shared" si="69"/>
        <v>&gt;₹  500</v>
      </c>
      <c r="R880" s="8">
        <f>Table1[actual_price]-Table1[discounted_price]/Table1[[#This Row],[actual_price]]*100</f>
        <v>687.14285714285711</v>
      </c>
      <c r="S880">
        <f>IF(Table1[[#This Row],[rating_count]]&lt;1000,1,0)</f>
        <v>0</v>
      </c>
      <c r="T880" s="7">
        <f>Table1[[#This Row],[rating]]*Table1[[#This Row],[rating_count]]</f>
        <v>13162.3</v>
      </c>
    </row>
    <row r="881" spans="1:20">
      <c r="A881" t="s">
        <v>1750</v>
      </c>
      <c r="B881" t="s">
        <v>1751</v>
      </c>
      <c r="C881" t="str">
        <f t="shared" si="65"/>
        <v>Camel Oil Pastel</v>
      </c>
      <c r="D881" t="str">
        <f>PROPER(Table1[[#This Row],[PRODUCT NAME]])</f>
        <v>Camel Oil Pastel</v>
      </c>
      <c r="E881" t="s">
        <v>2705</v>
      </c>
      <c r="F881" t="s">
        <v>2705</v>
      </c>
      <c r="G881" t="s">
        <v>2732</v>
      </c>
      <c r="H881" t="s">
        <v>2733</v>
      </c>
      <c r="I881" s="2">
        <v>1599</v>
      </c>
      <c r="J881" s="8">
        <v>1150</v>
      </c>
      <c r="K881" s="1">
        <v>0.43</v>
      </c>
      <c r="L881" s="1" t="str">
        <f t="shared" si="66"/>
        <v>50%</v>
      </c>
      <c r="M881">
        <v>3.6</v>
      </c>
      <c r="N881" s="4">
        <v>2272</v>
      </c>
      <c r="O881">
        <f t="shared" si="67"/>
        <v>0</v>
      </c>
      <c r="P881">
        <f t="shared" si="68"/>
        <v>2612800</v>
      </c>
      <c r="Q881" s="8" t="str">
        <f t="shared" si="69"/>
        <v>&gt;₹  500</v>
      </c>
      <c r="R881" s="8">
        <f>Table1[actual_price]-Table1[discounted_price]/Table1[[#This Row],[actual_price]]*100</f>
        <v>1010.9565217391305</v>
      </c>
      <c r="S881">
        <f>IF(Table1[[#This Row],[rating_count]]&lt;1000,1,0)</f>
        <v>0</v>
      </c>
      <c r="T881" s="7">
        <f>Table1[[#This Row],[rating]]*Table1[[#This Row],[rating_count]]</f>
        <v>8179.2</v>
      </c>
    </row>
    <row r="882" spans="1:20">
      <c r="A882" t="s">
        <v>1752</v>
      </c>
      <c r="B882" t="s">
        <v>1753</v>
      </c>
      <c r="C882" t="str">
        <f t="shared" si="65"/>
        <v>HP M270 Backlit</v>
      </c>
      <c r="D882" t="str">
        <f>PROPER(Table1[[#This Row],[PRODUCT NAME]])</f>
        <v>Hp M270 Backlit</v>
      </c>
      <c r="E882" t="s">
        <v>2700</v>
      </c>
      <c r="F882" t="s">
        <v>2700</v>
      </c>
      <c r="G882" t="s">
        <v>2745</v>
      </c>
      <c r="H882" t="s">
        <v>2806</v>
      </c>
      <c r="I882">
        <v>599</v>
      </c>
      <c r="J882" s="8">
        <v>1499</v>
      </c>
      <c r="K882" s="1">
        <v>0.4</v>
      </c>
      <c r="L882" s="1" t="str">
        <f t="shared" si="66"/>
        <v>50%</v>
      </c>
      <c r="M882">
        <v>4</v>
      </c>
      <c r="N882" s="4">
        <v>7601</v>
      </c>
      <c r="O882">
        <f t="shared" si="67"/>
        <v>0</v>
      </c>
      <c r="P882">
        <f t="shared" si="68"/>
        <v>11393899</v>
      </c>
      <c r="Q882" s="8" t="str">
        <f t="shared" si="69"/>
        <v>&gt;₹  500</v>
      </c>
      <c r="R882" s="8">
        <f>Table1[actual_price]-Table1[discounted_price]/Table1[[#This Row],[actual_price]]*100</f>
        <v>1459.0400266844563</v>
      </c>
      <c r="S882">
        <f>IF(Table1[[#This Row],[rating_count]]&lt;1000,1,0)</f>
        <v>0</v>
      </c>
      <c r="T882" s="7">
        <f>Table1[[#This Row],[rating]]*Table1[[#This Row],[rating_count]]</f>
        <v>30404</v>
      </c>
    </row>
    <row r="883" spans="1:20">
      <c r="A883" t="s">
        <v>1754</v>
      </c>
      <c r="B883" t="s">
        <v>1755</v>
      </c>
      <c r="C883" t="str">
        <f t="shared" si="65"/>
        <v>Foxin FTC 12A</v>
      </c>
      <c r="D883" t="str">
        <f>PROPER(Table1[[#This Row],[PRODUCT NAME]])</f>
        <v>Foxin Ftc 12A</v>
      </c>
      <c r="E883" t="s">
        <v>2700</v>
      </c>
      <c r="F883" t="s">
        <v>2700</v>
      </c>
      <c r="G883" t="s">
        <v>2703</v>
      </c>
      <c r="H883" t="s">
        <v>2704</v>
      </c>
      <c r="I883">
        <v>507</v>
      </c>
      <c r="J883" s="8">
        <v>1299</v>
      </c>
      <c r="K883" s="1">
        <v>0.57999999999999996</v>
      </c>
      <c r="L883" s="1" t="str">
        <f t="shared" si="66"/>
        <v>50% or more</v>
      </c>
      <c r="M883">
        <v>4.0999999999999996</v>
      </c>
      <c r="N883" s="4">
        <v>8131</v>
      </c>
      <c r="O883">
        <f t="shared" si="67"/>
        <v>1</v>
      </c>
      <c r="P883">
        <f t="shared" si="68"/>
        <v>10562169</v>
      </c>
      <c r="Q883" s="8" t="str">
        <f t="shared" si="69"/>
        <v>&gt;₹  500</v>
      </c>
      <c r="R883" s="8">
        <f>Table1[actual_price]-Table1[discounted_price]/Table1[[#This Row],[actual_price]]*100</f>
        <v>1259.9699769053118</v>
      </c>
      <c r="S883">
        <f>IF(Table1[[#This Row],[rating_count]]&lt;1000,1,0)</f>
        <v>0</v>
      </c>
      <c r="T883" s="7">
        <f>Table1[[#This Row],[rating]]*Table1[[#This Row],[rating_count]]</f>
        <v>33337.1</v>
      </c>
    </row>
    <row r="884" spans="1:20">
      <c r="A884" t="s">
        <v>1756</v>
      </c>
      <c r="B884" t="s">
        <v>1757</v>
      </c>
      <c r="C884" t="str">
        <f t="shared" si="65"/>
        <v>Robustrion [Anti-Scratch] &amp;</v>
      </c>
      <c r="D884" t="str">
        <f>PROPER(Table1[[#This Row],[PRODUCT NAME]])</f>
        <v>Robustrion [Anti-Scratch] &amp;</v>
      </c>
      <c r="E884" t="s">
        <v>2700</v>
      </c>
      <c r="F884" t="s">
        <v>2700</v>
      </c>
      <c r="G884" t="s">
        <v>2748</v>
      </c>
      <c r="H884" t="s">
        <v>2772</v>
      </c>
      <c r="I884">
        <v>425</v>
      </c>
      <c r="J884" s="8">
        <v>1090</v>
      </c>
      <c r="K884" s="1">
        <v>0.53</v>
      </c>
      <c r="L884" s="1" t="str">
        <f t="shared" si="66"/>
        <v>50% or more</v>
      </c>
      <c r="M884">
        <v>4.5</v>
      </c>
      <c r="N884" s="4">
        <v>4219</v>
      </c>
      <c r="O884">
        <f t="shared" si="67"/>
        <v>1</v>
      </c>
      <c r="P884">
        <f t="shared" si="68"/>
        <v>4598710</v>
      </c>
      <c r="Q884" s="8" t="str">
        <f t="shared" si="69"/>
        <v>&gt;₹  500</v>
      </c>
      <c r="R884" s="8">
        <f>Table1[actual_price]-Table1[discounted_price]/Table1[[#This Row],[actual_price]]*100</f>
        <v>1051.0091743119267</v>
      </c>
      <c r="S884">
        <f>IF(Table1[[#This Row],[rating_count]]&lt;1000,1,0)</f>
        <v>0</v>
      </c>
      <c r="T884" s="7">
        <f>Table1[[#This Row],[rating]]*Table1[[#This Row],[rating_count]]</f>
        <v>18985.5</v>
      </c>
    </row>
    <row r="885" spans="1:20">
      <c r="A885" t="s">
        <v>1758</v>
      </c>
      <c r="B885" t="s">
        <v>1759</v>
      </c>
      <c r="C885" t="str">
        <f t="shared" si="65"/>
        <v>PC SQUARE Laptop</v>
      </c>
      <c r="D885" t="str">
        <f>PROPER(Table1[[#This Row],[PRODUCT NAME]])</f>
        <v>Pc Square Laptop</v>
      </c>
      <c r="E885" t="s">
        <v>2705</v>
      </c>
      <c r="F885" t="s">
        <v>2705</v>
      </c>
      <c r="G885" t="s">
        <v>2732</v>
      </c>
      <c r="H885" t="s">
        <v>2744</v>
      </c>
      <c r="I885" s="2">
        <v>1499</v>
      </c>
      <c r="J885" s="8">
        <v>100</v>
      </c>
      <c r="K885" s="1">
        <v>0.63</v>
      </c>
      <c r="L885" s="1" t="str">
        <f t="shared" si="66"/>
        <v>50% or more</v>
      </c>
      <c r="M885">
        <v>4.2</v>
      </c>
      <c r="N885" s="4">
        <v>42775</v>
      </c>
      <c r="O885">
        <f t="shared" si="67"/>
        <v>1</v>
      </c>
      <c r="P885">
        <f t="shared" si="68"/>
        <v>4277500</v>
      </c>
      <c r="Q885" s="8" t="str">
        <f t="shared" si="69"/>
        <v>&lt;₹ 200</v>
      </c>
      <c r="R885" s="8">
        <f>Table1[actual_price]-Table1[discounted_price]/Table1[[#This Row],[actual_price]]*100</f>
        <v>-1399</v>
      </c>
      <c r="S885">
        <f>IF(Table1[[#This Row],[rating_count]]&lt;1000,1,0)</f>
        <v>0</v>
      </c>
      <c r="T885" s="7">
        <f>Table1[[#This Row],[rating]]*Table1[[#This Row],[rating_count]]</f>
        <v>179655</v>
      </c>
    </row>
    <row r="886" spans="1:20">
      <c r="A886" t="s">
        <v>1760</v>
      </c>
      <c r="B886" t="s">
        <v>1761</v>
      </c>
      <c r="C886" t="str">
        <f t="shared" si="65"/>
        <v>Lenovo 130 Wireless</v>
      </c>
      <c r="D886" t="str">
        <f>PROPER(Table1[[#This Row],[PRODUCT NAME]])</f>
        <v>Lenovo 130 Wireless</v>
      </c>
      <c r="E886" t="s">
        <v>2700</v>
      </c>
      <c r="F886" t="s">
        <v>2700</v>
      </c>
      <c r="G886" t="s">
        <v>2792</v>
      </c>
      <c r="H886" t="s">
        <v>2816</v>
      </c>
      <c r="I886">
        <v>549</v>
      </c>
      <c r="J886" s="8">
        <v>1999</v>
      </c>
      <c r="K886" s="1">
        <v>0.78</v>
      </c>
      <c r="L886" s="1" t="str">
        <f t="shared" si="66"/>
        <v>50% or more</v>
      </c>
      <c r="M886">
        <v>4.3</v>
      </c>
      <c r="N886" s="4">
        <v>5556</v>
      </c>
      <c r="O886">
        <f t="shared" si="67"/>
        <v>1</v>
      </c>
      <c r="P886">
        <f t="shared" si="68"/>
        <v>11106444</v>
      </c>
      <c r="Q886" s="8" t="str">
        <f t="shared" si="69"/>
        <v>&gt;₹  500</v>
      </c>
      <c r="R886" s="8">
        <f>Table1[actual_price]-Table1[discounted_price]/Table1[[#This Row],[actual_price]]*100</f>
        <v>1971.5362681340671</v>
      </c>
      <c r="S886">
        <f>IF(Table1[[#This Row],[rating_count]]&lt;1000,1,0)</f>
        <v>0</v>
      </c>
      <c r="T886" s="7">
        <f>Table1[[#This Row],[rating]]*Table1[[#This Row],[rating_count]]</f>
        <v>23890.799999999999</v>
      </c>
    </row>
    <row r="887" spans="1:20">
      <c r="A887" t="s">
        <v>1762</v>
      </c>
      <c r="B887" t="s">
        <v>1763</v>
      </c>
      <c r="C887" t="str">
        <f t="shared" si="65"/>
        <v>Pilot Frixion Clicker</v>
      </c>
      <c r="D887" t="str">
        <f>PROPER(Table1[[#This Row],[PRODUCT NAME]])</f>
        <v>Pilot Frixion Clicker</v>
      </c>
      <c r="E887" t="s">
        <v>2700</v>
      </c>
      <c r="F887" t="s">
        <v>2700</v>
      </c>
      <c r="G887" t="s">
        <v>2701</v>
      </c>
      <c r="H887" t="s">
        <v>2702</v>
      </c>
      <c r="I887">
        <v>199</v>
      </c>
      <c r="J887" s="8">
        <v>1800</v>
      </c>
      <c r="K887" s="1">
        <v>0.5</v>
      </c>
      <c r="L887" s="1" t="str">
        <f t="shared" si="66"/>
        <v>50% or more</v>
      </c>
      <c r="M887">
        <v>4.2</v>
      </c>
      <c r="N887" s="4">
        <v>92595</v>
      </c>
      <c r="O887">
        <f t="shared" si="67"/>
        <v>1</v>
      </c>
      <c r="P887">
        <f t="shared" si="68"/>
        <v>166671000</v>
      </c>
      <c r="Q887" s="8" t="str">
        <f t="shared" si="69"/>
        <v>&gt;₹  500</v>
      </c>
      <c r="R887" s="8">
        <f>Table1[actual_price]-Table1[discounted_price]/Table1[[#This Row],[actual_price]]*100</f>
        <v>1788.9444444444443</v>
      </c>
      <c r="S887">
        <f>IF(Table1[[#This Row],[rating_count]]&lt;1000,1,0)</f>
        <v>0</v>
      </c>
      <c r="T887" s="7">
        <f>Table1[[#This Row],[rating]]*Table1[[#This Row],[rating_count]]</f>
        <v>388899</v>
      </c>
    </row>
    <row r="888" spans="1:20">
      <c r="A888" t="s">
        <v>1764</v>
      </c>
      <c r="B888" t="s">
        <v>1765</v>
      </c>
      <c r="C888" t="str">
        <f t="shared" si="65"/>
        <v>ZEBRONICS Aluminium Alloy</v>
      </c>
      <c r="D888" t="str">
        <f>PROPER(Table1[[#This Row],[PRODUCT NAME]])</f>
        <v>Zebronics Aluminium Alloy</v>
      </c>
      <c r="E888" t="s">
        <v>2700</v>
      </c>
      <c r="F888" t="s">
        <v>2700</v>
      </c>
      <c r="G888" t="s">
        <v>2748</v>
      </c>
      <c r="H888" t="s">
        <v>2749</v>
      </c>
      <c r="I888" s="2">
        <v>1295</v>
      </c>
      <c r="J888" s="8">
        <v>499</v>
      </c>
      <c r="K888" s="1">
        <v>0.21</v>
      </c>
      <c r="L888" s="1" t="str">
        <f t="shared" si="66"/>
        <v>50%</v>
      </c>
      <c r="M888">
        <v>4.5999999999999996</v>
      </c>
      <c r="N888" s="4">
        <v>12375</v>
      </c>
      <c r="O888">
        <f t="shared" si="67"/>
        <v>0</v>
      </c>
      <c r="P888">
        <f t="shared" si="68"/>
        <v>6175125</v>
      </c>
      <c r="Q888" s="8" t="str">
        <f t="shared" si="69"/>
        <v>₹ 200 -₹ 500</v>
      </c>
      <c r="R888" s="8">
        <f>Table1[actual_price]-Table1[discounted_price]/Table1[[#This Row],[actual_price]]*100</f>
        <v>239.4809619238477</v>
      </c>
      <c r="S888">
        <f>IF(Table1[[#This Row],[rating_count]]&lt;1000,1,0)</f>
        <v>0</v>
      </c>
      <c r="T888" s="7">
        <f>Table1[[#This Row],[rating]]*Table1[[#This Row],[rating_count]]</f>
        <v>56924.999999999993</v>
      </c>
    </row>
    <row r="889" spans="1:20">
      <c r="A889" t="s">
        <v>1766</v>
      </c>
      <c r="B889" t="s">
        <v>1767</v>
      </c>
      <c r="C889" t="str">
        <f t="shared" si="65"/>
        <v>HP K500F Backlit</v>
      </c>
      <c r="D889" t="str">
        <f>PROPER(Table1[[#This Row],[PRODUCT NAME]])</f>
        <v>Hp K500F Backlit</v>
      </c>
      <c r="E889" t="s">
        <v>2760</v>
      </c>
      <c r="F889" t="s">
        <v>2760</v>
      </c>
      <c r="G889" t="s">
        <v>2775</v>
      </c>
      <c r="H889" t="s">
        <v>2776</v>
      </c>
      <c r="I889">
        <v>310</v>
      </c>
      <c r="J889" s="8">
        <v>39</v>
      </c>
      <c r="K889" s="1">
        <v>0</v>
      </c>
      <c r="L889" s="1" t="str">
        <f t="shared" si="66"/>
        <v>50%</v>
      </c>
      <c r="M889">
        <v>4.5</v>
      </c>
      <c r="N889" s="4">
        <v>5882</v>
      </c>
      <c r="O889">
        <f t="shared" si="67"/>
        <v>0</v>
      </c>
      <c r="P889">
        <f t="shared" si="68"/>
        <v>229398</v>
      </c>
      <c r="Q889" s="8" t="str">
        <f t="shared" si="69"/>
        <v>&lt;₹ 200</v>
      </c>
      <c r="R889" s="8">
        <f>Table1[actual_price]-Table1[discounted_price]/Table1[[#This Row],[actual_price]]*100</f>
        <v>-755.87179487179492</v>
      </c>
      <c r="S889">
        <f>IF(Table1[[#This Row],[rating_count]]&lt;1000,1,0)</f>
        <v>0</v>
      </c>
      <c r="T889" s="7">
        <f>Table1[[#This Row],[rating]]*Table1[[#This Row],[rating_count]]</f>
        <v>26469</v>
      </c>
    </row>
    <row r="890" spans="1:20">
      <c r="A890" t="s">
        <v>1768</v>
      </c>
      <c r="B890" t="s">
        <v>1769</v>
      </c>
      <c r="C890" t="str">
        <f t="shared" si="65"/>
        <v>GIZGA Club-laptop Neoprene</v>
      </c>
      <c r="D890" t="str">
        <f>PROPER(Table1[[#This Row],[PRODUCT NAME]])</f>
        <v>Gizga Club-Laptop Neoprene</v>
      </c>
      <c r="E890" t="s">
        <v>2700</v>
      </c>
      <c r="F890" t="s">
        <v>2700</v>
      </c>
      <c r="G890" t="s">
        <v>2745</v>
      </c>
      <c r="H890" t="s">
        <v>2746</v>
      </c>
      <c r="I890">
        <v>149</v>
      </c>
      <c r="J890" s="8">
        <v>3599</v>
      </c>
      <c r="K890" s="1">
        <v>0</v>
      </c>
      <c r="L890" s="1" t="str">
        <f t="shared" si="66"/>
        <v>50%</v>
      </c>
      <c r="M890">
        <v>4.3</v>
      </c>
      <c r="N890" s="4">
        <v>10833</v>
      </c>
      <c r="O890">
        <f t="shared" si="67"/>
        <v>0</v>
      </c>
      <c r="P890">
        <f t="shared" si="68"/>
        <v>38987967</v>
      </c>
      <c r="Q890" s="8" t="str">
        <f t="shared" si="69"/>
        <v>&gt;₹  500</v>
      </c>
      <c r="R890" s="8">
        <f>Table1[actual_price]-Table1[discounted_price]/Table1[[#This Row],[actual_price]]*100</f>
        <v>3594.8599611003056</v>
      </c>
      <c r="S890">
        <f>IF(Table1[[#This Row],[rating_count]]&lt;1000,1,0)</f>
        <v>0</v>
      </c>
      <c r="T890" s="7">
        <f>Table1[[#This Row],[rating]]*Table1[[#This Row],[rating_count]]</f>
        <v>46581.9</v>
      </c>
    </row>
    <row r="891" spans="1:20">
      <c r="A891" t="s">
        <v>1770</v>
      </c>
      <c r="B891" t="s">
        <v>1771</v>
      </c>
      <c r="C891" t="str">
        <f t="shared" si="65"/>
        <v>Inventis 5V 1.2W</v>
      </c>
      <c r="D891" t="str">
        <f>PROPER(Table1[[#This Row],[PRODUCT NAME]])</f>
        <v>Inventis 5V 1.2W</v>
      </c>
      <c r="E891" t="s">
        <v>2700</v>
      </c>
      <c r="F891" t="s">
        <v>2700</v>
      </c>
      <c r="G891" t="s">
        <v>2748</v>
      </c>
      <c r="H891" t="s">
        <v>2763</v>
      </c>
      <c r="I891" s="2">
        <v>1149</v>
      </c>
      <c r="J891" s="8">
        <v>3990</v>
      </c>
      <c r="K891" s="1">
        <v>0.23</v>
      </c>
      <c r="L891" s="1" t="str">
        <f t="shared" si="66"/>
        <v>50%</v>
      </c>
      <c r="M891">
        <v>4.0999999999999996</v>
      </c>
      <c r="N891" s="4">
        <v>10443</v>
      </c>
      <c r="O891">
        <f t="shared" si="67"/>
        <v>0</v>
      </c>
      <c r="P891">
        <f t="shared" si="68"/>
        <v>41667570</v>
      </c>
      <c r="Q891" s="8" t="str">
        <f t="shared" si="69"/>
        <v>&gt;₹  500</v>
      </c>
      <c r="R891" s="8">
        <f>Table1[actual_price]-Table1[discounted_price]/Table1[[#This Row],[actual_price]]*100</f>
        <v>3961.2030075187968</v>
      </c>
      <c r="S891">
        <f>IF(Table1[[#This Row],[rating_count]]&lt;1000,1,0)</f>
        <v>0</v>
      </c>
      <c r="T891" s="7">
        <f>Table1[[#This Row],[rating]]*Table1[[#This Row],[rating_count]]</f>
        <v>42816.299999999996</v>
      </c>
    </row>
    <row r="892" spans="1:20">
      <c r="A892" t="s">
        <v>1772</v>
      </c>
      <c r="B892" t="s">
        <v>1773</v>
      </c>
      <c r="C892" t="str">
        <f t="shared" si="65"/>
        <v>TP-Link TL-WA855RE 300</v>
      </c>
      <c r="D892" t="str">
        <f>PROPER(Table1[[#This Row],[PRODUCT NAME]])</f>
        <v>Tp-Link Tl-Wa855Re 300</v>
      </c>
      <c r="E892" t="s">
        <v>2700</v>
      </c>
      <c r="F892" t="s">
        <v>2700</v>
      </c>
      <c r="G892" t="s">
        <v>2745</v>
      </c>
      <c r="H892" t="s">
        <v>2751</v>
      </c>
      <c r="I892">
        <v>499</v>
      </c>
      <c r="J892" s="8">
        <v>1499</v>
      </c>
      <c r="K892" s="1">
        <v>0.62</v>
      </c>
      <c r="L892" s="1" t="str">
        <f t="shared" si="66"/>
        <v>50% or more</v>
      </c>
      <c r="M892">
        <v>4.5</v>
      </c>
      <c r="N892" s="4">
        <v>434</v>
      </c>
      <c r="O892">
        <f t="shared" si="67"/>
        <v>1</v>
      </c>
      <c r="P892">
        <f t="shared" si="68"/>
        <v>650566</v>
      </c>
      <c r="Q892" s="8" t="str">
        <f t="shared" si="69"/>
        <v>&gt;₹  500</v>
      </c>
      <c r="R892" s="8">
        <f>Table1[actual_price]-Table1[discounted_price]/Table1[[#This Row],[actual_price]]*100</f>
        <v>1465.7111407605071</v>
      </c>
      <c r="S892">
        <f>IF(Table1[[#This Row],[rating_count]]&lt;1000,1,0)</f>
        <v>1</v>
      </c>
      <c r="T892" s="7">
        <f>Table1[[#This Row],[rating]]*Table1[[#This Row],[rating_count]]</f>
        <v>1953</v>
      </c>
    </row>
    <row r="893" spans="1:20">
      <c r="A893" t="s">
        <v>1774</v>
      </c>
      <c r="B893" t="s">
        <v>1775</v>
      </c>
      <c r="C893" t="str">
        <f t="shared" si="65"/>
        <v>boAt Stone 250</v>
      </c>
      <c r="D893" t="str">
        <f>PROPER(Table1[[#This Row],[PRODUCT NAME]])</f>
        <v>Boat Stone 250</v>
      </c>
      <c r="E893" t="s">
        <v>2705</v>
      </c>
      <c r="F893" t="s">
        <v>2705</v>
      </c>
      <c r="G893" t="s">
        <v>2732</v>
      </c>
      <c r="H893" t="s">
        <v>2733</v>
      </c>
      <c r="I893">
        <v>999</v>
      </c>
      <c r="J893" s="8">
        <v>120</v>
      </c>
      <c r="K893" s="1">
        <v>0.76</v>
      </c>
      <c r="L893" s="1" t="str">
        <f t="shared" si="66"/>
        <v>50% or more</v>
      </c>
      <c r="M893">
        <v>3.5</v>
      </c>
      <c r="N893" s="4">
        <v>1913</v>
      </c>
      <c r="O893">
        <f t="shared" si="67"/>
        <v>1</v>
      </c>
      <c r="P893">
        <f t="shared" si="68"/>
        <v>229560</v>
      </c>
      <c r="Q893" s="8" t="str">
        <f t="shared" si="69"/>
        <v>&lt;₹ 200</v>
      </c>
      <c r="R893" s="8">
        <f>Table1[actual_price]-Table1[discounted_price]/Table1[[#This Row],[actual_price]]*100</f>
        <v>-712.49999999999989</v>
      </c>
      <c r="S893">
        <f>IF(Table1[[#This Row],[rating_count]]&lt;1000,1,0)</f>
        <v>0</v>
      </c>
      <c r="T893" s="7">
        <f>Table1[[#This Row],[rating]]*Table1[[#This Row],[rating_count]]</f>
        <v>6695.5</v>
      </c>
    </row>
    <row r="894" spans="1:20">
      <c r="A894" t="s">
        <v>1776</v>
      </c>
      <c r="B894" t="s">
        <v>1777</v>
      </c>
      <c r="C894" t="str">
        <f t="shared" si="65"/>
        <v>Offbeat¬Æ - DASH</v>
      </c>
      <c r="D894" t="str">
        <f>PROPER(Table1[[#This Row],[PRODUCT NAME]])</f>
        <v>Offbeat¬Æ - Dash</v>
      </c>
      <c r="E894" t="s">
        <v>2700</v>
      </c>
      <c r="F894" t="s">
        <v>2700</v>
      </c>
      <c r="G894" t="s">
        <v>2810</v>
      </c>
      <c r="I894" s="2">
        <v>1709</v>
      </c>
      <c r="J894" s="8">
        <v>3499</v>
      </c>
      <c r="K894" s="1">
        <v>0.56999999999999995</v>
      </c>
      <c r="L894" s="1" t="str">
        <f t="shared" si="66"/>
        <v>50% or more</v>
      </c>
      <c r="M894">
        <v>4.4000000000000004</v>
      </c>
      <c r="N894" s="4">
        <v>3029</v>
      </c>
      <c r="O894">
        <f t="shared" si="67"/>
        <v>1</v>
      </c>
      <c r="P894">
        <f t="shared" si="68"/>
        <v>10598471</v>
      </c>
      <c r="Q894" s="8" t="str">
        <f t="shared" si="69"/>
        <v>&gt;₹  500</v>
      </c>
      <c r="R894" s="8">
        <f>Table1[actual_price]-Table1[discounted_price]/Table1[[#This Row],[actual_price]]*100</f>
        <v>3450.1574735638756</v>
      </c>
      <c r="S894">
        <f>IF(Table1[[#This Row],[rating_count]]&lt;1000,1,0)</f>
        <v>0</v>
      </c>
      <c r="T894" s="7">
        <f>Table1[[#This Row],[rating]]*Table1[[#This Row],[rating_count]]</f>
        <v>13327.6</v>
      </c>
    </row>
    <row r="895" spans="1:20">
      <c r="A895" t="s">
        <v>1778</v>
      </c>
      <c r="B895" t="s">
        <v>1779</v>
      </c>
      <c r="C895" t="str">
        <f t="shared" si="65"/>
        <v>Classmate Drawing Book</v>
      </c>
      <c r="D895" t="str">
        <f>PROPER(Table1[[#This Row],[PRODUCT NAME]])</f>
        <v>Classmate Drawing Book</v>
      </c>
      <c r="E895" t="s">
        <v>2757</v>
      </c>
      <c r="F895" t="s">
        <v>2757</v>
      </c>
      <c r="G895" t="s">
        <v>2758</v>
      </c>
      <c r="H895" t="s">
        <v>2759</v>
      </c>
      <c r="I895">
        <v>250</v>
      </c>
      <c r="J895" s="8">
        <v>420</v>
      </c>
      <c r="K895" s="1">
        <v>0</v>
      </c>
      <c r="L895" s="1" t="str">
        <f t="shared" si="66"/>
        <v>50%</v>
      </c>
      <c r="M895">
        <v>4.2</v>
      </c>
      <c r="N895" s="4">
        <v>2628</v>
      </c>
      <c r="O895">
        <f t="shared" si="67"/>
        <v>0</v>
      </c>
      <c r="P895">
        <f t="shared" si="68"/>
        <v>1103760</v>
      </c>
      <c r="Q895" s="8" t="str">
        <f t="shared" si="69"/>
        <v>₹ 200 -₹ 500</v>
      </c>
      <c r="R895" s="8">
        <f>Table1[actual_price]-Table1[discounted_price]/Table1[[#This Row],[actual_price]]*100</f>
        <v>360.47619047619048</v>
      </c>
      <c r="S895">
        <f>IF(Table1[[#This Row],[rating_count]]&lt;1000,1,0)</f>
        <v>0</v>
      </c>
      <c r="T895" s="7">
        <f>Table1[[#This Row],[rating]]*Table1[[#This Row],[rating_count]]</f>
        <v>11037.6</v>
      </c>
    </row>
    <row r="896" spans="1:20">
      <c r="A896" t="s">
        <v>1780</v>
      </c>
      <c r="B896" t="s">
        <v>1781</v>
      </c>
      <c r="C896" t="str">
        <f t="shared" si="65"/>
        <v>HP GK320 Wired</v>
      </c>
      <c r="D896" t="str">
        <f>PROPER(Table1[[#This Row],[PRODUCT NAME]])</f>
        <v>Hp Gk320 Wired</v>
      </c>
      <c r="E896" t="s">
        <v>2700</v>
      </c>
      <c r="F896" t="s">
        <v>2700</v>
      </c>
      <c r="G896" t="s">
        <v>2703</v>
      </c>
      <c r="H896" t="s">
        <v>2704</v>
      </c>
      <c r="I896" s="2">
        <v>1199</v>
      </c>
      <c r="J896" s="8">
        <v>225</v>
      </c>
      <c r="K896" s="1">
        <v>0.45</v>
      </c>
      <c r="L896" s="1" t="str">
        <f t="shared" si="66"/>
        <v>50%</v>
      </c>
      <c r="M896">
        <v>4.4000000000000004</v>
      </c>
      <c r="N896" s="4">
        <v>24780</v>
      </c>
      <c r="O896">
        <f t="shared" si="67"/>
        <v>0</v>
      </c>
      <c r="P896">
        <f t="shared" si="68"/>
        <v>5575500</v>
      </c>
      <c r="Q896" s="8" t="str">
        <f t="shared" si="69"/>
        <v>₹ 200 -₹ 500</v>
      </c>
      <c r="R896" s="8">
        <f>Table1[actual_price]-Table1[discounted_price]/Table1[[#This Row],[actual_price]]*100</f>
        <v>-307.88888888888891</v>
      </c>
      <c r="S896">
        <f>IF(Table1[[#This Row],[rating_count]]&lt;1000,1,0)</f>
        <v>0</v>
      </c>
      <c r="T896" s="7">
        <f>Table1[[#This Row],[rating]]*Table1[[#This Row],[rating_count]]</f>
        <v>109032.00000000001</v>
      </c>
    </row>
    <row r="897" spans="1:20">
      <c r="A897" t="s">
        <v>1782</v>
      </c>
      <c r="B897" t="s">
        <v>1783</v>
      </c>
      <c r="C897" t="str">
        <f t="shared" si="65"/>
        <v>Parker Moments Vector</v>
      </c>
      <c r="D897" t="str">
        <f>PROPER(Table1[[#This Row],[PRODUCT NAME]])</f>
        <v>Parker Moments Vector</v>
      </c>
      <c r="E897" t="s">
        <v>2760</v>
      </c>
      <c r="F897" t="s">
        <v>2760</v>
      </c>
      <c r="G897" t="s">
        <v>2817</v>
      </c>
      <c r="H897" t="s">
        <v>2818</v>
      </c>
      <c r="I897">
        <v>90</v>
      </c>
      <c r="J897" s="8">
        <v>799</v>
      </c>
      <c r="K897" s="1">
        <v>0.1</v>
      </c>
      <c r="L897" s="1" t="str">
        <f t="shared" si="66"/>
        <v>50%</v>
      </c>
      <c r="M897">
        <v>4.4000000000000004</v>
      </c>
      <c r="N897" s="4">
        <v>10718</v>
      </c>
      <c r="O897">
        <f t="shared" si="67"/>
        <v>0</v>
      </c>
      <c r="P897">
        <f t="shared" si="68"/>
        <v>8563682</v>
      </c>
      <c r="Q897" s="8" t="str">
        <f t="shared" si="69"/>
        <v>&gt;₹  500</v>
      </c>
      <c r="R897" s="8">
        <f>Table1[actual_price]-Table1[discounted_price]/Table1[[#This Row],[actual_price]]*100</f>
        <v>787.73591989987483</v>
      </c>
      <c r="S897">
        <f>IF(Table1[[#This Row],[rating_count]]&lt;1000,1,0)</f>
        <v>0</v>
      </c>
      <c r="T897" s="7">
        <f>Table1[[#This Row],[rating]]*Table1[[#This Row],[rating_count]]</f>
        <v>47159.200000000004</v>
      </c>
    </row>
    <row r="898" spans="1:20">
      <c r="A898" t="s">
        <v>1784</v>
      </c>
      <c r="B898" t="s">
        <v>1785</v>
      </c>
      <c r="C898" t="str">
        <f t="shared" ref="C898:C961" si="70">TRIM(LEFT(B898,FIND(" ",B898,FIND(" ",B898,FIND(" ",B898)+1)+1)))</f>
        <v>Camlin Elegante Fountain</v>
      </c>
      <c r="D898" t="str">
        <f>PROPER(Table1[[#This Row],[PRODUCT NAME]])</f>
        <v>Camlin Elegante Fountain</v>
      </c>
      <c r="E898" t="s">
        <v>2705</v>
      </c>
      <c r="F898" t="s">
        <v>2705</v>
      </c>
      <c r="G898" t="s">
        <v>2725</v>
      </c>
      <c r="H898" t="s">
        <v>2742</v>
      </c>
      <c r="I898" s="2">
        <v>2025</v>
      </c>
      <c r="J898" s="8">
        <v>9625</v>
      </c>
      <c r="K898" s="1">
        <v>0.66</v>
      </c>
      <c r="L898" s="1" t="str">
        <f t="shared" ref="L898:L961" si="71">IF(K898&gt;=50%,"50% or more","50%")</f>
        <v>50% or more</v>
      </c>
      <c r="M898">
        <v>4.2</v>
      </c>
      <c r="N898" s="4">
        <v>6233</v>
      </c>
      <c r="O898">
        <f t="shared" ref="O898:O961" si="72">IF(K898&gt;=0.5,1,0)</f>
        <v>1</v>
      </c>
      <c r="P898">
        <f t="shared" ref="P898:P961" si="73">(J898)*(N898)</f>
        <v>59992625</v>
      </c>
      <c r="Q898" s="8" t="str">
        <f t="shared" ref="Q898:Q961" si="74">IF(J898&lt;200,"&lt;₹ 200",IF(J898&lt;=500, "₹ 200 -₹ 500","&gt;₹  500"))</f>
        <v>&gt;₹  500</v>
      </c>
      <c r="R898" s="8">
        <f>Table1[actual_price]-Table1[discounted_price]/Table1[[#This Row],[actual_price]]*100</f>
        <v>9603.9610389610389</v>
      </c>
      <c r="S898">
        <f>IF(Table1[[#This Row],[rating_count]]&lt;1000,1,0)</f>
        <v>0</v>
      </c>
      <c r="T898" s="7">
        <f>Table1[[#This Row],[rating]]*Table1[[#This Row],[rating_count]]</f>
        <v>26178.600000000002</v>
      </c>
    </row>
    <row r="899" spans="1:20">
      <c r="A899" t="s">
        <v>1786</v>
      </c>
      <c r="B899" t="s">
        <v>1787</v>
      </c>
      <c r="C899" t="str">
        <f t="shared" si="70"/>
        <v>CARECASE¬Æ Optical Bay</v>
      </c>
      <c r="D899" t="str">
        <f>PROPER(Table1[[#This Row],[PRODUCT NAME]])</f>
        <v>Carecase¬Æ Optical Bay</v>
      </c>
      <c r="E899" t="s">
        <v>2700</v>
      </c>
      <c r="F899" t="s">
        <v>2700</v>
      </c>
      <c r="G899" t="s">
        <v>2773</v>
      </c>
      <c r="H899" t="s">
        <v>2774</v>
      </c>
      <c r="I899" s="2">
        <v>1495</v>
      </c>
      <c r="J899" s="8">
        <v>6100</v>
      </c>
      <c r="K899" s="1">
        <v>0.25</v>
      </c>
      <c r="L899" s="1" t="str">
        <f t="shared" si="71"/>
        <v>50%</v>
      </c>
      <c r="M899">
        <v>4.5</v>
      </c>
      <c r="N899" s="4">
        <v>10541</v>
      </c>
      <c r="O899">
        <f t="shared" si="72"/>
        <v>0</v>
      </c>
      <c r="P899">
        <f t="shared" si="73"/>
        <v>64300100</v>
      </c>
      <c r="Q899" s="8" t="str">
        <f t="shared" si="74"/>
        <v>&gt;₹  500</v>
      </c>
      <c r="R899" s="8">
        <f>Table1[actual_price]-Table1[discounted_price]/Table1[[#This Row],[actual_price]]*100</f>
        <v>6075.4918032786882</v>
      </c>
      <c r="S899">
        <f>IF(Table1[[#This Row],[rating_count]]&lt;1000,1,0)</f>
        <v>0</v>
      </c>
      <c r="T899" s="7">
        <f>Table1[[#This Row],[rating]]*Table1[[#This Row],[rating_count]]</f>
        <v>47434.5</v>
      </c>
    </row>
    <row r="900" spans="1:20">
      <c r="A900" t="s">
        <v>1788</v>
      </c>
      <c r="B900" t="s">
        <v>1789</v>
      </c>
      <c r="C900" t="str">
        <f t="shared" si="70"/>
        <v>Canon E4570 All-in-One</v>
      </c>
      <c r="D900" t="str">
        <f>PROPER(Table1[[#This Row],[PRODUCT NAME]])</f>
        <v>Canon E4570 All-In-One</v>
      </c>
      <c r="E900" t="s">
        <v>2700</v>
      </c>
      <c r="F900" t="s">
        <v>2700</v>
      </c>
      <c r="G900" t="s">
        <v>2701</v>
      </c>
      <c r="H900" t="s">
        <v>2702</v>
      </c>
      <c r="I900">
        <v>799</v>
      </c>
      <c r="J900" s="8">
        <v>1300</v>
      </c>
      <c r="K900" s="1">
        <v>0.62</v>
      </c>
      <c r="L900" s="1" t="str">
        <f t="shared" si="71"/>
        <v>50% or more</v>
      </c>
      <c r="M900">
        <v>4.3</v>
      </c>
      <c r="N900" s="4">
        <v>8188</v>
      </c>
      <c r="O900">
        <f t="shared" si="72"/>
        <v>1</v>
      </c>
      <c r="P900">
        <f t="shared" si="73"/>
        <v>10644400</v>
      </c>
      <c r="Q900" s="8" t="str">
        <f t="shared" si="74"/>
        <v>&gt;₹  500</v>
      </c>
      <c r="R900" s="8">
        <f>Table1[actual_price]-Table1[discounted_price]/Table1[[#This Row],[actual_price]]*100</f>
        <v>1238.5384615384614</v>
      </c>
      <c r="S900">
        <f>IF(Table1[[#This Row],[rating_count]]&lt;1000,1,0)</f>
        <v>0</v>
      </c>
      <c r="T900" s="7">
        <f>Table1[[#This Row],[rating]]*Table1[[#This Row],[rating_count]]</f>
        <v>35208.400000000001</v>
      </c>
    </row>
    <row r="901" spans="1:20">
      <c r="A901" t="s">
        <v>1790</v>
      </c>
      <c r="B901" t="s">
        <v>1791</v>
      </c>
      <c r="C901" t="str">
        <f t="shared" si="70"/>
        <v>Crucial P3 500GB</v>
      </c>
      <c r="D901" t="str">
        <f>PROPER(Table1[[#This Row],[PRODUCT NAME]])</f>
        <v>Crucial P3 500Gb</v>
      </c>
      <c r="E901" t="s">
        <v>2705</v>
      </c>
      <c r="F901" t="s">
        <v>2705</v>
      </c>
      <c r="G901" t="s">
        <v>2721</v>
      </c>
      <c r="H901" t="s">
        <v>2782</v>
      </c>
      <c r="I901">
        <v>899</v>
      </c>
      <c r="J901" s="8">
        <v>400</v>
      </c>
      <c r="K901" s="1">
        <v>0.25</v>
      </c>
      <c r="L901" s="1" t="str">
        <f t="shared" si="71"/>
        <v>50%</v>
      </c>
      <c r="M901">
        <v>3.8</v>
      </c>
      <c r="N901" s="4">
        <v>10751</v>
      </c>
      <c r="O901">
        <f t="shared" si="72"/>
        <v>0</v>
      </c>
      <c r="P901">
        <f t="shared" si="73"/>
        <v>4300400</v>
      </c>
      <c r="Q901" s="8" t="str">
        <f t="shared" si="74"/>
        <v>₹ 200 -₹ 500</v>
      </c>
      <c r="R901" s="8">
        <f>Table1[actual_price]-Table1[discounted_price]/Table1[[#This Row],[actual_price]]*100</f>
        <v>175.25</v>
      </c>
      <c r="S901">
        <f>IF(Table1[[#This Row],[rating_count]]&lt;1000,1,0)</f>
        <v>0</v>
      </c>
      <c r="T901" s="7">
        <f>Table1[[#This Row],[rating]]*Table1[[#This Row],[rating_count]]</f>
        <v>40853.799999999996</v>
      </c>
    </row>
    <row r="902" spans="1:20">
      <c r="A902" t="s">
        <v>1792</v>
      </c>
      <c r="B902" t="s">
        <v>1793</v>
      </c>
      <c r="C902" t="str">
        <f t="shared" si="70"/>
        <v>HP v222w 64GB</v>
      </c>
      <c r="D902" t="str">
        <f>PROPER(Table1[[#This Row],[PRODUCT NAME]])</f>
        <v>Hp V222W 64Gb</v>
      </c>
      <c r="E902" t="s">
        <v>2700</v>
      </c>
      <c r="F902" t="s">
        <v>2700</v>
      </c>
      <c r="G902" t="s">
        <v>2701</v>
      </c>
      <c r="H902" t="s">
        <v>2702</v>
      </c>
      <c r="I902">
        <v>349</v>
      </c>
      <c r="J902" s="8">
        <v>1399</v>
      </c>
      <c r="K902" s="1">
        <v>0.65</v>
      </c>
      <c r="L902" s="1" t="str">
        <f t="shared" si="71"/>
        <v>50% or more</v>
      </c>
      <c r="M902">
        <v>3.9</v>
      </c>
      <c r="N902" s="4">
        <v>817</v>
      </c>
      <c r="O902">
        <f t="shared" si="72"/>
        <v>1</v>
      </c>
      <c r="P902">
        <f t="shared" si="73"/>
        <v>1142983</v>
      </c>
      <c r="Q902" s="8" t="str">
        <f t="shared" si="74"/>
        <v>&gt;₹  500</v>
      </c>
      <c r="R902" s="8">
        <f>Table1[actual_price]-Table1[discounted_price]/Table1[[#This Row],[actual_price]]*100</f>
        <v>1374.0536097212293</v>
      </c>
      <c r="S902">
        <f>IF(Table1[[#This Row],[rating_count]]&lt;1000,1,0)</f>
        <v>1</v>
      </c>
      <c r="T902" s="7">
        <f>Table1[[#This Row],[rating]]*Table1[[#This Row],[rating_count]]</f>
        <v>3186.2999999999997</v>
      </c>
    </row>
    <row r="903" spans="1:20">
      <c r="A903" t="s">
        <v>1794</v>
      </c>
      <c r="B903" t="s">
        <v>1795</v>
      </c>
      <c r="C903" t="str">
        <f t="shared" si="70"/>
        <v>Duracell Ultra Alkaline</v>
      </c>
      <c r="D903" t="str">
        <f>PROPER(Table1[[#This Row],[PRODUCT NAME]])</f>
        <v>Duracell Ultra Alkaline</v>
      </c>
      <c r="E903" t="s">
        <v>2705</v>
      </c>
      <c r="F903" t="s">
        <v>2705</v>
      </c>
      <c r="G903" t="s">
        <v>2725</v>
      </c>
      <c r="H903" t="s">
        <v>2726</v>
      </c>
      <c r="I903">
        <v>900</v>
      </c>
      <c r="J903" s="8">
        <v>59890</v>
      </c>
      <c r="K903" s="1">
        <v>0.64</v>
      </c>
      <c r="L903" s="1" t="str">
        <f t="shared" si="71"/>
        <v>50% or more</v>
      </c>
      <c r="M903">
        <v>4</v>
      </c>
      <c r="N903" s="4">
        <v>36384</v>
      </c>
      <c r="O903">
        <f t="shared" si="72"/>
        <v>1</v>
      </c>
      <c r="P903">
        <f t="shared" si="73"/>
        <v>2179037760</v>
      </c>
      <c r="Q903" s="8" t="str">
        <f t="shared" si="74"/>
        <v>&gt;₹  500</v>
      </c>
      <c r="R903" s="8">
        <f>Table1[actual_price]-Table1[discounted_price]/Table1[[#This Row],[actual_price]]*100</f>
        <v>59888.497244949074</v>
      </c>
      <c r="S903">
        <f>IF(Table1[[#This Row],[rating_count]]&lt;1000,1,0)</f>
        <v>0</v>
      </c>
      <c r="T903" s="7">
        <f>Table1[[#This Row],[rating]]*Table1[[#This Row],[rating_count]]</f>
        <v>145536</v>
      </c>
    </row>
    <row r="904" spans="1:20">
      <c r="A904" t="s">
        <v>1796</v>
      </c>
      <c r="B904" t="s">
        <v>1797</v>
      </c>
      <c r="C904" t="str">
        <f t="shared" si="70"/>
        <v>BESTOR¬Æ LCD Writing</v>
      </c>
      <c r="D904" t="str">
        <f>PROPER(Table1[[#This Row],[PRODUCT NAME]])</f>
        <v>Bestor¬Æ Lcd Writing</v>
      </c>
      <c r="E904" t="s">
        <v>2705</v>
      </c>
      <c r="F904" t="s">
        <v>2705</v>
      </c>
      <c r="G904" t="s">
        <v>2790</v>
      </c>
      <c r="H904" t="s">
        <v>2791</v>
      </c>
      <c r="I904" s="2">
        <v>2490</v>
      </c>
      <c r="J904" s="8">
        <v>2490</v>
      </c>
      <c r="K904" s="1">
        <v>0.38</v>
      </c>
      <c r="L904" s="1" t="str">
        <f t="shared" si="71"/>
        <v>50%</v>
      </c>
      <c r="M904">
        <v>4.0999999999999996</v>
      </c>
      <c r="N904" s="4">
        <v>3606</v>
      </c>
      <c r="O904">
        <f t="shared" si="72"/>
        <v>0</v>
      </c>
      <c r="P904">
        <f t="shared" si="73"/>
        <v>8978940</v>
      </c>
      <c r="Q904" s="8" t="str">
        <f t="shared" si="74"/>
        <v>&gt;₹  500</v>
      </c>
      <c r="R904" s="8">
        <f>Table1[actual_price]-Table1[discounted_price]/Table1[[#This Row],[actual_price]]*100</f>
        <v>2390</v>
      </c>
      <c r="S904">
        <f>IF(Table1[[#This Row],[rating_count]]&lt;1000,1,0)</f>
        <v>0</v>
      </c>
      <c r="T904" s="7">
        <f>Table1[[#This Row],[rating]]*Table1[[#This Row],[rating_count]]</f>
        <v>14784.599999999999</v>
      </c>
    </row>
    <row r="905" spans="1:20">
      <c r="A905" t="s">
        <v>1798</v>
      </c>
      <c r="B905" t="s">
        <v>1799</v>
      </c>
      <c r="C905" t="str">
        <f t="shared" si="70"/>
        <v>Lenovo IdeaPad 3</v>
      </c>
      <c r="D905" t="str">
        <f>PROPER(Table1[[#This Row],[PRODUCT NAME]])</f>
        <v>Lenovo Ideapad 3</v>
      </c>
      <c r="E905" t="s">
        <v>2705</v>
      </c>
      <c r="F905" t="s">
        <v>2705</v>
      </c>
      <c r="I905">
        <v>116</v>
      </c>
      <c r="J905" s="8">
        <v>1999</v>
      </c>
      <c r="K905" s="1">
        <v>0.42</v>
      </c>
      <c r="L905" s="1" t="str">
        <f t="shared" si="71"/>
        <v>50%</v>
      </c>
      <c r="M905">
        <v>4.4000000000000004</v>
      </c>
      <c r="N905" s="4">
        <v>357</v>
      </c>
      <c r="O905">
        <f t="shared" si="72"/>
        <v>0</v>
      </c>
      <c r="P905">
        <f t="shared" si="73"/>
        <v>713643</v>
      </c>
      <c r="Q905" s="8" t="str">
        <f t="shared" si="74"/>
        <v>&gt;₹  500</v>
      </c>
      <c r="R905" s="8">
        <f>Table1[actual_price]-Table1[discounted_price]/Table1[[#This Row],[actual_price]]*100</f>
        <v>1993.1970985492746</v>
      </c>
      <c r="S905">
        <f>IF(Table1[[#This Row],[rating_count]]&lt;1000,1,0)</f>
        <v>1</v>
      </c>
      <c r="T905" s="7">
        <f>Table1[[#This Row],[rating]]*Table1[[#This Row],[rating_count]]</f>
        <v>1570.8000000000002</v>
      </c>
    </row>
    <row r="906" spans="1:20">
      <c r="A906" t="s">
        <v>1800</v>
      </c>
      <c r="B906" t="s">
        <v>1801</v>
      </c>
      <c r="C906" t="str">
        <f t="shared" si="70"/>
        <v>boAt BassHeads 900</v>
      </c>
      <c r="D906" t="str">
        <f>PROPER(Table1[[#This Row],[PRODUCT NAME]])</f>
        <v>Boat Bassheads 900</v>
      </c>
      <c r="E906" t="s">
        <v>2760</v>
      </c>
      <c r="F906" t="s">
        <v>2760</v>
      </c>
      <c r="G906" t="s">
        <v>2775</v>
      </c>
      <c r="H906" t="s">
        <v>2776</v>
      </c>
      <c r="I906">
        <v>200</v>
      </c>
      <c r="J906" s="8">
        <v>999</v>
      </c>
      <c r="K906" s="1">
        <v>0.13</v>
      </c>
      <c r="L906" s="1" t="str">
        <f t="shared" si="71"/>
        <v>50%</v>
      </c>
      <c r="M906">
        <v>4.4000000000000004</v>
      </c>
      <c r="N906" s="4">
        <v>10170</v>
      </c>
      <c r="O906">
        <f t="shared" si="72"/>
        <v>0</v>
      </c>
      <c r="P906">
        <f t="shared" si="73"/>
        <v>10159830</v>
      </c>
      <c r="Q906" s="8" t="str">
        <f t="shared" si="74"/>
        <v>&gt;₹  500</v>
      </c>
      <c r="R906" s="8">
        <f>Table1[actual_price]-Table1[discounted_price]/Table1[[#This Row],[actual_price]]*100</f>
        <v>978.97997997997993</v>
      </c>
      <c r="S906">
        <f>IF(Table1[[#This Row],[rating_count]]&lt;1000,1,0)</f>
        <v>0</v>
      </c>
      <c r="T906" s="7">
        <f>Table1[[#This Row],[rating]]*Table1[[#This Row],[rating_count]]</f>
        <v>44748</v>
      </c>
    </row>
    <row r="907" spans="1:20">
      <c r="A907" t="s">
        <v>1802</v>
      </c>
      <c r="B907" t="s">
        <v>1803</v>
      </c>
      <c r="C907" t="str">
        <f t="shared" si="70"/>
        <v>Zebronics Astra 10</v>
      </c>
      <c r="D907" t="str">
        <f>PROPER(Table1[[#This Row],[PRODUCT NAME]])</f>
        <v>Zebronics Astra 10</v>
      </c>
      <c r="E907" t="s">
        <v>2700</v>
      </c>
      <c r="F907" t="s">
        <v>2700</v>
      </c>
      <c r="G907" t="s">
        <v>2745</v>
      </c>
      <c r="H907" t="s">
        <v>2813</v>
      </c>
      <c r="I907" s="2">
        <v>1249</v>
      </c>
      <c r="J907" s="8">
        <v>2999</v>
      </c>
      <c r="K907" s="1">
        <v>0.55000000000000004</v>
      </c>
      <c r="L907" s="1" t="str">
        <f t="shared" si="71"/>
        <v>50% or more</v>
      </c>
      <c r="M907">
        <v>4.4000000000000004</v>
      </c>
      <c r="N907" s="4">
        <v>4598</v>
      </c>
      <c r="O907">
        <f t="shared" si="72"/>
        <v>1</v>
      </c>
      <c r="P907">
        <f t="shared" si="73"/>
        <v>13789402</v>
      </c>
      <c r="Q907" s="8" t="str">
        <f t="shared" si="74"/>
        <v>&gt;₹  500</v>
      </c>
      <c r="R907" s="8">
        <f>Table1[actual_price]-Table1[discounted_price]/Table1[[#This Row],[actual_price]]*100</f>
        <v>2957.3527842614203</v>
      </c>
      <c r="S907">
        <f>IF(Table1[[#This Row],[rating_count]]&lt;1000,1,0)</f>
        <v>0</v>
      </c>
      <c r="T907" s="7">
        <f>Table1[[#This Row],[rating]]*Table1[[#This Row],[rating_count]]</f>
        <v>20231.2</v>
      </c>
    </row>
    <row r="908" spans="1:20">
      <c r="A908" t="s">
        <v>1804</v>
      </c>
      <c r="B908" t="s">
        <v>1805</v>
      </c>
      <c r="C908" t="str">
        <f t="shared" si="70"/>
        <v>SWAPKART Portable Flexible</v>
      </c>
      <c r="D908" t="str">
        <f>PROPER(Table1[[#This Row],[PRODUCT NAME]])</f>
        <v>Swapkart Portable Flexible</v>
      </c>
      <c r="E908" t="s">
        <v>2700</v>
      </c>
      <c r="F908" t="s">
        <v>2700</v>
      </c>
      <c r="G908" t="s">
        <v>2796</v>
      </c>
      <c r="H908" t="s">
        <v>2821</v>
      </c>
      <c r="I908">
        <v>649</v>
      </c>
      <c r="J908" s="8">
        <v>1245</v>
      </c>
      <c r="K908" s="1">
        <v>0.35</v>
      </c>
      <c r="L908" s="1" t="str">
        <f t="shared" si="71"/>
        <v>50%</v>
      </c>
      <c r="M908">
        <v>3.5</v>
      </c>
      <c r="N908" s="4">
        <v>7222</v>
      </c>
      <c r="O908">
        <f t="shared" si="72"/>
        <v>0</v>
      </c>
      <c r="P908">
        <f t="shared" si="73"/>
        <v>8991390</v>
      </c>
      <c r="Q908" s="8" t="str">
        <f t="shared" si="74"/>
        <v>&gt;₹  500</v>
      </c>
      <c r="R908" s="8">
        <f>Table1[actual_price]-Table1[discounted_price]/Table1[[#This Row],[actual_price]]*100</f>
        <v>1192.871485943775</v>
      </c>
      <c r="S908">
        <f>IF(Table1[[#This Row],[rating_count]]&lt;1000,1,0)</f>
        <v>0</v>
      </c>
      <c r="T908" s="7">
        <f>Table1[[#This Row],[rating]]*Table1[[#This Row],[rating_count]]</f>
        <v>25277</v>
      </c>
    </row>
    <row r="909" spans="1:20">
      <c r="A909" t="s">
        <v>1806</v>
      </c>
      <c r="B909" t="s">
        <v>1807</v>
      </c>
      <c r="C909" t="str">
        <f t="shared" si="70"/>
        <v>Infinity (JBL Fuze</v>
      </c>
      <c r="D909" t="str">
        <f>PROPER(Table1[[#This Row],[PRODUCT NAME]])</f>
        <v>Infinity (Jbl Fuze</v>
      </c>
      <c r="E909" t="s">
        <v>2700</v>
      </c>
      <c r="F909" t="s">
        <v>2700</v>
      </c>
      <c r="G909" t="s">
        <v>2773</v>
      </c>
      <c r="H909" t="s">
        <v>2822</v>
      </c>
      <c r="I909" s="2">
        <v>2649</v>
      </c>
      <c r="J909" s="8">
        <v>1695</v>
      </c>
      <c r="K909" s="1">
        <v>0.24</v>
      </c>
      <c r="L909" s="1" t="str">
        <f t="shared" si="71"/>
        <v>50%</v>
      </c>
      <c r="M909">
        <v>4.5</v>
      </c>
      <c r="N909" s="4">
        <v>1271</v>
      </c>
      <c r="O909">
        <f t="shared" si="72"/>
        <v>0</v>
      </c>
      <c r="P909">
        <f t="shared" si="73"/>
        <v>2154345</v>
      </c>
      <c r="Q909" s="8" t="str">
        <f t="shared" si="74"/>
        <v>&gt;₹  500</v>
      </c>
      <c r="R909" s="8">
        <f>Table1[actual_price]-Table1[discounted_price]/Table1[[#This Row],[actual_price]]*100</f>
        <v>1538.716814159292</v>
      </c>
      <c r="S909">
        <f>IF(Table1[[#This Row],[rating_count]]&lt;1000,1,0)</f>
        <v>0</v>
      </c>
      <c r="T909" s="7">
        <f>Table1[[#This Row],[rating]]*Table1[[#This Row],[rating_count]]</f>
        <v>5719.5</v>
      </c>
    </row>
    <row r="910" spans="1:20">
      <c r="A910" t="s">
        <v>1808</v>
      </c>
      <c r="B910" t="s">
        <v>1809</v>
      </c>
      <c r="C910" t="str">
        <f t="shared" si="70"/>
        <v>Pigeon by Stovekraft</v>
      </c>
      <c r="D910" t="str">
        <f>PROPER(Table1[[#This Row],[PRODUCT NAME]])</f>
        <v>Pigeon By Stovekraft</v>
      </c>
      <c r="E910" t="s">
        <v>2700</v>
      </c>
      <c r="F910" t="s">
        <v>2700</v>
      </c>
      <c r="G910" t="s">
        <v>2701</v>
      </c>
      <c r="H910" t="s">
        <v>2702</v>
      </c>
      <c r="I910">
        <v>199</v>
      </c>
      <c r="J910" s="8">
        <v>2000</v>
      </c>
      <c r="K910" s="1">
        <v>0.43</v>
      </c>
      <c r="L910" s="1" t="str">
        <f t="shared" si="71"/>
        <v>50%</v>
      </c>
      <c r="M910">
        <v>4.0999999999999996</v>
      </c>
      <c r="N910" s="4">
        <v>314</v>
      </c>
      <c r="O910">
        <f t="shared" si="72"/>
        <v>0</v>
      </c>
      <c r="P910">
        <f t="shared" si="73"/>
        <v>628000</v>
      </c>
      <c r="Q910" s="8" t="str">
        <f t="shared" si="74"/>
        <v>&gt;₹  500</v>
      </c>
      <c r="R910" s="8">
        <f>Table1[actual_price]-Table1[discounted_price]/Table1[[#This Row],[actual_price]]*100</f>
        <v>1990.05</v>
      </c>
      <c r="S910">
        <f>IF(Table1[[#This Row],[rating_count]]&lt;1000,1,0)</f>
        <v>1</v>
      </c>
      <c r="T910" s="7">
        <f>Table1[[#This Row],[rating]]*Table1[[#This Row],[rating_count]]</f>
        <v>1287.3999999999999</v>
      </c>
    </row>
    <row r="911" spans="1:20">
      <c r="A911" t="s">
        <v>1810</v>
      </c>
      <c r="B911" t="s">
        <v>1811</v>
      </c>
      <c r="C911" t="str">
        <f t="shared" si="70"/>
        <v>USHA Quartz Room</v>
      </c>
      <c r="D911" t="str">
        <f>PROPER(Table1[[#This Row],[PRODUCT NAME]])</f>
        <v>Usha Quartz Room</v>
      </c>
      <c r="E911" t="s">
        <v>2700</v>
      </c>
      <c r="F911" t="s">
        <v>2700</v>
      </c>
      <c r="G911" t="s">
        <v>2770</v>
      </c>
      <c r="H911" t="s">
        <v>2771</v>
      </c>
      <c r="I911">
        <v>596</v>
      </c>
      <c r="J911" s="8">
        <v>999</v>
      </c>
      <c r="K911" s="1">
        <v>0.18</v>
      </c>
      <c r="L911" s="1" t="str">
        <f t="shared" si="71"/>
        <v>50%</v>
      </c>
      <c r="M911">
        <v>4.4000000000000004</v>
      </c>
      <c r="N911" s="4">
        <v>3219</v>
      </c>
      <c r="O911">
        <f t="shared" si="72"/>
        <v>0</v>
      </c>
      <c r="P911">
        <f t="shared" si="73"/>
        <v>3215781</v>
      </c>
      <c r="Q911" s="8" t="str">
        <f t="shared" si="74"/>
        <v>&gt;₹  500</v>
      </c>
      <c r="R911" s="8">
        <f>Table1[actual_price]-Table1[discounted_price]/Table1[[#This Row],[actual_price]]*100</f>
        <v>939.34034034034039</v>
      </c>
      <c r="S911">
        <f>IF(Table1[[#This Row],[rating_count]]&lt;1000,1,0)</f>
        <v>0</v>
      </c>
      <c r="T911" s="7">
        <f>Table1[[#This Row],[rating]]*Table1[[#This Row],[rating_count]]</f>
        <v>14163.6</v>
      </c>
    </row>
    <row r="912" spans="1:20">
      <c r="A912" t="s">
        <v>1812</v>
      </c>
      <c r="B912" t="s">
        <v>1813</v>
      </c>
      <c r="C912" t="str">
        <f t="shared" si="70"/>
        <v>Amazon Brand -</v>
      </c>
      <c r="D912" t="str">
        <f>PROPER(Table1[[#This Row],[PRODUCT NAME]])</f>
        <v>Amazon Brand -</v>
      </c>
      <c r="E912" t="s">
        <v>2705</v>
      </c>
      <c r="F912" t="s">
        <v>2705</v>
      </c>
      <c r="G912" t="s">
        <v>2724</v>
      </c>
      <c r="I912" s="2">
        <v>2499</v>
      </c>
      <c r="J912" s="8">
        <v>1999</v>
      </c>
      <c r="K912" s="1">
        <v>0.57999999999999996</v>
      </c>
      <c r="L912" s="1" t="str">
        <f t="shared" si="71"/>
        <v>50% or more</v>
      </c>
      <c r="M912">
        <v>4.0999999999999996</v>
      </c>
      <c r="N912" s="4">
        <v>38879</v>
      </c>
      <c r="O912">
        <f t="shared" si="72"/>
        <v>1</v>
      </c>
      <c r="P912">
        <f t="shared" si="73"/>
        <v>77719121</v>
      </c>
      <c r="Q912" s="8" t="str">
        <f t="shared" si="74"/>
        <v>&gt;₹  500</v>
      </c>
      <c r="R912" s="8">
        <f>Table1[actual_price]-Table1[discounted_price]/Table1[[#This Row],[actual_price]]*100</f>
        <v>1873.9874937468735</v>
      </c>
      <c r="S912">
        <f>IF(Table1[[#This Row],[rating_count]]&lt;1000,1,0)</f>
        <v>0</v>
      </c>
      <c r="T912" s="7">
        <f>Table1[[#This Row],[rating]]*Table1[[#This Row],[rating_count]]</f>
        <v>159403.9</v>
      </c>
    </row>
    <row r="913" spans="1:20">
      <c r="A913" t="s">
        <v>1814</v>
      </c>
      <c r="B913" t="s">
        <v>1815</v>
      </c>
      <c r="C913" t="str">
        <f t="shared" si="70"/>
        <v>StyleHouse Lint Remover</v>
      </c>
      <c r="D913" t="str">
        <f>PROPER(Table1[[#This Row],[PRODUCT NAME]])</f>
        <v>Stylehouse Lint Remover</v>
      </c>
      <c r="E913" t="s">
        <v>2705</v>
      </c>
      <c r="F913" t="s">
        <v>2705</v>
      </c>
      <c r="G913" t="s">
        <v>2721</v>
      </c>
      <c r="H913" t="s">
        <v>2823</v>
      </c>
      <c r="I913" s="2">
        <v>4999</v>
      </c>
      <c r="J913" s="8">
        <v>499</v>
      </c>
      <c r="K913" s="1">
        <v>0.6</v>
      </c>
      <c r="L913" s="1" t="str">
        <f t="shared" si="71"/>
        <v>50% or more</v>
      </c>
      <c r="M913">
        <v>4.2</v>
      </c>
      <c r="N913" s="4">
        <v>4541</v>
      </c>
      <c r="O913">
        <f t="shared" si="72"/>
        <v>1</v>
      </c>
      <c r="P913">
        <f t="shared" si="73"/>
        <v>2265959</v>
      </c>
      <c r="Q913" s="8" t="str">
        <f t="shared" si="74"/>
        <v>₹ 200 -₹ 500</v>
      </c>
      <c r="R913" s="8">
        <f>Table1[actual_price]-Table1[discounted_price]/Table1[[#This Row],[actual_price]]*100</f>
        <v>-502.80360721442889</v>
      </c>
      <c r="S913">
        <f>IF(Table1[[#This Row],[rating_count]]&lt;1000,1,0)</f>
        <v>0</v>
      </c>
      <c r="T913" s="7">
        <f>Table1[[#This Row],[rating]]*Table1[[#This Row],[rating_count]]</f>
        <v>19072.2</v>
      </c>
    </row>
    <row r="914" spans="1:20">
      <c r="A914" t="s">
        <v>1816</v>
      </c>
      <c r="B914" t="s">
        <v>1817</v>
      </c>
      <c r="C914" t="str">
        <f t="shared" si="70"/>
        <v>beatXP Kitchen Scale</v>
      </c>
      <c r="D914" t="str">
        <f>PROPER(Table1[[#This Row],[PRODUCT NAME]])</f>
        <v>Beatxp Kitchen Scale</v>
      </c>
      <c r="E914" t="s">
        <v>2705</v>
      </c>
      <c r="F914" t="s">
        <v>2705</v>
      </c>
      <c r="G914" t="s">
        <v>2732</v>
      </c>
      <c r="H914" t="s">
        <v>2733</v>
      </c>
      <c r="I914">
        <v>399</v>
      </c>
      <c r="J914" s="8">
        <v>495</v>
      </c>
      <c r="K914" s="1">
        <v>0.69</v>
      </c>
      <c r="L914" s="1" t="str">
        <f t="shared" si="71"/>
        <v>50% or more</v>
      </c>
      <c r="M914">
        <v>4.2</v>
      </c>
      <c r="N914" s="4">
        <v>76042</v>
      </c>
      <c r="O914">
        <f t="shared" si="72"/>
        <v>1</v>
      </c>
      <c r="P914">
        <f t="shared" si="73"/>
        <v>37640790</v>
      </c>
      <c r="Q914" s="8" t="str">
        <f t="shared" si="74"/>
        <v>₹ 200 -₹ 500</v>
      </c>
      <c r="R914" s="8">
        <f>Table1[actual_price]-Table1[discounted_price]/Table1[[#This Row],[actual_price]]*100</f>
        <v>414.39393939393938</v>
      </c>
      <c r="S914">
        <f>IF(Table1[[#This Row],[rating_count]]&lt;1000,1,0)</f>
        <v>0</v>
      </c>
      <c r="T914" s="7">
        <f>Table1[[#This Row],[rating]]*Table1[[#This Row],[rating_count]]</f>
        <v>319376.40000000002</v>
      </c>
    </row>
    <row r="915" spans="1:20">
      <c r="A915" t="s">
        <v>1818</v>
      </c>
      <c r="B915" t="s">
        <v>1819</v>
      </c>
      <c r="C915" t="str">
        <f t="shared" si="70"/>
        <v>Glun Multipurpose Portable</v>
      </c>
      <c r="D915" t="str">
        <f>PROPER(Table1[[#This Row],[PRODUCT NAME]])</f>
        <v>Glun Multipurpose Portable</v>
      </c>
      <c r="E915" t="s">
        <v>2705</v>
      </c>
      <c r="F915" t="s">
        <v>2705</v>
      </c>
      <c r="I915">
        <v>116</v>
      </c>
      <c r="J915" s="8">
        <v>1245</v>
      </c>
      <c r="K915" s="1">
        <v>0.42</v>
      </c>
      <c r="L915" s="1" t="str">
        <f t="shared" si="71"/>
        <v>50%</v>
      </c>
      <c r="M915">
        <v>4.3</v>
      </c>
      <c r="N915" s="4">
        <v>485</v>
      </c>
      <c r="O915">
        <f t="shared" si="72"/>
        <v>0</v>
      </c>
      <c r="P915">
        <f t="shared" si="73"/>
        <v>603825</v>
      </c>
      <c r="Q915" s="8" t="str">
        <f t="shared" si="74"/>
        <v>&gt;₹  500</v>
      </c>
      <c r="R915" s="8">
        <f>Table1[actual_price]-Table1[discounted_price]/Table1[[#This Row],[actual_price]]*100</f>
        <v>1235.6827309236949</v>
      </c>
      <c r="S915">
        <f>IF(Table1[[#This Row],[rating_count]]&lt;1000,1,0)</f>
        <v>1</v>
      </c>
      <c r="T915" s="7">
        <f>Table1[[#This Row],[rating]]*Table1[[#This Row],[rating_count]]</f>
        <v>2085.5</v>
      </c>
    </row>
    <row r="916" spans="1:20">
      <c r="A916" t="s">
        <v>1820</v>
      </c>
      <c r="B916" t="s">
        <v>1821</v>
      </c>
      <c r="C916" t="str">
        <f t="shared" si="70"/>
        <v>Pigeon Polypropylene Mini</v>
      </c>
      <c r="D916" t="str">
        <f>PROPER(Table1[[#This Row],[PRODUCT NAME]])</f>
        <v>Pigeon Polypropylene Mini</v>
      </c>
      <c r="E916" t="s">
        <v>2705</v>
      </c>
      <c r="F916" t="s">
        <v>2705</v>
      </c>
      <c r="G916" t="s">
        <v>2790</v>
      </c>
      <c r="H916" t="s">
        <v>2791</v>
      </c>
      <c r="I916" s="2">
        <v>4499</v>
      </c>
      <c r="J916" s="8">
        <v>1549</v>
      </c>
      <c r="K916" s="1">
        <v>0.25</v>
      </c>
      <c r="L916" s="1" t="str">
        <f t="shared" si="71"/>
        <v>50%</v>
      </c>
      <c r="M916">
        <v>4.3</v>
      </c>
      <c r="N916" s="4">
        <v>44696</v>
      </c>
      <c r="O916">
        <f t="shared" si="72"/>
        <v>0</v>
      </c>
      <c r="P916">
        <f t="shared" si="73"/>
        <v>69234104</v>
      </c>
      <c r="Q916" s="8" t="str">
        <f t="shared" si="74"/>
        <v>&gt;₹  500</v>
      </c>
      <c r="R916" s="8">
        <f>Table1[actual_price]-Table1[discounted_price]/Table1[[#This Row],[actual_price]]*100</f>
        <v>1258.5545513234345</v>
      </c>
      <c r="S916">
        <f>IF(Table1[[#This Row],[rating_count]]&lt;1000,1,0)</f>
        <v>0</v>
      </c>
      <c r="T916" s="7">
        <f>Table1[[#This Row],[rating]]*Table1[[#This Row],[rating_count]]</f>
        <v>192192.8</v>
      </c>
    </row>
    <row r="917" spans="1:20">
      <c r="A917" t="s">
        <v>1822</v>
      </c>
      <c r="B917" t="s">
        <v>1823</v>
      </c>
      <c r="C917" t="str">
        <f t="shared" si="70"/>
        <v>Prestige 1.5 Litre</v>
      </c>
      <c r="D917" t="str">
        <f>PROPER(Table1[[#This Row],[PRODUCT NAME]])</f>
        <v>Prestige 1.5 Litre</v>
      </c>
      <c r="E917" t="s">
        <v>2700</v>
      </c>
      <c r="F917" t="s">
        <v>2700</v>
      </c>
      <c r="G917" t="s">
        <v>2795</v>
      </c>
      <c r="I917">
        <v>330</v>
      </c>
      <c r="J917" s="8">
        <v>1445</v>
      </c>
      <c r="K917" s="1">
        <v>0.34</v>
      </c>
      <c r="L917" s="1" t="str">
        <f t="shared" si="71"/>
        <v>50%</v>
      </c>
      <c r="M917">
        <v>3.7</v>
      </c>
      <c r="N917" s="4">
        <v>8566</v>
      </c>
      <c r="O917">
        <f t="shared" si="72"/>
        <v>0</v>
      </c>
      <c r="P917">
        <f t="shared" si="73"/>
        <v>12377870</v>
      </c>
      <c r="Q917" s="8" t="str">
        <f t="shared" si="74"/>
        <v>&gt;₹  500</v>
      </c>
      <c r="R917" s="8">
        <f>Table1[actual_price]-Table1[discounted_price]/Table1[[#This Row],[actual_price]]*100</f>
        <v>1422.1626297577855</v>
      </c>
      <c r="S917">
        <f>IF(Table1[[#This Row],[rating_count]]&lt;1000,1,0)</f>
        <v>0</v>
      </c>
      <c r="T917" s="7">
        <f>Table1[[#This Row],[rating]]*Table1[[#This Row],[rating_count]]</f>
        <v>31694.2</v>
      </c>
    </row>
    <row r="918" spans="1:20">
      <c r="A918" t="s">
        <v>1824</v>
      </c>
      <c r="B918" t="s">
        <v>1825</v>
      </c>
      <c r="C918" t="str">
        <f t="shared" si="70"/>
        <v>Bajaj RHX-2 800-Watt</v>
      </c>
      <c r="D918" t="str">
        <f>PROPER(Table1[[#This Row],[PRODUCT NAME]])</f>
        <v>Bajaj Rhx-2 800-Watt</v>
      </c>
      <c r="E918" t="s">
        <v>2705</v>
      </c>
      <c r="F918" t="s">
        <v>2705</v>
      </c>
      <c r="G918" t="s">
        <v>2732</v>
      </c>
      <c r="H918" t="s">
        <v>2781</v>
      </c>
      <c r="I918">
        <v>649</v>
      </c>
      <c r="J918" s="8">
        <v>3193</v>
      </c>
      <c r="K918" s="1">
        <v>0.74</v>
      </c>
      <c r="L918" s="1" t="str">
        <f t="shared" si="71"/>
        <v>50% or more</v>
      </c>
      <c r="M918">
        <v>3.9</v>
      </c>
      <c r="N918" s="4">
        <v>13049</v>
      </c>
      <c r="O918">
        <f t="shared" si="72"/>
        <v>1</v>
      </c>
      <c r="P918">
        <f t="shared" si="73"/>
        <v>41665457</v>
      </c>
      <c r="Q918" s="8" t="str">
        <f t="shared" si="74"/>
        <v>&gt;₹  500</v>
      </c>
      <c r="R918" s="8">
        <f>Table1[actual_price]-Table1[discounted_price]/Table1[[#This Row],[actual_price]]*100</f>
        <v>3172.6742875039149</v>
      </c>
      <c r="S918">
        <f>IF(Table1[[#This Row],[rating_count]]&lt;1000,1,0)</f>
        <v>0</v>
      </c>
      <c r="T918" s="7">
        <f>Table1[[#This Row],[rating]]*Table1[[#This Row],[rating_count]]</f>
        <v>50891.1</v>
      </c>
    </row>
    <row r="919" spans="1:20">
      <c r="A919" t="s">
        <v>1826</v>
      </c>
      <c r="B919" t="s">
        <v>1827</v>
      </c>
      <c r="C919" t="str">
        <f t="shared" si="70"/>
        <v>Prestige Electric Kettle</v>
      </c>
      <c r="D919" t="str">
        <f>PROPER(Table1[[#This Row],[PRODUCT NAME]])</f>
        <v>Prestige Electric Kettle</v>
      </c>
      <c r="E919" t="s">
        <v>2700</v>
      </c>
      <c r="F919" t="s">
        <v>2700</v>
      </c>
      <c r="G919" t="s">
        <v>2792</v>
      </c>
      <c r="H919" t="s">
        <v>2741</v>
      </c>
      <c r="I919" s="2">
        <v>1234</v>
      </c>
      <c r="J919" s="8">
        <v>1345</v>
      </c>
      <c r="K919" s="1">
        <v>0.23</v>
      </c>
      <c r="L919" s="1" t="str">
        <f t="shared" si="71"/>
        <v>50%</v>
      </c>
      <c r="M919">
        <v>4.5</v>
      </c>
      <c r="N919" s="4">
        <v>16680</v>
      </c>
      <c r="O919">
        <f t="shared" si="72"/>
        <v>0</v>
      </c>
      <c r="P919">
        <f t="shared" si="73"/>
        <v>22434600</v>
      </c>
      <c r="Q919" s="8" t="str">
        <f t="shared" si="74"/>
        <v>&gt;₹  500</v>
      </c>
      <c r="R919" s="8">
        <f>Table1[actual_price]-Table1[discounted_price]/Table1[[#This Row],[actual_price]]*100</f>
        <v>1253.2527881040892</v>
      </c>
      <c r="S919">
        <f>IF(Table1[[#This Row],[rating_count]]&lt;1000,1,0)</f>
        <v>0</v>
      </c>
      <c r="T919" s="7">
        <f>Table1[[#This Row],[rating]]*Table1[[#This Row],[rating_count]]</f>
        <v>75060</v>
      </c>
    </row>
    <row r="920" spans="1:20">
      <c r="A920" t="s">
        <v>1828</v>
      </c>
      <c r="B920" t="s">
        <v>1829</v>
      </c>
      <c r="C920" t="str">
        <f t="shared" si="70"/>
        <v>Pigeon by Stovekraft</v>
      </c>
      <c r="D920" t="str">
        <f>PROPER(Table1[[#This Row],[PRODUCT NAME]])</f>
        <v>Pigeon By Stovekraft</v>
      </c>
      <c r="E920" t="s">
        <v>2705</v>
      </c>
      <c r="F920" t="s">
        <v>2705</v>
      </c>
      <c r="G920" t="s">
        <v>2732</v>
      </c>
      <c r="H920" t="s">
        <v>2744</v>
      </c>
      <c r="I920" s="2">
        <v>1399</v>
      </c>
      <c r="J920" s="8">
        <v>999</v>
      </c>
      <c r="K920" s="1">
        <v>0.53</v>
      </c>
      <c r="L920" s="1" t="str">
        <f t="shared" si="71"/>
        <v>50% or more</v>
      </c>
      <c r="M920">
        <v>4.0999999999999996</v>
      </c>
      <c r="N920" s="4">
        <v>97174</v>
      </c>
      <c r="O920">
        <f t="shared" si="72"/>
        <v>1</v>
      </c>
      <c r="P920">
        <f t="shared" si="73"/>
        <v>97076826</v>
      </c>
      <c r="Q920" s="8" t="str">
        <f t="shared" si="74"/>
        <v>&gt;₹  500</v>
      </c>
      <c r="R920" s="8">
        <f>Table1[actual_price]-Table1[discounted_price]/Table1[[#This Row],[actual_price]]*100</f>
        <v>858.95995995995997</v>
      </c>
      <c r="S920">
        <f>IF(Table1[[#This Row],[rating_count]]&lt;1000,1,0)</f>
        <v>0</v>
      </c>
      <c r="T920" s="7">
        <f>Table1[[#This Row],[rating]]*Table1[[#This Row],[rating_count]]</f>
        <v>398413.39999999997</v>
      </c>
    </row>
    <row r="921" spans="1:20">
      <c r="A921" t="s">
        <v>1830</v>
      </c>
      <c r="B921" t="s">
        <v>1831</v>
      </c>
      <c r="C921" t="str">
        <f t="shared" si="70"/>
        <v>Prestige PKGSS 1.7L</v>
      </c>
      <c r="D921" t="str">
        <f>PROPER(Table1[[#This Row],[PRODUCT NAME]])</f>
        <v>Prestige Pkgss 1.7L</v>
      </c>
      <c r="E921" t="s">
        <v>2757</v>
      </c>
      <c r="F921" t="s">
        <v>2757</v>
      </c>
      <c r="G921" t="s">
        <v>2758</v>
      </c>
      <c r="H921" t="s">
        <v>2759</v>
      </c>
      <c r="I921">
        <v>272</v>
      </c>
      <c r="J921" s="8">
        <v>1650</v>
      </c>
      <c r="K921" s="1">
        <v>0.15</v>
      </c>
      <c r="L921" s="1" t="str">
        <f t="shared" si="71"/>
        <v>50%</v>
      </c>
      <c r="M921">
        <v>4</v>
      </c>
      <c r="N921" s="4">
        <v>3686</v>
      </c>
      <c r="O921">
        <f t="shared" si="72"/>
        <v>0</v>
      </c>
      <c r="P921">
        <f t="shared" si="73"/>
        <v>6081900</v>
      </c>
      <c r="Q921" s="8" t="str">
        <f t="shared" si="74"/>
        <v>&gt;₹  500</v>
      </c>
      <c r="R921" s="8">
        <f>Table1[actual_price]-Table1[discounted_price]/Table1[[#This Row],[actual_price]]*100</f>
        <v>1633.5151515151515</v>
      </c>
      <c r="S921">
        <f>IF(Table1[[#This Row],[rating_count]]&lt;1000,1,0)</f>
        <v>0</v>
      </c>
      <c r="T921" s="7">
        <f>Table1[[#This Row],[rating]]*Table1[[#This Row],[rating_count]]</f>
        <v>14744</v>
      </c>
    </row>
    <row r="922" spans="1:20">
      <c r="A922" t="s">
        <v>1832</v>
      </c>
      <c r="B922" t="s">
        <v>1833</v>
      </c>
      <c r="C922" t="str">
        <f t="shared" si="70"/>
        <v>SHOPTOSHOP Electric Lint</v>
      </c>
      <c r="D922" t="str">
        <f>PROPER(Table1[[#This Row],[PRODUCT NAME]])</f>
        <v>Shoptoshop Electric Lint</v>
      </c>
      <c r="E922" t="s">
        <v>2705</v>
      </c>
      <c r="F922" t="s">
        <v>2705</v>
      </c>
      <c r="G922" t="s">
        <v>2824</v>
      </c>
      <c r="I922">
        <v>99</v>
      </c>
      <c r="J922" s="8">
        <v>499</v>
      </c>
      <c r="K922" s="1">
        <v>0.9</v>
      </c>
      <c r="L922" s="1" t="str">
        <f t="shared" si="71"/>
        <v>50% or more</v>
      </c>
      <c r="M922">
        <v>3.8</v>
      </c>
      <c r="N922" s="4">
        <v>594</v>
      </c>
      <c r="O922">
        <f t="shared" si="72"/>
        <v>1</v>
      </c>
      <c r="P922">
        <f t="shared" si="73"/>
        <v>296406</v>
      </c>
      <c r="Q922" s="8" t="str">
        <f t="shared" si="74"/>
        <v>₹ 200 -₹ 500</v>
      </c>
      <c r="R922" s="8">
        <f>Table1[actual_price]-Table1[discounted_price]/Table1[[#This Row],[actual_price]]*100</f>
        <v>479.16032064128257</v>
      </c>
      <c r="S922">
        <f>IF(Table1[[#This Row],[rating_count]]&lt;1000,1,0)</f>
        <v>1</v>
      </c>
      <c r="T922" s="7">
        <f>Table1[[#This Row],[rating]]*Table1[[#This Row],[rating_count]]</f>
        <v>2257.1999999999998</v>
      </c>
    </row>
    <row r="923" spans="1:20">
      <c r="A923" t="s">
        <v>1834</v>
      </c>
      <c r="B923" t="s">
        <v>1835</v>
      </c>
      <c r="C923" t="str">
        <f t="shared" si="70"/>
        <v>Orpat OEH-1260 2000-Watt</v>
      </c>
      <c r="D923" t="str">
        <f>PROPER(Table1[[#This Row],[PRODUCT NAME]])</f>
        <v>Orpat Oeh-1260 2000-Watt</v>
      </c>
      <c r="E923" t="s">
        <v>2700</v>
      </c>
      <c r="F923" t="s">
        <v>2700</v>
      </c>
      <c r="G923" t="s">
        <v>2820</v>
      </c>
      <c r="H923" t="s">
        <v>2825</v>
      </c>
      <c r="I923" s="2">
        <v>3498</v>
      </c>
      <c r="J923" s="8">
        <v>1400</v>
      </c>
      <c r="K923" s="1">
        <v>0.1</v>
      </c>
      <c r="L923" s="1" t="str">
        <f t="shared" si="71"/>
        <v>50%</v>
      </c>
      <c r="M923">
        <v>3.4</v>
      </c>
      <c r="N923" s="4">
        <v>12185</v>
      </c>
      <c r="O923">
        <f t="shared" si="72"/>
        <v>0</v>
      </c>
      <c r="P923">
        <f t="shared" si="73"/>
        <v>17059000</v>
      </c>
      <c r="Q923" s="8" t="str">
        <f t="shared" si="74"/>
        <v>&gt;₹  500</v>
      </c>
      <c r="R923" s="8">
        <f>Table1[actual_price]-Table1[discounted_price]/Table1[[#This Row],[actual_price]]*100</f>
        <v>1150.1428571428571</v>
      </c>
      <c r="S923">
        <f>IF(Table1[[#This Row],[rating_count]]&lt;1000,1,0)</f>
        <v>0</v>
      </c>
      <c r="T923" s="7">
        <f>Table1[[#This Row],[rating]]*Table1[[#This Row],[rating_count]]</f>
        <v>41429</v>
      </c>
    </row>
    <row r="924" spans="1:20">
      <c r="A924" t="s">
        <v>1836</v>
      </c>
      <c r="B924" t="s">
        <v>1837</v>
      </c>
      <c r="C924" t="str">
        <f t="shared" si="70"/>
        <v>PRO365 Indo Mocktails/Coffee</v>
      </c>
      <c r="D924" t="str">
        <f>PROPER(Table1[[#This Row],[PRODUCT NAME]])</f>
        <v>Pro365 Indo Mocktails/Coffee</v>
      </c>
      <c r="E924" t="s">
        <v>2700</v>
      </c>
      <c r="F924" t="s">
        <v>2700</v>
      </c>
      <c r="I924" s="2">
        <v>10099</v>
      </c>
      <c r="J924" s="8">
        <v>2500</v>
      </c>
      <c r="K924" s="1">
        <v>0.47</v>
      </c>
      <c r="L924" s="1" t="str">
        <f t="shared" si="71"/>
        <v>50%</v>
      </c>
      <c r="M924">
        <v>4.3</v>
      </c>
      <c r="N924" s="4">
        <v>2623</v>
      </c>
      <c r="O924">
        <f t="shared" si="72"/>
        <v>0</v>
      </c>
      <c r="P924">
        <f t="shared" si="73"/>
        <v>6557500</v>
      </c>
      <c r="Q924" s="8" t="str">
        <f t="shared" si="74"/>
        <v>&gt;₹  500</v>
      </c>
      <c r="R924" s="8">
        <f>Table1[actual_price]-Table1[discounted_price]/Table1[[#This Row],[actual_price]]*100</f>
        <v>2096.04</v>
      </c>
      <c r="S924">
        <f>IF(Table1[[#This Row],[rating_count]]&lt;1000,1,0)</f>
        <v>0</v>
      </c>
      <c r="T924" s="7">
        <f>Table1[[#This Row],[rating]]*Table1[[#This Row],[rating_count]]</f>
        <v>11278.9</v>
      </c>
    </row>
    <row r="925" spans="1:20">
      <c r="A925" t="s">
        <v>1838</v>
      </c>
      <c r="B925" t="s">
        <v>1839</v>
      </c>
      <c r="C925" t="str">
        <f t="shared" si="70"/>
        <v>Bajaj DX-6 1000W</v>
      </c>
      <c r="D925" t="str">
        <f>PROPER(Table1[[#This Row],[PRODUCT NAME]])</f>
        <v>Bajaj Dx-6 1000W</v>
      </c>
      <c r="E925" t="s">
        <v>2700</v>
      </c>
      <c r="F925" t="s">
        <v>2700</v>
      </c>
      <c r="G925" t="s">
        <v>2745</v>
      </c>
      <c r="H925" t="s">
        <v>2799</v>
      </c>
      <c r="I925">
        <v>449</v>
      </c>
      <c r="J925" s="8">
        <v>6190</v>
      </c>
      <c r="K925" s="1">
        <v>0.55000000000000004</v>
      </c>
      <c r="L925" s="1" t="str">
        <f t="shared" si="71"/>
        <v>50% or more</v>
      </c>
      <c r="M925">
        <v>4.3</v>
      </c>
      <c r="N925" s="4">
        <v>9701</v>
      </c>
      <c r="O925">
        <f t="shared" si="72"/>
        <v>1</v>
      </c>
      <c r="P925">
        <f t="shared" si="73"/>
        <v>60049190</v>
      </c>
      <c r="Q925" s="8" t="str">
        <f t="shared" si="74"/>
        <v>&gt;₹  500</v>
      </c>
      <c r="R925" s="8">
        <f>Table1[actual_price]-Table1[discounted_price]/Table1[[#This Row],[actual_price]]*100</f>
        <v>6182.7463651050084</v>
      </c>
      <c r="S925">
        <f>IF(Table1[[#This Row],[rating_count]]&lt;1000,1,0)</f>
        <v>0</v>
      </c>
      <c r="T925" s="7">
        <f>Table1[[#This Row],[rating]]*Table1[[#This Row],[rating_count]]</f>
        <v>41714.299999999996</v>
      </c>
    </row>
    <row r="926" spans="1:20">
      <c r="A926" t="s">
        <v>1840</v>
      </c>
      <c r="B926" t="s">
        <v>1841</v>
      </c>
      <c r="C926" t="str">
        <f t="shared" si="70"/>
        <v>Croma 500W Mixer</v>
      </c>
      <c r="D926" t="str">
        <f>PROPER(Table1[[#This Row],[PRODUCT NAME]])</f>
        <v>Croma 500W Mixer</v>
      </c>
      <c r="E926" t="s">
        <v>2826</v>
      </c>
      <c r="F926" t="s">
        <v>2826</v>
      </c>
      <c r="G926" t="s">
        <v>2827</v>
      </c>
      <c r="H926" t="s">
        <v>2828</v>
      </c>
      <c r="I926">
        <v>150</v>
      </c>
      <c r="J926" s="8">
        <v>13999</v>
      </c>
      <c r="K926" s="1">
        <v>0</v>
      </c>
      <c r="L926" s="1" t="str">
        <f t="shared" si="71"/>
        <v>50%</v>
      </c>
      <c r="M926">
        <v>4.3</v>
      </c>
      <c r="N926" s="4">
        <v>15867</v>
      </c>
      <c r="O926">
        <f t="shared" si="72"/>
        <v>0</v>
      </c>
      <c r="P926">
        <f t="shared" si="73"/>
        <v>222122133</v>
      </c>
      <c r="Q926" s="8" t="str">
        <f t="shared" si="74"/>
        <v>&gt;₹  500</v>
      </c>
      <c r="R926" s="8">
        <f>Table1[actual_price]-Table1[discounted_price]/Table1[[#This Row],[actual_price]]*100</f>
        <v>13997.928494892492</v>
      </c>
      <c r="S926">
        <f>IF(Table1[[#This Row],[rating_count]]&lt;1000,1,0)</f>
        <v>0</v>
      </c>
      <c r="T926" s="7">
        <f>Table1[[#This Row],[rating]]*Table1[[#This Row],[rating_count]]</f>
        <v>68228.099999999991</v>
      </c>
    </row>
    <row r="927" spans="1:20">
      <c r="A927" t="s">
        <v>1842</v>
      </c>
      <c r="B927" t="s">
        <v>1843</v>
      </c>
      <c r="C927" t="str">
        <f t="shared" si="70"/>
        <v>Havells Instanio 3-Litre</v>
      </c>
      <c r="D927" t="str">
        <f>PROPER(Table1[[#This Row],[PRODUCT NAME]])</f>
        <v>Havells Instanio 3-Litre</v>
      </c>
      <c r="E927" t="s">
        <v>2700</v>
      </c>
      <c r="F927" t="s">
        <v>2700</v>
      </c>
      <c r="G927" t="s">
        <v>2701</v>
      </c>
      <c r="H927" t="s">
        <v>2702</v>
      </c>
      <c r="I927">
        <v>348</v>
      </c>
      <c r="J927" s="8">
        <v>2995</v>
      </c>
      <c r="K927" s="1">
        <v>0.77</v>
      </c>
      <c r="L927" s="1" t="str">
        <f t="shared" si="71"/>
        <v>50% or more</v>
      </c>
      <c r="M927">
        <v>4.2</v>
      </c>
      <c r="N927" s="4">
        <v>656</v>
      </c>
      <c r="O927">
        <f t="shared" si="72"/>
        <v>1</v>
      </c>
      <c r="P927">
        <f t="shared" si="73"/>
        <v>1964720</v>
      </c>
      <c r="Q927" s="8" t="str">
        <f t="shared" si="74"/>
        <v>&gt;₹  500</v>
      </c>
      <c r="R927" s="8">
        <f>Table1[actual_price]-Table1[discounted_price]/Table1[[#This Row],[actual_price]]*100</f>
        <v>2983.3806343906513</v>
      </c>
      <c r="S927">
        <f>IF(Table1[[#This Row],[rating_count]]&lt;1000,1,0)</f>
        <v>1</v>
      </c>
      <c r="T927" s="7">
        <f>Table1[[#This Row],[rating]]*Table1[[#This Row],[rating_count]]</f>
        <v>2755.2000000000003</v>
      </c>
    </row>
    <row r="928" spans="1:20">
      <c r="A928" t="s">
        <v>1844</v>
      </c>
      <c r="B928" t="s">
        <v>1845</v>
      </c>
      <c r="C928" t="str">
        <f t="shared" si="70"/>
        <v>Morphy Richards OFR</v>
      </c>
      <c r="D928" t="str">
        <f>PROPER(Table1[[#This Row],[PRODUCT NAME]])</f>
        <v>Morphy Richards Ofr</v>
      </c>
      <c r="E928" t="s">
        <v>2700</v>
      </c>
      <c r="F928" t="s">
        <v>2700</v>
      </c>
      <c r="G928" t="s">
        <v>2780</v>
      </c>
      <c r="I928" s="2">
        <v>1199</v>
      </c>
      <c r="J928" s="8">
        <v>5890</v>
      </c>
      <c r="K928" s="1">
        <v>0.6</v>
      </c>
      <c r="L928" s="1" t="str">
        <f t="shared" si="71"/>
        <v>50% or more</v>
      </c>
      <c r="M928">
        <v>4.0999999999999996</v>
      </c>
      <c r="N928" s="4">
        <v>10725</v>
      </c>
      <c r="O928">
        <f t="shared" si="72"/>
        <v>1</v>
      </c>
      <c r="P928">
        <f t="shared" si="73"/>
        <v>63170250</v>
      </c>
      <c r="Q928" s="8" t="str">
        <f t="shared" si="74"/>
        <v>&gt;₹  500</v>
      </c>
      <c r="R928" s="8">
        <f>Table1[actual_price]-Table1[discounted_price]/Table1[[#This Row],[actual_price]]*100</f>
        <v>5869.643463497453</v>
      </c>
      <c r="S928">
        <f>IF(Table1[[#This Row],[rating_count]]&lt;1000,1,0)</f>
        <v>0</v>
      </c>
      <c r="T928" s="7">
        <f>Table1[[#This Row],[rating]]*Table1[[#This Row],[rating_count]]</f>
        <v>43972.499999999993</v>
      </c>
    </row>
    <row r="929" spans="1:20">
      <c r="A929" t="s">
        <v>1846</v>
      </c>
      <c r="B929" t="s">
        <v>1847</v>
      </c>
      <c r="C929" t="str">
        <f t="shared" si="70"/>
        <v>Havells Aqua Plus</v>
      </c>
      <c r="D929" t="str">
        <f>PROPER(Table1[[#This Row],[PRODUCT NAME]])</f>
        <v>Havells Aqua Plus</v>
      </c>
      <c r="E929" t="s">
        <v>2700</v>
      </c>
      <c r="F929" t="s">
        <v>2700</v>
      </c>
      <c r="G929" t="s">
        <v>2777</v>
      </c>
      <c r="I929">
        <v>397</v>
      </c>
      <c r="J929" s="8">
        <v>2000</v>
      </c>
      <c r="K929" s="1">
        <v>0.56000000000000005</v>
      </c>
      <c r="L929" s="1" t="str">
        <f t="shared" si="71"/>
        <v>50% or more</v>
      </c>
      <c r="M929">
        <v>4</v>
      </c>
      <c r="N929" s="4">
        <v>3025</v>
      </c>
      <c r="O929">
        <f t="shared" si="72"/>
        <v>1</v>
      </c>
      <c r="P929">
        <f t="shared" si="73"/>
        <v>6050000</v>
      </c>
      <c r="Q929" s="8" t="str">
        <f t="shared" si="74"/>
        <v>&gt;₹  500</v>
      </c>
      <c r="R929" s="8">
        <f>Table1[actual_price]-Table1[discounted_price]/Table1[[#This Row],[actual_price]]*100</f>
        <v>1980.15</v>
      </c>
      <c r="S929">
        <f>IF(Table1[[#This Row],[rating_count]]&lt;1000,1,0)</f>
        <v>0</v>
      </c>
      <c r="T929" s="7">
        <f>Table1[[#This Row],[rating]]*Table1[[#This Row],[rating_count]]</f>
        <v>12100</v>
      </c>
    </row>
    <row r="930" spans="1:20">
      <c r="A930" t="s">
        <v>1848</v>
      </c>
      <c r="B930" t="s">
        <v>1849</v>
      </c>
      <c r="C930" t="str">
        <f t="shared" si="70"/>
        <v>Bajaj Splendora 3</v>
      </c>
      <c r="D930" t="str">
        <f>PROPER(Table1[[#This Row],[PRODUCT NAME]])</f>
        <v>Bajaj Splendora 3</v>
      </c>
      <c r="E930" t="s">
        <v>2700</v>
      </c>
      <c r="F930" t="s">
        <v>2700</v>
      </c>
      <c r="G930" t="s">
        <v>2701</v>
      </c>
      <c r="H930" t="s">
        <v>2702</v>
      </c>
      <c r="I930">
        <v>154</v>
      </c>
      <c r="J930" s="8">
        <v>13150</v>
      </c>
      <c r="K930" s="1">
        <v>0.56000000000000005</v>
      </c>
      <c r="L930" s="1" t="str">
        <f t="shared" si="71"/>
        <v>50% or more</v>
      </c>
      <c r="M930">
        <v>4.3</v>
      </c>
      <c r="N930" s="4">
        <v>7064</v>
      </c>
      <c r="O930">
        <f t="shared" si="72"/>
        <v>1</v>
      </c>
      <c r="P930">
        <f t="shared" si="73"/>
        <v>92891600</v>
      </c>
      <c r="Q930" s="8" t="str">
        <f t="shared" si="74"/>
        <v>&gt;₹  500</v>
      </c>
      <c r="R930" s="8">
        <f>Table1[actual_price]-Table1[discounted_price]/Table1[[#This Row],[actual_price]]*100</f>
        <v>13148.828897338402</v>
      </c>
      <c r="S930">
        <f>IF(Table1[[#This Row],[rating_count]]&lt;1000,1,0)</f>
        <v>0</v>
      </c>
      <c r="T930" s="7">
        <f>Table1[[#This Row],[rating]]*Table1[[#This Row],[rating_count]]</f>
        <v>30375.199999999997</v>
      </c>
    </row>
    <row r="931" spans="1:20">
      <c r="A931" t="s">
        <v>1850</v>
      </c>
      <c r="B931" t="s">
        <v>1851</v>
      </c>
      <c r="C931" t="str">
        <f t="shared" si="70"/>
        <v>KENT 16052 Elegant</v>
      </c>
      <c r="D931" t="str">
        <f>PROPER(Table1[[#This Row],[PRODUCT NAME]])</f>
        <v>Kent 16052 Elegant</v>
      </c>
      <c r="E931" t="s">
        <v>2700</v>
      </c>
      <c r="F931" t="s">
        <v>2700</v>
      </c>
      <c r="G931" t="s">
        <v>2773</v>
      </c>
      <c r="H931" t="s">
        <v>2793</v>
      </c>
      <c r="I931">
        <v>699</v>
      </c>
      <c r="J931" s="8">
        <v>3500</v>
      </c>
      <c r="K931" s="1">
        <v>0.53</v>
      </c>
      <c r="L931" s="1" t="str">
        <f t="shared" si="71"/>
        <v>50% or more</v>
      </c>
      <c r="M931">
        <v>4</v>
      </c>
      <c r="N931" s="4">
        <v>5736</v>
      </c>
      <c r="O931">
        <f t="shared" si="72"/>
        <v>1</v>
      </c>
      <c r="P931">
        <f t="shared" si="73"/>
        <v>20076000</v>
      </c>
      <c r="Q931" s="8" t="str">
        <f t="shared" si="74"/>
        <v>&gt;₹  500</v>
      </c>
      <c r="R931" s="8">
        <f>Table1[actual_price]-Table1[discounted_price]/Table1[[#This Row],[actual_price]]*100</f>
        <v>3480.0285714285715</v>
      </c>
      <c r="S931">
        <f>IF(Table1[[#This Row],[rating_count]]&lt;1000,1,0)</f>
        <v>0</v>
      </c>
      <c r="T931" s="7">
        <f>Table1[[#This Row],[rating]]*Table1[[#This Row],[rating_count]]</f>
        <v>22944</v>
      </c>
    </row>
    <row r="932" spans="1:20">
      <c r="A932" t="s">
        <v>1852</v>
      </c>
      <c r="B932" t="s">
        <v>1853</v>
      </c>
      <c r="C932" t="str">
        <f t="shared" si="70"/>
        <v>Bajaj New Shakti</v>
      </c>
      <c r="D932" t="str">
        <f>PROPER(Table1[[#This Row],[PRODUCT NAME]])</f>
        <v>Bajaj New Shakti</v>
      </c>
      <c r="E932" t="s">
        <v>2705</v>
      </c>
      <c r="F932" t="s">
        <v>2705</v>
      </c>
      <c r="G932" t="s">
        <v>2732</v>
      </c>
      <c r="H932" t="s">
        <v>2733</v>
      </c>
      <c r="I932" s="2">
        <v>1679</v>
      </c>
      <c r="J932" s="8">
        <v>785</v>
      </c>
      <c r="K932" s="1">
        <v>0.16</v>
      </c>
      <c r="L932" s="1" t="str">
        <f t="shared" si="71"/>
        <v>50%</v>
      </c>
      <c r="M932">
        <v>4.0999999999999996</v>
      </c>
      <c r="N932" s="4">
        <v>72563</v>
      </c>
      <c r="O932">
        <f t="shared" si="72"/>
        <v>0</v>
      </c>
      <c r="P932">
        <f t="shared" si="73"/>
        <v>56961955</v>
      </c>
      <c r="Q932" s="8" t="str">
        <f t="shared" si="74"/>
        <v>&gt;₹  500</v>
      </c>
      <c r="R932" s="8">
        <f>Table1[actual_price]-Table1[discounted_price]/Table1[[#This Row],[actual_price]]*100</f>
        <v>571.11464968152859</v>
      </c>
      <c r="S932">
        <f>IF(Table1[[#This Row],[rating_count]]&lt;1000,1,0)</f>
        <v>0</v>
      </c>
      <c r="T932" s="7">
        <f>Table1[[#This Row],[rating]]*Table1[[#This Row],[rating_count]]</f>
        <v>297508.3</v>
      </c>
    </row>
    <row r="933" spans="1:20">
      <c r="A933" t="s">
        <v>1854</v>
      </c>
      <c r="B933" t="s">
        <v>1855</v>
      </c>
      <c r="C933" t="str">
        <f t="shared" si="70"/>
        <v>Lifelong LLMG23 Power</v>
      </c>
      <c r="D933" t="str">
        <f>PROPER(Table1[[#This Row],[PRODUCT NAME]])</f>
        <v>Lifelong Llmg23 Power</v>
      </c>
      <c r="E933" t="s">
        <v>2700</v>
      </c>
      <c r="F933" t="s">
        <v>2700</v>
      </c>
      <c r="G933" t="s">
        <v>2748</v>
      </c>
      <c r="H933" t="s">
        <v>2750</v>
      </c>
      <c r="I933">
        <v>354</v>
      </c>
      <c r="J933" s="8">
        <v>3210</v>
      </c>
      <c r="K933" s="1">
        <v>0.76</v>
      </c>
      <c r="L933" s="1" t="str">
        <f t="shared" si="71"/>
        <v>50% or more</v>
      </c>
      <c r="M933">
        <v>4</v>
      </c>
      <c r="N933" s="4">
        <v>1026</v>
      </c>
      <c r="O933">
        <f t="shared" si="72"/>
        <v>1</v>
      </c>
      <c r="P933">
        <f t="shared" si="73"/>
        <v>3293460</v>
      </c>
      <c r="Q933" s="8" t="str">
        <f t="shared" si="74"/>
        <v>&gt;₹  500</v>
      </c>
      <c r="R933" s="8">
        <f>Table1[actual_price]-Table1[discounted_price]/Table1[[#This Row],[actual_price]]*100</f>
        <v>3198.9719626168226</v>
      </c>
      <c r="S933">
        <f>IF(Table1[[#This Row],[rating_count]]&lt;1000,1,0)</f>
        <v>0</v>
      </c>
      <c r="T933" s="7">
        <f>Table1[[#This Row],[rating]]*Table1[[#This Row],[rating_count]]</f>
        <v>4104</v>
      </c>
    </row>
    <row r="934" spans="1:20">
      <c r="A934" t="s">
        <v>1856</v>
      </c>
      <c r="B934" t="s">
        <v>1857</v>
      </c>
      <c r="C934" t="str">
        <f t="shared" si="70"/>
        <v>Bajaj Majesty DX-11</v>
      </c>
      <c r="D934" t="str">
        <f>PROPER(Table1[[#This Row],[PRODUCT NAME]])</f>
        <v>Bajaj Majesty Dx-11</v>
      </c>
      <c r="E934" t="s">
        <v>2700</v>
      </c>
      <c r="F934" t="s">
        <v>2700</v>
      </c>
      <c r="G934" t="s">
        <v>2773</v>
      </c>
      <c r="H934" t="s">
        <v>2829</v>
      </c>
      <c r="I934" s="2">
        <v>1199</v>
      </c>
      <c r="J934" s="8">
        <v>1000</v>
      </c>
      <c r="K934" s="1">
        <v>0.78</v>
      </c>
      <c r="L934" s="1" t="str">
        <f t="shared" si="71"/>
        <v>50% or more</v>
      </c>
      <c r="M934">
        <v>3.8</v>
      </c>
      <c r="N934" s="4">
        <v>2043</v>
      </c>
      <c r="O934">
        <f t="shared" si="72"/>
        <v>1</v>
      </c>
      <c r="P934">
        <f t="shared" si="73"/>
        <v>2043000</v>
      </c>
      <c r="Q934" s="8" t="str">
        <f t="shared" si="74"/>
        <v>&gt;₹  500</v>
      </c>
      <c r="R934" s="8">
        <f>Table1[actual_price]-Table1[discounted_price]/Table1[[#This Row],[actual_price]]*100</f>
        <v>880.1</v>
      </c>
      <c r="S934">
        <f>IF(Table1[[#This Row],[rating_count]]&lt;1000,1,0)</f>
        <v>0</v>
      </c>
      <c r="T934" s="7">
        <f>Table1[[#This Row],[rating]]*Table1[[#This Row],[rating_count]]</f>
        <v>7763.4</v>
      </c>
    </row>
    <row r="935" spans="1:20">
      <c r="A935" t="s">
        <v>1858</v>
      </c>
      <c r="B935" t="s">
        <v>1859</v>
      </c>
      <c r="C935" t="str">
        <f t="shared" si="70"/>
        <v>Bajaj Rex 500W</v>
      </c>
      <c r="D935" t="str">
        <f>PROPER(Table1[[#This Row],[PRODUCT NAME]])</f>
        <v>Bajaj Rex 500W</v>
      </c>
      <c r="E935" t="s">
        <v>2700</v>
      </c>
      <c r="F935" t="s">
        <v>2700</v>
      </c>
      <c r="G935" t="s">
        <v>2792</v>
      </c>
      <c r="H935" t="s">
        <v>2741</v>
      </c>
      <c r="I935">
        <v>379</v>
      </c>
      <c r="J935" s="8">
        <v>2000</v>
      </c>
      <c r="K935" s="1">
        <v>0.75</v>
      </c>
      <c r="L935" s="1" t="str">
        <f t="shared" si="71"/>
        <v>50% or more</v>
      </c>
      <c r="M935">
        <v>4.2</v>
      </c>
      <c r="N935" s="4">
        <v>4149</v>
      </c>
      <c r="O935">
        <f t="shared" si="72"/>
        <v>1</v>
      </c>
      <c r="P935">
        <f t="shared" si="73"/>
        <v>8298000</v>
      </c>
      <c r="Q935" s="8" t="str">
        <f t="shared" si="74"/>
        <v>&gt;₹  500</v>
      </c>
      <c r="R935" s="8">
        <f>Table1[actual_price]-Table1[discounted_price]/Table1[[#This Row],[actual_price]]*100</f>
        <v>1981.05</v>
      </c>
      <c r="S935">
        <f>IF(Table1[[#This Row],[rating_count]]&lt;1000,1,0)</f>
        <v>0</v>
      </c>
      <c r="T935" s="7">
        <f>Table1[[#This Row],[rating]]*Table1[[#This Row],[rating_count]]</f>
        <v>17425.8</v>
      </c>
    </row>
    <row r="936" spans="1:20">
      <c r="A936" t="s">
        <v>1860</v>
      </c>
      <c r="B936" t="s">
        <v>1861</v>
      </c>
      <c r="C936" t="str">
        <f t="shared" si="70"/>
        <v>Lifelong LLEK15 Electric</v>
      </c>
      <c r="D936" t="str">
        <f>PROPER(Table1[[#This Row],[PRODUCT NAME]])</f>
        <v>Lifelong Llek15 Electric</v>
      </c>
      <c r="E936" t="s">
        <v>2700</v>
      </c>
      <c r="F936" t="s">
        <v>2700</v>
      </c>
      <c r="G936" t="s">
        <v>2764</v>
      </c>
      <c r="I936">
        <v>499</v>
      </c>
      <c r="J936" s="8">
        <v>1999</v>
      </c>
      <c r="K936" s="1">
        <v>0.36</v>
      </c>
      <c r="L936" s="1" t="str">
        <f t="shared" si="71"/>
        <v>50%</v>
      </c>
      <c r="M936">
        <v>4.3</v>
      </c>
      <c r="N936" s="4">
        <v>74</v>
      </c>
      <c r="O936">
        <f t="shared" si="72"/>
        <v>0</v>
      </c>
      <c r="P936">
        <f t="shared" si="73"/>
        <v>147926</v>
      </c>
      <c r="Q936" s="8" t="str">
        <f t="shared" si="74"/>
        <v>&gt;₹  500</v>
      </c>
      <c r="R936" s="8">
        <f>Table1[actual_price]-Table1[discounted_price]/Table1[[#This Row],[actual_price]]*100</f>
        <v>1974.0375187593797</v>
      </c>
      <c r="S936">
        <f>IF(Table1[[#This Row],[rating_count]]&lt;1000,1,0)</f>
        <v>1</v>
      </c>
      <c r="T936" s="7">
        <f>Table1[[#This Row],[rating]]*Table1[[#This Row],[rating_count]]</f>
        <v>318.2</v>
      </c>
    </row>
    <row r="937" spans="1:20">
      <c r="A937" t="s">
        <v>1862</v>
      </c>
      <c r="B937" t="s">
        <v>1863</v>
      </c>
      <c r="C937" t="str">
        <f t="shared" si="70"/>
        <v>Lifelong LLQH922 Regalia</v>
      </c>
      <c r="D937" t="str">
        <f>PROPER(Table1[[#This Row],[PRODUCT NAME]])</f>
        <v>Lifelong Llqh922 Regalia</v>
      </c>
      <c r="E937" t="s">
        <v>2700</v>
      </c>
      <c r="F937" t="s">
        <v>2700</v>
      </c>
      <c r="G937" t="s">
        <v>2830</v>
      </c>
      <c r="I937" s="2">
        <v>10389</v>
      </c>
      <c r="J937" s="8">
        <v>720</v>
      </c>
      <c r="K937" s="1">
        <v>0.68</v>
      </c>
      <c r="L937" s="1" t="str">
        <f t="shared" si="71"/>
        <v>50% or more</v>
      </c>
      <c r="M937">
        <v>4.4000000000000004</v>
      </c>
      <c r="N937" s="4">
        <v>41398</v>
      </c>
      <c r="O937">
        <f t="shared" si="72"/>
        <v>1</v>
      </c>
      <c r="P937">
        <f t="shared" si="73"/>
        <v>29806560</v>
      </c>
      <c r="Q937" s="8" t="str">
        <f t="shared" si="74"/>
        <v>&gt;₹  500</v>
      </c>
      <c r="R937" s="8">
        <f>Table1[actual_price]-Table1[discounted_price]/Table1[[#This Row],[actual_price]]*100</f>
        <v>-722.91666666666674</v>
      </c>
      <c r="S937">
        <f>IF(Table1[[#This Row],[rating_count]]&lt;1000,1,0)</f>
        <v>0</v>
      </c>
      <c r="T937" s="7">
        <f>Table1[[#This Row],[rating]]*Table1[[#This Row],[rating_count]]</f>
        <v>182151.2</v>
      </c>
    </row>
    <row r="938" spans="1:20">
      <c r="A938" t="s">
        <v>1864</v>
      </c>
      <c r="B938" t="s">
        <v>1865</v>
      </c>
      <c r="C938" t="str">
        <f t="shared" si="70"/>
        <v>R B Nova</v>
      </c>
      <c r="D938" t="str">
        <f>PROPER(Table1[[#This Row],[PRODUCT NAME]])</f>
        <v>R B Nova</v>
      </c>
      <c r="E938" t="s">
        <v>2700</v>
      </c>
      <c r="F938" t="s">
        <v>2700</v>
      </c>
      <c r="G938" t="s">
        <v>2796</v>
      </c>
      <c r="H938" t="s">
        <v>2814</v>
      </c>
      <c r="I938">
        <v>649</v>
      </c>
      <c r="J938" s="8">
        <v>1595</v>
      </c>
      <c r="K938" s="1">
        <v>0.5</v>
      </c>
      <c r="L938" s="1" t="str">
        <f t="shared" si="71"/>
        <v>50% or more</v>
      </c>
      <c r="M938">
        <v>4.0999999999999996</v>
      </c>
      <c r="N938" s="4">
        <v>5195</v>
      </c>
      <c r="O938">
        <f t="shared" si="72"/>
        <v>1</v>
      </c>
      <c r="P938">
        <f t="shared" si="73"/>
        <v>8286025</v>
      </c>
      <c r="Q938" s="8" t="str">
        <f t="shared" si="74"/>
        <v>&gt;₹  500</v>
      </c>
      <c r="R938" s="8">
        <f>Table1[actual_price]-Table1[discounted_price]/Table1[[#This Row],[actual_price]]*100</f>
        <v>1554.3103448275863</v>
      </c>
      <c r="S938">
        <f>IF(Table1[[#This Row],[rating_count]]&lt;1000,1,0)</f>
        <v>0</v>
      </c>
      <c r="T938" s="7">
        <f>Table1[[#This Row],[rating]]*Table1[[#This Row],[rating_count]]</f>
        <v>21299.499999999996</v>
      </c>
    </row>
    <row r="939" spans="1:20">
      <c r="A939" t="s">
        <v>1866</v>
      </c>
      <c r="B939" t="s">
        <v>1867</v>
      </c>
      <c r="C939" t="str">
        <f t="shared" si="70"/>
        <v>Bajaj Immersion Rod</v>
      </c>
      <c r="D939" t="str">
        <f>PROPER(Table1[[#This Row],[PRODUCT NAME]])</f>
        <v>Bajaj Immersion Rod</v>
      </c>
      <c r="E939" t="s">
        <v>2700</v>
      </c>
      <c r="F939" t="s">
        <v>2700</v>
      </c>
      <c r="G939" t="s">
        <v>2703</v>
      </c>
      <c r="H939" t="s">
        <v>2831</v>
      </c>
      <c r="I939" s="2">
        <v>1199</v>
      </c>
      <c r="J939" s="8">
        <v>3645</v>
      </c>
      <c r="K939" s="1">
        <v>0.4</v>
      </c>
      <c r="L939" s="1" t="str">
        <f t="shared" si="71"/>
        <v>50%</v>
      </c>
      <c r="M939">
        <v>4.5</v>
      </c>
      <c r="N939" s="4">
        <v>22420</v>
      </c>
      <c r="O939">
        <f t="shared" si="72"/>
        <v>0</v>
      </c>
      <c r="P939">
        <f t="shared" si="73"/>
        <v>81720900</v>
      </c>
      <c r="Q939" s="8" t="str">
        <f t="shared" si="74"/>
        <v>&gt;₹  500</v>
      </c>
      <c r="R939" s="8">
        <f>Table1[actual_price]-Table1[discounted_price]/Table1[[#This Row],[actual_price]]*100</f>
        <v>3612.1056241426613</v>
      </c>
      <c r="S939">
        <f>IF(Table1[[#This Row],[rating_count]]&lt;1000,1,0)</f>
        <v>0</v>
      </c>
      <c r="T939" s="7">
        <f>Table1[[#This Row],[rating]]*Table1[[#This Row],[rating_count]]</f>
        <v>100890</v>
      </c>
    </row>
    <row r="940" spans="1:20">
      <c r="A940" t="s">
        <v>1868</v>
      </c>
      <c r="B940" t="s">
        <v>1869</v>
      </c>
      <c r="C940" t="str">
        <f t="shared" si="70"/>
        <v>INALSA Electric Kettle</v>
      </c>
      <c r="D940" t="str">
        <f>PROPER(Table1[[#This Row],[PRODUCT NAME]])</f>
        <v>Inalsa Electric Kettle</v>
      </c>
      <c r="E940" t="s">
        <v>2700</v>
      </c>
      <c r="F940" t="s">
        <v>2700</v>
      </c>
      <c r="G940" t="s">
        <v>2701</v>
      </c>
      <c r="H940" t="s">
        <v>2702</v>
      </c>
      <c r="I940">
        <v>139</v>
      </c>
      <c r="J940" s="8">
        <v>7950</v>
      </c>
      <c r="K940" s="1">
        <v>0.86</v>
      </c>
      <c r="L940" s="1" t="str">
        <f t="shared" si="71"/>
        <v>50% or more</v>
      </c>
      <c r="M940">
        <v>4</v>
      </c>
      <c r="N940" s="4">
        <v>1313</v>
      </c>
      <c r="O940">
        <f t="shared" si="72"/>
        <v>1</v>
      </c>
      <c r="P940">
        <f t="shared" si="73"/>
        <v>10438350</v>
      </c>
      <c r="Q940" s="8" t="str">
        <f t="shared" si="74"/>
        <v>&gt;₹  500</v>
      </c>
      <c r="R940" s="8">
        <f>Table1[actual_price]-Table1[discounted_price]/Table1[[#This Row],[actual_price]]*100</f>
        <v>7948.2515723270444</v>
      </c>
      <c r="S940">
        <f>IF(Table1[[#This Row],[rating_count]]&lt;1000,1,0)</f>
        <v>0</v>
      </c>
      <c r="T940" s="7">
        <f>Table1[[#This Row],[rating]]*Table1[[#This Row],[rating_count]]</f>
        <v>5252</v>
      </c>
    </row>
    <row r="941" spans="1:20">
      <c r="A941" t="s">
        <v>1870</v>
      </c>
      <c r="B941" t="s">
        <v>1871</v>
      </c>
      <c r="C941" t="str">
        <f t="shared" si="70"/>
        <v>Prestige PIC 20</v>
      </c>
      <c r="D941" t="str">
        <f>PROPER(Table1[[#This Row],[PRODUCT NAME]])</f>
        <v>Prestige Pic 20</v>
      </c>
      <c r="E941" t="s">
        <v>2705</v>
      </c>
      <c r="F941" t="s">
        <v>2705</v>
      </c>
      <c r="G941" t="s">
        <v>2732</v>
      </c>
      <c r="H941" t="s">
        <v>2733</v>
      </c>
      <c r="I941">
        <v>889</v>
      </c>
      <c r="J941" s="8">
        <v>999</v>
      </c>
      <c r="K941" s="1">
        <v>0.56000000000000005</v>
      </c>
      <c r="L941" s="1" t="str">
        <f t="shared" si="71"/>
        <v>50% or more</v>
      </c>
      <c r="M941">
        <v>4.2</v>
      </c>
      <c r="N941" s="4">
        <v>2284</v>
      </c>
      <c r="O941">
        <f t="shared" si="72"/>
        <v>1</v>
      </c>
      <c r="P941">
        <f t="shared" si="73"/>
        <v>2281716</v>
      </c>
      <c r="Q941" s="8" t="str">
        <f t="shared" si="74"/>
        <v>&gt;₹  500</v>
      </c>
      <c r="R941" s="8">
        <f>Table1[actual_price]-Table1[discounted_price]/Table1[[#This Row],[actual_price]]*100</f>
        <v>910.01101101101096</v>
      </c>
      <c r="S941">
        <f>IF(Table1[[#This Row],[rating_count]]&lt;1000,1,0)</f>
        <v>0</v>
      </c>
      <c r="T941" s="7">
        <f>Table1[[#This Row],[rating]]*Table1[[#This Row],[rating_count]]</f>
        <v>9592.8000000000011</v>
      </c>
    </row>
    <row r="942" spans="1:20">
      <c r="A942" t="s">
        <v>1872</v>
      </c>
      <c r="B942" t="s">
        <v>1873</v>
      </c>
      <c r="C942" t="str">
        <f t="shared" si="70"/>
        <v>Pigeon Healthifry Digital</v>
      </c>
      <c r="D942" t="str">
        <f>PROPER(Table1[[#This Row],[PRODUCT NAME]])</f>
        <v>Pigeon Healthifry Digital</v>
      </c>
      <c r="E942" t="s">
        <v>2700</v>
      </c>
      <c r="F942" t="s">
        <v>2700</v>
      </c>
      <c r="G942" t="s">
        <v>2748</v>
      </c>
      <c r="H942" t="s">
        <v>2763</v>
      </c>
      <c r="I942" s="2">
        <v>1409</v>
      </c>
      <c r="J942" s="8">
        <v>1745</v>
      </c>
      <c r="K942" s="1">
        <v>0.36</v>
      </c>
      <c r="L942" s="1" t="str">
        <f t="shared" si="71"/>
        <v>50%</v>
      </c>
      <c r="M942">
        <v>3.9</v>
      </c>
      <c r="N942" s="4">
        <v>427</v>
      </c>
      <c r="O942">
        <f t="shared" si="72"/>
        <v>0</v>
      </c>
      <c r="P942">
        <f t="shared" si="73"/>
        <v>745115</v>
      </c>
      <c r="Q942" s="8" t="str">
        <f t="shared" si="74"/>
        <v>&gt;₹  500</v>
      </c>
      <c r="R942" s="8">
        <f>Table1[actual_price]-Table1[discounted_price]/Table1[[#This Row],[actual_price]]*100</f>
        <v>1664.2550143266476</v>
      </c>
      <c r="S942">
        <f>IF(Table1[[#This Row],[rating_count]]&lt;1000,1,0)</f>
        <v>1</v>
      </c>
      <c r="T942" s="7">
        <f>Table1[[#This Row],[rating]]*Table1[[#This Row],[rating_count]]</f>
        <v>1665.3</v>
      </c>
    </row>
    <row r="943" spans="1:20">
      <c r="A943" t="s">
        <v>1874</v>
      </c>
      <c r="B943" t="s">
        <v>1875</v>
      </c>
      <c r="C943" t="str">
        <f t="shared" si="70"/>
        <v>PrettyKrafts Laundry Basket</v>
      </c>
      <c r="D943" t="str">
        <f>PROPER(Table1[[#This Row],[PRODUCT NAME]])</f>
        <v>Prettykrafts Laundry Basket</v>
      </c>
      <c r="E943" t="s">
        <v>2700</v>
      </c>
      <c r="F943" t="s">
        <v>2700</v>
      </c>
      <c r="G943" t="s">
        <v>2770</v>
      </c>
      <c r="H943" t="s">
        <v>2832</v>
      </c>
      <c r="I943">
        <v>549</v>
      </c>
      <c r="J943" s="8">
        <v>1295</v>
      </c>
      <c r="K943" s="1">
        <v>0.73</v>
      </c>
      <c r="L943" s="1" t="str">
        <f t="shared" si="71"/>
        <v>50% or more</v>
      </c>
      <c r="M943">
        <v>4.3</v>
      </c>
      <c r="N943" s="4">
        <v>1367</v>
      </c>
      <c r="O943">
        <f t="shared" si="72"/>
        <v>1</v>
      </c>
      <c r="P943">
        <f t="shared" si="73"/>
        <v>1770265</v>
      </c>
      <c r="Q943" s="8" t="str">
        <f t="shared" si="74"/>
        <v>&gt;₹  500</v>
      </c>
      <c r="R943" s="8">
        <f>Table1[actual_price]-Table1[discounted_price]/Table1[[#This Row],[actual_price]]*100</f>
        <v>1252.6061776061777</v>
      </c>
      <c r="S943">
        <f>IF(Table1[[#This Row],[rating_count]]&lt;1000,1,0)</f>
        <v>0</v>
      </c>
      <c r="T943" s="7">
        <f>Table1[[#This Row],[rating]]*Table1[[#This Row],[rating_count]]</f>
        <v>5878.0999999999995</v>
      </c>
    </row>
    <row r="944" spans="1:20">
      <c r="A944" t="s">
        <v>1876</v>
      </c>
      <c r="B944" t="s">
        <v>1877</v>
      </c>
      <c r="C944" t="str">
        <f t="shared" si="70"/>
        <v>Philips GC1905 1440-Watt</v>
      </c>
      <c r="D944" t="str">
        <f>PROPER(Table1[[#This Row],[PRODUCT NAME]])</f>
        <v>Philips Gc1905 1440-Watt</v>
      </c>
      <c r="E944" t="s">
        <v>2700</v>
      </c>
      <c r="F944" t="s">
        <v>2700</v>
      </c>
      <c r="G944" t="s">
        <v>2773</v>
      </c>
      <c r="H944" t="s">
        <v>2829</v>
      </c>
      <c r="I944">
        <v>749</v>
      </c>
      <c r="J944" s="8">
        <v>1499</v>
      </c>
      <c r="K944" s="1">
        <v>0.57999999999999996</v>
      </c>
      <c r="L944" s="1" t="str">
        <f t="shared" si="71"/>
        <v>50% or more</v>
      </c>
      <c r="M944">
        <v>4</v>
      </c>
      <c r="N944" s="4">
        <v>13199</v>
      </c>
      <c r="O944">
        <f t="shared" si="72"/>
        <v>1</v>
      </c>
      <c r="P944">
        <f t="shared" si="73"/>
        <v>19785301</v>
      </c>
      <c r="Q944" s="8" t="str">
        <f t="shared" si="74"/>
        <v>&gt;₹  500</v>
      </c>
      <c r="R944" s="8">
        <f>Table1[actual_price]-Table1[discounted_price]/Table1[[#This Row],[actual_price]]*100</f>
        <v>1449.0333555703803</v>
      </c>
      <c r="S944">
        <f>IF(Table1[[#This Row],[rating_count]]&lt;1000,1,0)</f>
        <v>0</v>
      </c>
      <c r="T944" s="7">
        <f>Table1[[#This Row],[rating]]*Table1[[#This Row],[rating_count]]</f>
        <v>52796</v>
      </c>
    </row>
    <row r="945" spans="1:20">
      <c r="A945" t="s">
        <v>1878</v>
      </c>
      <c r="B945" t="s">
        <v>1879</v>
      </c>
      <c r="C945" t="str">
        <f t="shared" si="70"/>
        <v>Havells Immersion HB15</v>
      </c>
      <c r="D945" t="str">
        <f>PROPER(Table1[[#This Row],[PRODUCT NAME]])</f>
        <v>Havells Immersion Hb15</v>
      </c>
      <c r="E945" t="s">
        <v>2700</v>
      </c>
      <c r="F945" t="s">
        <v>2700</v>
      </c>
      <c r="G945" t="s">
        <v>2701</v>
      </c>
      <c r="H945" t="s">
        <v>2702</v>
      </c>
      <c r="I945">
        <v>329</v>
      </c>
      <c r="J945" s="8">
        <v>1545</v>
      </c>
      <c r="K945" s="1">
        <v>0.61</v>
      </c>
      <c r="L945" s="1" t="str">
        <f t="shared" si="71"/>
        <v>50% or more</v>
      </c>
      <c r="M945">
        <v>4.2</v>
      </c>
      <c r="N945" s="4">
        <v>29746</v>
      </c>
      <c r="O945">
        <f t="shared" si="72"/>
        <v>1</v>
      </c>
      <c r="P945">
        <f t="shared" si="73"/>
        <v>45957570</v>
      </c>
      <c r="Q945" s="8" t="str">
        <f t="shared" si="74"/>
        <v>&gt;₹  500</v>
      </c>
      <c r="R945" s="8">
        <f>Table1[actual_price]-Table1[discounted_price]/Table1[[#This Row],[actual_price]]*100</f>
        <v>1523.705501618123</v>
      </c>
      <c r="S945">
        <f>IF(Table1[[#This Row],[rating_count]]&lt;1000,1,0)</f>
        <v>0</v>
      </c>
      <c r="T945" s="7">
        <f>Table1[[#This Row],[rating]]*Table1[[#This Row],[rating_count]]</f>
        <v>124933.20000000001</v>
      </c>
    </row>
    <row r="946" spans="1:20">
      <c r="A946" t="s">
        <v>1880</v>
      </c>
      <c r="B946" t="s">
        <v>1881</v>
      </c>
      <c r="C946" t="str">
        <f t="shared" si="70"/>
        <v>AGARO LR2007 Lint</v>
      </c>
      <c r="D946" t="str">
        <f>PROPER(Table1[[#This Row],[PRODUCT NAME]])</f>
        <v>Agaro Lr2007 Lint</v>
      </c>
      <c r="E946" t="s">
        <v>2700</v>
      </c>
      <c r="F946" t="s">
        <v>2700</v>
      </c>
      <c r="G946" t="s">
        <v>2701</v>
      </c>
      <c r="H946" t="s">
        <v>2702</v>
      </c>
      <c r="I946">
        <v>379</v>
      </c>
      <c r="J946" s="8">
        <v>5000</v>
      </c>
      <c r="K946" s="1">
        <v>0.66</v>
      </c>
      <c r="L946" s="1" t="str">
        <f t="shared" si="71"/>
        <v>50% or more</v>
      </c>
      <c r="M946">
        <v>4.3</v>
      </c>
      <c r="N946" s="4">
        <v>2806</v>
      </c>
      <c r="O946">
        <f t="shared" si="72"/>
        <v>1</v>
      </c>
      <c r="P946">
        <f t="shared" si="73"/>
        <v>14030000</v>
      </c>
      <c r="Q946" s="8" t="str">
        <f t="shared" si="74"/>
        <v>&gt;₹  500</v>
      </c>
      <c r="R946" s="8">
        <f>Table1[actual_price]-Table1[discounted_price]/Table1[[#This Row],[actual_price]]*100</f>
        <v>4992.42</v>
      </c>
      <c r="S946">
        <f>IF(Table1[[#This Row],[rating_count]]&lt;1000,1,0)</f>
        <v>0</v>
      </c>
      <c r="T946" s="7">
        <f>Table1[[#This Row],[rating]]*Table1[[#This Row],[rating_count]]</f>
        <v>12065.8</v>
      </c>
    </row>
    <row r="947" spans="1:20">
      <c r="A947" t="s">
        <v>1882</v>
      </c>
      <c r="B947" t="s">
        <v>1883</v>
      </c>
      <c r="C947" t="str">
        <f t="shared" si="70"/>
        <v>Pigeon 1.5 litre</v>
      </c>
      <c r="D947" t="str">
        <f>PROPER(Table1[[#This Row],[PRODUCT NAME]])</f>
        <v>Pigeon 1.5 Litre</v>
      </c>
      <c r="E947" t="s">
        <v>2705</v>
      </c>
      <c r="F947" t="s">
        <v>2705</v>
      </c>
      <c r="G947" t="s">
        <v>2724</v>
      </c>
      <c r="I947" s="2">
        <v>5998</v>
      </c>
      <c r="J947" s="8">
        <v>1695</v>
      </c>
      <c r="K947" s="1">
        <v>0.25</v>
      </c>
      <c r="L947" s="1" t="str">
        <f t="shared" si="71"/>
        <v>50%</v>
      </c>
      <c r="M947">
        <v>4.2</v>
      </c>
      <c r="N947" s="4">
        <v>30355</v>
      </c>
      <c r="O947">
        <f t="shared" si="72"/>
        <v>0</v>
      </c>
      <c r="P947">
        <f t="shared" si="73"/>
        <v>51451725</v>
      </c>
      <c r="Q947" s="8" t="str">
        <f t="shared" si="74"/>
        <v>&gt;₹  500</v>
      </c>
      <c r="R947" s="8">
        <f>Table1[actual_price]-Table1[discounted_price]/Table1[[#This Row],[actual_price]]*100</f>
        <v>1341.1356932153392</v>
      </c>
      <c r="S947">
        <f>IF(Table1[[#This Row],[rating_count]]&lt;1000,1,0)</f>
        <v>0</v>
      </c>
      <c r="T947" s="7">
        <f>Table1[[#This Row],[rating]]*Table1[[#This Row],[rating_count]]</f>
        <v>127491</v>
      </c>
    </row>
    <row r="948" spans="1:20">
      <c r="A948" t="s">
        <v>1884</v>
      </c>
      <c r="B948" t="s">
        <v>1885</v>
      </c>
      <c r="C948" t="str">
        <f t="shared" si="70"/>
        <v>NutriPro Juicer Mixer</v>
      </c>
      <c r="D948" t="str">
        <f>PROPER(Table1[[#This Row],[PRODUCT NAME]])</f>
        <v>Nutripro Juicer Mixer</v>
      </c>
      <c r="E948" t="s">
        <v>2700</v>
      </c>
      <c r="F948" t="s">
        <v>2700</v>
      </c>
      <c r="G948" t="s">
        <v>2745</v>
      </c>
      <c r="H948" t="s">
        <v>2799</v>
      </c>
      <c r="I948">
        <v>299</v>
      </c>
      <c r="J948" s="8">
        <v>3945</v>
      </c>
      <c r="K948" s="1">
        <v>0.8</v>
      </c>
      <c r="L948" s="1" t="str">
        <f t="shared" si="71"/>
        <v>50% or more</v>
      </c>
      <c r="M948">
        <v>4.2</v>
      </c>
      <c r="N948" s="4">
        <v>2868</v>
      </c>
      <c r="O948">
        <f t="shared" si="72"/>
        <v>1</v>
      </c>
      <c r="P948">
        <f t="shared" si="73"/>
        <v>11314260</v>
      </c>
      <c r="Q948" s="8" t="str">
        <f t="shared" si="74"/>
        <v>&gt;₹  500</v>
      </c>
      <c r="R948" s="8">
        <f>Table1[actual_price]-Table1[discounted_price]/Table1[[#This Row],[actual_price]]*100</f>
        <v>3937.4207858048162</v>
      </c>
      <c r="S948">
        <f>IF(Table1[[#This Row],[rating_count]]&lt;1000,1,0)</f>
        <v>0</v>
      </c>
      <c r="T948" s="7">
        <f>Table1[[#This Row],[rating]]*Table1[[#This Row],[rating_count]]</f>
        <v>12045.6</v>
      </c>
    </row>
    <row r="949" spans="1:20">
      <c r="A949" t="s">
        <v>1886</v>
      </c>
      <c r="B949" t="s">
        <v>1887</v>
      </c>
      <c r="C949" t="str">
        <f t="shared" si="70"/>
        <v>Philips GC026/30 Fabric</v>
      </c>
      <c r="D949" t="str">
        <f>PROPER(Table1[[#This Row],[PRODUCT NAME]])</f>
        <v>Philips Gc026/30 Fabric</v>
      </c>
      <c r="E949" t="s">
        <v>2700</v>
      </c>
      <c r="F949" t="s">
        <v>2700</v>
      </c>
      <c r="G949" t="s">
        <v>2792</v>
      </c>
      <c r="H949" t="s">
        <v>2741</v>
      </c>
      <c r="I949">
        <v>379</v>
      </c>
      <c r="J949" s="8">
        <v>2099</v>
      </c>
      <c r="K949" s="1">
        <v>0.75</v>
      </c>
      <c r="L949" s="1" t="str">
        <f t="shared" si="71"/>
        <v>50% or more</v>
      </c>
      <c r="M949">
        <v>4.0999999999999996</v>
      </c>
      <c r="N949" s="4">
        <v>670</v>
      </c>
      <c r="O949">
        <f t="shared" si="72"/>
        <v>1</v>
      </c>
      <c r="P949">
        <f t="shared" si="73"/>
        <v>1406330</v>
      </c>
      <c r="Q949" s="8" t="str">
        <f t="shared" si="74"/>
        <v>&gt;₹  500</v>
      </c>
      <c r="R949" s="8">
        <f>Table1[actual_price]-Table1[discounted_price]/Table1[[#This Row],[actual_price]]*100</f>
        <v>2080.9437827536922</v>
      </c>
      <c r="S949">
        <f>IF(Table1[[#This Row],[rating_count]]&lt;1000,1,0)</f>
        <v>1</v>
      </c>
      <c r="T949" s="7">
        <f>Table1[[#This Row],[rating]]*Table1[[#This Row],[rating_count]]</f>
        <v>2746.9999999999995</v>
      </c>
    </row>
    <row r="950" spans="1:20">
      <c r="A950" t="s">
        <v>1888</v>
      </c>
      <c r="B950" t="s">
        <v>1889</v>
      </c>
      <c r="C950" t="str">
        <f t="shared" si="70"/>
        <v>Havells Cista Room</v>
      </c>
      <c r="D950" t="str">
        <f>PROPER(Table1[[#This Row],[PRODUCT NAME]])</f>
        <v>Havells Cista Room</v>
      </c>
      <c r="E950" t="s">
        <v>2757</v>
      </c>
      <c r="F950" t="s">
        <v>2757</v>
      </c>
      <c r="G950" t="s">
        <v>2758</v>
      </c>
      <c r="H950" t="s">
        <v>2759</v>
      </c>
      <c r="I950" s="2">
        <v>1399</v>
      </c>
      <c r="J950" s="8">
        <v>5295</v>
      </c>
      <c r="K950" s="1">
        <v>0.53</v>
      </c>
      <c r="L950" s="1" t="str">
        <f t="shared" si="71"/>
        <v>50% or more</v>
      </c>
      <c r="M950">
        <v>4.3</v>
      </c>
      <c r="N950" s="4">
        <v>3530</v>
      </c>
      <c r="O950">
        <f t="shared" si="72"/>
        <v>1</v>
      </c>
      <c r="P950">
        <f t="shared" si="73"/>
        <v>18691350</v>
      </c>
      <c r="Q950" s="8" t="str">
        <f t="shared" si="74"/>
        <v>&gt;₹  500</v>
      </c>
      <c r="R950" s="8">
        <f>Table1[actual_price]-Table1[discounted_price]/Table1[[#This Row],[actual_price]]*100</f>
        <v>5268.5788479697831</v>
      </c>
      <c r="S950">
        <f>IF(Table1[[#This Row],[rating_count]]&lt;1000,1,0)</f>
        <v>0</v>
      </c>
      <c r="T950" s="7">
        <f>Table1[[#This Row],[rating]]*Table1[[#This Row],[rating_count]]</f>
        <v>15179</v>
      </c>
    </row>
    <row r="951" spans="1:20">
      <c r="A951" t="s">
        <v>1890</v>
      </c>
      <c r="B951" t="s">
        <v>1891</v>
      </c>
      <c r="C951" t="str">
        <f t="shared" si="70"/>
        <v>AGARO Regal 800</v>
      </c>
      <c r="D951" t="str">
        <f>PROPER(Table1[[#This Row],[PRODUCT NAME]])</f>
        <v>Agaro Regal 800</v>
      </c>
      <c r="E951" t="s">
        <v>2705</v>
      </c>
      <c r="F951" t="s">
        <v>2705</v>
      </c>
      <c r="G951" t="s">
        <v>2706</v>
      </c>
      <c r="H951" t="s">
        <v>2833</v>
      </c>
      <c r="I951">
        <v>699</v>
      </c>
      <c r="J951" s="8">
        <v>3595</v>
      </c>
      <c r="K951" s="1">
        <v>0.46</v>
      </c>
      <c r="L951" s="1" t="str">
        <f t="shared" si="71"/>
        <v>50%</v>
      </c>
      <c r="M951">
        <v>4.3</v>
      </c>
      <c r="N951" s="4">
        <v>6183</v>
      </c>
      <c r="O951">
        <f t="shared" si="72"/>
        <v>0</v>
      </c>
      <c r="P951">
        <f t="shared" si="73"/>
        <v>22227885</v>
      </c>
      <c r="Q951" s="8" t="str">
        <f t="shared" si="74"/>
        <v>&gt;₹  500</v>
      </c>
      <c r="R951" s="8">
        <f>Table1[actual_price]-Table1[discounted_price]/Table1[[#This Row],[actual_price]]*100</f>
        <v>3575.556328233658</v>
      </c>
      <c r="S951">
        <f>IF(Table1[[#This Row],[rating_count]]&lt;1000,1,0)</f>
        <v>0</v>
      </c>
      <c r="T951" s="7">
        <f>Table1[[#This Row],[rating]]*Table1[[#This Row],[rating_count]]</f>
        <v>26586.899999999998</v>
      </c>
    </row>
    <row r="952" spans="1:20">
      <c r="A952" t="s">
        <v>1892</v>
      </c>
      <c r="B952" t="s">
        <v>1893</v>
      </c>
      <c r="C952" t="str">
        <f t="shared" si="70"/>
        <v>Philips Viva Collection</v>
      </c>
      <c r="D952" t="str">
        <f>PROPER(Table1[[#This Row],[PRODUCT NAME]])</f>
        <v>Philips Viva Collection</v>
      </c>
      <c r="E952" t="s">
        <v>2757</v>
      </c>
      <c r="F952" t="s">
        <v>2757</v>
      </c>
      <c r="G952" t="s">
        <v>2758</v>
      </c>
      <c r="H952" t="s">
        <v>2759</v>
      </c>
      <c r="I952">
        <v>300</v>
      </c>
      <c r="J952" s="8">
        <v>1699</v>
      </c>
      <c r="K952" s="1">
        <v>0</v>
      </c>
      <c r="L952" s="1" t="str">
        <f t="shared" si="71"/>
        <v>50%</v>
      </c>
      <c r="M952">
        <v>4.2</v>
      </c>
      <c r="N952" s="4">
        <v>419</v>
      </c>
      <c r="O952">
        <f t="shared" si="72"/>
        <v>0</v>
      </c>
      <c r="P952">
        <f t="shared" si="73"/>
        <v>711881</v>
      </c>
      <c r="Q952" s="8" t="str">
        <f t="shared" si="74"/>
        <v>&gt;₹  500</v>
      </c>
      <c r="R952" s="8">
        <f>Table1[actual_price]-Table1[discounted_price]/Table1[[#This Row],[actual_price]]*100</f>
        <v>1681.3425544437905</v>
      </c>
      <c r="S952">
        <f>IF(Table1[[#This Row],[rating_count]]&lt;1000,1,0)</f>
        <v>1</v>
      </c>
      <c r="T952" s="7">
        <f>Table1[[#This Row],[rating]]*Table1[[#This Row],[rating_count]]</f>
        <v>1759.8000000000002</v>
      </c>
    </row>
    <row r="953" spans="1:20">
      <c r="A953" t="s">
        <v>1894</v>
      </c>
      <c r="B953" t="s">
        <v>1895</v>
      </c>
      <c r="C953" t="str">
        <f t="shared" si="70"/>
        <v>Pigeon By Stovekraft</v>
      </c>
      <c r="D953" t="str">
        <f>PROPER(Table1[[#This Row],[PRODUCT NAME]])</f>
        <v>Pigeon By Stovekraft</v>
      </c>
      <c r="E953" t="s">
        <v>2700</v>
      </c>
      <c r="F953" t="s">
        <v>2700</v>
      </c>
      <c r="G953" t="s">
        <v>2748</v>
      </c>
      <c r="H953" t="s">
        <v>2772</v>
      </c>
      <c r="I953">
        <v>999</v>
      </c>
      <c r="J953" s="8">
        <v>1129</v>
      </c>
      <c r="K953" s="1">
        <v>0.5</v>
      </c>
      <c r="L953" s="1" t="str">
        <f t="shared" si="71"/>
        <v>50% or more</v>
      </c>
      <c r="M953">
        <v>4.5</v>
      </c>
      <c r="N953" s="4">
        <v>7317</v>
      </c>
      <c r="O953">
        <f t="shared" si="72"/>
        <v>1</v>
      </c>
      <c r="P953">
        <f t="shared" si="73"/>
        <v>8260893</v>
      </c>
      <c r="Q953" s="8" t="str">
        <f t="shared" si="74"/>
        <v>&gt;₹  500</v>
      </c>
      <c r="R953" s="8">
        <f>Table1[actual_price]-Table1[discounted_price]/Table1[[#This Row],[actual_price]]*100</f>
        <v>1040.5146147032772</v>
      </c>
      <c r="S953">
        <f>IF(Table1[[#This Row],[rating_count]]&lt;1000,1,0)</f>
        <v>0</v>
      </c>
      <c r="T953" s="7">
        <f>Table1[[#This Row],[rating]]*Table1[[#This Row],[rating_count]]</f>
        <v>32926.5</v>
      </c>
    </row>
    <row r="954" spans="1:20">
      <c r="A954" t="s">
        <v>1896</v>
      </c>
      <c r="B954" t="s">
        <v>1897</v>
      </c>
      <c r="C954" t="str">
        <f t="shared" si="70"/>
        <v>AGARO Esteem Multi</v>
      </c>
      <c r="D954" t="str">
        <f>PROPER(Table1[[#This Row],[PRODUCT NAME]])</f>
        <v>Agaro Esteem Multi</v>
      </c>
      <c r="E954" t="s">
        <v>2757</v>
      </c>
      <c r="F954" t="s">
        <v>2757</v>
      </c>
      <c r="G954" t="s">
        <v>2767</v>
      </c>
      <c r="H954" t="s">
        <v>2834</v>
      </c>
      <c r="I954">
        <v>535</v>
      </c>
      <c r="J954" s="8">
        <v>5795</v>
      </c>
      <c r="K954" s="1">
        <v>0</v>
      </c>
      <c r="L954" s="1" t="str">
        <f t="shared" si="71"/>
        <v>50%</v>
      </c>
      <c r="M954">
        <v>4.4000000000000004</v>
      </c>
      <c r="N954" s="4">
        <v>4426</v>
      </c>
      <c r="O954">
        <f t="shared" si="72"/>
        <v>0</v>
      </c>
      <c r="P954">
        <f t="shared" si="73"/>
        <v>25648670</v>
      </c>
      <c r="Q954" s="8" t="str">
        <f t="shared" si="74"/>
        <v>&gt;₹  500</v>
      </c>
      <c r="R954" s="8">
        <f>Table1[actual_price]-Table1[discounted_price]/Table1[[#This Row],[actual_price]]*100</f>
        <v>5785.7679033649702</v>
      </c>
      <c r="S954">
        <f>IF(Table1[[#This Row],[rating_count]]&lt;1000,1,0)</f>
        <v>0</v>
      </c>
      <c r="T954" s="7">
        <f>Table1[[#This Row],[rating]]*Table1[[#This Row],[rating_count]]</f>
        <v>19474.400000000001</v>
      </c>
    </row>
    <row r="955" spans="1:20">
      <c r="A955" t="s">
        <v>1898</v>
      </c>
      <c r="B955" t="s">
        <v>1899</v>
      </c>
      <c r="C955" t="str">
        <f t="shared" si="70"/>
        <v>Bajaj Minor 1000</v>
      </c>
      <c r="D955" t="str">
        <f>PROPER(Table1[[#This Row],[PRODUCT NAME]])</f>
        <v>Bajaj Minor 1000</v>
      </c>
      <c r="E955" t="s">
        <v>2705</v>
      </c>
      <c r="F955" t="s">
        <v>2705</v>
      </c>
      <c r="G955" t="s">
        <v>2707</v>
      </c>
      <c r="H955" t="s">
        <v>2708</v>
      </c>
      <c r="I955" s="2">
        <v>13999</v>
      </c>
      <c r="J955" s="8">
        <v>999</v>
      </c>
      <c r="K955" s="1">
        <v>0.44</v>
      </c>
      <c r="L955" s="1" t="str">
        <f t="shared" si="71"/>
        <v>50%</v>
      </c>
      <c r="M955">
        <v>4.2</v>
      </c>
      <c r="N955" s="4">
        <v>45237</v>
      </c>
      <c r="O955">
        <f t="shared" si="72"/>
        <v>0</v>
      </c>
      <c r="P955">
        <f t="shared" si="73"/>
        <v>45191763</v>
      </c>
      <c r="Q955" s="8" t="str">
        <f t="shared" si="74"/>
        <v>&gt;₹  500</v>
      </c>
      <c r="R955" s="8">
        <f>Table1[actual_price]-Table1[discounted_price]/Table1[[#This Row],[actual_price]]*100</f>
        <v>-402.30130130130146</v>
      </c>
      <c r="S955">
        <f>IF(Table1[[#This Row],[rating_count]]&lt;1000,1,0)</f>
        <v>0</v>
      </c>
      <c r="T955" s="7">
        <f>Table1[[#This Row],[rating]]*Table1[[#This Row],[rating_count]]</f>
        <v>189995.4</v>
      </c>
    </row>
    <row r="956" spans="1:20">
      <c r="A956" t="s">
        <v>1900</v>
      </c>
      <c r="B956" t="s">
        <v>1901</v>
      </c>
      <c r="C956" t="str">
        <f t="shared" si="70"/>
        <v>Butterfly Jet Elite</v>
      </c>
      <c r="D956" t="str">
        <f>PROPER(Table1[[#This Row],[PRODUCT NAME]])</f>
        <v>Butterfly Jet Elite</v>
      </c>
      <c r="E956" t="s">
        <v>2700</v>
      </c>
      <c r="F956" t="s">
        <v>2700</v>
      </c>
      <c r="G956" t="s">
        <v>2745</v>
      </c>
      <c r="H956" t="s">
        <v>2799</v>
      </c>
      <c r="I956">
        <v>269</v>
      </c>
      <c r="J956" s="8">
        <v>2400</v>
      </c>
      <c r="K956" s="1">
        <v>0.76</v>
      </c>
      <c r="L956" s="1" t="str">
        <f t="shared" si="71"/>
        <v>50% or more</v>
      </c>
      <c r="M956">
        <v>4.0999999999999996</v>
      </c>
      <c r="N956" s="4">
        <v>1092</v>
      </c>
      <c r="O956">
        <f t="shared" si="72"/>
        <v>1</v>
      </c>
      <c r="P956">
        <f t="shared" si="73"/>
        <v>2620800</v>
      </c>
      <c r="Q956" s="8" t="str">
        <f t="shared" si="74"/>
        <v>&gt;₹  500</v>
      </c>
      <c r="R956" s="8">
        <f>Table1[actual_price]-Table1[discounted_price]/Table1[[#This Row],[actual_price]]*100</f>
        <v>2388.7916666666665</v>
      </c>
      <c r="S956">
        <f>IF(Table1[[#This Row],[rating_count]]&lt;1000,1,0)</f>
        <v>0</v>
      </c>
      <c r="T956" s="7">
        <f>Table1[[#This Row],[rating]]*Table1[[#This Row],[rating_count]]</f>
        <v>4477.2</v>
      </c>
    </row>
    <row r="957" spans="1:20">
      <c r="A957" t="s">
        <v>1902</v>
      </c>
      <c r="B957" t="s">
        <v>1903</v>
      </c>
      <c r="C957" t="str">
        <f t="shared" si="70"/>
        <v>SOFLIN Egg Boiler</v>
      </c>
      <c r="D957" t="str">
        <f>PROPER(Table1[[#This Row],[PRODUCT NAME]])</f>
        <v>Soflin Egg Boiler</v>
      </c>
      <c r="E957" t="s">
        <v>2757</v>
      </c>
      <c r="F957" t="s">
        <v>2757</v>
      </c>
      <c r="G957" t="s">
        <v>2758</v>
      </c>
      <c r="H957" t="s">
        <v>2759</v>
      </c>
      <c r="I957">
        <v>341</v>
      </c>
      <c r="J957" s="8">
        <v>1299</v>
      </c>
      <c r="K957" s="1">
        <v>0.24</v>
      </c>
      <c r="L957" s="1" t="str">
        <f t="shared" si="71"/>
        <v>50%</v>
      </c>
      <c r="M957">
        <v>4.3</v>
      </c>
      <c r="N957" s="4">
        <v>2493</v>
      </c>
      <c r="O957">
        <f t="shared" si="72"/>
        <v>0</v>
      </c>
      <c r="P957">
        <f t="shared" si="73"/>
        <v>3238407</v>
      </c>
      <c r="Q957" s="8" t="str">
        <f t="shared" si="74"/>
        <v>&gt;₹  500</v>
      </c>
      <c r="R957" s="8">
        <f>Table1[actual_price]-Table1[discounted_price]/Table1[[#This Row],[actual_price]]*100</f>
        <v>1272.7490377213242</v>
      </c>
      <c r="S957">
        <f>IF(Table1[[#This Row],[rating_count]]&lt;1000,1,0)</f>
        <v>0</v>
      </c>
      <c r="T957" s="7">
        <f>Table1[[#This Row],[rating]]*Table1[[#This Row],[rating_count]]</f>
        <v>10719.9</v>
      </c>
    </row>
    <row r="958" spans="1:20">
      <c r="A958" t="s">
        <v>1904</v>
      </c>
      <c r="B958" t="s">
        <v>1905</v>
      </c>
      <c r="C958" t="str">
        <f t="shared" si="70"/>
        <v>Lifelong LLQH925 Dyno</v>
      </c>
      <c r="D958" t="str">
        <f>PROPER(Table1[[#This Row],[PRODUCT NAME]])</f>
        <v>Lifelong Llqh925 Dyno</v>
      </c>
      <c r="E958" t="s">
        <v>2700</v>
      </c>
      <c r="F958" t="s">
        <v>2700</v>
      </c>
      <c r="G958" t="s">
        <v>2780</v>
      </c>
      <c r="I958" s="2">
        <v>2499</v>
      </c>
      <c r="J958" s="8">
        <v>1299</v>
      </c>
      <c r="K958" s="1">
        <v>0.38</v>
      </c>
      <c r="L958" s="1" t="str">
        <f t="shared" si="71"/>
        <v>50%</v>
      </c>
      <c r="M958">
        <v>4.4000000000000004</v>
      </c>
      <c r="N958" s="4">
        <v>12679</v>
      </c>
      <c r="O958">
        <f t="shared" si="72"/>
        <v>0</v>
      </c>
      <c r="P958">
        <f t="shared" si="73"/>
        <v>16470021</v>
      </c>
      <c r="Q958" s="8" t="str">
        <f t="shared" si="74"/>
        <v>&gt;₹  500</v>
      </c>
      <c r="R958" s="8">
        <f>Table1[actual_price]-Table1[discounted_price]/Table1[[#This Row],[actual_price]]*100</f>
        <v>1106.6212471131639</v>
      </c>
      <c r="S958">
        <f>IF(Table1[[#This Row],[rating_count]]&lt;1000,1,0)</f>
        <v>0</v>
      </c>
      <c r="T958" s="7">
        <f>Table1[[#This Row],[rating]]*Table1[[#This Row],[rating_count]]</f>
        <v>55787.600000000006</v>
      </c>
    </row>
    <row r="959" spans="1:20">
      <c r="A959" t="s">
        <v>1906</v>
      </c>
      <c r="B959" t="s">
        <v>1907</v>
      </c>
      <c r="C959" t="str">
        <f t="shared" si="70"/>
        <v>Amazon Basics 1500</v>
      </c>
      <c r="D959" t="str">
        <f>PROPER(Table1[[#This Row],[PRODUCT NAME]])</f>
        <v>Amazon Basics 1500</v>
      </c>
      <c r="E959" t="s">
        <v>2700</v>
      </c>
      <c r="F959" t="s">
        <v>2700</v>
      </c>
      <c r="G959" t="s">
        <v>2701</v>
      </c>
      <c r="H959" t="s">
        <v>2702</v>
      </c>
      <c r="I959">
        <v>349</v>
      </c>
      <c r="J959" s="8">
        <v>1090</v>
      </c>
      <c r="K959" s="1">
        <v>0.42</v>
      </c>
      <c r="L959" s="1" t="str">
        <f t="shared" si="71"/>
        <v>50%</v>
      </c>
      <c r="M959">
        <v>4.0999999999999996</v>
      </c>
      <c r="N959" s="4">
        <v>210</v>
      </c>
      <c r="O959">
        <f t="shared" si="72"/>
        <v>0</v>
      </c>
      <c r="P959">
        <f t="shared" si="73"/>
        <v>228900</v>
      </c>
      <c r="Q959" s="8" t="str">
        <f t="shared" si="74"/>
        <v>&gt;₹  500</v>
      </c>
      <c r="R959" s="8">
        <f>Table1[actual_price]-Table1[discounted_price]/Table1[[#This Row],[actual_price]]*100</f>
        <v>1057.9816513761468</v>
      </c>
      <c r="S959">
        <f>IF(Table1[[#This Row],[rating_count]]&lt;1000,1,0)</f>
        <v>1</v>
      </c>
      <c r="T959" s="7">
        <f>Table1[[#This Row],[rating]]*Table1[[#This Row],[rating_count]]</f>
        <v>860.99999999999989</v>
      </c>
    </row>
    <row r="960" spans="1:20">
      <c r="A960" t="s">
        <v>1908</v>
      </c>
      <c r="B960" t="s">
        <v>1909</v>
      </c>
      <c r="C960" t="str">
        <f t="shared" si="70"/>
        <v>Prestige Sandwich Maker</v>
      </c>
      <c r="D960" t="str">
        <f>PROPER(Table1[[#This Row],[PRODUCT NAME]])</f>
        <v>Prestige Sandwich Maker</v>
      </c>
      <c r="E960" t="s">
        <v>2700</v>
      </c>
      <c r="F960" t="s">
        <v>2700</v>
      </c>
      <c r="G960" t="s">
        <v>2820</v>
      </c>
      <c r="I960" s="2">
        <v>5899</v>
      </c>
      <c r="J960" s="8">
        <v>2000</v>
      </c>
      <c r="K960" s="1">
        <v>0.16</v>
      </c>
      <c r="L960" s="1" t="str">
        <f t="shared" si="71"/>
        <v>50%</v>
      </c>
      <c r="M960">
        <v>3.6</v>
      </c>
      <c r="N960" s="4">
        <v>4199</v>
      </c>
      <c r="O960">
        <f t="shared" si="72"/>
        <v>0</v>
      </c>
      <c r="P960">
        <f t="shared" si="73"/>
        <v>8398000</v>
      </c>
      <c r="Q960" s="8" t="str">
        <f t="shared" si="74"/>
        <v>&gt;₹  500</v>
      </c>
      <c r="R960" s="8">
        <f>Table1[actual_price]-Table1[discounted_price]/Table1[[#This Row],[actual_price]]*100</f>
        <v>1705.05</v>
      </c>
      <c r="S960">
        <f>IF(Table1[[#This Row],[rating_count]]&lt;1000,1,0)</f>
        <v>0</v>
      </c>
      <c r="T960" s="7">
        <f>Table1[[#This Row],[rating]]*Table1[[#This Row],[rating_count]]</f>
        <v>15116.4</v>
      </c>
    </row>
    <row r="961" spans="1:20">
      <c r="A961" t="s">
        <v>1910</v>
      </c>
      <c r="B961" t="s">
        <v>1911</v>
      </c>
      <c r="C961" t="str">
        <f t="shared" si="70"/>
        <v>Orient Electric Fabrijoy</v>
      </c>
      <c r="D961" t="str">
        <f>PROPER(Table1[[#This Row],[PRODUCT NAME]])</f>
        <v>Orient Electric Fabrijoy</v>
      </c>
      <c r="E961" t="s">
        <v>2705</v>
      </c>
      <c r="F961" t="s">
        <v>2705</v>
      </c>
      <c r="G961" t="s">
        <v>2725</v>
      </c>
      <c r="H961" t="s">
        <v>2726</v>
      </c>
      <c r="I961">
        <v>699</v>
      </c>
      <c r="J961" s="8">
        <v>1545</v>
      </c>
      <c r="K961" s="1">
        <v>0.42</v>
      </c>
      <c r="L961" s="1" t="str">
        <f t="shared" si="71"/>
        <v>50%</v>
      </c>
      <c r="M961">
        <v>4</v>
      </c>
      <c r="N961" s="4">
        <v>14403</v>
      </c>
      <c r="O961">
        <f t="shared" si="72"/>
        <v>0</v>
      </c>
      <c r="P961">
        <f t="shared" si="73"/>
        <v>22252635</v>
      </c>
      <c r="Q961" s="8" t="str">
        <f t="shared" si="74"/>
        <v>&gt;₹  500</v>
      </c>
      <c r="R961" s="8">
        <f>Table1[actual_price]-Table1[discounted_price]/Table1[[#This Row],[actual_price]]*100</f>
        <v>1499.7572815533981</v>
      </c>
      <c r="S961">
        <f>IF(Table1[[#This Row],[rating_count]]&lt;1000,1,0)</f>
        <v>0</v>
      </c>
      <c r="T961" s="7">
        <f>Table1[[#This Row],[rating]]*Table1[[#This Row],[rating_count]]</f>
        <v>57612</v>
      </c>
    </row>
    <row r="962" spans="1:20">
      <c r="A962" t="s">
        <v>1912</v>
      </c>
      <c r="B962" t="s">
        <v>1913</v>
      </c>
      <c r="C962" t="str">
        <f t="shared" ref="C962:C1025" si="75">TRIM(LEFT(B962,FIND(" ",B962,FIND(" ",B962,FIND(" ",B962)+1)+1)))</f>
        <v>Lifelong LLFH921 Regalia</v>
      </c>
      <c r="D962" t="str">
        <f>PROPER(Table1[[#This Row],[PRODUCT NAME]])</f>
        <v>Lifelong Llfh921 Regalia</v>
      </c>
      <c r="E962" t="s">
        <v>2700</v>
      </c>
      <c r="F962" t="s">
        <v>2700</v>
      </c>
      <c r="G962" t="s">
        <v>2780</v>
      </c>
      <c r="I962" s="2">
        <v>1565</v>
      </c>
      <c r="J962" s="8">
        <v>1999</v>
      </c>
      <c r="K962" s="1">
        <v>0.48</v>
      </c>
      <c r="L962" s="1" t="str">
        <f t="shared" ref="L962:L1025" si="76">IF(K962&gt;=50%,"50% or more","50%")</f>
        <v>50%</v>
      </c>
      <c r="M962">
        <v>4</v>
      </c>
      <c r="N962" s="4">
        <v>11113</v>
      </c>
      <c r="O962">
        <f t="shared" ref="O962:O1025" si="77">IF(K962&gt;=0.5,1,0)</f>
        <v>0</v>
      </c>
      <c r="P962">
        <f t="shared" ref="P962:P1025" si="78">(J962)*(N962)</f>
        <v>22214887</v>
      </c>
      <c r="Q962" s="8" t="str">
        <f t="shared" ref="Q962:Q1025" si="79">IF(J962&lt;200,"&lt;₹ 200",IF(J962&lt;=500, "₹ 200 -₹ 500","&gt;₹  500"))</f>
        <v>&gt;₹  500</v>
      </c>
      <c r="R962" s="8">
        <f>Table1[actual_price]-Table1[discounted_price]/Table1[[#This Row],[actual_price]]*100</f>
        <v>1920.7108554277138</v>
      </c>
      <c r="S962">
        <f>IF(Table1[[#This Row],[rating_count]]&lt;1000,1,0)</f>
        <v>0</v>
      </c>
      <c r="T962" s="7">
        <f>Table1[[#This Row],[rating]]*Table1[[#This Row],[rating_count]]</f>
        <v>44452</v>
      </c>
    </row>
    <row r="963" spans="1:20">
      <c r="A963" t="s">
        <v>1914</v>
      </c>
      <c r="B963" t="s">
        <v>1915</v>
      </c>
      <c r="C963" t="str">
        <f t="shared" si="75"/>
        <v>Philips GC181 Heavy</v>
      </c>
      <c r="D963" t="str">
        <f>PROPER(Table1[[#This Row],[PRODUCT NAME]])</f>
        <v>Philips Gc181 Heavy</v>
      </c>
      <c r="E963" t="s">
        <v>2705</v>
      </c>
      <c r="F963" t="s">
        <v>2705</v>
      </c>
      <c r="G963" t="s">
        <v>2706</v>
      </c>
      <c r="H963" t="s">
        <v>2766</v>
      </c>
      <c r="I963">
        <v>326</v>
      </c>
      <c r="J963" s="8">
        <v>875</v>
      </c>
      <c r="K963" s="1">
        <v>0.59</v>
      </c>
      <c r="L963" s="1" t="str">
        <f t="shared" si="76"/>
        <v>50% or more</v>
      </c>
      <c r="M963">
        <v>4.4000000000000004</v>
      </c>
      <c r="N963" s="4">
        <v>10773</v>
      </c>
      <c r="O963">
        <f t="shared" si="77"/>
        <v>1</v>
      </c>
      <c r="P963">
        <f t="shared" si="78"/>
        <v>9426375</v>
      </c>
      <c r="Q963" s="8" t="str">
        <f t="shared" si="79"/>
        <v>&gt;₹  500</v>
      </c>
      <c r="R963" s="8">
        <f>Table1[actual_price]-Table1[discounted_price]/Table1[[#This Row],[actual_price]]*100</f>
        <v>837.74285714285713</v>
      </c>
      <c r="S963">
        <f>IF(Table1[[#This Row],[rating_count]]&lt;1000,1,0)</f>
        <v>0</v>
      </c>
      <c r="T963" s="7">
        <f>Table1[[#This Row],[rating]]*Table1[[#This Row],[rating_count]]</f>
        <v>47401.200000000004</v>
      </c>
    </row>
    <row r="964" spans="1:20">
      <c r="A964" t="s">
        <v>1916</v>
      </c>
      <c r="B964" t="s">
        <v>1917</v>
      </c>
      <c r="C964" t="str">
        <f t="shared" si="75"/>
        <v>Bulfyss USB Rechargeable</v>
      </c>
      <c r="D964" t="str">
        <f>PROPER(Table1[[#This Row],[PRODUCT NAME]])</f>
        <v>Bulfyss Usb Rechargeable</v>
      </c>
      <c r="E964" t="s">
        <v>2705</v>
      </c>
      <c r="F964" t="s">
        <v>2705</v>
      </c>
      <c r="G964" t="s">
        <v>2715</v>
      </c>
      <c r="I964">
        <v>120</v>
      </c>
      <c r="J964" s="8">
        <v>15270</v>
      </c>
      <c r="K964" s="1">
        <v>0.88</v>
      </c>
      <c r="L964" s="1" t="str">
        <f t="shared" si="76"/>
        <v>50% or more</v>
      </c>
      <c r="M964">
        <v>3.9</v>
      </c>
      <c r="N964" s="4">
        <v>6491</v>
      </c>
      <c r="O964">
        <f t="shared" si="77"/>
        <v>1</v>
      </c>
      <c r="P964">
        <f t="shared" si="78"/>
        <v>99117570</v>
      </c>
      <c r="Q964" s="8" t="str">
        <f t="shared" si="79"/>
        <v>&gt;₹  500</v>
      </c>
      <c r="R964" s="8">
        <f>Table1[actual_price]-Table1[discounted_price]/Table1[[#This Row],[actual_price]]*100</f>
        <v>15269.214145383105</v>
      </c>
      <c r="S964">
        <f>IF(Table1[[#This Row],[rating_count]]&lt;1000,1,0)</f>
        <v>0</v>
      </c>
      <c r="T964" s="7">
        <f>Table1[[#This Row],[rating]]*Table1[[#This Row],[rating_count]]</f>
        <v>25314.899999999998</v>
      </c>
    </row>
    <row r="965" spans="1:20">
      <c r="A965" t="s">
        <v>1918</v>
      </c>
      <c r="B965" t="s">
        <v>1919</v>
      </c>
      <c r="C965" t="str">
        <f t="shared" si="75"/>
        <v>Bajaj DX-7 1000W</v>
      </c>
      <c r="D965" t="str">
        <f>PROPER(Table1[[#This Row],[PRODUCT NAME]])</f>
        <v>Bajaj Dx-7 1000W</v>
      </c>
      <c r="E965" t="s">
        <v>2700</v>
      </c>
      <c r="F965" t="s">
        <v>2700</v>
      </c>
      <c r="G965" t="s">
        <v>2764</v>
      </c>
      <c r="I965">
        <v>657</v>
      </c>
      <c r="J965" s="8">
        <v>4195</v>
      </c>
      <c r="K965" s="1">
        <v>0.34</v>
      </c>
      <c r="L965" s="1" t="str">
        <f t="shared" si="76"/>
        <v>50%</v>
      </c>
      <c r="M965">
        <v>4.3</v>
      </c>
      <c r="N965" s="4">
        <v>13944</v>
      </c>
      <c r="O965">
        <f t="shared" si="77"/>
        <v>0</v>
      </c>
      <c r="P965">
        <f t="shared" si="78"/>
        <v>58495080</v>
      </c>
      <c r="Q965" s="8" t="str">
        <f t="shared" si="79"/>
        <v>&gt;₹  500</v>
      </c>
      <c r="R965" s="8">
        <f>Table1[actual_price]-Table1[discounted_price]/Table1[[#This Row],[actual_price]]*100</f>
        <v>4179.338498212157</v>
      </c>
      <c r="S965">
        <f>IF(Table1[[#This Row],[rating_count]]&lt;1000,1,0)</f>
        <v>0</v>
      </c>
      <c r="T965" s="7">
        <f>Table1[[#This Row],[rating]]*Table1[[#This Row],[rating_count]]</f>
        <v>59959.199999999997</v>
      </c>
    </row>
    <row r="966" spans="1:20">
      <c r="A966" t="s">
        <v>1920</v>
      </c>
      <c r="B966" t="s">
        <v>1921</v>
      </c>
      <c r="C966" t="str">
        <f t="shared" si="75"/>
        <v>Bajaj New Shakti</v>
      </c>
      <c r="D966" t="str">
        <f>PROPER(Table1[[#This Row],[PRODUCT NAME]])</f>
        <v>Bajaj New Shakti</v>
      </c>
      <c r="E966" t="s">
        <v>2700</v>
      </c>
      <c r="F966" t="s">
        <v>2700</v>
      </c>
      <c r="G966" t="s">
        <v>2773</v>
      </c>
      <c r="H966" t="s">
        <v>2774</v>
      </c>
      <c r="I966" s="2">
        <v>1995</v>
      </c>
      <c r="J966" s="8">
        <v>1989</v>
      </c>
      <c r="K966" s="1">
        <v>0.31</v>
      </c>
      <c r="L966" s="1" t="str">
        <f t="shared" si="76"/>
        <v>50%</v>
      </c>
      <c r="M966">
        <v>4.5999999999999996</v>
      </c>
      <c r="N966" s="4">
        <v>10760</v>
      </c>
      <c r="O966">
        <f t="shared" si="77"/>
        <v>0</v>
      </c>
      <c r="P966">
        <f t="shared" si="78"/>
        <v>21401640</v>
      </c>
      <c r="Q966" s="8" t="str">
        <f t="shared" si="79"/>
        <v>&gt;₹  500</v>
      </c>
      <c r="R966" s="8">
        <f>Table1[actual_price]-Table1[discounted_price]/Table1[[#This Row],[actual_price]]*100</f>
        <v>1888.6983408748115</v>
      </c>
      <c r="S966">
        <f>IF(Table1[[#This Row],[rating_count]]&lt;1000,1,0)</f>
        <v>0</v>
      </c>
      <c r="T966" s="7">
        <f>Table1[[#This Row],[rating]]*Table1[[#This Row],[rating_count]]</f>
        <v>49495.999999999993</v>
      </c>
    </row>
    <row r="967" spans="1:20">
      <c r="A967" t="s">
        <v>1922</v>
      </c>
      <c r="B967" t="s">
        <v>1923</v>
      </c>
      <c r="C967" t="str">
        <f t="shared" si="75"/>
        <v>PHILIPS Handheld Garment</v>
      </c>
      <c r="D967" t="str">
        <f>PROPER(Table1[[#This Row],[PRODUCT NAME]])</f>
        <v>Philips Handheld Garment</v>
      </c>
      <c r="E967" t="s">
        <v>2705</v>
      </c>
      <c r="F967" t="s">
        <v>2705</v>
      </c>
      <c r="I967" s="2">
        <v>1500</v>
      </c>
      <c r="J967" s="8">
        <v>5000</v>
      </c>
      <c r="K967" s="1">
        <v>0</v>
      </c>
      <c r="L967" s="1" t="str">
        <f t="shared" si="76"/>
        <v>50%</v>
      </c>
      <c r="M967">
        <v>4.4000000000000004</v>
      </c>
      <c r="N967" s="4">
        <v>25996</v>
      </c>
      <c r="O967">
        <f t="shared" si="77"/>
        <v>0</v>
      </c>
      <c r="P967">
        <f t="shared" si="78"/>
        <v>129980000</v>
      </c>
      <c r="Q967" s="8" t="str">
        <f t="shared" si="79"/>
        <v>&gt;₹  500</v>
      </c>
      <c r="R967" s="8">
        <f>Table1[actual_price]-Table1[discounted_price]/Table1[[#This Row],[actual_price]]*100</f>
        <v>4970</v>
      </c>
      <c r="S967">
        <f>IF(Table1[[#This Row],[rating_count]]&lt;1000,1,0)</f>
        <v>0</v>
      </c>
      <c r="T967" s="7">
        <f>Table1[[#This Row],[rating]]*Table1[[#This Row],[rating_count]]</f>
        <v>114382.40000000001</v>
      </c>
    </row>
    <row r="968" spans="1:20">
      <c r="A968" t="s">
        <v>1924</v>
      </c>
      <c r="B968" t="s">
        <v>1925</v>
      </c>
      <c r="C968" t="str">
        <f t="shared" si="75"/>
        <v>Room Heater Warmer</v>
      </c>
      <c r="D968" t="str">
        <f>PROPER(Table1[[#This Row],[PRODUCT NAME]])</f>
        <v>Room Heater Warmer</v>
      </c>
      <c r="E968" t="s">
        <v>2700</v>
      </c>
      <c r="F968" t="s">
        <v>2700</v>
      </c>
      <c r="G968" t="s">
        <v>2748</v>
      </c>
      <c r="H968" t="s">
        <v>2753</v>
      </c>
      <c r="I968" s="2">
        <v>2640</v>
      </c>
      <c r="J968" s="8">
        <v>990</v>
      </c>
      <c r="K968" s="1">
        <v>0.17</v>
      </c>
      <c r="L968" s="1" t="str">
        <f t="shared" si="76"/>
        <v>50%</v>
      </c>
      <c r="M968">
        <v>4.5</v>
      </c>
      <c r="N968" s="4">
        <v>16146</v>
      </c>
      <c r="O968">
        <f t="shared" si="77"/>
        <v>0</v>
      </c>
      <c r="P968">
        <f t="shared" si="78"/>
        <v>15984540</v>
      </c>
      <c r="Q968" s="8" t="str">
        <f t="shared" si="79"/>
        <v>&gt;₹  500</v>
      </c>
      <c r="R968" s="8">
        <f>Table1[actual_price]-Table1[discounted_price]/Table1[[#This Row],[actual_price]]*100</f>
        <v>723.33333333333337</v>
      </c>
      <c r="S968">
        <f>IF(Table1[[#This Row],[rating_count]]&lt;1000,1,0)</f>
        <v>0</v>
      </c>
      <c r="T968" s="7">
        <f>Table1[[#This Row],[rating]]*Table1[[#This Row],[rating_count]]</f>
        <v>72657</v>
      </c>
    </row>
    <row r="969" spans="1:20">
      <c r="A969" t="s">
        <v>1926</v>
      </c>
      <c r="B969" t="s">
        <v>1927</v>
      </c>
      <c r="C969" t="str">
        <f t="shared" si="75"/>
        <v>Wonderchef Nutri-blend Mixer,</v>
      </c>
      <c r="D969" t="str">
        <f>PROPER(Table1[[#This Row],[PRODUCT NAME]])</f>
        <v>Wonderchef Nutri-Blend Mixer,</v>
      </c>
      <c r="E969" t="s">
        <v>2700</v>
      </c>
      <c r="F969" t="s">
        <v>2700</v>
      </c>
      <c r="G969" t="s">
        <v>2820</v>
      </c>
      <c r="I969" s="2">
        <v>5299</v>
      </c>
      <c r="J969" s="8">
        <v>1111</v>
      </c>
      <c r="K969" s="1">
        <v>0.17</v>
      </c>
      <c r="L969" s="1" t="str">
        <f t="shared" si="76"/>
        <v>50%</v>
      </c>
      <c r="M969">
        <v>3.9</v>
      </c>
      <c r="N969" s="4">
        <v>8280</v>
      </c>
      <c r="O969">
        <f t="shared" si="77"/>
        <v>0</v>
      </c>
      <c r="P969">
        <f t="shared" si="78"/>
        <v>9199080</v>
      </c>
      <c r="Q969" s="8" t="str">
        <f t="shared" si="79"/>
        <v>&gt;₹  500</v>
      </c>
      <c r="R969" s="8">
        <f>Table1[actual_price]-Table1[discounted_price]/Table1[[#This Row],[actual_price]]*100</f>
        <v>634.04230423042304</v>
      </c>
      <c r="S969">
        <f>IF(Table1[[#This Row],[rating_count]]&lt;1000,1,0)</f>
        <v>0</v>
      </c>
      <c r="T969" s="7">
        <f>Table1[[#This Row],[rating]]*Table1[[#This Row],[rating_count]]</f>
        <v>32292</v>
      </c>
    </row>
    <row r="970" spans="1:20">
      <c r="A970" t="s">
        <v>1928</v>
      </c>
      <c r="B970" t="s">
        <v>1929</v>
      </c>
      <c r="C970" t="str">
        <f t="shared" si="75"/>
        <v>USHA Armor AR1100WB</v>
      </c>
      <c r="D970" t="str">
        <f>PROPER(Table1[[#This Row],[PRODUCT NAME]])</f>
        <v>Usha Armor Ar1100Wb</v>
      </c>
      <c r="E970" t="s">
        <v>2700</v>
      </c>
      <c r="F970" t="s">
        <v>2700</v>
      </c>
      <c r="G970" t="s">
        <v>2701</v>
      </c>
      <c r="H970" t="s">
        <v>2702</v>
      </c>
      <c r="I970">
        <v>263</v>
      </c>
      <c r="J970" s="8">
        <v>10400</v>
      </c>
      <c r="K970" s="1">
        <v>0.62</v>
      </c>
      <c r="L970" s="1" t="str">
        <f t="shared" si="76"/>
        <v>50% or more</v>
      </c>
      <c r="M970">
        <v>4.0999999999999996</v>
      </c>
      <c r="N970" s="4">
        <v>450</v>
      </c>
      <c r="O970">
        <f t="shared" si="77"/>
        <v>1</v>
      </c>
      <c r="P970">
        <f t="shared" si="78"/>
        <v>4680000</v>
      </c>
      <c r="Q970" s="8" t="str">
        <f t="shared" si="79"/>
        <v>&gt;₹  500</v>
      </c>
      <c r="R970" s="8">
        <f>Table1[actual_price]-Table1[discounted_price]/Table1[[#This Row],[actual_price]]*100</f>
        <v>10397.471153846154</v>
      </c>
      <c r="S970">
        <f>IF(Table1[[#This Row],[rating_count]]&lt;1000,1,0)</f>
        <v>1</v>
      </c>
      <c r="T970" s="7">
        <f>Table1[[#This Row],[rating]]*Table1[[#This Row],[rating_count]]</f>
        <v>1844.9999999999998</v>
      </c>
    </row>
    <row r="971" spans="1:20">
      <c r="A971" t="s">
        <v>1930</v>
      </c>
      <c r="B971" t="s">
        <v>1931</v>
      </c>
      <c r="C971" t="str">
        <f t="shared" si="75"/>
        <v>Butterfly EKN 1.5-Litre</v>
      </c>
      <c r="D971" t="str">
        <f>PROPER(Table1[[#This Row],[PRODUCT NAME]])</f>
        <v>Butterfly Ekn 1.5-Litre</v>
      </c>
      <c r="E971" t="s">
        <v>2700</v>
      </c>
      <c r="F971" t="s">
        <v>2700</v>
      </c>
      <c r="G971" t="s">
        <v>2773</v>
      </c>
      <c r="H971" t="s">
        <v>2829</v>
      </c>
      <c r="I971" s="2">
        <v>1990</v>
      </c>
      <c r="J971" s="8">
        <v>2490</v>
      </c>
      <c r="K971" s="1">
        <v>0.34</v>
      </c>
      <c r="L971" s="1" t="str">
        <f t="shared" si="76"/>
        <v>50%</v>
      </c>
      <c r="M971">
        <v>4.3</v>
      </c>
      <c r="N971" s="4">
        <v>14237</v>
      </c>
      <c r="O971">
        <f t="shared" si="77"/>
        <v>0</v>
      </c>
      <c r="P971">
        <f t="shared" si="78"/>
        <v>35450130</v>
      </c>
      <c r="Q971" s="8" t="str">
        <f t="shared" si="79"/>
        <v>&gt;₹  500</v>
      </c>
      <c r="R971" s="8">
        <f>Table1[actual_price]-Table1[discounted_price]/Table1[[#This Row],[actual_price]]*100</f>
        <v>2410.0803212851406</v>
      </c>
      <c r="S971">
        <f>IF(Table1[[#This Row],[rating_count]]&lt;1000,1,0)</f>
        <v>0</v>
      </c>
      <c r="T971" s="7">
        <f>Table1[[#This Row],[rating]]*Table1[[#This Row],[rating_count]]</f>
        <v>61219.1</v>
      </c>
    </row>
    <row r="972" spans="1:20">
      <c r="A972" t="s">
        <v>1932</v>
      </c>
      <c r="B972" t="s">
        <v>1933</v>
      </c>
      <c r="C972" t="str">
        <f t="shared" si="75"/>
        <v>Crompton Arno Neo</v>
      </c>
      <c r="D972" t="str">
        <f>PROPER(Table1[[#This Row],[PRODUCT NAME]])</f>
        <v>Crompton Arno Neo</v>
      </c>
      <c r="E972" t="s">
        <v>2705</v>
      </c>
      <c r="F972" t="s">
        <v>2705</v>
      </c>
      <c r="G972" t="s">
        <v>2835</v>
      </c>
      <c r="I972" s="2">
        <v>1289</v>
      </c>
      <c r="J972" s="8">
        <v>1900</v>
      </c>
      <c r="K972" s="1">
        <v>0.14000000000000001</v>
      </c>
      <c r="L972" s="1" t="str">
        <f t="shared" si="76"/>
        <v>50%</v>
      </c>
      <c r="M972">
        <v>4.5</v>
      </c>
      <c r="N972" s="4">
        <v>20668</v>
      </c>
      <c r="O972">
        <f t="shared" si="77"/>
        <v>0</v>
      </c>
      <c r="P972">
        <f t="shared" si="78"/>
        <v>39269200</v>
      </c>
      <c r="Q972" s="8" t="str">
        <f t="shared" si="79"/>
        <v>&gt;₹  500</v>
      </c>
      <c r="R972" s="8">
        <f>Table1[actual_price]-Table1[discounted_price]/Table1[[#This Row],[actual_price]]*100</f>
        <v>1832.1578947368421</v>
      </c>
      <c r="S972">
        <f>IF(Table1[[#This Row],[rating_count]]&lt;1000,1,0)</f>
        <v>0</v>
      </c>
      <c r="T972" s="7">
        <f>Table1[[#This Row],[rating]]*Table1[[#This Row],[rating_count]]</f>
        <v>93006</v>
      </c>
    </row>
    <row r="973" spans="1:20">
      <c r="A973" t="s">
        <v>1934</v>
      </c>
      <c r="B973" t="s">
        <v>1935</v>
      </c>
      <c r="C973" t="str">
        <f t="shared" si="75"/>
        <v>Borosil Chef Delite</v>
      </c>
      <c r="D973" t="str">
        <f>PROPER(Table1[[#This Row],[PRODUCT NAME]])</f>
        <v>Borosil Chef Delite</v>
      </c>
      <c r="E973" t="s">
        <v>2757</v>
      </c>
      <c r="F973" t="s">
        <v>2757</v>
      </c>
      <c r="G973" t="s">
        <v>2758</v>
      </c>
      <c r="H973" t="s">
        <v>2759</v>
      </c>
      <c r="I973">
        <v>165</v>
      </c>
      <c r="J973" s="8">
        <v>6295</v>
      </c>
      <c r="K973" s="1">
        <v>0</v>
      </c>
      <c r="L973" s="1" t="str">
        <f t="shared" si="76"/>
        <v>50%</v>
      </c>
      <c r="M973">
        <v>4.5</v>
      </c>
      <c r="N973" s="4">
        <v>1674</v>
      </c>
      <c r="O973">
        <f t="shared" si="77"/>
        <v>0</v>
      </c>
      <c r="P973">
        <f t="shared" si="78"/>
        <v>10537830</v>
      </c>
      <c r="Q973" s="8" t="str">
        <f t="shared" si="79"/>
        <v>&gt;₹  500</v>
      </c>
      <c r="R973" s="8">
        <f>Table1[actual_price]-Table1[discounted_price]/Table1[[#This Row],[actual_price]]*100</f>
        <v>6292.3788721207311</v>
      </c>
      <c r="S973">
        <f>IF(Table1[[#This Row],[rating_count]]&lt;1000,1,0)</f>
        <v>0</v>
      </c>
      <c r="T973" s="7">
        <f>Table1[[#This Row],[rating]]*Table1[[#This Row],[rating_count]]</f>
        <v>7533</v>
      </c>
    </row>
    <row r="974" spans="1:20">
      <c r="A974" t="s">
        <v>1936</v>
      </c>
      <c r="B974" t="s">
        <v>1937</v>
      </c>
      <c r="C974" t="str">
        <f t="shared" si="75"/>
        <v>KENT 16055 Amaze</v>
      </c>
      <c r="D974" t="str">
        <f>PROPER(Table1[[#This Row],[PRODUCT NAME]])</f>
        <v>Kent 16055 Amaze</v>
      </c>
      <c r="E974" t="s">
        <v>2700</v>
      </c>
      <c r="F974" t="s">
        <v>2700</v>
      </c>
      <c r="G974" t="s">
        <v>2745</v>
      </c>
      <c r="H974" t="s">
        <v>2813</v>
      </c>
      <c r="I974" s="2">
        <v>1699</v>
      </c>
      <c r="J974" s="8">
        <v>999</v>
      </c>
      <c r="K974" s="1">
        <v>0.51</v>
      </c>
      <c r="L974" s="1" t="str">
        <f t="shared" si="76"/>
        <v>50% or more</v>
      </c>
      <c r="M974">
        <v>3.6</v>
      </c>
      <c r="N974" s="4">
        <v>7689</v>
      </c>
      <c r="O974">
        <f t="shared" si="77"/>
        <v>1</v>
      </c>
      <c r="P974">
        <f t="shared" si="78"/>
        <v>7681311</v>
      </c>
      <c r="Q974" s="8" t="str">
        <f t="shared" si="79"/>
        <v>&gt;₹  500</v>
      </c>
      <c r="R974" s="8">
        <f>Table1[actual_price]-Table1[discounted_price]/Table1[[#This Row],[actual_price]]*100</f>
        <v>828.92992992992993</v>
      </c>
      <c r="S974">
        <f>IF(Table1[[#This Row],[rating_count]]&lt;1000,1,0)</f>
        <v>0</v>
      </c>
      <c r="T974" s="7">
        <f>Table1[[#This Row],[rating]]*Table1[[#This Row],[rating_count]]</f>
        <v>27680.400000000001</v>
      </c>
    </row>
    <row r="975" spans="1:20">
      <c r="A975" t="s">
        <v>1938</v>
      </c>
      <c r="B975" t="s">
        <v>1939</v>
      </c>
      <c r="C975" t="str">
        <f t="shared" si="75"/>
        <v>Prestige IRIS Plus</v>
      </c>
      <c r="D975" t="str">
        <f>PROPER(Table1[[#This Row],[PRODUCT NAME]])</f>
        <v>Prestige Iris Plus</v>
      </c>
      <c r="E975" t="s">
        <v>2705</v>
      </c>
      <c r="F975" t="s">
        <v>2705</v>
      </c>
      <c r="G975" t="s">
        <v>2790</v>
      </c>
      <c r="H975" t="s">
        <v>2791</v>
      </c>
      <c r="I975" s="2">
        <v>2299</v>
      </c>
      <c r="J975" s="8">
        <v>1699</v>
      </c>
      <c r="K975" s="1">
        <v>0.69</v>
      </c>
      <c r="L975" s="1" t="str">
        <f t="shared" si="76"/>
        <v>50% or more</v>
      </c>
      <c r="M975">
        <v>4.0999999999999996</v>
      </c>
      <c r="N975" s="4">
        <v>5554</v>
      </c>
      <c r="O975">
        <f t="shared" si="77"/>
        <v>1</v>
      </c>
      <c r="P975">
        <f t="shared" si="78"/>
        <v>9436246</v>
      </c>
      <c r="Q975" s="8" t="str">
        <f t="shared" si="79"/>
        <v>&gt;₹  500</v>
      </c>
      <c r="R975" s="8">
        <f>Table1[actual_price]-Table1[discounted_price]/Table1[[#This Row],[actual_price]]*100</f>
        <v>1563.685108887581</v>
      </c>
      <c r="S975">
        <f>IF(Table1[[#This Row],[rating_count]]&lt;1000,1,0)</f>
        <v>0</v>
      </c>
      <c r="T975" s="7">
        <f>Table1[[#This Row],[rating]]*Table1[[#This Row],[rating_count]]</f>
        <v>22771.399999999998</v>
      </c>
    </row>
    <row r="976" spans="1:20">
      <c r="A976" t="s">
        <v>1940</v>
      </c>
      <c r="B976" t="s">
        <v>1941</v>
      </c>
      <c r="C976" t="str">
        <f t="shared" si="75"/>
        <v>Simxen Egg Boiler</v>
      </c>
      <c r="D976" t="str">
        <f>PROPER(Table1[[#This Row],[PRODUCT NAME]])</f>
        <v>Simxen Egg Boiler</v>
      </c>
      <c r="E976" t="s">
        <v>2700</v>
      </c>
      <c r="F976" t="s">
        <v>2700</v>
      </c>
      <c r="G976" t="s">
        <v>2701</v>
      </c>
      <c r="H976" t="s">
        <v>2702</v>
      </c>
      <c r="I976">
        <v>219</v>
      </c>
      <c r="J976" s="8">
        <v>1500</v>
      </c>
      <c r="K976" s="1">
        <v>0.69</v>
      </c>
      <c r="L976" s="1" t="str">
        <f t="shared" si="76"/>
        <v>50% or more</v>
      </c>
      <c r="M976">
        <v>4.3</v>
      </c>
      <c r="N976" s="4">
        <v>20053</v>
      </c>
      <c r="O976">
        <f t="shared" si="77"/>
        <v>1</v>
      </c>
      <c r="P976">
        <f t="shared" si="78"/>
        <v>30079500</v>
      </c>
      <c r="Q976" s="8" t="str">
        <f t="shared" si="79"/>
        <v>&gt;₹  500</v>
      </c>
      <c r="R976" s="8">
        <f>Table1[actual_price]-Table1[discounted_price]/Table1[[#This Row],[actual_price]]*100</f>
        <v>1485.4</v>
      </c>
      <c r="S976">
        <f>IF(Table1[[#This Row],[rating_count]]&lt;1000,1,0)</f>
        <v>0</v>
      </c>
      <c r="T976" s="7">
        <f>Table1[[#This Row],[rating]]*Table1[[#This Row],[rating_count]]</f>
        <v>86227.9</v>
      </c>
    </row>
    <row r="977" spans="1:20">
      <c r="A977" t="s">
        <v>1942</v>
      </c>
      <c r="B977" t="s">
        <v>1943</v>
      </c>
      <c r="C977" t="str">
        <f t="shared" si="75"/>
        <v>Amazon Basics 2000/1000</v>
      </c>
      <c r="D977" t="str">
        <f>PROPER(Table1[[#This Row],[PRODUCT NAME]])</f>
        <v>Amazon Basics 2000/1000</v>
      </c>
      <c r="E977" t="s">
        <v>2700</v>
      </c>
      <c r="F977" t="s">
        <v>2700</v>
      </c>
      <c r="G977" t="s">
        <v>2787</v>
      </c>
      <c r="H977" t="s">
        <v>2788</v>
      </c>
      <c r="I977">
        <v>39</v>
      </c>
      <c r="J977" s="8">
        <v>9650</v>
      </c>
      <c r="K977" s="1">
        <v>0</v>
      </c>
      <c r="L977" s="1" t="str">
        <f t="shared" si="76"/>
        <v>50%</v>
      </c>
      <c r="M977">
        <v>3.8</v>
      </c>
      <c r="N977" s="4">
        <v>3344</v>
      </c>
      <c r="O977">
        <f t="shared" si="77"/>
        <v>0</v>
      </c>
      <c r="P977">
        <f t="shared" si="78"/>
        <v>32269600</v>
      </c>
      <c r="Q977" s="8" t="str">
        <f t="shared" si="79"/>
        <v>&gt;₹  500</v>
      </c>
      <c r="R977" s="8">
        <f>Table1[actual_price]-Table1[discounted_price]/Table1[[#This Row],[actual_price]]*100</f>
        <v>9649.5958549222796</v>
      </c>
      <c r="S977">
        <f>IF(Table1[[#This Row],[rating_count]]&lt;1000,1,0)</f>
        <v>0</v>
      </c>
      <c r="T977" s="7">
        <f>Table1[[#This Row],[rating]]*Table1[[#This Row],[rating_count]]</f>
        <v>12707.199999999999</v>
      </c>
    </row>
    <row r="978" spans="1:20">
      <c r="A978" t="s">
        <v>1944</v>
      </c>
      <c r="B978" t="s">
        <v>1945</v>
      </c>
      <c r="C978" t="str">
        <f t="shared" si="75"/>
        <v>HealthSense Weight Machine</v>
      </c>
      <c r="D978" t="str">
        <f>PROPER(Table1[[#This Row],[PRODUCT NAME]])</f>
        <v>Healthsense Weight Machine</v>
      </c>
      <c r="E978" t="s">
        <v>2700</v>
      </c>
      <c r="F978" t="s">
        <v>2700</v>
      </c>
      <c r="I978" s="2">
        <v>26999</v>
      </c>
      <c r="J978" s="8">
        <v>10590</v>
      </c>
      <c r="K978" s="1">
        <v>0.28999999999999998</v>
      </c>
      <c r="L978" s="1" t="str">
        <f t="shared" si="76"/>
        <v>50%</v>
      </c>
      <c r="M978">
        <v>4.5999999999999996</v>
      </c>
      <c r="N978" s="4">
        <v>2886</v>
      </c>
      <c r="O978">
        <f t="shared" si="77"/>
        <v>0</v>
      </c>
      <c r="P978">
        <f t="shared" si="78"/>
        <v>30562740</v>
      </c>
      <c r="Q978" s="8" t="str">
        <f t="shared" si="79"/>
        <v>&gt;₹  500</v>
      </c>
      <c r="R978" s="8">
        <f>Table1[actual_price]-Table1[discounted_price]/Table1[[#This Row],[actual_price]]*100</f>
        <v>10335.05193578848</v>
      </c>
      <c r="S978">
        <f>IF(Table1[[#This Row],[rating_count]]&lt;1000,1,0)</f>
        <v>0</v>
      </c>
      <c r="T978" s="7">
        <f>Table1[[#This Row],[rating]]*Table1[[#This Row],[rating_count]]</f>
        <v>13275.599999999999</v>
      </c>
    </row>
    <row r="979" spans="1:20">
      <c r="A979" t="s">
        <v>1946</v>
      </c>
      <c r="B979" t="s">
        <v>1947</v>
      </c>
      <c r="C979" t="str">
        <f t="shared" si="75"/>
        <v>Bajaj New Shakti</v>
      </c>
      <c r="D979" t="str">
        <f>PROPER(Table1[[#This Row],[PRODUCT NAME]])</f>
        <v>Bajaj New Shakti</v>
      </c>
      <c r="E979" t="s">
        <v>2705</v>
      </c>
      <c r="F979" t="s">
        <v>2705</v>
      </c>
      <c r="G979" t="s">
        <v>2732</v>
      </c>
      <c r="H979" t="s">
        <v>2733</v>
      </c>
      <c r="I979" s="2">
        <v>1490</v>
      </c>
      <c r="J979" s="8">
        <v>1999</v>
      </c>
      <c r="K979" s="1">
        <v>0.25</v>
      </c>
      <c r="L979" s="1" t="str">
        <f t="shared" si="76"/>
        <v>50%</v>
      </c>
      <c r="M979">
        <v>4.0999999999999996</v>
      </c>
      <c r="N979" s="4">
        <v>98250</v>
      </c>
      <c r="O979">
        <f t="shared" si="77"/>
        <v>0</v>
      </c>
      <c r="P979">
        <f t="shared" si="78"/>
        <v>196401750</v>
      </c>
      <c r="Q979" s="8" t="str">
        <f t="shared" si="79"/>
        <v>&gt;₹  500</v>
      </c>
      <c r="R979" s="8">
        <f>Table1[actual_price]-Table1[discounted_price]/Table1[[#This Row],[actual_price]]*100</f>
        <v>1924.4627313656829</v>
      </c>
      <c r="S979">
        <f>IF(Table1[[#This Row],[rating_count]]&lt;1000,1,0)</f>
        <v>0</v>
      </c>
      <c r="T979" s="7">
        <f>Table1[[#This Row],[rating]]*Table1[[#This Row],[rating_count]]</f>
        <v>402824.99999999994</v>
      </c>
    </row>
    <row r="980" spans="1:20">
      <c r="A980" t="s">
        <v>1948</v>
      </c>
      <c r="B980" t="s">
        <v>1949</v>
      </c>
      <c r="C980" t="str">
        <f t="shared" si="75"/>
        <v>Bosch Pro 1000W</v>
      </c>
      <c r="D980" t="str">
        <f>PROPER(Table1[[#This Row],[PRODUCT NAME]])</f>
        <v>Bosch Pro 1000W</v>
      </c>
      <c r="E980" t="s">
        <v>2700</v>
      </c>
      <c r="F980" t="s">
        <v>2700</v>
      </c>
      <c r="G980" t="s">
        <v>2745</v>
      </c>
      <c r="H980" t="s">
        <v>2751</v>
      </c>
      <c r="I980">
        <v>398</v>
      </c>
      <c r="J980" s="8">
        <v>89</v>
      </c>
      <c r="K980" s="1">
        <v>0.8</v>
      </c>
      <c r="L980" s="1" t="str">
        <f t="shared" si="76"/>
        <v>50% or more</v>
      </c>
      <c r="M980">
        <v>4</v>
      </c>
      <c r="N980" s="4">
        <v>75</v>
      </c>
      <c r="O980">
        <f t="shared" si="77"/>
        <v>1</v>
      </c>
      <c r="P980">
        <f t="shared" si="78"/>
        <v>6675</v>
      </c>
      <c r="Q980" s="8" t="str">
        <f t="shared" si="79"/>
        <v>&lt;₹ 200</v>
      </c>
      <c r="R980" s="8">
        <f>Table1[actual_price]-Table1[discounted_price]/Table1[[#This Row],[actual_price]]*100</f>
        <v>-358.19101123595505</v>
      </c>
      <c r="S980">
        <f>IF(Table1[[#This Row],[rating_count]]&lt;1000,1,0)</f>
        <v>1</v>
      </c>
      <c r="T980" s="7">
        <f>Table1[[#This Row],[rating]]*Table1[[#This Row],[rating_count]]</f>
        <v>300</v>
      </c>
    </row>
    <row r="981" spans="1:20">
      <c r="A981" t="s">
        <v>1950</v>
      </c>
      <c r="B981" t="s">
        <v>1951</v>
      </c>
      <c r="C981" t="str">
        <f t="shared" si="75"/>
        <v>Bulfyss Stainless Steel</v>
      </c>
      <c r="D981" t="str">
        <f>PROPER(Table1[[#This Row],[PRODUCT NAME]])</f>
        <v>Bulfyss Stainless Steel</v>
      </c>
      <c r="E981" t="s">
        <v>2700</v>
      </c>
      <c r="F981" t="s">
        <v>2700</v>
      </c>
      <c r="G981" t="s">
        <v>2701</v>
      </c>
      <c r="H981" t="s">
        <v>2702</v>
      </c>
      <c r="I981">
        <v>349</v>
      </c>
      <c r="J981" s="8">
        <v>2485</v>
      </c>
      <c r="K981" s="1">
        <v>0.61</v>
      </c>
      <c r="L981" s="1" t="str">
        <f t="shared" si="76"/>
        <v>50% or more</v>
      </c>
      <c r="M981">
        <v>4.5</v>
      </c>
      <c r="N981" s="4">
        <v>149</v>
      </c>
      <c r="O981">
        <f t="shared" si="77"/>
        <v>1</v>
      </c>
      <c r="P981">
        <f t="shared" si="78"/>
        <v>370265</v>
      </c>
      <c r="Q981" s="8" t="str">
        <f t="shared" si="79"/>
        <v>&gt;₹  500</v>
      </c>
      <c r="R981" s="8">
        <f>Table1[actual_price]-Table1[discounted_price]/Table1[[#This Row],[actual_price]]*100</f>
        <v>2470.9557344064388</v>
      </c>
      <c r="S981">
        <f>IF(Table1[[#This Row],[rating_count]]&lt;1000,1,0)</f>
        <v>1</v>
      </c>
      <c r="T981" s="7">
        <f>Table1[[#This Row],[rating]]*Table1[[#This Row],[rating_count]]</f>
        <v>670.5</v>
      </c>
    </row>
    <row r="982" spans="1:20">
      <c r="A982" t="s">
        <v>1952</v>
      </c>
      <c r="B982" t="s">
        <v>1953</v>
      </c>
      <c r="C982" t="str">
        <f t="shared" si="75"/>
        <v>VR 18 Pcs</v>
      </c>
      <c r="D982" t="str">
        <f>PROPER(Table1[[#This Row],[PRODUCT NAME]])</f>
        <v>Vr 18 Pcs</v>
      </c>
      <c r="E982" t="s">
        <v>2700</v>
      </c>
      <c r="F982" t="s">
        <v>2700</v>
      </c>
      <c r="G982" t="s">
        <v>2745</v>
      </c>
      <c r="H982" t="s">
        <v>2813</v>
      </c>
      <c r="I982">
        <v>770</v>
      </c>
      <c r="J982" s="8">
        <v>899</v>
      </c>
      <c r="K982" s="1">
        <v>0.5</v>
      </c>
      <c r="L982" s="1" t="str">
        <f t="shared" si="76"/>
        <v>50% or more</v>
      </c>
      <c r="M982">
        <v>4.3</v>
      </c>
      <c r="N982" s="4">
        <v>2585</v>
      </c>
      <c r="O982">
        <f t="shared" si="77"/>
        <v>1</v>
      </c>
      <c r="P982">
        <f t="shared" si="78"/>
        <v>2323915</v>
      </c>
      <c r="Q982" s="8" t="str">
        <f t="shared" si="79"/>
        <v>&gt;₹  500</v>
      </c>
      <c r="R982" s="8">
        <f>Table1[actual_price]-Table1[discounted_price]/Table1[[#This Row],[actual_price]]*100</f>
        <v>813.34927697441606</v>
      </c>
      <c r="S982">
        <f>IF(Table1[[#This Row],[rating_count]]&lt;1000,1,0)</f>
        <v>0</v>
      </c>
      <c r="T982" s="7">
        <f>Table1[[#This Row],[rating]]*Table1[[#This Row],[rating_count]]</f>
        <v>11115.5</v>
      </c>
    </row>
    <row r="983" spans="1:20">
      <c r="A983" t="s">
        <v>1954</v>
      </c>
      <c r="B983" t="s">
        <v>1955</v>
      </c>
      <c r="C983" t="str">
        <f t="shared" si="75"/>
        <v>Orient Electric Apex-FX</v>
      </c>
      <c r="D983" t="str">
        <f>PROPER(Table1[[#This Row],[PRODUCT NAME]])</f>
        <v>Orient Electric Apex-Fx</v>
      </c>
      <c r="E983" t="s">
        <v>2705</v>
      </c>
      <c r="F983" t="s">
        <v>2705</v>
      </c>
      <c r="G983" t="s">
        <v>2725</v>
      </c>
      <c r="H983" t="s">
        <v>2737</v>
      </c>
      <c r="I983">
        <v>279</v>
      </c>
      <c r="J983" s="8">
        <v>3279</v>
      </c>
      <c r="K983" s="1">
        <v>0.79</v>
      </c>
      <c r="L983" s="1" t="str">
        <f t="shared" si="76"/>
        <v>50% or more</v>
      </c>
      <c r="M983">
        <v>4</v>
      </c>
      <c r="N983" s="4">
        <v>5072</v>
      </c>
      <c r="O983">
        <f t="shared" si="77"/>
        <v>1</v>
      </c>
      <c r="P983">
        <f t="shared" si="78"/>
        <v>16631088</v>
      </c>
      <c r="Q983" s="8" t="str">
        <f t="shared" si="79"/>
        <v>&gt;₹  500</v>
      </c>
      <c r="R983" s="8">
        <f>Table1[actual_price]-Table1[discounted_price]/Table1[[#This Row],[actual_price]]*100</f>
        <v>3270.4913083257093</v>
      </c>
      <c r="S983">
        <f>IF(Table1[[#This Row],[rating_count]]&lt;1000,1,0)</f>
        <v>0</v>
      </c>
      <c r="T983" s="7">
        <f>Table1[[#This Row],[rating]]*Table1[[#This Row],[rating_count]]</f>
        <v>20288</v>
      </c>
    </row>
    <row r="984" spans="1:20">
      <c r="A984" t="s">
        <v>1956</v>
      </c>
      <c r="B984" t="s">
        <v>1957</v>
      </c>
      <c r="C984" t="str">
        <f t="shared" si="75"/>
        <v>PrettyKrafts Folding Laundry</v>
      </c>
      <c r="D984" t="str">
        <f>PROPER(Table1[[#This Row],[PRODUCT NAME]])</f>
        <v>Prettykrafts Folding Laundry</v>
      </c>
      <c r="E984" t="s">
        <v>2807</v>
      </c>
      <c r="F984" t="s">
        <v>2807</v>
      </c>
      <c r="G984" t="s">
        <v>2836</v>
      </c>
      <c r="I984">
        <v>249</v>
      </c>
      <c r="J984" s="8">
        <v>3799</v>
      </c>
      <c r="K984" s="1">
        <v>0.57999999999999996</v>
      </c>
      <c r="L984" s="1" t="str">
        <f t="shared" si="76"/>
        <v>50% or more</v>
      </c>
      <c r="M984">
        <v>4.5</v>
      </c>
      <c r="N984" s="4">
        <v>5985</v>
      </c>
      <c r="O984">
        <f t="shared" si="77"/>
        <v>1</v>
      </c>
      <c r="P984">
        <f t="shared" si="78"/>
        <v>22737015</v>
      </c>
      <c r="Q984" s="8" t="str">
        <f t="shared" si="79"/>
        <v>&gt;₹  500</v>
      </c>
      <c r="R984" s="8">
        <f>Table1[actual_price]-Table1[discounted_price]/Table1[[#This Row],[actual_price]]*100</f>
        <v>3792.4456435904185</v>
      </c>
      <c r="S984">
        <f>IF(Table1[[#This Row],[rating_count]]&lt;1000,1,0)</f>
        <v>0</v>
      </c>
      <c r="T984" s="7">
        <f>Table1[[#This Row],[rating]]*Table1[[#This Row],[rating_count]]</f>
        <v>26932.5</v>
      </c>
    </row>
    <row r="985" spans="1:20">
      <c r="A985" t="s">
        <v>1958</v>
      </c>
      <c r="B985" t="s">
        <v>1959</v>
      </c>
      <c r="C985" t="str">
        <f t="shared" si="75"/>
        <v>Bajaj Majesty RX11</v>
      </c>
      <c r="D985" t="str">
        <f>PROPER(Table1[[#This Row],[PRODUCT NAME]])</f>
        <v>Bajaj Majesty Rx11</v>
      </c>
      <c r="E985" t="s">
        <v>2700</v>
      </c>
      <c r="F985" t="s">
        <v>2700</v>
      </c>
      <c r="G985" t="s">
        <v>2701</v>
      </c>
      <c r="H985" t="s">
        <v>2702</v>
      </c>
      <c r="I985">
        <v>115</v>
      </c>
      <c r="J985" s="8">
        <v>1249</v>
      </c>
      <c r="K985" s="1">
        <v>0.77</v>
      </c>
      <c r="L985" s="1" t="str">
        <f t="shared" si="76"/>
        <v>50% or more</v>
      </c>
      <c r="M985">
        <v>4</v>
      </c>
      <c r="N985" s="4">
        <v>7732</v>
      </c>
      <c r="O985">
        <f t="shared" si="77"/>
        <v>1</v>
      </c>
      <c r="P985">
        <f t="shared" si="78"/>
        <v>9657268</v>
      </c>
      <c r="Q985" s="8" t="str">
        <f t="shared" si="79"/>
        <v>&gt;₹  500</v>
      </c>
      <c r="R985" s="8">
        <f>Table1[actual_price]-Table1[discounted_price]/Table1[[#This Row],[actual_price]]*100</f>
        <v>1239.7926341072857</v>
      </c>
      <c r="S985">
        <f>IF(Table1[[#This Row],[rating_count]]&lt;1000,1,0)</f>
        <v>0</v>
      </c>
      <c r="T985" s="7">
        <f>Table1[[#This Row],[rating]]*Table1[[#This Row],[rating_count]]</f>
        <v>30928</v>
      </c>
    </row>
    <row r="986" spans="1:20">
      <c r="A986" t="s">
        <v>1960</v>
      </c>
      <c r="B986" t="s">
        <v>1961</v>
      </c>
      <c r="C986" t="str">
        <f t="shared" si="75"/>
        <v>Eureka Forbes Trendy</v>
      </c>
      <c r="D986" t="str">
        <f>PROPER(Table1[[#This Row],[PRODUCT NAME]])</f>
        <v>Eureka Forbes Trendy</v>
      </c>
      <c r="E986" t="s">
        <v>2760</v>
      </c>
      <c r="F986" t="s">
        <v>2760</v>
      </c>
      <c r="G986" t="s">
        <v>2775</v>
      </c>
      <c r="I986">
        <v>230</v>
      </c>
      <c r="J986" s="8">
        <v>5000</v>
      </c>
      <c r="K986" s="1">
        <v>0</v>
      </c>
      <c r="L986" s="1" t="str">
        <f t="shared" si="76"/>
        <v>50%</v>
      </c>
      <c r="M986">
        <v>4.5</v>
      </c>
      <c r="N986" s="4">
        <v>9427</v>
      </c>
      <c r="O986">
        <f t="shared" si="77"/>
        <v>0</v>
      </c>
      <c r="P986">
        <f t="shared" si="78"/>
        <v>47135000</v>
      </c>
      <c r="Q986" s="8" t="str">
        <f t="shared" si="79"/>
        <v>&gt;₹  500</v>
      </c>
      <c r="R986" s="8">
        <f>Table1[actual_price]-Table1[discounted_price]/Table1[[#This Row],[actual_price]]*100</f>
        <v>4995.3999999999996</v>
      </c>
      <c r="S986">
        <f>IF(Table1[[#This Row],[rating_count]]&lt;1000,1,0)</f>
        <v>0</v>
      </c>
      <c r="T986" s="7">
        <f>Table1[[#This Row],[rating]]*Table1[[#This Row],[rating_count]]</f>
        <v>42421.5</v>
      </c>
    </row>
    <row r="987" spans="1:20">
      <c r="A987" t="s">
        <v>1962</v>
      </c>
      <c r="B987" t="s">
        <v>1963</v>
      </c>
      <c r="C987" t="str">
        <f t="shared" si="75"/>
        <v>Pigeon by Stovekraft</v>
      </c>
      <c r="D987" t="str">
        <f>PROPER(Table1[[#This Row],[PRODUCT NAME]])</f>
        <v>Pigeon By Stovekraft</v>
      </c>
      <c r="E987" t="s">
        <v>2700</v>
      </c>
      <c r="F987" t="s">
        <v>2700</v>
      </c>
      <c r="G987" t="s">
        <v>2701</v>
      </c>
      <c r="H987" t="s">
        <v>2702</v>
      </c>
      <c r="I987">
        <v>399</v>
      </c>
      <c r="J987" s="8">
        <v>7299</v>
      </c>
      <c r="K987" s="1">
        <v>0.6</v>
      </c>
      <c r="L987" s="1" t="str">
        <f t="shared" si="76"/>
        <v>50% or more</v>
      </c>
      <c r="M987">
        <v>4.0999999999999996</v>
      </c>
      <c r="N987" s="4">
        <v>1780</v>
      </c>
      <c r="O987">
        <f t="shared" si="77"/>
        <v>1</v>
      </c>
      <c r="P987">
        <f t="shared" si="78"/>
        <v>12992220</v>
      </c>
      <c r="Q987" s="8" t="str">
        <f t="shared" si="79"/>
        <v>&gt;₹  500</v>
      </c>
      <c r="R987" s="8">
        <f>Table1[actual_price]-Table1[discounted_price]/Table1[[#This Row],[actual_price]]*100</f>
        <v>7293.5334977394159</v>
      </c>
      <c r="S987">
        <f>IF(Table1[[#This Row],[rating_count]]&lt;1000,1,0)</f>
        <v>0</v>
      </c>
      <c r="T987" s="7">
        <f>Table1[[#This Row],[rating]]*Table1[[#This Row],[rating_count]]</f>
        <v>7297.9999999999991</v>
      </c>
    </row>
    <row r="988" spans="1:20">
      <c r="A988" t="s">
        <v>1964</v>
      </c>
      <c r="B988" t="s">
        <v>1965</v>
      </c>
      <c r="C988" t="str">
        <f t="shared" si="75"/>
        <v>Maharaja Whiteline Lava</v>
      </c>
      <c r="D988" t="str">
        <f>PROPER(Table1[[#This Row],[PRODUCT NAME]])</f>
        <v>Maharaja Whiteline Lava</v>
      </c>
      <c r="E988" t="s">
        <v>2700</v>
      </c>
      <c r="F988" t="s">
        <v>2700</v>
      </c>
      <c r="G988" t="s">
        <v>2773</v>
      </c>
      <c r="H988" t="s">
        <v>2774</v>
      </c>
      <c r="I988">
        <v>599</v>
      </c>
      <c r="J988" s="8">
        <v>625</v>
      </c>
      <c r="K988" s="1">
        <v>0.14000000000000001</v>
      </c>
      <c r="L988" s="1" t="str">
        <f t="shared" si="76"/>
        <v>50%</v>
      </c>
      <c r="M988">
        <v>4.3</v>
      </c>
      <c r="N988" s="4">
        <v>2301</v>
      </c>
      <c r="O988">
        <f t="shared" si="77"/>
        <v>0</v>
      </c>
      <c r="P988">
        <f t="shared" si="78"/>
        <v>1438125</v>
      </c>
      <c r="Q988" s="8" t="str">
        <f t="shared" si="79"/>
        <v>&gt;₹  500</v>
      </c>
      <c r="R988" s="8">
        <f>Table1[actual_price]-Table1[discounted_price]/Table1[[#This Row],[actual_price]]*100</f>
        <v>529.16</v>
      </c>
      <c r="S988">
        <f>IF(Table1[[#This Row],[rating_count]]&lt;1000,1,0)</f>
        <v>0</v>
      </c>
      <c r="T988" s="7">
        <f>Table1[[#This Row],[rating]]*Table1[[#This Row],[rating_count]]</f>
        <v>9894.2999999999993</v>
      </c>
    </row>
    <row r="989" spans="1:20">
      <c r="A989" t="s">
        <v>1966</v>
      </c>
      <c r="B989" t="s">
        <v>1967</v>
      </c>
      <c r="C989" t="str">
        <f t="shared" si="75"/>
        <v>Crompton Gracee 5-L</v>
      </c>
      <c r="D989" t="str">
        <f>PROPER(Table1[[#This Row],[PRODUCT NAME]])</f>
        <v>Crompton Gracee 5-L</v>
      </c>
      <c r="E989" t="s">
        <v>2700</v>
      </c>
      <c r="F989" t="s">
        <v>2700</v>
      </c>
      <c r="G989" t="s">
        <v>2770</v>
      </c>
      <c r="H989" t="s">
        <v>2837</v>
      </c>
      <c r="I989">
        <v>598</v>
      </c>
      <c r="J989" s="8">
        <v>1020</v>
      </c>
      <c r="K989" s="1">
        <v>0.48</v>
      </c>
      <c r="L989" s="1" t="str">
        <f t="shared" si="76"/>
        <v>50%</v>
      </c>
      <c r="M989">
        <v>4.0999999999999996</v>
      </c>
      <c r="N989" s="4">
        <v>2535</v>
      </c>
      <c r="O989">
        <f t="shared" si="77"/>
        <v>0</v>
      </c>
      <c r="P989">
        <f t="shared" si="78"/>
        <v>2585700</v>
      </c>
      <c r="Q989" s="8" t="str">
        <f t="shared" si="79"/>
        <v>&gt;₹  500</v>
      </c>
      <c r="R989" s="8">
        <f>Table1[actual_price]-Table1[discounted_price]/Table1[[#This Row],[actual_price]]*100</f>
        <v>961.37254901960785</v>
      </c>
      <c r="S989">
        <f>IF(Table1[[#This Row],[rating_count]]&lt;1000,1,0)</f>
        <v>0</v>
      </c>
      <c r="T989" s="7">
        <f>Table1[[#This Row],[rating]]*Table1[[#This Row],[rating_count]]</f>
        <v>10393.5</v>
      </c>
    </row>
    <row r="990" spans="1:20">
      <c r="A990" t="s">
        <v>1968</v>
      </c>
      <c r="B990" t="s">
        <v>1969</v>
      </c>
      <c r="C990" t="str">
        <f t="shared" si="75"/>
        <v>Bajaj DX-2 600W</v>
      </c>
      <c r="D990" t="str">
        <f>PROPER(Table1[[#This Row],[PRODUCT NAME]])</f>
        <v>Bajaj Dx-2 600W</v>
      </c>
      <c r="E990" t="s">
        <v>2700</v>
      </c>
      <c r="F990" t="s">
        <v>2700</v>
      </c>
      <c r="G990" t="s">
        <v>2792</v>
      </c>
      <c r="H990" t="s">
        <v>2741</v>
      </c>
      <c r="I990">
        <v>399</v>
      </c>
      <c r="J990" s="8">
        <v>8990</v>
      </c>
      <c r="K990" s="1">
        <v>0.73</v>
      </c>
      <c r="L990" s="1" t="str">
        <f t="shared" si="76"/>
        <v>50% or more</v>
      </c>
      <c r="M990">
        <v>4</v>
      </c>
      <c r="N990" s="4">
        <v>691</v>
      </c>
      <c r="O990">
        <f t="shared" si="77"/>
        <v>1</v>
      </c>
      <c r="P990">
        <f t="shared" si="78"/>
        <v>6212090</v>
      </c>
      <c r="Q990" s="8" t="str">
        <f t="shared" si="79"/>
        <v>&gt;₹  500</v>
      </c>
      <c r="R990" s="8">
        <f>Table1[actual_price]-Table1[discounted_price]/Table1[[#This Row],[actual_price]]*100</f>
        <v>8985.5617352614008</v>
      </c>
      <c r="S990">
        <f>IF(Table1[[#This Row],[rating_count]]&lt;1000,1,0)</f>
        <v>1</v>
      </c>
      <c r="T990" s="7">
        <f>Table1[[#This Row],[rating]]*Table1[[#This Row],[rating_count]]</f>
        <v>2764</v>
      </c>
    </row>
    <row r="991" spans="1:20">
      <c r="A991" t="s">
        <v>1970</v>
      </c>
      <c r="B991" t="s">
        <v>1971</v>
      </c>
      <c r="C991" t="str">
        <f t="shared" si="75"/>
        <v>Bajaj Waterproof 1500</v>
      </c>
      <c r="D991" t="str">
        <f>PROPER(Table1[[#This Row],[PRODUCT NAME]])</f>
        <v>Bajaj Waterproof 1500</v>
      </c>
      <c r="E991" t="s">
        <v>2700</v>
      </c>
      <c r="F991" t="s">
        <v>2700</v>
      </c>
      <c r="G991" t="s">
        <v>2745</v>
      </c>
      <c r="H991" t="s">
        <v>2751</v>
      </c>
      <c r="I991">
        <v>499</v>
      </c>
      <c r="J991" s="8">
        <v>1639</v>
      </c>
      <c r="K991" s="1">
        <v>0.62</v>
      </c>
      <c r="L991" s="1" t="str">
        <f t="shared" si="76"/>
        <v>50% or more</v>
      </c>
      <c r="M991">
        <v>4.0999999999999996</v>
      </c>
      <c r="N991" s="4">
        <v>2740</v>
      </c>
      <c r="O991">
        <f t="shared" si="77"/>
        <v>1</v>
      </c>
      <c r="P991">
        <f t="shared" si="78"/>
        <v>4490860</v>
      </c>
      <c r="Q991" s="8" t="str">
        <f t="shared" si="79"/>
        <v>&gt;₹  500</v>
      </c>
      <c r="R991" s="8">
        <f>Table1[actual_price]-Table1[discounted_price]/Table1[[#This Row],[actual_price]]*100</f>
        <v>1608.5546064673581</v>
      </c>
      <c r="S991">
        <f>IF(Table1[[#This Row],[rating_count]]&lt;1000,1,0)</f>
        <v>0</v>
      </c>
      <c r="T991" s="7">
        <f>Table1[[#This Row],[rating]]*Table1[[#This Row],[rating_count]]</f>
        <v>11233.999999999998</v>
      </c>
    </row>
    <row r="992" spans="1:20">
      <c r="A992" t="s">
        <v>1972</v>
      </c>
      <c r="B992" t="s">
        <v>1973</v>
      </c>
      <c r="C992" t="str">
        <f t="shared" si="75"/>
        <v>AGARO Supreme High</v>
      </c>
      <c r="D992" t="str">
        <f>PROPER(Table1[[#This Row],[PRODUCT NAME]])</f>
        <v>Agaro Supreme High</v>
      </c>
      <c r="E992" t="s">
        <v>2700</v>
      </c>
      <c r="F992" t="s">
        <v>2700</v>
      </c>
      <c r="G992" t="s">
        <v>2701</v>
      </c>
      <c r="H992" t="s">
        <v>2702</v>
      </c>
      <c r="I992">
        <v>199</v>
      </c>
      <c r="J992" s="8">
        <v>899</v>
      </c>
      <c r="K992" s="1">
        <v>0.6</v>
      </c>
      <c r="L992" s="1" t="str">
        <f t="shared" si="76"/>
        <v>50% or more</v>
      </c>
      <c r="M992">
        <v>4.0999999999999996</v>
      </c>
      <c r="N992" s="4">
        <v>602</v>
      </c>
      <c r="O992">
        <f t="shared" si="77"/>
        <v>1</v>
      </c>
      <c r="P992">
        <f t="shared" si="78"/>
        <v>541198</v>
      </c>
      <c r="Q992" s="8" t="str">
        <f t="shared" si="79"/>
        <v>&gt;₹  500</v>
      </c>
      <c r="R992" s="8">
        <f>Table1[actual_price]-Table1[discounted_price]/Table1[[#This Row],[actual_price]]*100</f>
        <v>876.86429365962181</v>
      </c>
      <c r="S992">
        <f>IF(Table1[[#This Row],[rating_count]]&lt;1000,1,0)</f>
        <v>1</v>
      </c>
      <c r="T992" s="7">
        <f>Table1[[#This Row],[rating]]*Table1[[#This Row],[rating_count]]</f>
        <v>2468.1999999999998</v>
      </c>
    </row>
    <row r="993" spans="1:20">
      <c r="A993" t="s">
        <v>1974</v>
      </c>
      <c r="B993" t="s">
        <v>1975</v>
      </c>
      <c r="C993" t="str">
        <f t="shared" si="75"/>
        <v>Bajaj Deluxe 2000</v>
      </c>
      <c r="D993" t="str">
        <f>PROPER(Table1[[#This Row],[PRODUCT NAME]])</f>
        <v>Bajaj Deluxe 2000</v>
      </c>
      <c r="E993" t="s">
        <v>2700</v>
      </c>
      <c r="F993" t="s">
        <v>2700</v>
      </c>
      <c r="G993" t="s">
        <v>2748</v>
      </c>
      <c r="H993" t="s">
        <v>2749</v>
      </c>
      <c r="I993">
        <v>579</v>
      </c>
      <c r="J993" s="8">
        <v>1199</v>
      </c>
      <c r="K993" s="1">
        <v>0.47</v>
      </c>
      <c r="L993" s="1" t="str">
        <f t="shared" si="76"/>
        <v>50%</v>
      </c>
      <c r="M993">
        <v>4.4000000000000004</v>
      </c>
      <c r="N993" s="4">
        <v>3482</v>
      </c>
      <c r="O993">
        <f t="shared" si="77"/>
        <v>0</v>
      </c>
      <c r="P993">
        <f t="shared" si="78"/>
        <v>4174918</v>
      </c>
      <c r="Q993" s="8" t="str">
        <f t="shared" si="79"/>
        <v>&gt;₹  500</v>
      </c>
      <c r="R993" s="8">
        <f>Table1[actual_price]-Table1[discounted_price]/Table1[[#This Row],[actual_price]]*100</f>
        <v>1150.7097581317764</v>
      </c>
      <c r="S993">
        <f>IF(Table1[[#This Row],[rating_count]]&lt;1000,1,0)</f>
        <v>0</v>
      </c>
      <c r="T993" s="7">
        <f>Table1[[#This Row],[rating]]*Table1[[#This Row],[rating_count]]</f>
        <v>15320.800000000001</v>
      </c>
    </row>
    <row r="994" spans="1:20">
      <c r="A994" t="s">
        <v>1976</v>
      </c>
      <c r="B994" t="s">
        <v>1977</v>
      </c>
      <c r="C994" t="str">
        <f t="shared" si="75"/>
        <v>Orpat HHB-100E WOB</v>
      </c>
      <c r="D994" t="str">
        <f>PROPER(Table1[[#This Row],[PRODUCT NAME]])</f>
        <v>Orpat Hhb-100E Wob</v>
      </c>
      <c r="E994" t="s">
        <v>2700</v>
      </c>
      <c r="F994" t="s">
        <v>2700</v>
      </c>
      <c r="G994" t="s">
        <v>2701</v>
      </c>
      <c r="H994" t="s">
        <v>2702</v>
      </c>
      <c r="I994">
        <v>179</v>
      </c>
      <c r="J994" s="8">
        <v>1899</v>
      </c>
      <c r="K994" s="1">
        <v>0.55000000000000004</v>
      </c>
      <c r="L994" s="1" t="str">
        <f t="shared" si="76"/>
        <v>50% or more</v>
      </c>
      <c r="M994">
        <v>4</v>
      </c>
      <c r="N994" s="4">
        <v>1423</v>
      </c>
      <c r="O994">
        <f t="shared" si="77"/>
        <v>1</v>
      </c>
      <c r="P994">
        <f t="shared" si="78"/>
        <v>2702277</v>
      </c>
      <c r="Q994" s="8" t="str">
        <f t="shared" si="79"/>
        <v>&gt;₹  500</v>
      </c>
      <c r="R994" s="8">
        <f>Table1[actual_price]-Table1[discounted_price]/Table1[[#This Row],[actual_price]]*100</f>
        <v>1889.5739863085835</v>
      </c>
      <c r="S994">
        <f>IF(Table1[[#This Row],[rating_count]]&lt;1000,1,0)</f>
        <v>0</v>
      </c>
      <c r="T994" s="7">
        <f>Table1[[#This Row],[rating]]*Table1[[#This Row],[rating_count]]</f>
        <v>5692</v>
      </c>
    </row>
    <row r="995" spans="1:20">
      <c r="A995" t="s">
        <v>1978</v>
      </c>
      <c r="B995" t="s">
        <v>1979</v>
      </c>
      <c r="C995" t="str">
        <f t="shared" si="75"/>
        <v>GILTON Egg Boiler</v>
      </c>
      <c r="D995" t="str">
        <f>PROPER(Table1[[#This Row],[PRODUCT NAME]])</f>
        <v>Gilton Egg Boiler</v>
      </c>
      <c r="E995" t="s">
        <v>2757</v>
      </c>
      <c r="F995" t="s">
        <v>2757</v>
      </c>
      <c r="G995" t="s">
        <v>2758</v>
      </c>
      <c r="H995" t="s">
        <v>2759</v>
      </c>
      <c r="I995">
        <v>90</v>
      </c>
      <c r="J995" s="8">
        <v>11595</v>
      </c>
      <c r="K995" s="1">
        <v>0.1</v>
      </c>
      <c r="L995" s="1" t="str">
        <f t="shared" si="76"/>
        <v>50%</v>
      </c>
      <c r="M995">
        <v>4.0999999999999996</v>
      </c>
      <c r="N995" s="4">
        <v>6199</v>
      </c>
      <c r="O995">
        <f t="shared" si="77"/>
        <v>0</v>
      </c>
      <c r="P995">
        <f t="shared" si="78"/>
        <v>71877405</v>
      </c>
      <c r="Q995" s="8" t="str">
        <f t="shared" si="79"/>
        <v>&gt;₹  500</v>
      </c>
      <c r="R995" s="8">
        <f>Table1[actual_price]-Table1[discounted_price]/Table1[[#This Row],[actual_price]]*100</f>
        <v>11594.223803363519</v>
      </c>
      <c r="S995">
        <f>IF(Table1[[#This Row],[rating_count]]&lt;1000,1,0)</f>
        <v>0</v>
      </c>
      <c r="T995" s="7">
        <f>Table1[[#This Row],[rating]]*Table1[[#This Row],[rating_count]]</f>
        <v>25415.899999999998</v>
      </c>
    </row>
    <row r="996" spans="1:20">
      <c r="A996" t="s">
        <v>1980</v>
      </c>
      <c r="B996" t="s">
        <v>1981</v>
      </c>
      <c r="C996" t="str">
        <f t="shared" si="75"/>
        <v>HealthSense Chef-Mate KS</v>
      </c>
      <c r="D996" t="str">
        <f>PROPER(Table1[[#This Row],[PRODUCT NAME]])</f>
        <v>Healthsense Chef-Mate Ks</v>
      </c>
      <c r="E996" t="s">
        <v>2700</v>
      </c>
      <c r="F996" t="s">
        <v>2700</v>
      </c>
      <c r="G996" t="s">
        <v>2745</v>
      </c>
      <c r="H996" t="s">
        <v>2751</v>
      </c>
      <c r="I996">
        <v>899</v>
      </c>
      <c r="J996" s="8">
        <v>1750</v>
      </c>
      <c r="K996" s="1">
        <v>0.55000000000000004</v>
      </c>
      <c r="L996" s="1" t="str">
        <f t="shared" si="76"/>
        <v>50% or more</v>
      </c>
      <c r="M996">
        <v>4.4000000000000004</v>
      </c>
      <c r="N996" s="4">
        <v>1667</v>
      </c>
      <c r="O996">
        <f t="shared" si="77"/>
        <v>1</v>
      </c>
      <c r="P996">
        <f t="shared" si="78"/>
        <v>2917250</v>
      </c>
      <c r="Q996" s="8" t="str">
        <f t="shared" si="79"/>
        <v>&gt;₹  500</v>
      </c>
      <c r="R996" s="8">
        <f>Table1[actual_price]-Table1[discounted_price]/Table1[[#This Row],[actual_price]]*100</f>
        <v>1698.6285714285714</v>
      </c>
      <c r="S996">
        <f>IF(Table1[[#This Row],[rating_count]]&lt;1000,1,0)</f>
        <v>0</v>
      </c>
      <c r="T996" s="7">
        <f>Table1[[#This Row],[rating]]*Table1[[#This Row],[rating_count]]</f>
        <v>7334.8</v>
      </c>
    </row>
    <row r="997" spans="1:20">
      <c r="A997" t="s">
        <v>1982</v>
      </c>
      <c r="B997" t="s">
        <v>1983</v>
      </c>
      <c r="C997" t="str">
        <f t="shared" si="75"/>
        <v>PHILIPS Digital Air</v>
      </c>
      <c r="D997" t="str">
        <f>PROPER(Table1[[#This Row],[PRODUCT NAME]])</f>
        <v>Philips Digital Air</v>
      </c>
      <c r="E997" t="s">
        <v>2700</v>
      </c>
      <c r="F997" t="s">
        <v>2700</v>
      </c>
      <c r="G997" t="s">
        <v>2773</v>
      </c>
      <c r="H997" t="s">
        <v>2822</v>
      </c>
      <c r="I997" s="2">
        <v>1149</v>
      </c>
      <c r="J997" s="8">
        <v>2095</v>
      </c>
      <c r="K997" s="1">
        <v>0.36</v>
      </c>
      <c r="L997" s="1" t="str">
        <f t="shared" si="76"/>
        <v>50%</v>
      </c>
      <c r="M997">
        <v>4.3</v>
      </c>
      <c r="N997" s="4">
        <v>4723</v>
      </c>
      <c r="O997">
        <f t="shared" si="77"/>
        <v>0</v>
      </c>
      <c r="P997">
        <f t="shared" si="78"/>
        <v>9894685</v>
      </c>
      <c r="Q997" s="8" t="str">
        <f t="shared" si="79"/>
        <v>&gt;₹  500</v>
      </c>
      <c r="R997" s="8">
        <f>Table1[actual_price]-Table1[discounted_price]/Table1[[#This Row],[actual_price]]*100</f>
        <v>2040.1551312649165</v>
      </c>
      <c r="S997">
        <f>IF(Table1[[#This Row],[rating_count]]&lt;1000,1,0)</f>
        <v>0</v>
      </c>
      <c r="T997" s="7">
        <f>Table1[[#This Row],[rating]]*Table1[[#This Row],[rating_count]]</f>
        <v>20308.899999999998</v>
      </c>
    </row>
    <row r="998" spans="1:20">
      <c r="A998" t="s">
        <v>1984</v>
      </c>
      <c r="B998" t="s">
        <v>1985</v>
      </c>
      <c r="C998" t="str">
        <f t="shared" si="75"/>
        <v>Milton Go Electro</v>
      </c>
      <c r="D998" t="str">
        <f>PROPER(Table1[[#This Row],[PRODUCT NAME]])</f>
        <v>Milton Go Electro</v>
      </c>
      <c r="E998" t="s">
        <v>2700</v>
      </c>
      <c r="F998" t="s">
        <v>2700</v>
      </c>
      <c r="G998" t="s">
        <v>2745</v>
      </c>
      <c r="H998" t="s">
        <v>2799</v>
      </c>
      <c r="I998">
        <v>249</v>
      </c>
      <c r="J998" s="8">
        <v>2300</v>
      </c>
      <c r="K998" s="1">
        <v>0.5</v>
      </c>
      <c r="L998" s="1" t="str">
        <f t="shared" si="76"/>
        <v>50% or more</v>
      </c>
      <c r="M998">
        <v>4.2</v>
      </c>
      <c r="N998" s="4">
        <v>22860</v>
      </c>
      <c r="O998">
        <f t="shared" si="77"/>
        <v>1</v>
      </c>
      <c r="P998">
        <f t="shared" si="78"/>
        <v>52578000</v>
      </c>
      <c r="Q998" s="8" t="str">
        <f t="shared" si="79"/>
        <v>&gt;₹  500</v>
      </c>
      <c r="R998" s="8">
        <f>Table1[actual_price]-Table1[discounted_price]/Table1[[#This Row],[actual_price]]*100</f>
        <v>2289.1739130434785</v>
      </c>
      <c r="S998">
        <f>IF(Table1[[#This Row],[rating_count]]&lt;1000,1,0)</f>
        <v>0</v>
      </c>
      <c r="T998" s="7">
        <f>Table1[[#This Row],[rating]]*Table1[[#This Row],[rating_count]]</f>
        <v>96012</v>
      </c>
    </row>
    <row r="999" spans="1:20">
      <c r="A999" t="s">
        <v>1986</v>
      </c>
      <c r="B999" t="s">
        <v>1987</v>
      </c>
      <c r="C999" t="str">
        <f t="shared" si="75"/>
        <v>Philips Daily Collection</v>
      </c>
      <c r="D999" t="str">
        <f>PROPER(Table1[[#This Row],[PRODUCT NAME]])</f>
        <v>Philips Daily Collection</v>
      </c>
      <c r="E999" t="s">
        <v>2700</v>
      </c>
      <c r="F999" t="s">
        <v>2700</v>
      </c>
      <c r="G999" t="s">
        <v>2787</v>
      </c>
      <c r="H999" t="s">
        <v>2788</v>
      </c>
      <c r="I999">
        <v>39</v>
      </c>
      <c r="J999" s="8">
        <v>2990</v>
      </c>
      <c r="K999" s="1">
        <v>0</v>
      </c>
      <c r="L999" s="1" t="str">
        <f t="shared" si="76"/>
        <v>50%</v>
      </c>
      <c r="M999">
        <v>3.6</v>
      </c>
      <c r="N999" s="4">
        <v>13572</v>
      </c>
      <c r="O999">
        <f t="shared" si="77"/>
        <v>0</v>
      </c>
      <c r="P999">
        <f t="shared" si="78"/>
        <v>40580280</v>
      </c>
      <c r="Q999" s="8" t="str">
        <f t="shared" si="79"/>
        <v>&gt;₹  500</v>
      </c>
      <c r="R999" s="8">
        <f>Table1[actual_price]-Table1[discounted_price]/Table1[[#This Row],[actual_price]]*100</f>
        <v>2988.695652173913</v>
      </c>
      <c r="S999">
        <f>IF(Table1[[#This Row],[rating_count]]&lt;1000,1,0)</f>
        <v>0</v>
      </c>
      <c r="T999" s="7">
        <f>Table1[[#This Row],[rating]]*Table1[[#This Row],[rating_count]]</f>
        <v>48859.200000000004</v>
      </c>
    </row>
    <row r="1000" spans="1:20">
      <c r="A1000" t="s">
        <v>1988</v>
      </c>
      <c r="B1000" t="s">
        <v>1989</v>
      </c>
      <c r="C1000" t="str">
        <f t="shared" si="75"/>
        <v>Crompton Insta Comfy</v>
      </c>
      <c r="D1000" t="str">
        <f>PROPER(Table1[[#This Row],[PRODUCT NAME]])</f>
        <v>Crompton Insta Comfy</v>
      </c>
      <c r="E1000" t="s">
        <v>2700</v>
      </c>
      <c r="F1000" t="s">
        <v>2700</v>
      </c>
      <c r="G1000" t="s">
        <v>2769</v>
      </c>
      <c r="I1000" s="2">
        <v>1599</v>
      </c>
      <c r="J1000" s="8">
        <v>4295</v>
      </c>
      <c r="K1000" s="1">
        <v>0.56000000000000005</v>
      </c>
      <c r="L1000" s="1" t="str">
        <f t="shared" si="76"/>
        <v>50% or more</v>
      </c>
      <c r="M1000">
        <v>4.2</v>
      </c>
      <c r="N1000" s="4">
        <v>16182</v>
      </c>
      <c r="O1000">
        <f t="shared" si="77"/>
        <v>1</v>
      </c>
      <c r="P1000">
        <f t="shared" si="78"/>
        <v>69501690</v>
      </c>
      <c r="Q1000" s="8" t="str">
        <f t="shared" si="79"/>
        <v>&gt;₹  500</v>
      </c>
      <c r="R1000" s="8">
        <f>Table1[actual_price]-Table1[discounted_price]/Table1[[#This Row],[actual_price]]*100</f>
        <v>4257.7706635622817</v>
      </c>
      <c r="S1000">
        <f>IF(Table1[[#This Row],[rating_count]]&lt;1000,1,0)</f>
        <v>0</v>
      </c>
      <c r="T1000" s="7">
        <f>Table1[[#This Row],[rating]]*Table1[[#This Row],[rating_count]]</f>
        <v>67964.400000000009</v>
      </c>
    </row>
    <row r="1001" spans="1:20">
      <c r="A1001" t="s">
        <v>1990</v>
      </c>
      <c r="B1001" t="s">
        <v>1991</v>
      </c>
      <c r="C1001" t="str">
        <f t="shared" si="75"/>
        <v>USHA Heat Convector</v>
      </c>
      <c r="D1001" t="str">
        <f>PROPER(Table1[[#This Row],[PRODUCT NAME]])</f>
        <v>Usha Heat Convector</v>
      </c>
      <c r="E1001" t="s">
        <v>2705</v>
      </c>
      <c r="F1001" t="s">
        <v>2705</v>
      </c>
      <c r="G1001" t="s">
        <v>2721</v>
      </c>
      <c r="H1001" t="s">
        <v>2782</v>
      </c>
      <c r="I1001" s="2">
        <v>1199</v>
      </c>
      <c r="J1001" s="8">
        <v>199</v>
      </c>
      <c r="K1001" s="1">
        <v>0.7</v>
      </c>
      <c r="L1001" s="1" t="str">
        <f t="shared" si="76"/>
        <v>50% or more</v>
      </c>
      <c r="M1001">
        <v>4.2</v>
      </c>
      <c r="N1001" s="4">
        <v>2908</v>
      </c>
      <c r="O1001">
        <f t="shared" si="77"/>
        <v>1</v>
      </c>
      <c r="P1001">
        <f t="shared" si="78"/>
        <v>578692</v>
      </c>
      <c r="Q1001" s="8" t="str">
        <f t="shared" si="79"/>
        <v>&lt;₹ 200</v>
      </c>
      <c r="R1001" s="8">
        <f>Table1[actual_price]-Table1[discounted_price]/Table1[[#This Row],[actual_price]]*100</f>
        <v>-403.51256281407041</v>
      </c>
      <c r="S1001">
        <f>IF(Table1[[#This Row],[rating_count]]&lt;1000,1,0)</f>
        <v>0</v>
      </c>
      <c r="T1001" s="7">
        <f>Table1[[#This Row],[rating]]*Table1[[#This Row],[rating_count]]</f>
        <v>12213.6</v>
      </c>
    </row>
    <row r="1002" spans="1:20">
      <c r="A1002" t="s">
        <v>1992</v>
      </c>
      <c r="B1002" t="s">
        <v>1993</v>
      </c>
      <c r="C1002" t="str">
        <f t="shared" si="75"/>
        <v>Philips HL7756/00 Mixer</v>
      </c>
      <c r="D1002" t="str">
        <f>PROPER(Table1[[#This Row],[PRODUCT NAME]])</f>
        <v>Philips Hl7756/00 Mixer</v>
      </c>
      <c r="E1002" t="s">
        <v>2700</v>
      </c>
      <c r="F1002" t="s">
        <v>2700</v>
      </c>
      <c r="G1002" t="s">
        <v>2701</v>
      </c>
      <c r="H1002" t="s">
        <v>2702</v>
      </c>
      <c r="I1002">
        <v>209</v>
      </c>
      <c r="J1002" s="8">
        <v>2499</v>
      </c>
      <c r="K1002" s="1">
        <v>0.57999999999999996</v>
      </c>
      <c r="L1002" s="1" t="str">
        <f t="shared" si="76"/>
        <v>50% or more</v>
      </c>
      <c r="M1002">
        <v>3.9</v>
      </c>
      <c r="N1002" s="4">
        <v>536</v>
      </c>
      <c r="O1002">
        <f t="shared" si="77"/>
        <v>1</v>
      </c>
      <c r="P1002">
        <f t="shared" si="78"/>
        <v>1339464</v>
      </c>
      <c r="Q1002" s="8" t="str">
        <f t="shared" si="79"/>
        <v>&gt;₹  500</v>
      </c>
      <c r="R1002" s="8">
        <f>Table1[actual_price]-Table1[discounted_price]/Table1[[#This Row],[actual_price]]*100</f>
        <v>2490.6366546618647</v>
      </c>
      <c r="S1002">
        <f>IF(Table1[[#This Row],[rating_count]]&lt;1000,1,0)</f>
        <v>1</v>
      </c>
      <c r="T1002" s="7">
        <f>Table1[[#This Row],[rating]]*Table1[[#This Row],[rating_count]]</f>
        <v>2090.4</v>
      </c>
    </row>
    <row r="1003" spans="1:20">
      <c r="A1003" t="s">
        <v>1994</v>
      </c>
      <c r="B1003" t="s">
        <v>1995</v>
      </c>
      <c r="C1003" t="str">
        <f t="shared" si="75"/>
        <v>Kuber Industries Waterproof</v>
      </c>
      <c r="D1003" t="str">
        <f>PROPER(Table1[[#This Row],[PRODUCT NAME]])</f>
        <v>Kuber Industries Waterproof</v>
      </c>
      <c r="E1003" t="s">
        <v>2700</v>
      </c>
      <c r="F1003" t="s">
        <v>2700</v>
      </c>
      <c r="G1003" t="s">
        <v>2748</v>
      </c>
      <c r="H1003" t="s">
        <v>2749</v>
      </c>
      <c r="I1003" s="2">
        <v>1099</v>
      </c>
      <c r="J1003" s="8">
        <v>499</v>
      </c>
      <c r="K1003" s="1">
        <v>0.27</v>
      </c>
      <c r="L1003" s="1" t="str">
        <f t="shared" si="76"/>
        <v>50%</v>
      </c>
      <c r="M1003">
        <v>4.2</v>
      </c>
      <c r="N1003" s="4">
        <v>2375</v>
      </c>
      <c r="O1003">
        <f t="shared" si="77"/>
        <v>0</v>
      </c>
      <c r="P1003">
        <f t="shared" si="78"/>
        <v>1185125</v>
      </c>
      <c r="Q1003" s="8" t="str">
        <f t="shared" si="79"/>
        <v>₹ 200 -₹ 500</v>
      </c>
      <c r="R1003" s="8">
        <f>Table1[actual_price]-Table1[discounted_price]/Table1[[#This Row],[actual_price]]*100</f>
        <v>278.75951903807618</v>
      </c>
      <c r="S1003">
        <f>IF(Table1[[#This Row],[rating_count]]&lt;1000,1,0)</f>
        <v>0</v>
      </c>
      <c r="T1003" s="7">
        <f>Table1[[#This Row],[rating]]*Table1[[#This Row],[rating_count]]</f>
        <v>9975</v>
      </c>
    </row>
    <row r="1004" spans="1:20">
      <c r="A1004" t="s">
        <v>1996</v>
      </c>
      <c r="B1004" t="s">
        <v>1997</v>
      </c>
      <c r="C1004" t="str">
        <f t="shared" si="75"/>
        <v>Lifelong LLMG93 500</v>
      </c>
      <c r="D1004" t="str">
        <f>PROPER(Table1[[#This Row],[PRODUCT NAME]])</f>
        <v>Lifelong Llmg93 500</v>
      </c>
      <c r="E1004" t="s">
        <v>2757</v>
      </c>
      <c r="F1004" t="s">
        <v>2757</v>
      </c>
      <c r="G1004" t="s">
        <v>2758</v>
      </c>
      <c r="H1004" t="s">
        <v>2759</v>
      </c>
      <c r="I1004">
        <v>120</v>
      </c>
      <c r="J1004" s="8">
        <v>2400</v>
      </c>
      <c r="K1004" s="1">
        <v>0</v>
      </c>
      <c r="L1004" s="1" t="str">
        <f t="shared" si="76"/>
        <v>50%</v>
      </c>
      <c r="M1004">
        <v>4.5</v>
      </c>
      <c r="N1004" s="4">
        <v>4951</v>
      </c>
      <c r="O1004">
        <f t="shared" si="77"/>
        <v>0</v>
      </c>
      <c r="P1004">
        <f t="shared" si="78"/>
        <v>11882400</v>
      </c>
      <c r="Q1004" s="8" t="str">
        <f t="shared" si="79"/>
        <v>&gt;₹  500</v>
      </c>
      <c r="R1004" s="8">
        <f>Table1[actual_price]-Table1[discounted_price]/Table1[[#This Row],[actual_price]]*100</f>
        <v>2395</v>
      </c>
      <c r="S1004">
        <f>IF(Table1[[#This Row],[rating_count]]&lt;1000,1,0)</f>
        <v>0</v>
      </c>
      <c r="T1004" s="7">
        <f>Table1[[#This Row],[rating]]*Table1[[#This Row],[rating_count]]</f>
        <v>22279.5</v>
      </c>
    </row>
    <row r="1005" spans="1:20">
      <c r="A1005" t="s">
        <v>1998</v>
      </c>
      <c r="B1005" t="s">
        <v>1999</v>
      </c>
      <c r="C1005" t="str">
        <f t="shared" si="75"/>
        <v>IKEA Frother for</v>
      </c>
      <c r="D1005" t="str">
        <f>PROPER(Table1[[#This Row],[PRODUCT NAME]])</f>
        <v>Ikea Frother For</v>
      </c>
      <c r="E1005" t="s">
        <v>2700</v>
      </c>
      <c r="F1005" t="s">
        <v>2700</v>
      </c>
      <c r="G1005" t="s">
        <v>2773</v>
      </c>
      <c r="H1005" t="s">
        <v>2822</v>
      </c>
      <c r="I1005" s="2">
        <v>1519</v>
      </c>
      <c r="J1005" s="8">
        <v>749</v>
      </c>
      <c r="K1005" s="1">
        <v>0.56999999999999995</v>
      </c>
      <c r="L1005" s="1" t="str">
        <f t="shared" si="76"/>
        <v>50% or more</v>
      </c>
      <c r="M1005">
        <v>4.3</v>
      </c>
      <c r="N1005" s="4">
        <v>408</v>
      </c>
      <c r="O1005">
        <f t="shared" si="77"/>
        <v>1</v>
      </c>
      <c r="P1005">
        <f t="shared" si="78"/>
        <v>305592</v>
      </c>
      <c r="Q1005" s="8" t="str">
        <f t="shared" si="79"/>
        <v>&gt;₹  500</v>
      </c>
      <c r="R1005" s="8">
        <f>Table1[actual_price]-Table1[discounted_price]/Table1[[#This Row],[actual_price]]*100</f>
        <v>546.19626168224295</v>
      </c>
      <c r="S1005">
        <f>IF(Table1[[#This Row],[rating_count]]&lt;1000,1,0)</f>
        <v>1</v>
      </c>
      <c r="T1005" s="7">
        <f>Table1[[#This Row],[rating]]*Table1[[#This Row],[rating_count]]</f>
        <v>1754.3999999999999</v>
      </c>
    </row>
    <row r="1006" spans="1:20">
      <c r="A1006" t="s">
        <v>2000</v>
      </c>
      <c r="B1006" t="s">
        <v>2001</v>
      </c>
      <c r="C1006" t="str">
        <f t="shared" si="75"/>
        <v>Crompton Insta Comfort</v>
      </c>
      <c r="D1006" t="str">
        <f>PROPER(Table1[[#This Row],[PRODUCT NAME]])</f>
        <v>Crompton Insta Comfort</v>
      </c>
      <c r="E1006" t="s">
        <v>2757</v>
      </c>
      <c r="F1006" t="s">
        <v>2757</v>
      </c>
      <c r="G1006" t="s">
        <v>2758</v>
      </c>
      <c r="H1006" t="s">
        <v>2759</v>
      </c>
      <c r="I1006">
        <v>420</v>
      </c>
      <c r="J1006" s="8">
        <v>1775</v>
      </c>
      <c r="K1006" s="1">
        <v>0</v>
      </c>
      <c r="L1006" s="1" t="str">
        <f t="shared" si="76"/>
        <v>50%</v>
      </c>
      <c r="M1006">
        <v>4.2</v>
      </c>
      <c r="N1006" s="4">
        <v>1926</v>
      </c>
      <c r="O1006">
        <f t="shared" si="77"/>
        <v>0</v>
      </c>
      <c r="P1006">
        <f t="shared" si="78"/>
        <v>3418650</v>
      </c>
      <c r="Q1006" s="8" t="str">
        <f t="shared" si="79"/>
        <v>&gt;₹  500</v>
      </c>
      <c r="R1006" s="8">
        <f>Table1[actual_price]-Table1[discounted_price]/Table1[[#This Row],[actual_price]]*100</f>
        <v>1751.338028169014</v>
      </c>
      <c r="S1006">
        <f>IF(Table1[[#This Row],[rating_count]]&lt;1000,1,0)</f>
        <v>0</v>
      </c>
      <c r="T1006" s="7">
        <f>Table1[[#This Row],[rating]]*Table1[[#This Row],[rating_count]]</f>
        <v>8089.2000000000007</v>
      </c>
    </row>
    <row r="1007" spans="1:20">
      <c r="A1007" t="s">
        <v>2002</v>
      </c>
      <c r="B1007" t="s">
        <v>2003</v>
      </c>
      <c r="C1007" t="str">
        <f t="shared" si="75"/>
        <v>Lint Remover Woolen</v>
      </c>
      <c r="D1007" t="str">
        <f>PROPER(Table1[[#This Row],[PRODUCT NAME]])</f>
        <v>Lint Remover Woolen</v>
      </c>
      <c r="E1007" t="s">
        <v>2757</v>
      </c>
      <c r="F1007" t="s">
        <v>2757</v>
      </c>
      <c r="G1007" t="s">
        <v>2758</v>
      </c>
      <c r="H1007" t="s">
        <v>2759</v>
      </c>
      <c r="I1007">
        <v>225</v>
      </c>
      <c r="J1007" s="8">
        <v>1599</v>
      </c>
      <c r="K1007" s="1">
        <v>0</v>
      </c>
      <c r="L1007" s="1" t="str">
        <f t="shared" si="76"/>
        <v>50%</v>
      </c>
      <c r="M1007">
        <v>4.0999999999999996</v>
      </c>
      <c r="N1007" s="4">
        <v>4798</v>
      </c>
      <c r="O1007">
        <f t="shared" si="77"/>
        <v>0</v>
      </c>
      <c r="P1007">
        <f t="shared" si="78"/>
        <v>7672002</v>
      </c>
      <c r="Q1007" s="8" t="str">
        <f t="shared" si="79"/>
        <v>&gt;₹  500</v>
      </c>
      <c r="R1007" s="8">
        <f>Table1[actual_price]-Table1[discounted_price]/Table1[[#This Row],[actual_price]]*100</f>
        <v>1584.9287054409006</v>
      </c>
      <c r="S1007">
        <f>IF(Table1[[#This Row],[rating_count]]&lt;1000,1,0)</f>
        <v>0</v>
      </c>
      <c r="T1007" s="7">
        <f>Table1[[#This Row],[rating]]*Table1[[#This Row],[rating_count]]</f>
        <v>19671.8</v>
      </c>
    </row>
    <row r="1008" spans="1:20">
      <c r="A1008" t="s">
        <v>2004</v>
      </c>
      <c r="B1008" t="s">
        <v>2005</v>
      </c>
      <c r="C1008" t="str">
        <f t="shared" si="75"/>
        <v>Pigeon Kessel Multipurpose</v>
      </c>
      <c r="D1008" t="str">
        <f>PROPER(Table1[[#This Row],[PRODUCT NAME]])</f>
        <v>Pigeon Kessel Multipurpose</v>
      </c>
      <c r="E1008" t="s">
        <v>2700</v>
      </c>
      <c r="F1008" t="s">
        <v>2700</v>
      </c>
      <c r="G1008" t="s">
        <v>2838</v>
      </c>
      <c r="H1008" t="s">
        <v>2839</v>
      </c>
      <c r="I1008">
        <v>199</v>
      </c>
      <c r="J1008" s="8">
        <v>1795</v>
      </c>
      <c r="K1008" s="1">
        <v>0.75</v>
      </c>
      <c r="L1008" s="1" t="str">
        <f t="shared" si="76"/>
        <v>50% or more</v>
      </c>
      <c r="M1008">
        <v>4.0999999999999996</v>
      </c>
      <c r="N1008" s="4">
        <v>7333</v>
      </c>
      <c r="O1008">
        <f t="shared" si="77"/>
        <v>1</v>
      </c>
      <c r="P1008">
        <f t="shared" si="78"/>
        <v>13162735</v>
      </c>
      <c r="Q1008" s="8" t="str">
        <f t="shared" si="79"/>
        <v>&gt;₹  500</v>
      </c>
      <c r="R1008" s="8">
        <f>Table1[actual_price]-Table1[discounted_price]/Table1[[#This Row],[actual_price]]*100</f>
        <v>1783.9136490250696</v>
      </c>
      <c r="S1008">
        <f>IF(Table1[[#This Row],[rating_count]]&lt;1000,1,0)</f>
        <v>0</v>
      </c>
      <c r="T1008" s="7">
        <f>Table1[[#This Row],[rating]]*Table1[[#This Row],[rating_count]]</f>
        <v>30065.299999999996</v>
      </c>
    </row>
    <row r="1009" spans="1:20">
      <c r="A1009" t="s">
        <v>2006</v>
      </c>
      <c r="B1009" t="s">
        <v>2007</v>
      </c>
      <c r="C1009" t="str">
        <f t="shared" si="75"/>
        <v>C (DEVICE) Lint</v>
      </c>
      <c r="D1009" t="str">
        <f>PROPER(Table1[[#This Row],[PRODUCT NAME]])</f>
        <v>C (Device) Lint</v>
      </c>
      <c r="E1009" t="s">
        <v>2705</v>
      </c>
      <c r="F1009" t="s">
        <v>2705</v>
      </c>
      <c r="G1009" t="s">
        <v>2725</v>
      </c>
      <c r="H1009" t="s">
        <v>2736</v>
      </c>
      <c r="I1009" s="2">
        <v>1799</v>
      </c>
      <c r="J1009" s="8">
        <v>15999</v>
      </c>
      <c r="K1009" s="1">
        <v>0.55000000000000004</v>
      </c>
      <c r="L1009" s="1" t="str">
        <f t="shared" si="76"/>
        <v>50% or more</v>
      </c>
      <c r="M1009">
        <v>4.5999999999999996</v>
      </c>
      <c r="N1009" s="4">
        <v>245</v>
      </c>
      <c r="O1009">
        <f t="shared" si="77"/>
        <v>1</v>
      </c>
      <c r="P1009">
        <f t="shared" si="78"/>
        <v>3919755</v>
      </c>
      <c r="Q1009" s="8" t="str">
        <f t="shared" si="79"/>
        <v>&gt;₹  500</v>
      </c>
      <c r="R1009" s="8">
        <f>Table1[actual_price]-Table1[discounted_price]/Table1[[#This Row],[actual_price]]*100</f>
        <v>15987.755547221701</v>
      </c>
      <c r="S1009">
        <f>IF(Table1[[#This Row],[rating_count]]&lt;1000,1,0)</f>
        <v>1</v>
      </c>
      <c r="T1009" s="7">
        <f>Table1[[#This Row],[rating]]*Table1[[#This Row],[rating_count]]</f>
        <v>1127</v>
      </c>
    </row>
    <row r="1010" spans="1:20">
      <c r="A1010" t="s">
        <v>2008</v>
      </c>
      <c r="B1010" t="s">
        <v>2009</v>
      </c>
      <c r="C1010" t="str">
        <f t="shared" si="75"/>
        <v>Pigeon by Stovekraft</v>
      </c>
      <c r="D1010" t="str">
        <f>PROPER(Table1[[#This Row],[PRODUCT NAME]])</f>
        <v>Pigeon By Stovekraft</v>
      </c>
      <c r="E1010" t="s">
        <v>2700</v>
      </c>
      <c r="F1010" t="s">
        <v>2700</v>
      </c>
      <c r="G1010" t="s">
        <v>2820</v>
      </c>
      <c r="H1010" t="s">
        <v>2825</v>
      </c>
      <c r="I1010" s="2">
        <v>8349</v>
      </c>
      <c r="J1010" s="8">
        <v>1490</v>
      </c>
      <c r="K1010" s="1">
        <v>0.13</v>
      </c>
      <c r="L1010" s="1" t="str">
        <f t="shared" si="76"/>
        <v>50%</v>
      </c>
      <c r="M1010">
        <v>3.8</v>
      </c>
      <c r="N1010" s="4">
        <v>3652</v>
      </c>
      <c r="O1010">
        <f t="shared" si="77"/>
        <v>0</v>
      </c>
      <c r="P1010">
        <f t="shared" si="78"/>
        <v>5441480</v>
      </c>
      <c r="Q1010" s="8" t="str">
        <f t="shared" si="79"/>
        <v>&gt;₹  500</v>
      </c>
      <c r="R1010" s="8">
        <f>Table1[actual_price]-Table1[discounted_price]/Table1[[#This Row],[actual_price]]*100</f>
        <v>929.66442953020135</v>
      </c>
      <c r="S1010">
        <f>IF(Table1[[#This Row],[rating_count]]&lt;1000,1,0)</f>
        <v>0</v>
      </c>
      <c r="T1010" s="7">
        <f>Table1[[#This Row],[rating]]*Table1[[#This Row],[rating_count]]</f>
        <v>13877.599999999999</v>
      </c>
    </row>
    <row r="1011" spans="1:20">
      <c r="A1011" t="s">
        <v>2010</v>
      </c>
      <c r="B1011" t="s">
        <v>2011</v>
      </c>
      <c r="C1011" t="str">
        <f t="shared" si="75"/>
        <v>Bajaj OFR Room</v>
      </c>
      <c r="D1011" t="str">
        <f>PROPER(Table1[[#This Row],[PRODUCT NAME]])</f>
        <v>Bajaj Ofr Room</v>
      </c>
      <c r="E1011" t="s">
        <v>2700</v>
      </c>
      <c r="F1011" t="s">
        <v>2700</v>
      </c>
      <c r="G1011" t="s">
        <v>2810</v>
      </c>
      <c r="I1011" s="2">
        <v>3307</v>
      </c>
      <c r="J1011" s="8">
        <v>1999</v>
      </c>
      <c r="K1011" s="1">
        <v>0.46</v>
      </c>
      <c r="L1011" s="1" t="str">
        <f t="shared" si="76"/>
        <v>50%</v>
      </c>
      <c r="M1011">
        <v>4.3</v>
      </c>
      <c r="N1011" s="4">
        <v>2515</v>
      </c>
      <c r="O1011">
        <f t="shared" si="77"/>
        <v>0</v>
      </c>
      <c r="P1011">
        <f t="shared" si="78"/>
        <v>5027485</v>
      </c>
      <c r="Q1011" s="8" t="str">
        <f t="shared" si="79"/>
        <v>&gt;₹  500</v>
      </c>
      <c r="R1011" s="8">
        <f>Table1[actual_price]-Table1[discounted_price]/Table1[[#This Row],[actual_price]]*100</f>
        <v>1833.5672836418209</v>
      </c>
      <c r="S1011">
        <f>IF(Table1[[#This Row],[rating_count]]&lt;1000,1,0)</f>
        <v>0</v>
      </c>
      <c r="T1011" s="7">
        <f>Table1[[#This Row],[rating]]*Table1[[#This Row],[rating_count]]</f>
        <v>10814.5</v>
      </c>
    </row>
    <row r="1012" spans="1:20">
      <c r="A1012" t="s">
        <v>2012</v>
      </c>
      <c r="B1012" t="s">
        <v>2013</v>
      </c>
      <c r="C1012" t="str">
        <f t="shared" si="75"/>
        <v>Luminous Vento Deluxe</v>
      </c>
      <c r="D1012" t="str">
        <f>PROPER(Table1[[#This Row],[PRODUCT NAME]])</f>
        <v>Luminous Vento Deluxe</v>
      </c>
      <c r="E1012" t="s">
        <v>2700</v>
      </c>
      <c r="F1012" t="s">
        <v>2700</v>
      </c>
      <c r="G1012" t="s">
        <v>2701</v>
      </c>
      <c r="H1012" t="s">
        <v>2702</v>
      </c>
      <c r="I1012">
        <v>325</v>
      </c>
      <c r="J1012" s="8">
        <v>499</v>
      </c>
      <c r="K1012" s="1">
        <v>0.75</v>
      </c>
      <c r="L1012" s="1" t="str">
        <f t="shared" si="76"/>
        <v>50% or more</v>
      </c>
      <c r="M1012">
        <v>4.2</v>
      </c>
      <c r="N1012" s="4">
        <v>10576</v>
      </c>
      <c r="O1012">
        <f t="shared" si="77"/>
        <v>1</v>
      </c>
      <c r="P1012">
        <f t="shared" si="78"/>
        <v>5277424</v>
      </c>
      <c r="Q1012" s="8" t="str">
        <f t="shared" si="79"/>
        <v>₹ 200 -₹ 500</v>
      </c>
      <c r="R1012" s="8">
        <f>Table1[actual_price]-Table1[discounted_price]/Table1[[#This Row],[actual_price]]*100</f>
        <v>433.86973947895791</v>
      </c>
      <c r="S1012">
        <f>IF(Table1[[#This Row],[rating_count]]&lt;1000,1,0)</f>
        <v>0</v>
      </c>
      <c r="T1012" s="7">
        <f>Table1[[#This Row],[rating]]*Table1[[#This Row],[rating_count]]</f>
        <v>44419.200000000004</v>
      </c>
    </row>
    <row r="1013" spans="1:20">
      <c r="A1013" t="s">
        <v>2014</v>
      </c>
      <c r="B1013" t="s">
        <v>2015</v>
      </c>
      <c r="C1013" t="str">
        <f t="shared" si="75"/>
        <v>Wipro Vesta 1.8</v>
      </c>
      <c r="D1013" t="str">
        <f>PROPER(Table1[[#This Row],[PRODUCT NAME]])</f>
        <v>Wipro Vesta 1.8</v>
      </c>
      <c r="E1013" t="s">
        <v>2700</v>
      </c>
      <c r="F1013" t="s">
        <v>2700</v>
      </c>
      <c r="G1013" t="s">
        <v>2747</v>
      </c>
      <c r="I1013">
        <v>449</v>
      </c>
      <c r="J1013" s="8">
        <v>299</v>
      </c>
      <c r="K1013" s="1">
        <v>0.65</v>
      </c>
      <c r="L1013" s="1" t="str">
        <f t="shared" si="76"/>
        <v>50% or more</v>
      </c>
      <c r="M1013">
        <v>4.2</v>
      </c>
      <c r="N1013" s="4">
        <v>4959</v>
      </c>
      <c r="O1013">
        <f t="shared" si="77"/>
        <v>1</v>
      </c>
      <c r="P1013">
        <f t="shared" si="78"/>
        <v>1482741</v>
      </c>
      <c r="Q1013" s="8" t="str">
        <f t="shared" si="79"/>
        <v>₹ 200 -₹ 500</v>
      </c>
      <c r="R1013" s="8">
        <f>Table1[actual_price]-Table1[discounted_price]/Table1[[#This Row],[actual_price]]*100</f>
        <v>148.83277591973243</v>
      </c>
      <c r="S1013">
        <f>IF(Table1[[#This Row],[rating_count]]&lt;1000,1,0)</f>
        <v>0</v>
      </c>
      <c r="T1013" s="7">
        <f>Table1[[#This Row],[rating]]*Table1[[#This Row],[rating_count]]</f>
        <v>20827.8</v>
      </c>
    </row>
    <row r="1014" spans="1:20">
      <c r="A1014" t="s">
        <v>2016</v>
      </c>
      <c r="B1014" t="s">
        <v>2017</v>
      </c>
      <c r="C1014" t="str">
        <f t="shared" si="75"/>
        <v>Kitchen Mart Stainless</v>
      </c>
      <c r="D1014" t="str">
        <f>PROPER(Table1[[#This Row],[PRODUCT NAME]])</f>
        <v>Kitchen Mart Stainless</v>
      </c>
      <c r="E1014" t="s">
        <v>2705</v>
      </c>
      <c r="F1014" t="s">
        <v>2705</v>
      </c>
      <c r="G1014" t="s">
        <v>2756</v>
      </c>
      <c r="I1014">
        <v>380</v>
      </c>
      <c r="J1014" s="8">
        <v>600</v>
      </c>
      <c r="K1014" s="1">
        <v>0.05</v>
      </c>
      <c r="L1014" s="1" t="str">
        <f t="shared" si="76"/>
        <v>50%</v>
      </c>
      <c r="M1014">
        <v>4.4000000000000004</v>
      </c>
      <c r="N1014" s="4">
        <v>2111</v>
      </c>
      <c r="O1014">
        <f t="shared" si="77"/>
        <v>0</v>
      </c>
      <c r="P1014">
        <f t="shared" si="78"/>
        <v>1266600</v>
      </c>
      <c r="Q1014" s="8" t="str">
        <f t="shared" si="79"/>
        <v>&gt;₹  500</v>
      </c>
      <c r="R1014" s="8">
        <f>Table1[actual_price]-Table1[discounted_price]/Table1[[#This Row],[actual_price]]*100</f>
        <v>536.66666666666663</v>
      </c>
      <c r="S1014">
        <f>IF(Table1[[#This Row],[rating_count]]&lt;1000,1,0)</f>
        <v>0</v>
      </c>
      <c r="T1014" s="7">
        <f>Table1[[#This Row],[rating]]*Table1[[#This Row],[rating_count]]</f>
        <v>9288.4000000000015</v>
      </c>
    </row>
    <row r="1015" spans="1:20">
      <c r="A1015" t="s">
        <v>2018</v>
      </c>
      <c r="B1015" t="s">
        <v>2019</v>
      </c>
      <c r="C1015" t="str">
        <f t="shared" si="75"/>
        <v>Ikea 903.391.72 Polypropylene</v>
      </c>
      <c r="D1015" t="str">
        <f>PROPER(Table1[[#This Row],[PRODUCT NAME]])</f>
        <v>Ikea 903.391.72 Polypropylene</v>
      </c>
      <c r="E1015" t="s">
        <v>2700</v>
      </c>
      <c r="F1015" t="s">
        <v>2700</v>
      </c>
      <c r="G1015" t="s">
        <v>2748</v>
      </c>
      <c r="H1015" t="s">
        <v>2750</v>
      </c>
      <c r="I1015">
        <v>499</v>
      </c>
      <c r="J1015" s="8">
        <v>1130</v>
      </c>
      <c r="K1015" s="1">
        <v>0.64</v>
      </c>
      <c r="L1015" s="1" t="str">
        <f t="shared" si="76"/>
        <v>50% or more</v>
      </c>
      <c r="M1015">
        <v>3.9</v>
      </c>
      <c r="N1015" s="4">
        <v>1462</v>
      </c>
      <c r="O1015">
        <f t="shared" si="77"/>
        <v>1</v>
      </c>
      <c r="P1015">
        <f t="shared" si="78"/>
        <v>1652060</v>
      </c>
      <c r="Q1015" s="8" t="str">
        <f t="shared" si="79"/>
        <v>&gt;₹  500</v>
      </c>
      <c r="R1015" s="8">
        <f>Table1[actual_price]-Table1[discounted_price]/Table1[[#This Row],[actual_price]]*100</f>
        <v>1085.8407079646017</v>
      </c>
      <c r="S1015">
        <f>IF(Table1[[#This Row],[rating_count]]&lt;1000,1,0)</f>
        <v>0</v>
      </c>
      <c r="T1015" s="7">
        <f>Table1[[#This Row],[rating]]*Table1[[#This Row],[rating_count]]</f>
        <v>5701.8</v>
      </c>
    </row>
    <row r="1016" spans="1:20">
      <c r="A1016" t="s">
        <v>2020</v>
      </c>
      <c r="B1016" t="s">
        <v>2021</v>
      </c>
      <c r="C1016" t="str">
        <f t="shared" si="75"/>
        <v>HUL Pureit Germkill</v>
      </c>
      <c r="D1016" t="str">
        <f>PROPER(Table1[[#This Row],[PRODUCT NAME]])</f>
        <v>Hul Pureit Germkill</v>
      </c>
      <c r="E1016" t="s">
        <v>2700</v>
      </c>
      <c r="F1016" t="s">
        <v>2700</v>
      </c>
      <c r="G1016" t="s">
        <v>2840</v>
      </c>
      <c r="I1016" s="2">
        <v>37247</v>
      </c>
      <c r="J1016" s="8">
        <v>6295</v>
      </c>
      <c r="K1016" s="1">
        <v>0.38</v>
      </c>
      <c r="L1016" s="1" t="str">
        <f t="shared" si="76"/>
        <v>50%</v>
      </c>
      <c r="M1016">
        <v>4</v>
      </c>
      <c r="N1016" s="4">
        <v>323</v>
      </c>
      <c r="O1016">
        <f t="shared" si="77"/>
        <v>0</v>
      </c>
      <c r="P1016">
        <f t="shared" si="78"/>
        <v>2033285</v>
      </c>
      <c r="Q1016" s="8" t="str">
        <f t="shared" si="79"/>
        <v>&gt;₹  500</v>
      </c>
      <c r="R1016" s="8">
        <f>Table1[actual_price]-Table1[discounted_price]/Table1[[#This Row],[actual_price]]*100</f>
        <v>5703.3081810961085</v>
      </c>
      <c r="S1016">
        <f>IF(Table1[[#This Row],[rating_count]]&lt;1000,1,0)</f>
        <v>1</v>
      </c>
      <c r="T1016" s="7">
        <f>Table1[[#This Row],[rating]]*Table1[[#This Row],[rating_count]]</f>
        <v>1292</v>
      </c>
    </row>
    <row r="1017" spans="1:20">
      <c r="A1017" t="s">
        <v>2022</v>
      </c>
      <c r="B1017" t="s">
        <v>2023</v>
      </c>
      <c r="C1017" t="str">
        <f t="shared" si="75"/>
        <v>HUL Pureit Germkill</v>
      </c>
      <c r="D1017" t="str">
        <f>PROPER(Table1[[#This Row],[PRODUCT NAME]])</f>
        <v>Hul Pureit Germkill</v>
      </c>
      <c r="E1017" t="s">
        <v>2705</v>
      </c>
      <c r="F1017" t="s">
        <v>2705</v>
      </c>
      <c r="G1017" t="s">
        <v>2732</v>
      </c>
      <c r="H1017" t="s">
        <v>2744</v>
      </c>
      <c r="I1017">
        <v>849</v>
      </c>
      <c r="J1017" s="8">
        <v>9455</v>
      </c>
      <c r="K1017" s="1">
        <v>0.66</v>
      </c>
      <c r="L1017" s="1" t="str">
        <f t="shared" si="76"/>
        <v>50% or more</v>
      </c>
      <c r="M1017">
        <v>4.2</v>
      </c>
      <c r="N1017" s="4">
        <v>91188</v>
      </c>
      <c r="O1017">
        <f t="shared" si="77"/>
        <v>1</v>
      </c>
      <c r="P1017">
        <f t="shared" si="78"/>
        <v>862182540</v>
      </c>
      <c r="Q1017" s="8" t="str">
        <f t="shared" si="79"/>
        <v>&gt;₹  500</v>
      </c>
      <c r="R1017" s="8">
        <f>Table1[actual_price]-Table1[discounted_price]/Table1[[#This Row],[actual_price]]*100</f>
        <v>9446.0206240084608</v>
      </c>
      <c r="S1017">
        <f>IF(Table1[[#This Row],[rating_count]]&lt;1000,1,0)</f>
        <v>0</v>
      </c>
      <c r="T1017" s="7">
        <f>Table1[[#This Row],[rating]]*Table1[[#This Row],[rating_count]]</f>
        <v>382989.60000000003</v>
      </c>
    </row>
    <row r="1018" spans="1:20">
      <c r="A1018" t="s">
        <v>2024</v>
      </c>
      <c r="B1018" t="s">
        <v>2025</v>
      </c>
      <c r="C1018" t="str">
        <f t="shared" si="75"/>
        <v>Prestige Iris 750</v>
      </c>
      <c r="D1018" t="str">
        <f>PROPER(Table1[[#This Row],[PRODUCT NAME]])</f>
        <v>Prestige Iris 750</v>
      </c>
      <c r="E1018" t="s">
        <v>2705</v>
      </c>
      <c r="F1018" t="s">
        <v>2705</v>
      </c>
      <c r="G1018" t="s">
        <v>2721</v>
      </c>
      <c r="H1018" t="s">
        <v>2798</v>
      </c>
      <c r="I1018">
        <v>799</v>
      </c>
      <c r="J1018" s="8">
        <v>699</v>
      </c>
      <c r="K1018" s="1">
        <v>0.6</v>
      </c>
      <c r="L1018" s="1" t="str">
        <f t="shared" si="76"/>
        <v>50% or more</v>
      </c>
      <c r="M1018">
        <v>3.7</v>
      </c>
      <c r="N1018" s="4">
        <v>418</v>
      </c>
      <c r="O1018">
        <f t="shared" si="77"/>
        <v>1</v>
      </c>
      <c r="P1018">
        <f t="shared" si="78"/>
        <v>292182</v>
      </c>
      <c r="Q1018" s="8" t="str">
        <f t="shared" si="79"/>
        <v>&gt;₹  500</v>
      </c>
      <c r="R1018" s="8">
        <f>Table1[actual_price]-Table1[discounted_price]/Table1[[#This Row],[actual_price]]*100</f>
        <v>584.69384835479252</v>
      </c>
      <c r="S1018">
        <f>IF(Table1[[#This Row],[rating_count]]&lt;1000,1,0)</f>
        <v>1</v>
      </c>
      <c r="T1018" s="7">
        <f>Table1[[#This Row],[rating]]*Table1[[#This Row],[rating_count]]</f>
        <v>1546.6000000000001</v>
      </c>
    </row>
    <row r="1019" spans="1:20">
      <c r="A1019" t="s">
        <v>2026</v>
      </c>
      <c r="B1019" t="s">
        <v>2027</v>
      </c>
      <c r="C1019" t="str">
        <f t="shared" si="75"/>
        <v>Preethi Blue Leaf</v>
      </c>
      <c r="D1019" t="str">
        <f>PROPER(Table1[[#This Row],[PRODUCT NAME]])</f>
        <v>Preethi Blue Leaf</v>
      </c>
      <c r="E1019" t="s">
        <v>2705</v>
      </c>
      <c r="F1019" t="s">
        <v>2705</v>
      </c>
      <c r="G1019" t="s">
        <v>2725</v>
      </c>
      <c r="H1019" t="s">
        <v>2742</v>
      </c>
      <c r="I1019" s="2">
        <v>2599</v>
      </c>
      <c r="J1019" s="8">
        <v>4999</v>
      </c>
      <c r="K1019" s="1">
        <v>0.63</v>
      </c>
      <c r="L1019" s="1" t="str">
        <f t="shared" si="76"/>
        <v>50% or more</v>
      </c>
      <c r="M1019">
        <v>4.5</v>
      </c>
      <c r="N1019" s="4">
        <v>1526</v>
      </c>
      <c r="O1019">
        <f t="shared" si="77"/>
        <v>1</v>
      </c>
      <c r="P1019">
        <f t="shared" si="78"/>
        <v>7628474</v>
      </c>
      <c r="Q1019" s="8" t="str">
        <f t="shared" si="79"/>
        <v>&gt;₹  500</v>
      </c>
      <c r="R1019" s="8">
        <f>Table1[actual_price]-Table1[discounted_price]/Table1[[#This Row],[actual_price]]*100</f>
        <v>4947.0096019203838</v>
      </c>
      <c r="S1019">
        <f>IF(Table1[[#This Row],[rating_count]]&lt;1000,1,0)</f>
        <v>0</v>
      </c>
      <c r="T1019" s="7">
        <f>Table1[[#This Row],[rating]]*Table1[[#This Row],[rating_count]]</f>
        <v>6867</v>
      </c>
    </row>
    <row r="1020" spans="1:20">
      <c r="A1020" t="s">
        <v>2028</v>
      </c>
      <c r="B1020" t="s">
        <v>2029</v>
      </c>
      <c r="C1020" t="str">
        <f t="shared" si="75"/>
        <v>Themisto 350 Watts</v>
      </c>
      <c r="D1020" t="str">
        <f>PROPER(Table1[[#This Row],[PRODUCT NAME]])</f>
        <v>Themisto 350 Watts</v>
      </c>
      <c r="E1020" t="s">
        <v>2700</v>
      </c>
      <c r="F1020" t="s">
        <v>2700</v>
      </c>
      <c r="G1020" t="s">
        <v>2701</v>
      </c>
      <c r="H1020" t="s">
        <v>2702</v>
      </c>
      <c r="I1020">
        <v>199</v>
      </c>
      <c r="J1020" s="8">
        <v>2900</v>
      </c>
      <c r="K1020" s="1">
        <v>0.8</v>
      </c>
      <c r="L1020" s="1" t="str">
        <f t="shared" si="76"/>
        <v>50% or more</v>
      </c>
      <c r="M1020">
        <v>4.5</v>
      </c>
      <c r="N1020" s="4">
        <v>127</v>
      </c>
      <c r="O1020">
        <f t="shared" si="77"/>
        <v>1</v>
      </c>
      <c r="P1020">
        <f t="shared" si="78"/>
        <v>368300</v>
      </c>
      <c r="Q1020" s="8" t="str">
        <f t="shared" si="79"/>
        <v>&gt;₹  500</v>
      </c>
      <c r="R1020" s="8">
        <f>Table1[actual_price]-Table1[discounted_price]/Table1[[#This Row],[actual_price]]*100</f>
        <v>2893.1379310344828</v>
      </c>
      <c r="S1020">
        <f>IF(Table1[[#This Row],[rating_count]]&lt;1000,1,0)</f>
        <v>1</v>
      </c>
      <c r="T1020" s="7">
        <f>Table1[[#This Row],[rating]]*Table1[[#This Row],[rating_count]]</f>
        <v>571.5</v>
      </c>
    </row>
    <row r="1021" spans="1:20">
      <c r="A1021" t="s">
        <v>2030</v>
      </c>
      <c r="B1021" t="s">
        <v>2031</v>
      </c>
      <c r="C1021" t="str">
        <f t="shared" si="75"/>
        <v>Butterfly Smart Mixer</v>
      </c>
      <c r="D1021" t="str">
        <f>PROPER(Table1[[#This Row],[PRODUCT NAME]])</f>
        <v>Butterfly Smart Mixer</v>
      </c>
      <c r="E1021" t="s">
        <v>2700</v>
      </c>
      <c r="F1021" t="s">
        <v>2700</v>
      </c>
      <c r="G1021" t="s">
        <v>2703</v>
      </c>
      <c r="H1021" t="s">
        <v>2704</v>
      </c>
      <c r="I1021">
        <v>269</v>
      </c>
      <c r="J1021" s="8">
        <v>2499</v>
      </c>
      <c r="K1021" s="1">
        <v>0.66</v>
      </c>
      <c r="L1021" s="1" t="str">
        <f t="shared" si="76"/>
        <v>50% or more</v>
      </c>
      <c r="M1021">
        <v>3.6</v>
      </c>
      <c r="N1021" s="4">
        <v>10134</v>
      </c>
      <c r="O1021">
        <f t="shared" si="77"/>
        <v>1</v>
      </c>
      <c r="P1021">
        <f t="shared" si="78"/>
        <v>25324866</v>
      </c>
      <c r="Q1021" s="8" t="str">
        <f t="shared" si="79"/>
        <v>&gt;₹  500</v>
      </c>
      <c r="R1021" s="8">
        <f>Table1[actual_price]-Table1[discounted_price]/Table1[[#This Row],[actual_price]]*100</f>
        <v>2488.235694277711</v>
      </c>
      <c r="S1021">
        <f>IF(Table1[[#This Row],[rating_count]]&lt;1000,1,0)</f>
        <v>0</v>
      </c>
      <c r="T1021" s="7">
        <f>Table1[[#This Row],[rating]]*Table1[[#This Row],[rating_count]]</f>
        <v>36482.400000000001</v>
      </c>
    </row>
    <row r="1022" spans="1:20">
      <c r="A1022" t="s">
        <v>2032</v>
      </c>
      <c r="B1022" t="s">
        <v>2033</v>
      </c>
      <c r="C1022" t="str">
        <f t="shared" si="75"/>
        <v>KENT Smart Multi</v>
      </c>
      <c r="D1022" t="str">
        <f>PROPER(Table1[[#This Row],[PRODUCT NAME]])</f>
        <v>Kent Smart Multi</v>
      </c>
      <c r="E1022" t="s">
        <v>2700</v>
      </c>
      <c r="F1022" t="s">
        <v>2700</v>
      </c>
      <c r="G1022" t="s">
        <v>2787</v>
      </c>
      <c r="H1022" t="s">
        <v>2788</v>
      </c>
      <c r="I1022">
        <v>298</v>
      </c>
      <c r="J1022" s="8">
        <v>1190</v>
      </c>
      <c r="K1022" s="1">
        <v>0.7</v>
      </c>
      <c r="L1022" s="1" t="str">
        <f t="shared" si="76"/>
        <v>50% or more</v>
      </c>
      <c r="M1022">
        <v>4.3</v>
      </c>
      <c r="N1022" s="4">
        <v>1552</v>
      </c>
      <c r="O1022">
        <f t="shared" si="77"/>
        <v>1</v>
      </c>
      <c r="P1022">
        <f t="shared" si="78"/>
        <v>1846880</v>
      </c>
      <c r="Q1022" s="8" t="str">
        <f t="shared" si="79"/>
        <v>&gt;₹  500</v>
      </c>
      <c r="R1022" s="8">
        <f>Table1[actual_price]-Table1[discounted_price]/Table1[[#This Row],[actual_price]]*100</f>
        <v>1164.9579831932774</v>
      </c>
      <c r="S1022">
        <f>IF(Table1[[#This Row],[rating_count]]&lt;1000,1,0)</f>
        <v>0</v>
      </c>
      <c r="T1022" s="7">
        <f>Table1[[#This Row],[rating]]*Table1[[#This Row],[rating_count]]</f>
        <v>6673.5999999999995</v>
      </c>
    </row>
    <row r="1023" spans="1:20">
      <c r="A1023" t="s">
        <v>2034</v>
      </c>
      <c r="B1023" t="s">
        <v>2035</v>
      </c>
      <c r="C1023" t="str">
        <f t="shared" si="75"/>
        <v>InstaCuppa Portable Blender</v>
      </c>
      <c r="D1023" t="str">
        <f>PROPER(Table1[[#This Row],[PRODUCT NAME]])</f>
        <v>Instacuppa Portable Blender</v>
      </c>
      <c r="E1023" t="s">
        <v>2705</v>
      </c>
      <c r="F1023" t="s">
        <v>2705</v>
      </c>
      <c r="G1023" t="s">
        <v>2721</v>
      </c>
      <c r="H1023" t="s">
        <v>2798</v>
      </c>
      <c r="I1023" s="2">
        <v>1499</v>
      </c>
      <c r="J1023" s="8">
        <v>2100</v>
      </c>
      <c r="K1023" s="1">
        <v>0.5</v>
      </c>
      <c r="L1023" s="1" t="str">
        <f t="shared" si="76"/>
        <v>50% or more</v>
      </c>
      <c r="M1023">
        <v>4.0999999999999996</v>
      </c>
      <c r="N1023" s="4">
        <v>25262</v>
      </c>
      <c r="O1023">
        <f t="shared" si="77"/>
        <v>1</v>
      </c>
      <c r="P1023">
        <f t="shared" si="78"/>
        <v>53050200</v>
      </c>
      <c r="Q1023" s="8" t="str">
        <f t="shared" si="79"/>
        <v>&gt;₹  500</v>
      </c>
      <c r="R1023" s="8">
        <f>Table1[actual_price]-Table1[discounted_price]/Table1[[#This Row],[actual_price]]*100</f>
        <v>2028.6190476190477</v>
      </c>
      <c r="S1023">
        <f>IF(Table1[[#This Row],[rating_count]]&lt;1000,1,0)</f>
        <v>0</v>
      </c>
      <c r="T1023" s="7">
        <f>Table1[[#This Row],[rating]]*Table1[[#This Row],[rating_count]]</f>
        <v>103574.2</v>
      </c>
    </row>
    <row r="1024" spans="1:20">
      <c r="A1024" t="s">
        <v>2036</v>
      </c>
      <c r="B1024" t="s">
        <v>2037</v>
      </c>
      <c r="C1024" t="str">
        <f t="shared" si="75"/>
        <v>USHA EI 1602</v>
      </c>
      <c r="D1024" t="str">
        <f>PROPER(Table1[[#This Row],[PRODUCT NAME]])</f>
        <v>Usha Ei 1602</v>
      </c>
      <c r="E1024" t="s">
        <v>2760</v>
      </c>
      <c r="F1024" t="s">
        <v>2760</v>
      </c>
      <c r="G1024" t="s">
        <v>2841</v>
      </c>
      <c r="H1024" t="s">
        <v>2842</v>
      </c>
      <c r="I1024">
        <v>649</v>
      </c>
      <c r="J1024" s="8">
        <v>499</v>
      </c>
      <c r="K1024" s="1">
        <v>0.48</v>
      </c>
      <c r="L1024" s="1" t="str">
        <f t="shared" si="76"/>
        <v>50%</v>
      </c>
      <c r="M1024">
        <v>3.9</v>
      </c>
      <c r="N1024" s="4">
        <v>123365</v>
      </c>
      <c r="O1024">
        <f t="shared" si="77"/>
        <v>0</v>
      </c>
      <c r="P1024">
        <f t="shared" si="78"/>
        <v>61559135</v>
      </c>
      <c r="Q1024" s="8" t="str">
        <f t="shared" si="79"/>
        <v>₹ 200 -₹ 500</v>
      </c>
      <c r="R1024" s="8">
        <f>Table1[actual_price]-Table1[discounted_price]/Table1[[#This Row],[actual_price]]*100</f>
        <v>368.93987975951904</v>
      </c>
      <c r="S1024">
        <f>IF(Table1[[#This Row],[rating_count]]&lt;1000,1,0)</f>
        <v>0</v>
      </c>
      <c r="T1024" s="7">
        <f>Table1[[#This Row],[rating]]*Table1[[#This Row],[rating_count]]</f>
        <v>481123.5</v>
      </c>
    </row>
    <row r="1025" spans="1:20">
      <c r="A1025" t="s">
        <v>2038</v>
      </c>
      <c r="B1025" t="s">
        <v>2039</v>
      </c>
      <c r="C1025" t="str">
        <f t="shared" si="75"/>
        <v>KENT 16044 Hand</v>
      </c>
      <c r="D1025" t="str">
        <f>PROPER(Table1[[#This Row],[PRODUCT NAME]])</f>
        <v>Kent 16044 Hand</v>
      </c>
      <c r="E1025" t="s">
        <v>2760</v>
      </c>
      <c r="F1025" t="s">
        <v>2760</v>
      </c>
      <c r="G1025" t="s">
        <v>2843</v>
      </c>
      <c r="H1025" t="s">
        <v>2844</v>
      </c>
      <c r="I1025" s="2">
        <v>1199</v>
      </c>
      <c r="J1025" s="8">
        <v>825</v>
      </c>
      <c r="K1025" s="1">
        <v>0.28999999999999998</v>
      </c>
      <c r="L1025" s="1" t="str">
        <f t="shared" si="76"/>
        <v>50%</v>
      </c>
      <c r="M1025">
        <v>3.6</v>
      </c>
      <c r="N1025" s="4">
        <v>13300</v>
      </c>
      <c r="O1025">
        <f t="shared" si="77"/>
        <v>0</v>
      </c>
      <c r="P1025">
        <f t="shared" si="78"/>
        <v>10972500</v>
      </c>
      <c r="Q1025" s="8" t="str">
        <f t="shared" si="79"/>
        <v>&gt;₹  500</v>
      </c>
      <c r="R1025" s="8">
        <f>Table1[actual_price]-Table1[discounted_price]/Table1[[#This Row],[actual_price]]*100</f>
        <v>679.66666666666663</v>
      </c>
      <c r="S1025">
        <f>IF(Table1[[#This Row],[rating_count]]&lt;1000,1,0)</f>
        <v>0</v>
      </c>
      <c r="T1025" s="7">
        <f>Table1[[#This Row],[rating]]*Table1[[#This Row],[rating_count]]</f>
        <v>47880</v>
      </c>
    </row>
    <row r="1026" spans="1:20">
      <c r="A1026" t="s">
        <v>2040</v>
      </c>
      <c r="B1026" t="s">
        <v>2041</v>
      </c>
      <c r="C1026" t="str">
        <f t="shared" ref="C1026:C1089" si="80">TRIM(LEFT(B1026,FIND(" ",B1026,FIND(" ",B1026,FIND(" ",B1026)+1)+1)))</f>
        <v>White Feather Portable</v>
      </c>
      <c r="D1026" t="str">
        <f>PROPER(Table1[[#This Row],[PRODUCT NAME]])</f>
        <v>White Feather Portable</v>
      </c>
      <c r="E1026" t="s">
        <v>2760</v>
      </c>
      <c r="F1026" t="s">
        <v>2760</v>
      </c>
      <c r="G1026" t="s">
        <v>2843</v>
      </c>
      <c r="H1026" t="s">
        <v>2845</v>
      </c>
      <c r="I1026" s="2">
        <v>1199</v>
      </c>
      <c r="J1026" s="8">
        <v>1499</v>
      </c>
      <c r="K1026" s="1">
        <v>0.4</v>
      </c>
      <c r="L1026" s="1" t="str">
        <f t="shared" ref="L1026:L1089" si="81">IF(K1026&gt;=50%,"50% or more","50%")</f>
        <v>50%</v>
      </c>
      <c r="M1026">
        <v>4</v>
      </c>
      <c r="N1026" s="4">
        <v>18543</v>
      </c>
      <c r="O1026">
        <f t="shared" ref="O1026:O1089" si="82">IF(K1026&gt;=0.5,1,0)</f>
        <v>0</v>
      </c>
      <c r="P1026">
        <f t="shared" ref="P1026:P1089" si="83">(J1026)*(N1026)</f>
        <v>27795957</v>
      </c>
      <c r="Q1026" s="8" t="str">
        <f t="shared" ref="Q1026:Q1089" si="84">IF(J1026&lt;200,"&lt;₹ 200",IF(J1026&lt;=500, "₹ 200 -₹ 500","&gt;₹  500"))</f>
        <v>&gt;₹  500</v>
      </c>
      <c r="R1026" s="8">
        <f>Table1[actual_price]-Table1[discounted_price]/Table1[[#This Row],[actual_price]]*100</f>
        <v>1419.0133422281522</v>
      </c>
      <c r="S1026">
        <f>IF(Table1[[#This Row],[rating_count]]&lt;1000,1,0)</f>
        <v>0</v>
      </c>
      <c r="T1026" s="7">
        <f>Table1[[#This Row],[rating]]*Table1[[#This Row],[rating_count]]</f>
        <v>74172</v>
      </c>
    </row>
    <row r="1027" spans="1:20">
      <c r="A1027" t="s">
        <v>2042</v>
      </c>
      <c r="B1027" t="s">
        <v>2043</v>
      </c>
      <c r="C1027" t="str">
        <f t="shared" si="80"/>
        <v>Crompton IHL 152</v>
      </c>
      <c r="D1027" t="str">
        <f>PROPER(Table1[[#This Row],[PRODUCT NAME]])</f>
        <v>Crompton Ihl 152</v>
      </c>
      <c r="E1027" t="s">
        <v>2760</v>
      </c>
      <c r="F1027" t="s">
        <v>2760</v>
      </c>
      <c r="G1027" t="s">
        <v>2846</v>
      </c>
      <c r="H1027" t="s">
        <v>2847</v>
      </c>
      <c r="I1027">
        <v>455</v>
      </c>
      <c r="J1027" s="8">
        <v>9995</v>
      </c>
      <c r="K1027" s="1">
        <v>0.54</v>
      </c>
      <c r="L1027" s="1" t="str">
        <f t="shared" si="81"/>
        <v>50% or more</v>
      </c>
      <c r="M1027">
        <v>4.0999999999999996</v>
      </c>
      <c r="N1027" s="4">
        <v>3578</v>
      </c>
      <c r="O1027">
        <f t="shared" si="82"/>
        <v>1</v>
      </c>
      <c r="P1027">
        <f t="shared" si="83"/>
        <v>35762110</v>
      </c>
      <c r="Q1027" s="8" t="str">
        <f t="shared" si="84"/>
        <v>&gt;₹  500</v>
      </c>
      <c r="R1027" s="8">
        <f>Table1[actual_price]-Table1[discounted_price]/Table1[[#This Row],[actual_price]]*100</f>
        <v>9990.4477238619311</v>
      </c>
      <c r="S1027">
        <f>IF(Table1[[#This Row],[rating_count]]&lt;1000,1,0)</f>
        <v>0</v>
      </c>
      <c r="T1027" s="7">
        <f>Table1[[#This Row],[rating]]*Table1[[#This Row],[rating_count]]</f>
        <v>14669.8</v>
      </c>
    </row>
    <row r="1028" spans="1:20">
      <c r="A1028" t="s">
        <v>2044</v>
      </c>
      <c r="B1028" t="s">
        <v>2045</v>
      </c>
      <c r="C1028" t="str">
        <f t="shared" si="80"/>
        <v>InstaCuppa Rechargeable Mini</v>
      </c>
      <c r="D1028" t="str">
        <f>PROPER(Table1[[#This Row],[PRODUCT NAME]])</f>
        <v>Instacuppa Rechargeable Mini</v>
      </c>
      <c r="E1028" t="s">
        <v>2760</v>
      </c>
      <c r="F1028" t="s">
        <v>2760</v>
      </c>
      <c r="G1028" t="s">
        <v>2841</v>
      </c>
      <c r="H1028" t="s">
        <v>2848</v>
      </c>
      <c r="I1028">
        <v>199</v>
      </c>
      <c r="J1028" s="8">
        <v>999</v>
      </c>
      <c r="K1028" s="1">
        <v>0.9</v>
      </c>
      <c r="L1028" s="1" t="str">
        <f t="shared" si="81"/>
        <v>50% or more</v>
      </c>
      <c r="M1028">
        <v>3.7</v>
      </c>
      <c r="N1028" s="4">
        <v>2031</v>
      </c>
      <c r="O1028">
        <f t="shared" si="82"/>
        <v>1</v>
      </c>
      <c r="P1028">
        <f t="shared" si="83"/>
        <v>2028969</v>
      </c>
      <c r="Q1028" s="8" t="str">
        <f t="shared" si="84"/>
        <v>&gt;₹  500</v>
      </c>
      <c r="R1028" s="8">
        <f>Table1[actual_price]-Table1[discounted_price]/Table1[[#This Row],[actual_price]]*100</f>
        <v>979.08008008008005</v>
      </c>
      <c r="S1028">
        <f>IF(Table1[[#This Row],[rating_count]]&lt;1000,1,0)</f>
        <v>0</v>
      </c>
      <c r="T1028" s="7">
        <f>Table1[[#This Row],[rating]]*Table1[[#This Row],[rating_count]]</f>
        <v>7514.7000000000007</v>
      </c>
    </row>
    <row r="1029" spans="1:20">
      <c r="A1029" t="s">
        <v>2046</v>
      </c>
      <c r="B1029" t="s">
        <v>2047</v>
      </c>
      <c r="C1029" t="str">
        <f t="shared" si="80"/>
        <v>Philips PowerPro FC9352/01</v>
      </c>
      <c r="D1029" t="str">
        <f>PROPER(Table1[[#This Row],[PRODUCT NAME]])</f>
        <v>Philips Powerpro Fc9352/01</v>
      </c>
      <c r="E1029" t="s">
        <v>2760</v>
      </c>
      <c r="F1029" t="s">
        <v>2760</v>
      </c>
      <c r="G1029" t="s">
        <v>2841</v>
      </c>
      <c r="H1029" t="s">
        <v>2848</v>
      </c>
      <c r="I1029">
        <v>293</v>
      </c>
      <c r="J1029" s="8">
        <v>6000</v>
      </c>
      <c r="K1029" s="1">
        <v>0.41</v>
      </c>
      <c r="L1029" s="1" t="str">
        <f t="shared" si="81"/>
        <v>50%</v>
      </c>
      <c r="M1029">
        <v>3.9</v>
      </c>
      <c r="N1029" s="4">
        <v>44994</v>
      </c>
      <c r="O1029">
        <f t="shared" si="82"/>
        <v>0</v>
      </c>
      <c r="P1029">
        <f t="shared" si="83"/>
        <v>269964000</v>
      </c>
      <c r="Q1029" s="8" t="str">
        <f t="shared" si="84"/>
        <v>&gt;₹  500</v>
      </c>
      <c r="R1029" s="8">
        <f>Table1[actual_price]-Table1[discounted_price]/Table1[[#This Row],[actual_price]]*100</f>
        <v>5995.1166666666668</v>
      </c>
      <c r="S1029">
        <f>IF(Table1[[#This Row],[rating_count]]&lt;1000,1,0)</f>
        <v>0</v>
      </c>
      <c r="T1029" s="7">
        <f>Table1[[#This Row],[rating]]*Table1[[#This Row],[rating_count]]</f>
        <v>175476.6</v>
      </c>
    </row>
    <row r="1030" spans="1:20">
      <c r="A1030" t="s">
        <v>2048</v>
      </c>
      <c r="B1030" t="s">
        <v>2049</v>
      </c>
      <c r="C1030" t="str">
        <f t="shared" si="80"/>
        <v>SAIELLIN Electric Lint</v>
      </c>
      <c r="D1030" t="str">
        <f>PROPER(Table1[[#This Row],[PRODUCT NAME]])</f>
        <v>Saiellin Electric Lint</v>
      </c>
      <c r="E1030" t="s">
        <v>2760</v>
      </c>
      <c r="F1030" t="s">
        <v>2760</v>
      </c>
      <c r="G1030" t="s">
        <v>2849</v>
      </c>
      <c r="H1030" t="s">
        <v>2850</v>
      </c>
      <c r="I1030">
        <v>199</v>
      </c>
      <c r="J1030" s="8">
        <v>3945</v>
      </c>
      <c r="K1030" s="1">
        <v>0.6</v>
      </c>
      <c r="L1030" s="1" t="str">
        <f t="shared" si="81"/>
        <v>50% or more</v>
      </c>
      <c r="M1030">
        <v>4.0999999999999996</v>
      </c>
      <c r="N1030" s="4">
        <v>270563</v>
      </c>
      <c r="O1030">
        <f t="shared" si="82"/>
        <v>1</v>
      </c>
      <c r="P1030">
        <f t="shared" si="83"/>
        <v>1067371035</v>
      </c>
      <c r="Q1030" s="8" t="str">
        <f t="shared" si="84"/>
        <v>&gt;₹  500</v>
      </c>
      <c r="R1030" s="8">
        <f>Table1[actual_price]-Table1[discounted_price]/Table1[[#This Row],[actual_price]]*100</f>
        <v>3939.9556400506972</v>
      </c>
      <c r="S1030">
        <f>IF(Table1[[#This Row],[rating_count]]&lt;1000,1,0)</f>
        <v>0</v>
      </c>
      <c r="T1030" s="7">
        <f>Table1[[#This Row],[rating]]*Table1[[#This Row],[rating_count]]</f>
        <v>1109308.2999999998</v>
      </c>
    </row>
    <row r="1031" spans="1:20">
      <c r="A1031" t="s">
        <v>2050</v>
      </c>
      <c r="B1031" t="s">
        <v>2051</v>
      </c>
      <c r="C1031" t="str">
        <f t="shared" si="80"/>
        <v>Cookwell Bullet Mixer</v>
      </c>
      <c r="D1031" t="str">
        <f>PROPER(Table1[[#This Row],[PRODUCT NAME]])</f>
        <v>Cookwell Bullet Mixer</v>
      </c>
      <c r="E1031" t="s">
        <v>2760</v>
      </c>
      <c r="F1031" t="s">
        <v>2760</v>
      </c>
      <c r="G1031" t="s">
        <v>2841</v>
      </c>
      <c r="H1031" t="s">
        <v>2842</v>
      </c>
      <c r="I1031">
        <v>749</v>
      </c>
      <c r="J1031" s="8">
        <v>1999</v>
      </c>
      <c r="K1031" s="1">
        <v>0.4</v>
      </c>
      <c r="L1031" s="1" t="str">
        <f t="shared" si="81"/>
        <v>50%</v>
      </c>
      <c r="M1031">
        <v>3.9</v>
      </c>
      <c r="N1031" s="4">
        <v>31783</v>
      </c>
      <c r="O1031">
        <f t="shared" si="82"/>
        <v>0</v>
      </c>
      <c r="P1031">
        <f t="shared" si="83"/>
        <v>63534217</v>
      </c>
      <c r="Q1031" s="8" t="str">
        <f t="shared" si="84"/>
        <v>&gt;₹  500</v>
      </c>
      <c r="R1031" s="8">
        <f>Table1[actual_price]-Table1[discounted_price]/Table1[[#This Row],[actual_price]]*100</f>
        <v>1961.5312656328165</v>
      </c>
      <c r="S1031">
        <f>IF(Table1[[#This Row],[rating_count]]&lt;1000,1,0)</f>
        <v>0</v>
      </c>
      <c r="T1031" s="7">
        <f>Table1[[#This Row],[rating]]*Table1[[#This Row],[rating_count]]</f>
        <v>123953.7</v>
      </c>
    </row>
    <row r="1032" spans="1:20">
      <c r="A1032" t="s">
        <v>2052</v>
      </c>
      <c r="B1032" t="s">
        <v>2053</v>
      </c>
      <c r="C1032" t="str">
        <f t="shared" si="80"/>
        <v>Prestige PRWO 1.8-2</v>
      </c>
      <c r="D1032" t="str">
        <f>PROPER(Table1[[#This Row],[PRODUCT NAME]])</f>
        <v>Prestige Prwo 1.8-2</v>
      </c>
      <c r="E1032" t="s">
        <v>2760</v>
      </c>
      <c r="F1032" t="s">
        <v>2760</v>
      </c>
      <c r="G1032" t="s">
        <v>2843</v>
      </c>
      <c r="H1032" t="s">
        <v>2844</v>
      </c>
      <c r="I1032" s="2">
        <v>1399</v>
      </c>
      <c r="J1032" s="8">
        <v>3499</v>
      </c>
      <c r="K1032" s="1">
        <v>0.1</v>
      </c>
      <c r="L1032" s="1" t="str">
        <f t="shared" si="81"/>
        <v>50%</v>
      </c>
      <c r="M1032">
        <v>3.9</v>
      </c>
      <c r="N1032" s="4">
        <v>2602</v>
      </c>
      <c r="O1032">
        <f t="shared" si="82"/>
        <v>0</v>
      </c>
      <c r="P1032">
        <f t="shared" si="83"/>
        <v>9104398</v>
      </c>
      <c r="Q1032" s="8" t="str">
        <f t="shared" si="84"/>
        <v>&gt;₹  500</v>
      </c>
      <c r="R1032" s="8">
        <f>Table1[actual_price]-Table1[discounted_price]/Table1[[#This Row],[actual_price]]*100</f>
        <v>3459.0171477565018</v>
      </c>
      <c r="S1032">
        <f>IF(Table1[[#This Row],[rating_count]]&lt;1000,1,0)</f>
        <v>0</v>
      </c>
      <c r="T1032" s="7">
        <f>Table1[[#This Row],[rating]]*Table1[[#This Row],[rating_count]]</f>
        <v>10147.799999999999</v>
      </c>
    </row>
    <row r="1033" spans="1:20">
      <c r="A1033" t="s">
        <v>2054</v>
      </c>
      <c r="B1033" t="s">
        <v>2055</v>
      </c>
      <c r="C1033" t="str">
        <f t="shared" si="80"/>
        <v>Swiffer Instant Electric</v>
      </c>
      <c r="D1033" t="str">
        <f>PROPER(Table1[[#This Row],[PRODUCT NAME]])</f>
        <v>Swiffer Instant Electric</v>
      </c>
      <c r="E1033" t="s">
        <v>2760</v>
      </c>
      <c r="F1033" t="s">
        <v>2760</v>
      </c>
      <c r="G1033" t="s">
        <v>2841</v>
      </c>
      <c r="H1033" t="s">
        <v>2842</v>
      </c>
      <c r="I1033">
        <v>749</v>
      </c>
      <c r="J1033" s="8">
        <v>5550</v>
      </c>
      <c r="K1033" s="1">
        <v>0.48</v>
      </c>
      <c r="L1033" s="1" t="str">
        <f t="shared" si="81"/>
        <v>50%</v>
      </c>
      <c r="M1033">
        <v>3.9</v>
      </c>
      <c r="N1033" s="4">
        <v>63350</v>
      </c>
      <c r="O1033">
        <f t="shared" si="82"/>
        <v>0</v>
      </c>
      <c r="P1033">
        <f t="shared" si="83"/>
        <v>351592500</v>
      </c>
      <c r="Q1033" s="8" t="str">
        <f t="shared" si="84"/>
        <v>&gt;₹  500</v>
      </c>
      <c r="R1033" s="8">
        <f>Table1[actual_price]-Table1[discounted_price]/Table1[[#This Row],[actual_price]]*100</f>
        <v>5536.5045045045044</v>
      </c>
      <c r="S1033">
        <f>IF(Table1[[#This Row],[rating_count]]&lt;1000,1,0)</f>
        <v>0</v>
      </c>
      <c r="T1033" s="7">
        <f>Table1[[#This Row],[rating]]*Table1[[#This Row],[rating_count]]</f>
        <v>247065</v>
      </c>
    </row>
    <row r="1034" spans="1:20">
      <c r="A1034" t="s">
        <v>2056</v>
      </c>
      <c r="B1034" t="s">
        <v>2057</v>
      </c>
      <c r="C1034" t="str">
        <f t="shared" si="80"/>
        <v>InstaCuppa Portable Blender</v>
      </c>
      <c r="D1034" t="str">
        <f>PROPER(Table1[[#This Row],[PRODUCT NAME]])</f>
        <v>Instacuppa Portable Blender</v>
      </c>
      <c r="E1034" t="s">
        <v>2760</v>
      </c>
      <c r="F1034" t="s">
        <v>2760</v>
      </c>
      <c r="G1034" t="s">
        <v>2841</v>
      </c>
      <c r="H1034" t="s">
        <v>2851</v>
      </c>
      <c r="I1034" s="2">
        <v>1699</v>
      </c>
      <c r="J1034" s="8">
        <v>4590</v>
      </c>
      <c r="K1034" s="1">
        <v>0.47</v>
      </c>
      <c r="L1034" s="1" t="str">
        <f t="shared" si="81"/>
        <v>50%</v>
      </c>
      <c r="M1034">
        <v>3.8</v>
      </c>
      <c r="N1034" s="4">
        <v>54032</v>
      </c>
      <c r="O1034">
        <f t="shared" si="82"/>
        <v>0</v>
      </c>
      <c r="P1034">
        <f t="shared" si="83"/>
        <v>248006880</v>
      </c>
      <c r="Q1034" s="8" t="str">
        <f t="shared" si="84"/>
        <v>&gt;₹  500</v>
      </c>
      <c r="R1034" s="8">
        <f>Table1[actual_price]-Table1[discounted_price]/Table1[[#This Row],[actual_price]]*100</f>
        <v>4552.9847494553378</v>
      </c>
      <c r="S1034">
        <f>IF(Table1[[#This Row],[rating_count]]&lt;1000,1,0)</f>
        <v>0</v>
      </c>
      <c r="T1034" s="7">
        <f>Table1[[#This Row],[rating]]*Table1[[#This Row],[rating_count]]</f>
        <v>205321.59999999998</v>
      </c>
    </row>
    <row r="1035" spans="1:20">
      <c r="A1035" t="s">
        <v>2058</v>
      </c>
      <c r="B1035" t="s">
        <v>2059</v>
      </c>
      <c r="C1035" t="str">
        <f t="shared" si="80"/>
        <v>Lifelong LLWH106 Flash</v>
      </c>
      <c r="D1035" t="str">
        <f>PROPER(Table1[[#This Row],[PRODUCT NAME]])</f>
        <v>Lifelong Llwh106 Flash</v>
      </c>
      <c r="E1035" t="s">
        <v>2760</v>
      </c>
      <c r="F1035" t="s">
        <v>2760</v>
      </c>
      <c r="G1035" t="s">
        <v>2841</v>
      </c>
      <c r="H1035" t="s">
        <v>2842</v>
      </c>
      <c r="I1035" s="2">
        <v>1043</v>
      </c>
      <c r="J1035" s="8">
        <v>499</v>
      </c>
      <c r="K1035" s="1">
        <v>0.22</v>
      </c>
      <c r="L1035" s="1" t="str">
        <f t="shared" si="81"/>
        <v>50%</v>
      </c>
      <c r="M1035">
        <v>3.8</v>
      </c>
      <c r="N1035" s="4">
        <v>15592</v>
      </c>
      <c r="O1035">
        <f t="shared" si="82"/>
        <v>0</v>
      </c>
      <c r="P1035">
        <f t="shared" si="83"/>
        <v>7780408</v>
      </c>
      <c r="Q1035" s="8" t="str">
        <f t="shared" si="84"/>
        <v>₹ 200 -₹ 500</v>
      </c>
      <c r="R1035" s="8">
        <f>Table1[actual_price]-Table1[discounted_price]/Table1[[#This Row],[actual_price]]*100</f>
        <v>289.9819639278557</v>
      </c>
      <c r="S1035">
        <f>IF(Table1[[#This Row],[rating_count]]&lt;1000,1,0)</f>
        <v>0</v>
      </c>
      <c r="T1035" s="7">
        <f>Table1[[#This Row],[rating]]*Table1[[#This Row],[rating_count]]</f>
        <v>59249.599999999999</v>
      </c>
    </row>
    <row r="1036" spans="1:20">
      <c r="A1036" t="s">
        <v>2060</v>
      </c>
      <c r="B1036" t="s">
        <v>2061</v>
      </c>
      <c r="C1036" t="str">
        <f t="shared" si="80"/>
        <v>Hindware Atlantic Compacto</v>
      </c>
      <c r="D1036" t="str">
        <f>PROPER(Table1[[#This Row],[PRODUCT NAME]])</f>
        <v>Hindware Atlantic Compacto</v>
      </c>
      <c r="E1036" t="s">
        <v>2760</v>
      </c>
      <c r="F1036" t="s">
        <v>2760</v>
      </c>
      <c r="G1036" t="s">
        <v>2846</v>
      </c>
      <c r="H1036" t="s">
        <v>2847</v>
      </c>
      <c r="I1036">
        <v>499</v>
      </c>
      <c r="J1036" s="8">
        <v>4400</v>
      </c>
      <c r="K1036" s="1">
        <v>0.5</v>
      </c>
      <c r="L1036" s="1" t="str">
        <f t="shared" si="81"/>
        <v>50% or more</v>
      </c>
      <c r="M1036">
        <v>4.0999999999999996</v>
      </c>
      <c r="N1036" s="4">
        <v>4859</v>
      </c>
      <c r="O1036">
        <f t="shared" si="82"/>
        <v>1</v>
      </c>
      <c r="P1036">
        <f t="shared" si="83"/>
        <v>21379600</v>
      </c>
      <c r="Q1036" s="8" t="str">
        <f t="shared" si="84"/>
        <v>&gt;₹  500</v>
      </c>
      <c r="R1036" s="8">
        <f>Table1[actual_price]-Table1[discounted_price]/Table1[[#This Row],[actual_price]]*100</f>
        <v>4388.659090909091</v>
      </c>
      <c r="S1036">
        <f>IF(Table1[[#This Row],[rating_count]]&lt;1000,1,0)</f>
        <v>0</v>
      </c>
      <c r="T1036" s="7">
        <f>Table1[[#This Row],[rating]]*Table1[[#This Row],[rating_count]]</f>
        <v>19921.899999999998</v>
      </c>
    </row>
    <row r="1037" spans="1:20">
      <c r="A1037" t="s">
        <v>2062</v>
      </c>
      <c r="B1037" t="s">
        <v>2063</v>
      </c>
      <c r="C1037" t="str">
        <f t="shared" si="80"/>
        <v>ATOM Selves-MH 200</v>
      </c>
      <c r="D1037" t="str">
        <f>PROPER(Table1[[#This Row],[PRODUCT NAME]])</f>
        <v>Atom Selves-Mh 200</v>
      </c>
      <c r="E1037" t="s">
        <v>2760</v>
      </c>
      <c r="F1037" t="s">
        <v>2760</v>
      </c>
      <c r="G1037" t="s">
        <v>2843</v>
      </c>
      <c r="H1037" t="s">
        <v>2845</v>
      </c>
      <c r="I1037" s="2">
        <v>1464</v>
      </c>
      <c r="J1037" s="8">
        <v>1000</v>
      </c>
      <c r="K1037" s="1">
        <v>0.11</v>
      </c>
      <c r="L1037" s="1" t="str">
        <f t="shared" si="81"/>
        <v>50%</v>
      </c>
      <c r="M1037">
        <v>4.0999999999999996</v>
      </c>
      <c r="N1037" s="4">
        <v>14120</v>
      </c>
      <c r="O1037">
        <f t="shared" si="82"/>
        <v>0</v>
      </c>
      <c r="P1037">
        <f t="shared" si="83"/>
        <v>14120000</v>
      </c>
      <c r="Q1037" s="8" t="str">
        <f t="shared" si="84"/>
        <v>&gt;₹  500</v>
      </c>
      <c r="R1037" s="8">
        <f>Table1[actual_price]-Table1[discounted_price]/Table1[[#This Row],[actual_price]]*100</f>
        <v>853.6</v>
      </c>
      <c r="S1037">
        <f>IF(Table1[[#This Row],[rating_count]]&lt;1000,1,0)</f>
        <v>0</v>
      </c>
      <c r="T1037" s="7">
        <f>Table1[[#This Row],[rating]]*Table1[[#This Row],[rating_count]]</f>
        <v>57891.999999999993</v>
      </c>
    </row>
    <row r="1038" spans="1:20">
      <c r="A1038" t="s">
        <v>2064</v>
      </c>
      <c r="B1038" t="s">
        <v>2065</v>
      </c>
      <c r="C1038" t="str">
        <f t="shared" si="80"/>
        <v>Crompton InstaBliss 3-L</v>
      </c>
      <c r="D1038" t="str">
        <f>PROPER(Table1[[#This Row],[PRODUCT NAME]])</f>
        <v>Crompton Instabliss 3-L</v>
      </c>
      <c r="E1038" t="s">
        <v>2760</v>
      </c>
      <c r="F1038" t="s">
        <v>2760</v>
      </c>
      <c r="G1038" t="s">
        <v>2841</v>
      </c>
      <c r="H1038" t="s">
        <v>2852</v>
      </c>
      <c r="I1038">
        <v>249</v>
      </c>
      <c r="J1038" s="8">
        <v>299</v>
      </c>
      <c r="K1038" s="1">
        <v>0.5</v>
      </c>
      <c r="L1038" s="1" t="str">
        <f t="shared" si="81"/>
        <v>50% or more</v>
      </c>
      <c r="M1038">
        <v>3.3</v>
      </c>
      <c r="N1038" s="4">
        <v>8427</v>
      </c>
      <c r="O1038">
        <f t="shared" si="82"/>
        <v>1</v>
      </c>
      <c r="P1038">
        <f t="shared" si="83"/>
        <v>2519673</v>
      </c>
      <c r="Q1038" s="8" t="str">
        <f t="shared" si="84"/>
        <v>₹ 200 -₹ 500</v>
      </c>
      <c r="R1038" s="8">
        <f>Table1[actual_price]-Table1[discounted_price]/Table1[[#This Row],[actual_price]]*100</f>
        <v>215.72240802675586</v>
      </c>
      <c r="S1038">
        <f>IF(Table1[[#This Row],[rating_count]]&lt;1000,1,0)</f>
        <v>0</v>
      </c>
      <c r="T1038" s="7">
        <f>Table1[[#This Row],[rating]]*Table1[[#This Row],[rating_count]]</f>
        <v>27809.1</v>
      </c>
    </row>
    <row r="1039" spans="1:20">
      <c r="A1039" t="s">
        <v>2066</v>
      </c>
      <c r="B1039" t="s">
        <v>2067</v>
      </c>
      <c r="C1039" t="str">
        <f t="shared" si="80"/>
        <v>Croma 1100 W</v>
      </c>
      <c r="D1039" t="str">
        <f>PROPER(Table1[[#This Row],[PRODUCT NAME]])</f>
        <v>Croma 1100 W</v>
      </c>
      <c r="E1039" t="s">
        <v>2760</v>
      </c>
      <c r="F1039" t="s">
        <v>2760</v>
      </c>
      <c r="G1039" t="s">
        <v>2846</v>
      </c>
      <c r="H1039" t="s">
        <v>2847</v>
      </c>
      <c r="I1039">
        <v>625</v>
      </c>
      <c r="J1039" s="8">
        <v>799</v>
      </c>
      <c r="K1039" s="1">
        <v>0.55000000000000004</v>
      </c>
      <c r="L1039" s="1" t="str">
        <f t="shared" si="81"/>
        <v>50% or more</v>
      </c>
      <c r="M1039">
        <v>4.2</v>
      </c>
      <c r="N1039" s="4">
        <v>23316</v>
      </c>
      <c r="O1039">
        <f t="shared" si="82"/>
        <v>1</v>
      </c>
      <c r="P1039">
        <f t="shared" si="83"/>
        <v>18629484</v>
      </c>
      <c r="Q1039" s="8" t="str">
        <f t="shared" si="84"/>
        <v>&gt;₹  500</v>
      </c>
      <c r="R1039" s="8">
        <f>Table1[actual_price]-Table1[discounted_price]/Table1[[#This Row],[actual_price]]*100</f>
        <v>720.77722152690865</v>
      </c>
      <c r="S1039">
        <f>IF(Table1[[#This Row],[rating_count]]&lt;1000,1,0)</f>
        <v>0</v>
      </c>
      <c r="T1039" s="7">
        <f>Table1[[#This Row],[rating]]*Table1[[#This Row],[rating_count]]</f>
        <v>97927.2</v>
      </c>
    </row>
    <row r="1040" spans="1:20">
      <c r="A1040" t="s">
        <v>2068</v>
      </c>
      <c r="B1040" t="s">
        <v>2069</v>
      </c>
      <c r="C1040" t="str">
        <f t="shared" si="80"/>
        <v>Lint Roller with</v>
      </c>
      <c r="D1040" t="str">
        <f>PROPER(Table1[[#This Row],[PRODUCT NAME]])</f>
        <v>Lint Roller With</v>
      </c>
      <c r="E1040" t="s">
        <v>2760</v>
      </c>
      <c r="F1040" t="s">
        <v>2760</v>
      </c>
      <c r="G1040" t="s">
        <v>2841</v>
      </c>
      <c r="H1040" t="s">
        <v>2853</v>
      </c>
      <c r="I1040" s="2">
        <v>1290</v>
      </c>
      <c r="J1040" s="8">
        <v>5190</v>
      </c>
      <c r="K1040" s="1">
        <v>0.48</v>
      </c>
      <c r="L1040" s="1" t="str">
        <f t="shared" si="81"/>
        <v>50%</v>
      </c>
      <c r="M1040">
        <v>4</v>
      </c>
      <c r="N1040" s="4">
        <v>6530</v>
      </c>
      <c r="O1040">
        <f t="shared" si="82"/>
        <v>0</v>
      </c>
      <c r="P1040">
        <f t="shared" si="83"/>
        <v>33890700</v>
      </c>
      <c r="Q1040" s="8" t="str">
        <f t="shared" si="84"/>
        <v>&gt;₹  500</v>
      </c>
      <c r="R1040" s="8">
        <f>Table1[actual_price]-Table1[discounted_price]/Table1[[#This Row],[actual_price]]*100</f>
        <v>5165.1445086705198</v>
      </c>
      <c r="S1040">
        <f>IF(Table1[[#This Row],[rating_count]]&lt;1000,1,0)</f>
        <v>0</v>
      </c>
      <c r="T1040" s="7">
        <f>Table1[[#This Row],[rating]]*Table1[[#This Row],[rating_count]]</f>
        <v>26120</v>
      </c>
    </row>
    <row r="1041" spans="1:20">
      <c r="A1041" t="s">
        <v>2070</v>
      </c>
      <c r="B1041" t="s">
        <v>2071</v>
      </c>
      <c r="C1041" t="str">
        <f t="shared" si="80"/>
        <v>Portable Lint Remover</v>
      </c>
      <c r="D1041" t="str">
        <f>PROPER(Table1[[#This Row],[PRODUCT NAME]])</f>
        <v>Portable Lint Remover</v>
      </c>
      <c r="E1041" t="s">
        <v>2760</v>
      </c>
      <c r="F1041" t="s">
        <v>2760</v>
      </c>
      <c r="G1041" t="s">
        <v>2854</v>
      </c>
      <c r="H1041" t="s">
        <v>2855</v>
      </c>
      <c r="I1041" s="2">
        <v>3600</v>
      </c>
      <c r="J1041" s="8">
        <v>1345</v>
      </c>
      <c r="K1041" s="1">
        <v>0.42</v>
      </c>
      <c r="L1041" s="1" t="str">
        <f t="shared" si="81"/>
        <v>50%</v>
      </c>
      <c r="M1041">
        <v>4.3</v>
      </c>
      <c r="N1041" s="4">
        <v>11924</v>
      </c>
      <c r="O1041">
        <f t="shared" si="82"/>
        <v>0</v>
      </c>
      <c r="P1041">
        <f t="shared" si="83"/>
        <v>16037780</v>
      </c>
      <c r="Q1041" s="8" t="str">
        <f t="shared" si="84"/>
        <v>&gt;₹  500</v>
      </c>
      <c r="R1041" s="8">
        <f>Table1[actual_price]-Table1[discounted_price]/Table1[[#This Row],[actual_price]]*100</f>
        <v>1077.3420074349442</v>
      </c>
      <c r="S1041">
        <f>IF(Table1[[#This Row],[rating_count]]&lt;1000,1,0)</f>
        <v>0</v>
      </c>
      <c r="T1041" s="7">
        <f>Table1[[#This Row],[rating]]*Table1[[#This Row],[rating_count]]</f>
        <v>51273.2</v>
      </c>
    </row>
    <row r="1042" spans="1:20">
      <c r="A1042" t="s">
        <v>2072</v>
      </c>
      <c r="B1042" t="s">
        <v>2073</v>
      </c>
      <c r="C1042" t="str">
        <f t="shared" si="80"/>
        <v>atomberg Renesa 1200mm</v>
      </c>
      <c r="D1042" t="str">
        <f>PROPER(Table1[[#This Row],[PRODUCT NAME]])</f>
        <v>Atomberg Renesa 1200Mm</v>
      </c>
      <c r="E1042" t="s">
        <v>2760</v>
      </c>
      <c r="F1042" t="s">
        <v>2760</v>
      </c>
      <c r="G1042" t="s">
        <v>2843</v>
      </c>
      <c r="I1042" s="2">
        <v>6549</v>
      </c>
      <c r="J1042" s="8">
        <v>4000</v>
      </c>
      <c r="K1042" s="1">
        <v>0.53</v>
      </c>
      <c r="L1042" s="1" t="str">
        <f t="shared" si="81"/>
        <v>50% or more</v>
      </c>
      <c r="M1042">
        <v>4</v>
      </c>
      <c r="N1042" s="4">
        <v>2961</v>
      </c>
      <c r="O1042">
        <f t="shared" si="82"/>
        <v>1</v>
      </c>
      <c r="P1042">
        <f t="shared" si="83"/>
        <v>11844000</v>
      </c>
      <c r="Q1042" s="8" t="str">
        <f t="shared" si="84"/>
        <v>&gt;₹  500</v>
      </c>
      <c r="R1042" s="8">
        <f>Table1[actual_price]-Table1[discounted_price]/Table1[[#This Row],[actual_price]]*100</f>
        <v>3836.2750000000001</v>
      </c>
      <c r="S1042">
        <f>IF(Table1[[#This Row],[rating_count]]&lt;1000,1,0)</f>
        <v>0</v>
      </c>
      <c r="T1042" s="7">
        <f>Table1[[#This Row],[rating]]*Table1[[#This Row],[rating_count]]</f>
        <v>11844</v>
      </c>
    </row>
    <row r="1043" spans="1:20">
      <c r="A1043" t="s">
        <v>2074</v>
      </c>
      <c r="B1043" t="s">
        <v>2075</v>
      </c>
      <c r="C1043" t="str">
        <f t="shared" si="80"/>
        <v>Pigeon by Stovekraft</v>
      </c>
      <c r="D1043" t="str">
        <f>PROPER(Table1[[#This Row],[PRODUCT NAME]])</f>
        <v>Pigeon By Stovekraft</v>
      </c>
      <c r="E1043" t="s">
        <v>2760</v>
      </c>
      <c r="F1043" t="s">
        <v>2760</v>
      </c>
      <c r="G1043" t="s">
        <v>2841</v>
      </c>
      <c r="H1043" t="s">
        <v>2842</v>
      </c>
      <c r="I1043" s="2">
        <v>1625</v>
      </c>
      <c r="J1043" s="8">
        <v>4000</v>
      </c>
      <c r="K1043" s="1">
        <v>0.46</v>
      </c>
      <c r="L1043" s="1" t="str">
        <f t="shared" si="81"/>
        <v>50%</v>
      </c>
      <c r="M1043">
        <v>4.5</v>
      </c>
      <c r="N1043" s="4">
        <v>23484</v>
      </c>
      <c r="O1043">
        <f t="shared" si="82"/>
        <v>0</v>
      </c>
      <c r="P1043">
        <f t="shared" si="83"/>
        <v>93936000</v>
      </c>
      <c r="Q1043" s="8" t="str">
        <f t="shared" si="84"/>
        <v>&gt;₹  500</v>
      </c>
      <c r="R1043" s="8">
        <f>Table1[actual_price]-Table1[discounted_price]/Table1[[#This Row],[actual_price]]*100</f>
        <v>3959.375</v>
      </c>
      <c r="S1043">
        <f>IF(Table1[[#This Row],[rating_count]]&lt;1000,1,0)</f>
        <v>0</v>
      </c>
      <c r="T1043" s="7">
        <f>Table1[[#This Row],[rating]]*Table1[[#This Row],[rating_count]]</f>
        <v>105678</v>
      </c>
    </row>
    <row r="1044" spans="1:20">
      <c r="A1044" t="s">
        <v>2076</v>
      </c>
      <c r="B1044" t="s">
        <v>2077</v>
      </c>
      <c r="C1044" t="str">
        <f t="shared" si="80"/>
        <v>Usha CookJoy (CJ1600WPC)</v>
      </c>
      <c r="D1044" t="str">
        <f>PROPER(Table1[[#This Row],[PRODUCT NAME]])</f>
        <v>Usha Cookjoy (Cj1600Wpc)</v>
      </c>
      <c r="E1044" t="s">
        <v>2760</v>
      </c>
      <c r="F1044" t="s">
        <v>2760</v>
      </c>
      <c r="G1044" t="s">
        <v>2854</v>
      </c>
      <c r="H1044" t="s">
        <v>2855</v>
      </c>
      <c r="I1044" s="2">
        <v>2599</v>
      </c>
      <c r="J1044" s="8">
        <v>1599</v>
      </c>
      <c r="K1044" s="1">
        <v>0.56000000000000005</v>
      </c>
      <c r="L1044" s="1" t="str">
        <f t="shared" si="81"/>
        <v>50% or more</v>
      </c>
      <c r="M1044">
        <v>4.0999999999999996</v>
      </c>
      <c r="N1044" s="4">
        <v>21783</v>
      </c>
      <c r="O1044">
        <f t="shared" si="82"/>
        <v>1</v>
      </c>
      <c r="P1044">
        <f t="shared" si="83"/>
        <v>34831017</v>
      </c>
      <c r="Q1044" s="8" t="str">
        <f t="shared" si="84"/>
        <v>&gt;₹  500</v>
      </c>
      <c r="R1044" s="8">
        <f>Table1[actual_price]-Table1[discounted_price]/Table1[[#This Row],[actual_price]]*100</f>
        <v>1436.4609130706692</v>
      </c>
      <c r="S1044">
        <f>IF(Table1[[#This Row],[rating_count]]&lt;1000,1,0)</f>
        <v>0</v>
      </c>
      <c r="T1044" s="7">
        <f>Table1[[#This Row],[rating]]*Table1[[#This Row],[rating_count]]</f>
        <v>89310.299999999988</v>
      </c>
    </row>
    <row r="1045" spans="1:20">
      <c r="A1045" t="s">
        <v>2078</v>
      </c>
      <c r="B1045" t="s">
        <v>2079</v>
      </c>
      <c r="C1045" t="str">
        <f t="shared" si="80"/>
        <v>Reffair AX30 [MAX]</v>
      </c>
      <c r="D1045" t="str">
        <f>PROPER(Table1[[#This Row],[PRODUCT NAME]])</f>
        <v>Reffair Ax30 [Max]</v>
      </c>
      <c r="E1045" t="s">
        <v>2760</v>
      </c>
      <c r="F1045" t="s">
        <v>2760</v>
      </c>
      <c r="G1045" t="s">
        <v>2841</v>
      </c>
      <c r="H1045" t="s">
        <v>2842</v>
      </c>
      <c r="I1045" s="2">
        <v>1199</v>
      </c>
      <c r="J1045" s="8">
        <v>9999</v>
      </c>
      <c r="K1045" s="1">
        <v>0.4</v>
      </c>
      <c r="L1045" s="1" t="str">
        <f t="shared" si="81"/>
        <v>50%</v>
      </c>
      <c r="M1045">
        <v>4</v>
      </c>
      <c r="N1045" s="4">
        <v>14030</v>
      </c>
      <c r="O1045">
        <f t="shared" si="82"/>
        <v>0</v>
      </c>
      <c r="P1045">
        <f t="shared" si="83"/>
        <v>140285970</v>
      </c>
      <c r="Q1045" s="8" t="str">
        <f t="shared" si="84"/>
        <v>&gt;₹  500</v>
      </c>
      <c r="R1045" s="8">
        <f>Table1[actual_price]-Table1[discounted_price]/Table1[[#This Row],[actual_price]]*100</f>
        <v>9987.0088008800885</v>
      </c>
      <c r="S1045">
        <f>IF(Table1[[#This Row],[rating_count]]&lt;1000,1,0)</f>
        <v>0</v>
      </c>
      <c r="T1045" s="7">
        <f>Table1[[#This Row],[rating]]*Table1[[#This Row],[rating_count]]</f>
        <v>56120</v>
      </c>
    </row>
    <row r="1046" spans="1:20">
      <c r="A1046" t="s">
        <v>2080</v>
      </c>
      <c r="B1046" t="s">
        <v>2081</v>
      </c>
      <c r="C1046" t="str">
        <f t="shared" si="80"/>
        <v>!!1000 Watt/2000-Watt Room</v>
      </c>
      <c r="D1046" t="str">
        <f>PROPER(Table1[[#This Row],[PRODUCT NAME]])</f>
        <v>!!1000 Watt/2000-Watt Room</v>
      </c>
      <c r="E1046" t="s">
        <v>2760</v>
      </c>
      <c r="F1046" t="s">
        <v>2760</v>
      </c>
      <c r="G1046" t="s">
        <v>2854</v>
      </c>
      <c r="H1046" t="s">
        <v>2856</v>
      </c>
      <c r="I1046" s="2">
        <v>5499</v>
      </c>
      <c r="J1046" s="8">
        <v>1990</v>
      </c>
      <c r="K1046" s="1">
        <v>0.57999999999999996</v>
      </c>
      <c r="L1046" s="1" t="str">
        <f t="shared" si="81"/>
        <v>50% or more</v>
      </c>
      <c r="M1046">
        <v>4.2</v>
      </c>
      <c r="N1046" s="4">
        <v>6398</v>
      </c>
      <c r="O1046">
        <f t="shared" si="82"/>
        <v>1</v>
      </c>
      <c r="P1046">
        <f t="shared" si="83"/>
        <v>12732020</v>
      </c>
      <c r="Q1046" s="8" t="str">
        <f t="shared" si="84"/>
        <v>&gt;₹  500</v>
      </c>
      <c r="R1046" s="8">
        <f>Table1[actual_price]-Table1[discounted_price]/Table1[[#This Row],[actual_price]]*100</f>
        <v>1713.6683417085428</v>
      </c>
      <c r="S1046">
        <f>IF(Table1[[#This Row],[rating_count]]&lt;1000,1,0)</f>
        <v>0</v>
      </c>
      <c r="T1046" s="7">
        <f>Table1[[#This Row],[rating]]*Table1[[#This Row],[rating_count]]</f>
        <v>26871.600000000002</v>
      </c>
    </row>
    <row r="1047" spans="1:20">
      <c r="A1047" t="s">
        <v>2082</v>
      </c>
      <c r="B1047" t="s">
        <v>2083</v>
      </c>
      <c r="C1047" t="str">
        <f t="shared" si="80"/>
        <v>Eureka Forbes Wet</v>
      </c>
      <c r="D1047" t="str">
        <f>PROPER(Table1[[#This Row],[PRODUCT NAME]])</f>
        <v>Eureka Forbes Wet</v>
      </c>
      <c r="E1047" t="s">
        <v>2760</v>
      </c>
      <c r="F1047" t="s">
        <v>2760</v>
      </c>
      <c r="G1047" t="s">
        <v>2841</v>
      </c>
      <c r="H1047" t="s">
        <v>2853</v>
      </c>
      <c r="I1047" s="2">
        <v>1299</v>
      </c>
      <c r="J1047" s="8">
        <v>1695</v>
      </c>
      <c r="K1047" s="1">
        <v>0.63</v>
      </c>
      <c r="L1047" s="1" t="str">
        <f t="shared" si="81"/>
        <v>50% or more</v>
      </c>
      <c r="M1047">
        <v>3.8</v>
      </c>
      <c r="N1047" s="4">
        <v>44050</v>
      </c>
      <c r="O1047">
        <f t="shared" si="82"/>
        <v>1</v>
      </c>
      <c r="P1047">
        <f t="shared" si="83"/>
        <v>74664750</v>
      </c>
      <c r="Q1047" s="8" t="str">
        <f t="shared" si="84"/>
        <v>&gt;₹  500</v>
      </c>
      <c r="R1047" s="8">
        <f>Table1[actual_price]-Table1[discounted_price]/Table1[[#This Row],[actual_price]]*100</f>
        <v>1618.3628318584072</v>
      </c>
      <c r="S1047">
        <f>IF(Table1[[#This Row],[rating_count]]&lt;1000,1,0)</f>
        <v>0</v>
      </c>
      <c r="T1047" s="7">
        <f>Table1[[#This Row],[rating]]*Table1[[#This Row],[rating_count]]</f>
        <v>167390</v>
      </c>
    </row>
    <row r="1048" spans="1:20">
      <c r="A1048" t="s">
        <v>2084</v>
      </c>
      <c r="B1048" t="s">
        <v>2085</v>
      </c>
      <c r="C1048" t="str">
        <f t="shared" si="80"/>
        <v>Activa Heat-Max 2000</v>
      </c>
      <c r="D1048" t="str">
        <f>PROPER(Table1[[#This Row],[PRODUCT NAME]])</f>
        <v>Activa Heat-Max 2000</v>
      </c>
      <c r="E1048" t="s">
        <v>2760</v>
      </c>
      <c r="F1048" t="s">
        <v>2760</v>
      </c>
      <c r="G1048" t="s">
        <v>2846</v>
      </c>
      <c r="H1048" t="s">
        <v>2847</v>
      </c>
      <c r="I1048">
        <v>599</v>
      </c>
      <c r="J1048" s="8">
        <v>940</v>
      </c>
      <c r="K1048" s="1">
        <v>0.24</v>
      </c>
      <c r="L1048" s="1" t="str">
        <f t="shared" si="81"/>
        <v>50%</v>
      </c>
      <c r="M1048">
        <v>4.2</v>
      </c>
      <c r="N1048" s="4">
        <v>24247</v>
      </c>
      <c r="O1048">
        <f t="shared" si="82"/>
        <v>0</v>
      </c>
      <c r="P1048">
        <f t="shared" si="83"/>
        <v>22792180</v>
      </c>
      <c r="Q1048" s="8" t="str">
        <f t="shared" si="84"/>
        <v>&gt;₹  500</v>
      </c>
      <c r="R1048" s="8">
        <f>Table1[actual_price]-Table1[discounted_price]/Table1[[#This Row],[actual_price]]*100</f>
        <v>876.27659574468089</v>
      </c>
      <c r="S1048">
        <f>IF(Table1[[#This Row],[rating_count]]&lt;1000,1,0)</f>
        <v>0</v>
      </c>
      <c r="T1048" s="7">
        <f>Table1[[#This Row],[rating]]*Table1[[#This Row],[rating_count]]</f>
        <v>101837.40000000001</v>
      </c>
    </row>
    <row r="1049" spans="1:20">
      <c r="A1049" t="s">
        <v>2086</v>
      </c>
      <c r="B1049" t="s">
        <v>2087</v>
      </c>
      <c r="C1049" t="str">
        <f t="shared" si="80"/>
        <v>PHILIPS HL1655/00 Hand</v>
      </c>
      <c r="D1049" t="str">
        <f>PROPER(Table1[[#This Row],[PRODUCT NAME]])</f>
        <v>Philips Hl1655/00 Hand</v>
      </c>
      <c r="E1049" t="s">
        <v>2760</v>
      </c>
      <c r="F1049" t="s">
        <v>2760</v>
      </c>
      <c r="G1049" t="s">
        <v>2841</v>
      </c>
      <c r="H1049" t="s">
        <v>2853</v>
      </c>
      <c r="I1049" s="2">
        <v>1999</v>
      </c>
      <c r="J1049" s="8">
        <v>4700</v>
      </c>
      <c r="K1049" s="1">
        <v>0.38</v>
      </c>
      <c r="L1049" s="1" t="str">
        <f t="shared" si="81"/>
        <v>50%</v>
      </c>
      <c r="M1049">
        <v>4.2</v>
      </c>
      <c r="N1049" s="4">
        <v>41349</v>
      </c>
      <c r="O1049">
        <f t="shared" si="82"/>
        <v>0</v>
      </c>
      <c r="P1049">
        <f t="shared" si="83"/>
        <v>194340300</v>
      </c>
      <c r="Q1049" s="8" t="str">
        <f t="shared" si="84"/>
        <v>&gt;₹  500</v>
      </c>
      <c r="R1049" s="8">
        <f>Table1[actual_price]-Table1[discounted_price]/Table1[[#This Row],[actual_price]]*100</f>
        <v>4657.4680851063831</v>
      </c>
      <c r="S1049">
        <f>IF(Table1[[#This Row],[rating_count]]&lt;1000,1,0)</f>
        <v>0</v>
      </c>
      <c r="T1049" s="7">
        <f>Table1[[#This Row],[rating]]*Table1[[#This Row],[rating_count]]</f>
        <v>173665.80000000002</v>
      </c>
    </row>
    <row r="1050" spans="1:20">
      <c r="A1050" t="s">
        <v>2088</v>
      </c>
      <c r="B1050" t="s">
        <v>2089</v>
      </c>
      <c r="C1050" t="str">
        <f t="shared" si="80"/>
        <v>Bajaj DX-2 600W</v>
      </c>
      <c r="D1050" t="str">
        <f>PROPER(Table1[[#This Row],[PRODUCT NAME]])</f>
        <v>Bajaj Dx-2 600W</v>
      </c>
      <c r="E1050" t="s">
        <v>2760</v>
      </c>
      <c r="F1050" t="s">
        <v>2760</v>
      </c>
      <c r="G1050" t="s">
        <v>2841</v>
      </c>
      <c r="H1050" t="s">
        <v>2842</v>
      </c>
      <c r="I1050">
        <v>549</v>
      </c>
      <c r="J1050" s="8">
        <v>2999</v>
      </c>
      <c r="K1050" s="1">
        <v>0.45</v>
      </c>
      <c r="L1050" s="1" t="str">
        <f t="shared" si="81"/>
        <v>50%</v>
      </c>
      <c r="M1050">
        <v>3.6</v>
      </c>
      <c r="N1050" s="4">
        <v>1074</v>
      </c>
      <c r="O1050">
        <f t="shared" si="82"/>
        <v>0</v>
      </c>
      <c r="P1050">
        <f t="shared" si="83"/>
        <v>3220926</v>
      </c>
      <c r="Q1050" s="8" t="str">
        <f t="shared" si="84"/>
        <v>&gt;₹  500</v>
      </c>
      <c r="R1050" s="8">
        <f>Table1[actual_price]-Table1[discounted_price]/Table1[[#This Row],[actual_price]]*100</f>
        <v>2980.6938979659885</v>
      </c>
      <c r="S1050">
        <f>IF(Table1[[#This Row],[rating_count]]&lt;1000,1,0)</f>
        <v>0</v>
      </c>
      <c r="T1050" s="7">
        <f>Table1[[#This Row],[rating]]*Table1[[#This Row],[rating_count]]</f>
        <v>3866.4</v>
      </c>
    </row>
    <row r="1051" spans="1:20">
      <c r="A1051" t="s">
        <v>2090</v>
      </c>
      <c r="B1051" t="s">
        <v>2091</v>
      </c>
      <c r="C1051" t="str">
        <f t="shared" si="80"/>
        <v>V-Guard Zio Instant</v>
      </c>
      <c r="D1051" t="str">
        <f>PROPER(Table1[[#This Row],[PRODUCT NAME]])</f>
        <v>V-Guard Zio Instant</v>
      </c>
      <c r="E1051" t="s">
        <v>2760</v>
      </c>
      <c r="F1051" t="s">
        <v>2760</v>
      </c>
      <c r="G1051" t="s">
        <v>2843</v>
      </c>
      <c r="H1051" t="s">
        <v>2844</v>
      </c>
      <c r="I1051">
        <v>999</v>
      </c>
      <c r="J1051" s="8">
        <v>79</v>
      </c>
      <c r="K1051" s="1">
        <v>0.5</v>
      </c>
      <c r="L1051" s="1" t="str">
        <f t="shared" si="81"/>
        <v>50% or more</v>
      </c>
      <c r="M1051">
        <v>3.8</v>
      </c>
      <c r="N1051" s="4">
        <v>1163</v>
      </c>
      <c r="O1051">
        <f t="shared" si="82"/>
        <v>1</v>
      </c>
      <c r="P1051">
        <f t="shared" si="83"/>
        <v>91877</v>
      </c>
      <c r="Q1051" s="8" t="str">
        <f t="shared" si="84"/>
        <v>&lt;₹ 200</v>
      </c>
      <c r="R1051" s="8">
        <f>Table1[actual_price]-Table1[discounted_price]/Table1[[#This Row],[actual_price]]*100</f>
        <v>-1185.5569620253164</v>
      </c>
      <c r="S1051">
        <f>IF(Table1[[#This Row],[rating_count]]&lt;1000,1,0)</f>
        <v>0</v>
      </c>
      <c r="T1051" s="7">
        <f>Table1[[#This Row],[rating]]*Table1[[#This Row],[rating_count]]</f>
        <v>4419.3999999999996</v>
      </c>
    </row>
    <row r="1052" spans="1:20">
      <c r="A1052" t="s">
        <v>2092</v>
      </c>
      <c r="B1052" t="s">
        <v>2093</v>
      </c>
      <c r="C1052" t="str">
        <f t="shared" si="80"/>
        <v>Homeistic Applience‚Ñ¢ Instant</v>
      </c>
      <c r="D1052" t="str">
        <f>PROPER(Table1[[#This Row],[PRODUCT NAME]])</f>
        <v>Homeistic Applience‚Ñ¢ Instant</v>
      </c>
      <c r="E1052" t="s">
        <v>2760</v>
      </c>
      <c r="F1052" t="s">
        <v>2760</v>
      </c>
      <c r="G1052" t="s">
        <v>2846</v>
      </c>
      <c r="H1052" t="s">
        <v>2847</v>
      </c>
      <c r="I1052">
        <v>398</v>
      </c>
      <c r="J1052" s="8">
        <v>14290</v>
      </c>
      <c r="K1052" s="1">
        <v>0.8</v>
      </c>
      <c r="L1052" s="1" t="str">
        <f t="shared" si="81"/>
        <v>50% or more</v>
      </c>
      <c r="M1052">
        <v>4.0999999999999996</v>
      </c>
      <c r="N1052" s="4">
        <v>257</v>
      </c>
      <c r="O1052">
        <f t="shared" si="82"/>
        <v>1</v>
      </c>
      <c r="P1052">
        <f t="shared" si="83"/>
        <v>3672530</v>
      </c>
      <c r="Q1052" s="8" t="str">
        <f t="shared" si="84"/>
        <v>&gt;₹  500</v>
      </c>
      <c r="R1052" s="8">
        <f>Table1[actual_price]-Table1[discounted_price]/Table1[[#This Row],[actual_price]]*100</f>
        <v>14287.214835549335</v>
      </c>
      <c r="S1052">
        <f>IF(Table1[[#This Row],[rating_count]]&lt;1000,1,0)</f>
        <v>1</v>
      </c>
      <c r="T1052" s="7">
        <f>Table1[[#This Row],[rating]]*Table1[[#This Row],[rating_count]]</f>
        <v>1053.6999999999998</v>
      </c>
    </row>
    <row r="1053" spans="1:20">
      <c r="A1053" t="s">
        <v>2094</v>
      </c>
      <c r="B1053" t="s">
        <v>2095</v>
      </c>
      <c r="C1053" t="str">
        <f t="shared" si="80"/>
        <v>Kitchenwell 18Pc Plastic</v>
      </c>
      <c r="D1053" t="str">
        <f>PROPER(Table1[[#This Row],[PRODUCT NAME]])</f>
        <v>Kitchenwell 18Pc Plastic</v>
      </c>
      <c r="E1053" t="s">
        <v>2760</v>
      </c>
      <c r="F1053" t="s">
        <v>2760</v>
      </c>
      <c r="G1053" t="s">
        <v>2854</v>
      </c>
      <c r="H1053" t="s">
        <v>2857</v>
      </c>
      <c r="I1053">
        <v>539</v>
      </c>
      <c r="J1053" s="8">
        <v>3945</v>
      </c>
      <c r="K1053" s="1">
        <v>0.25</v>
      </c>
      <c r="L1053" s="1" t="str">
        <f t="shared" si="81"/>
        <v>50%</v>
      </c>
      <c r="M1053">
        <v>4.0999999999999996</v>
      </c>
      <c r="N1053" s="4">
        <v>36017</v>
      </c>
      <c r="O1053">
        <f t="shared" si="82"/>
        <v>0</v>
      </c>
      <c r="P1053">
        <f t="shared" si="83"/>
        <v>142087065</v>
      </c>
      <c r="Q1053" s="8" t="str">
        <f t="shared" si="84"/>
        <v>&gt;₹  500</v>
      </c>
      <c r="R1053" s="8">
        <f>Table1[actual_price]-Table1[discounted_price]/Table1[[#This Row],[actual_price]]*100</f>
        <v>3931.3371356147022</v>
      </c>
      <c r="S1053">
        <f>IF(Table1[[#This Row],[rating_count]]&lt;1000,1,0)</f>
        <v>0</v>
      </c>
      <c r="T1053" s="7">
        <f>Table1[[#This Row],[rating]]*Table1[[#This Row],[rating_count]]</f>
        <v>147669.69999999998</v>
      </c>
    </row>
    <row r="1054" spans="1:20">
      <c r="A1054" t="s">
        <v>2096</v>
      </c>
      <c r="B1054" t="s">
        <v>2097</v>
      </c>
      <c r="C1054" t="str">
        <f t="shared" si="80"/>
        <v>Havells Instanio 10</v>
      </c>
      <c r="D1054" t="str">
        <f>PROPER(Table1[[#This Row],[PRODUCT NAME]])</f>
        <v>Havells Instanio 10</v>
      </c>
      <c r="E1054" t="s">
        <v>2760</v>
      </c>
      <c r="F1054" t="s">
        <v>2760</v>
      </c>
      <c r="G1054" t="s">
        <v>2841</v>
      </c>
      <c r="H1054" t="s">
        <v>2842</v>
      </c>
      <c r="I1054">
        <v>699</v>
      </c>
      <c r="J1054" s="8">
        <v>5999</v>
      </c>
      <c r="K1054" s="1">
        <v>0.56000000000000005</v>
      </c>
      <c r="L1054" s="1" t="str">
        <f t="shared" si="81"/>
        <v>50% or more</v>
      </c>
      <c r="M1054">
        <v>4.0999999999999996</v>
      </c>
      <c r="N1054" s="4">
        <v>8090</v>
      </c>
      <c r="O1054">
        <f t="shared" si="82"/>
        <v>1</v>
      </c>
      <c r="P1054">
        <f t="shared" si="83"/>
        <v>48531910</v>
      </c>
      <c r="Q1054" s="8" t="str">
        <f t="shared" si="84"/>
        <v>&gt;₹  500</v>
      </c>
      <c r="R1054" s="8">
        <f>Table1[actual_price]-Table1[discounted_price]/Table1[[#This Row],[actual_price]]*100</f>
        <v>5987.3480580096684</v>
      </c>
      <c r="S1054">
        <f>IF(Table1[[#This Row],[rating_count]]&lt;1000,1,0)</f>
        <v>0</v>
      </c>
      <c r="T1054" s="7">
        <f>Table1[[#This Row],[rating]]*Table1[[#This Row],[rating_count]]</f>
        <v>33169</v>
      </c>
    </row>
    <row r="1055" spans="1:20">
      <c r="A1055" t="s">
        <v>2098</v>
      </c>
      <c r="B1055" t="s">
        <v>2099</v>
      </c>
      <c r="C1055" t="str">
        <f t="shared" si="80"/>
        <v>Prestige PIC 16.0+</v>
      </c>
      <c r="D1055" t="str">
        <f>PROPER(Table1[[#This Row],[PRODUCT NAME]])</f>
        <v>Prestige Pic 16.0+</v>
      </c>
      <c r="E1055" t="s">
        <v>2760</v>
      </c>
      <c r="F1055" t="s">
        <v>2760</v>
      </c>
      <c r="G1055" t="s">
        <v>2841</v>
      </c>
      <c r="H1055" t="s">
        <v>2851</v>
      </c>
      <c r="I1055" s="2">
        <v>2148</v>
      </c>
      <c r="J1055" s="8">
        <v>1950</v>
      </c>
      <c r="K1055" s="1">
        <v>0.41</v>
      </c>
      <c r="L1055" s="1" t="str">
        <f t="shared" si="81"/>
        <v>50%</v>
      </c>
      <c r="M1055">
        <v>4.0999999999999996</v>
      </c>
      <c r="N1055" s="4">
        <v>31388</v>
      </c>
      <c r="O1055">
        <f t="shared" si="82"/>
        <v>0</v>
      </c>
      <c r="P1055">
        <f t="shared" si="83"/>
        <v>61206600</v>
      </c>
      <c r="Q1055" s="8" t="str">
        <f t="shared" si="84"/>
        <v>&gt;₹  500</v>
      </c>
      <c r="R1055" s="8">
        <f>Table1[actual_price]-Table1[discounted_price]/Table1[[#This Row],[actual_price]]*100</f>
        <v>1839.8461538461538</v>
      </c>
      <c r="S1055">
        <f>IF(Table1[[#This Row],[rating_count]]&lt;1000,1,0)</f>
        <v>0</v>
      </c>
      <c r="T1055" s="7">
        <f>Table1[[#This Row],[rating]]*Table1[[#This Row],[rating_count]]</f>
        <v>128690.79999999999</v>
      </c>
    </row>
    <row r="1056" spans="1:20">
      <c r="A1056" t="s">
        <v>2100</v>
      </c>
      <c r="B1056" t="s">
        <v>2101</v>
      </c>
      <c r="C1056" t="str">
        <f t="shared" si="80"/>
        <v>AGARO 33398 Rapid</v>
      </c>
      <c r="D1056" t="str">
        <f>PROPER(Table1[[#This Row],[PRODUCT NAME]])</f>
        <v>Agaro 33398 Rapid</v>
      </c>
      <c r="E1056" t="s">
        <v>2760</v>
      </c>
      <c r="F1056" t="s">
        <v>2760</v>
      </c>
      <c r="G1056" t="s">
        <v>2841</v>
      </c>
      <c r="H1056" t="s">
        <v>2858</v>
      </c>
      <c r="I1056" s="2">
        <v>3599</v>
      </c>
      <c r="J1056" s="8">
        <v>2799</v>
      </c>
      <c r="K1056" s="1">
        <v>0.55000000000000004</v>
      </c>
      <c r="L1056" s="1" t="str">
        <f t="shared" si="81"/>
        <v>50% or more</v>
      </c>
      <c r="M1056">
        <v>4.2</v>
      </c>
      <c r="N1056" s="4">
        <v>136</v>
      </c>
      <c r="O1056">
        <f t="shared" si="82"/>
        <v>1</v>
      </c>
      <c r="P1056">
        <f t="shared" si="83"/>
        <v>380664</v>
      </c>
      <c r="Q1056" s="8" t="str">
        <f t="shared" si="84"/>
        <v>&gt;₹  500</v>
      </c>
      <c r="R1056" s="8">
        <f>Table1[actual_price]-Table1[discounted_price]/Table1[[#This Row],[actual_price]]*100</f>
        <v>2670.4183637013221</v>
      </c>
      <c r="S1056">
        <f>IF(Table1[[#This Row],[rating_count]]&lt;1000,1,0)</f>
        <v>1</v>
      </c>
      <c r="T1056" s="7">
        <f>Table1[[#This Row],[rating]]*Table1[[#This Row],[rating_count]]</f>
        <v>571.20000000000005</v>
      </c>
    </row>
    <row r="1057" spans="1:20">
      <c r="A1057" t="s">
        <v>2102</v>
      </c>
      <c r="B1057" t="s">
        <v>2103</v>
      </c>
      <c r="C1057" t="str">
        <f t="shared" si="80"/>
        <v>KENT 16026 Electric</v>
      </c>
      <c r="D1057" t="str">
        <f>PROPER(Table1[[#This Row],[PRODUCT NAME]])</f>
        <v>Kent 16026 Electric</v>
      </c>
      <c r="E1057" t="s">
        <v>2760</v>
      </c>
      <c r="F1057" t="s">
        <v>2760</v>
      </c>
      <c r="G1057" t="s">
        <v>2859</v>
      </c>
      <c r="H1057" t="s">
        <v>2860</v>
      </c>
      <c r="I1057">
        <v>351</v>
      </c>
      <c r="J1057" s="8">
        <v>1950</v>
      </c>
      <c r="K1057" s="1">
        <v>0.65</v>
      </c>
      <c r="L1057" s="1" t="str">
        <f t="shared" si="81"/>
        <v>50% or more</v>
      </c>
      <c r="M1057">
        <v>4</v>
      </c>
      <c r="N1057" s="4">
        <v>5380</v>
      </c>
      <c r="O1057">
        <f t="shared" si="82"/>
        <v>1</v>
      </c>
      <c r="P1057">
        <f t="shared" si="83"/>
        <v>10491000</v>
      </c>
      <c r="Q1057" s="8" t="str">
        <f t="shared" si="84"/>
        <v>&gt;₹  500</v>
      </c>
      <c r="R1057" s="8">
        <f>Table1[actual_price]-Table1[discounted_price]/Table1[[#This Row],[actual_price]]*100</f>
        <v>1932</v>
      </c>
      <c r="S1057">
        <f>IF(Table1[[#This Row],[rating_count]]&lt;1000,1,0)</f>
        <v>0</v>
      </c>
      <c r="T1057" s="7">
        <f>Table1[[#This Row],[rating]]*Table1[[#This Row],[rating_count]]</f>
        <v>21520</v>
      </c>
    </row>
    <row r="1058" spans="1:20">
      <c r="A1058" t="s">
        <v>2104</v>
      </c>
      <c r="B1058" t="s">
        <v>2105</v>
      </c>
      <c r="C1058" t="str">
        <f t="shared" si="80"/>
        <v>SKYTONE Stainless Steel</v>
      </c>
      <c r="D1058" t="str">
        <f>PROPER(Table1[[#This Row],[PRODUCT NAME]])</f>
        <v>Skytone Stainless Steel</v>
      </c>
      <c r="E1058" t="s">
        <v>2760</v>
      </c>
      <c r="F1058" t="s">
        <v>2760</v>
      </c>
      <c r="G1058" t="s">
        <v>2846</v>
      </c>
      <c r="H1058" t="s">
        <v>2847</v>
      </c>
      <c r="I1058" s="2">
        <v>1614</v>
      </c>
      <c r="J1058" s="8">
        <v>9999</v>
      </c>
      <c r="K1058" s="1">
        <v>0.08</v>
      </c>
      <c r="L1058" s="1" t="str">
        <f t="shared" si="81"/>
        <v>50%</v>
      </c>
      <c r="M1058">
        <v>4.3</v>
      </c>
      <c r="N1058" s="4">
        <v>37974</v>
      </c>
      <c r="O1058">
        <f t="shared" si="82"/>
        <v>0</v>
      </c>
      <c r="P1058">
        <f t="shared" si="83"/>
        <v>379702026</v>
      </c>
      <c r="Q1058" s="8" t="str">
        <f t="shared" si="84"/>
        <v>&gt;₹  500</v>
      </c>
      <c r="R1058" s="8">
        <f>Table1[actual_price]-Table1[discounted_price]/Table1[[#This Row],[actual_price]]*100</f>
        <v>9982.8583858385846</v>
      </c>
      <c r="S1058">
        <f>IF(Table1[[#This Row],[rating_count]]&lt;1000,1,0)</f>
        <v>0</v>
      </c>
      <c r="T1058" s="7">
        <f>Table1[[#This Row],[rating]]*Table1[[#This Row],[rating_count]]</f>
        <v>163288.19999999998</v>
      </c>
    </row>
    <row r="1059" spans="1:20">
      <c r="A1059" t="s">
        <v>2106</v>
      </c>
      <c r="B1059" t="s">
        <v>2107</v>
      </c>
      <c r="C1059" t="str">
        <f t="shared" si="80"/>
        <v>KENT 16088 Vogue</v>
      </c>
      <c r="D1059" t="str">
        <f>PROPER(Table1[[#This Row],[PRODUCT NAME]])</f>
        <v>Kent 16088 Vogue</v>
      </c>
      <c r="E1059" t="s">
        <v>2760</v>
      </c>
      <c r="F1059" t="s">
        <v>2760</v>
      </c>
      <c r="G1059" t="s">
        <v>2854</v>
      </c>
      <c r="H1059" t="s">
        <v>2857</v>
      </c>
      <c r="I1059">
        <v>719</v>
      </c>
      <c r="J1059" s="8">
        <v>12999</v>
      </c>
      <c r="K1059" s="1">
        <v>0.44</v>
      </c>
      <c r="L1059" s="1" t="str">
        <f t="shared" si="81"/>
        <v>50%</v>
      </c>
      <c r="M1059">
        <v>4.2</v>
      </c>
      <c r="N1059" s="4">
        <v>17218</v>
      </c>
      <c r="O1059">
        <f t="shared" si="82"/>
        <v>0</v>
      </c>
      <c r="P1059">
        <f t="shared" si="83"/>
        <v>223816782</v>
      </c>
      <c r="Q1059" s="8" t="str">
        <f t="shared" si="84"/>
        <v>&gt;₹  500</v>
      </c>
      <c r="R1059" s="8">
        <f>Table1[actual_price]-Table1[discounted_price]/Table1[[#This Row],[actual_price]]*100</f>
        <v>12993.468805292714</v>
      </c>
      <c r="S1059">
        <f>IF(Table1[[#This Row],[rating_count]]&lt;1000,1,0)</f>
        <v>0</v>
      </c>
      <c r="T1059" s="7">
        <f>Table1[[#This Row],[rating]]*Table1[[#This Row],[rating_count]]</f>
        <v>72315.600000000006</v>
      </c>
    </row>
    <row r="1060" spans="1:20">
      <c r="A1060" t="s">
        <v>2108</v>
      </c>
      <c r="B1060" t="s">
        <v>2109</v>
      </c>
      <c r="C1060" t="str">
        <f t="shared" si="80"/>
        <v>Eureka Forbes Supervac</v>
      </c>
      <c r="D1060" t="str">
        <f>PROPER(Table1[[#This Row],[PRODUCT NAME]])</f>
        <v>Eureka Forbes Supervac</v>
      </c>
      <c r="E1060" t="s">
        <v>2760</v>
      </c>
      <c r="F1060" t="s">
        <v>2760</v>
      </c>
      <c r="G1060" t="s">
        <v>2846</v>
      </c>
      <c r="H1060" t="s">
        <v>2847</v>
      </c>
      <c r="I1060">
        <v>678</v>
      </c>
      <c r="J1060" s="8">
        <v>699</v>
      </c>
      <c r="K1060" s="1">
        <v>0.55000000000000004</v>
      </c>
      <c r="L1060" s="1" t="str">
        <f t="shared" si="81"/>
        <v>50% or more</v>
      </c>
      <c r="M1060">
        <v>4.2</v>
      </c>
      <c r="N1060" s="4">
        <v>900</v>
      </c>
      <c r="O1060">
        <f t="shared" si="82"/>
        <v>1</v>
      </c>
      <c r="P1060">
        <f t="shared" si="83"/>
        <v>629100</v>
      </c>
      <c r="Q1060" s="8" t="str">
        <f t="shared" si="84"/>
        <v>&gt;₹  500</v>
      </c>
      <c r="R1060" s="8">
        <f>Table1[actual_price]-Table1[discounted_price]/Table1[[#This Row],[actual_price]]*100</f>
        <v>602.00429184549353</v>
      </c>
      <c r="S1060">
        <f>IF(Table1[[#This Row],[rating_count]]&lt;1000,1,0)</f>
        <v>1</v>
      </c>
      <c r="T1060" s="7">
        <f>Table1[[#This Row],[rating]]*Table1[[#This Row],[rating_count]]</f>
        <v>3780</v>
      </c>
    </row>
    <row r="1061" spans="1:20">
      <c r="A1061" t="s">
        <v>2110</v>
      </c>
      <c r="B1061" t="s">
        <v>2111</v>
      </c>
      <c r="C1061" t="str">
        <f t="shared" si="80"/>
        <v>Mi Air Purifier</v>
      </c>
      <c r="D1061" t="str">
        <f>PROPER(Table1[[#This Row],[PRODUCT NAME]])</f>
        <v>Mi Air Purifier</v>
      </c>
      <c r="E1061" t="s">
        <v>2760</v>
      </c>
      <c r="F1061" t="s">
        <v>2760</v>
      </c>
      <c r="G1061" t="s">
        <v>2841</v>
      </c>
      <c r="H1061" t="s">
        <v>2842</v>
      </c>
      <c r="I1061">
        <v>809</v>
      </c>
      <c r="J1061" s="8">
        <v>3190</v>
      </c>
      <c r="K1061" s="1">
        <v>0.48</v>
      </c>
      <c r="L1061" s="1" t="str">
        <f t="shared" si="81"/>
        <v>50%</v>
      </c>
      <c r="M1061">
        <v>3.7</v>
      </c>
      <c r="N1061" s="4">
        <v>976</v>
      </c>
      <c r="O1061">
        <f t="shared" si="82"/>
        <v>0</v>
      </c>
      <c r="P1061">
        <f t="shared" si="83"/>
        <v>3113440</v>
      </c>
      <c r="Q1061" s="8" t="str">
        <f t="shared" si="84"/>
        <v>&gt;₹  500</v>
      </c>
      <c r="R1061" s="8">
        <f>Table1[actual_price]-Table1[discounted_price]/Table1[[#This Row],[actual_price]]*100</f>
        <v>3164.6394984326021</v>
      </c>
      <c r="S1061">
        <f>IF(Table1[[#This Row],[rating_count]]&lt;1000,1,0)</f>
        <v>1</v>
      </c>
      <c r="T1061" s="7">
        <f>Table1[[#This Row],[rating]]*Table1[[#This Row],[rating_count]]</f>
        <v>3611.2000000000003</v>
      </c>
    </row>
    <row r="1062" spans="1:20">
      <c r="A1062" t="s">
        <v>2112</v>
      </c>
      <c r="B1062" t="s">
        <v>2113</v>
      </c>
      <c r="C1062" t="str">
        <f t="shared" si="80"/>
        <v>Tata Swach Bulb</v>
      </c>
      <c r="D1062" t="str">
        <f>PROPER(Table1[[#This Row],[PRODUCT NAME]])</f>
        <v>Tata Swach Bulb</v>
      </c>
      <c r="E1062" t="s">
        <v>2760</v>
      </c>
      <c r="F1062" t="s">
        <v>2760</v>
      </c>
      <c r="G1062" t="s">
        <v>2841</v>
      </c>
      <c r="H1062" t="s">
        <v>2861</v>
      </c>
      <c r="I1062" s="2">
        <v>1969</v>
      </c>
      <c r="J1062" s="8">
        <v>799</v>
      </c>
      <c r="K1062" s="1">
        <v>0.61</v>
      </c>
      <c r="L1062" s="1" t="str">
        <f t="shared" si="81"/>
        <v>50% or more</v>
      </c>
      <c r="M1062">
        <v>4.0999999999999996</v>
      </c>
      <c r="N1062" s="4">
        <v>4927</v>
      </c>
      <c r="O1062">
        <f t="shared" si="82"/>
        <v>1</v>
      </c>
      <c r="P1062">
        <f t="shared" si="83"/>
        <v>3936673</v>
      </c>
      <c r="Q1062" s="8" t="str">
        <f t="shared" si="84"/>
        <v>&gt;₹  500</v>
      </c>
      <c r="R1062" s="8">
        <f>Table1[actual_price]-Table1[discounted_price]/Table1[[#This Row],[actual_price]]*100</f>
        <v>552.5669586983729</v>
      </c>
      <c r="S1062">
        <f>IF(Table1[[#This Row],[rating_count]]&lt;1000,1,0)</f>
        <v>0</v>
      </c>
      <c r="T1062" s="7">
        <f>Table1[[#This Row],[rating]]*Table1[[#This Row],[rating_count]]</f>
        <v>20200.699999999997</v>
      </c>
    </row>
    <row r="1063" spans="1:20">
      <c r="A1063" t="s">
        <v>2114</v>
      </c>
      <c r="B1063" t="s">
        <v>2115</v>
      </c>
      <c r="C1063" t="str">
        <f t="shared" si="80"/>
        <v>Havells Ambrose 1200mm</v>
      </c>
      <c r="D1063" t="str">
        <f>PROPER(Table1[[#This Row],[PRODUCT NAME]])</f>
        <v>Havells Ambrose 1200Mm</v>
      </c>
      <c r="E1063" t="s">
        <v>2760</v>
      </c>
      <c r="F1063" t="s">
        <v>2760</v>
      </c>
      <c r="G1063" t="s">
        <v>2846</v>
      </c>
      <c r="H1063" t="s">
        <v>2847</v>
      </c>
      <c r="I1063" s="2">
        <v>1490</v>
      </c>
      <c r="J1063" s="8">
        <v>499</v>
      </c>
      <c r="K1063" s="1">
        <v>0.12</v>
      </c>
      <c r="L1063" s="1" t="str">
        <f t="shared" si="81"/>
        <v>50%</v>
      </c>
      <c r="M1063">
        <v>4.4000000000000004</v>
      </c>
      <c r="N1063" s="4">
        <v>3543</v>
      </c>
      <c r="O1063">
        <f t="shared" si="82"/>
        <v>0</v>
      </c>
      <c r="P1063">
        <f t="shared" si="83"/>
        <v>1767957</v>
      </c>
      <c r="Q1063" s="8" t="str">
        <f t="shared" si="84"/>
        <v>₹ 200 -₹ 500</v>
      </c>
      <c r="R1063" s="8">
        <f>Table1[actual_price]-Table1[discounted_price]/Table1[[#This Row],[actual_price]]*100</f>
        <v>200.40280561122245</v>
      </c>
      <c r="S1063">
        <f>IF(Table1[[#This Row],[rating_count]]&lt;1000,1,0)</f>
        <v>0</v>
      </c>
      <c r="T1063" s="7">
        <f>Table1[[#This Row],[rating]]*Table1[[#This Row],[rating_count]]</f>
        <v>15589.2</v>
      </c>
    </row>
    <row r="1064" spans="1:20">
      <c r="A1064" t="s">
        <v>2116</v>
      </c>
      <c r="B1064" t="s">
        <v>2117</v>
      </c>
      <c r="C1064" t="str">
        <f t="shared" si="80"/>
        <v>PrettyKrafts Laundry Bag</v>
      </c>
      <c r="D1064" t="str">
        <f>PROPER(Table1[[#This Row],[PRODUCT NAME]])</f>
        <v>Prettykrafts Laundry Bag</v>
      </c>
      <c r="E1064" t="s">
        <v>2760</v>
      </c>
      <c r="F1064" t="s">
        <v>2760</v>
      </c>
      <c r="G1064" t="s">
        <v>2843</v>
      </c>
      <c r="H1064" t="s">
        <v>2844</v>
      </c>
      <c r="I1064" s="2">
        <v>2499</v>
      </c>
      <c r="J1064" s="8">
        <v>1499</v>
      </c>
      <c r="K1064" s="1">
        <v>0.37</v>
      </c>
      <c r="L1064" s="1" t="str">
        <f t="shared" si="81"/>
        <v>50%</v>
      </c>
      <c r="M1064">
        <v>3.8</v>
      </c>
      <c r="N1064" s="4">
        <v>2732</v>
      </c>
      <c r="O1064">
        <f t="shared" si="82"/>
        <v>0</v>
      </c>
      <c r="P1064">
        <f t="shared" si="83"/>
        <v>4095268</v>
      </c>
      <c r="Q1064" s="8" t="str">
        <f t="shared" si="84"/>
        <v>&gt;₹  500</v>
      </c>
      <c r="R1064" s="8">
        <f>Table1[actual_price]-Table1[discounted_price]/Table1[[#This Row],[actual_price]]*100</f>
        <v>1332.2888592394929</v>
      </c>
      <c r="S1064">
        <f>IF(Table1[[#This Row],[rating_count]]&lt;1000,1,0)</f>
        <v>0</v>
      </c>
      <c r="T1064" s="7">
        <f>Table1[[#This Row],[rating]]*Table1[[#This Row],[rating_count]]</f>
        <v>10381.6</v>
      </c>
    </row>
    <row r="1065" spans="1:20">
      <c r="A1065" t="s">
        <v>2118</v>
      </c>
      <c r="B1065" t="s">
        <v>2119</v>
      </c>
      <c r="C1065" t="str">
        <f t="shared" si="80"/>
        <v>FABWARE Lint Remover</v>
      </c>
      <c r="D1065" t="str">
        <f>PROPER(Table1[[#This Row],[PRODUCT NAME]])</f>
        <v>Fabware Lint Remover</v>
      </c>
      <c r="E1065" t="s">
        <v>2760</v>
      </c>
      <c r="F1065" t="s">
        <v>2760</v>
      </c>
      <c r="G1065" t="s">
        <v>2846</v>
      </c>
      <c r="H1065" t="s">
        <v>2862</v>
      </c>
      <c r="I1065" s="2">
        <v>1665</v>
      </c>
      <c r="J1065" s="8">
        <v>2660</v>
      </c>
      <c r="K1065" s="1">
        <v>0.21</v>
      </c>
      <c r="L1065" s="1" t="str">
        <f t="shared" si="81"/>
        <v>50%</v>
      </c>
      <c r="M1065">
        <v>4</v>
      </c>
      <c r="N1065" s="4">
        <v>14368</v>
      </c>
      <c r="O1065">
        <f t="shared" si="82"/>
        <v>0</v>
      </c>
      <c r="P1065">
        <f t="shared" si="83"/>
        <v>38218880</v>
      </c>
      <c r="Q1065" s="8" t="str">
        <f t="shared" si="84"/>
        <v>&gt;₹  500</v>
      </c>
      <c r="R1065" s="8">
        <f>Table1[actual_price]-Table1[discounted_price]/Table1[[#This Row],[actual_price]]*100</f>
        <v>2597.406015037594</v>
      </c>
      <c r="S1065">
        <f>IF(Table1[[#This Row],[rating_count]]&lt;1000,1,0)</f>
        <v>0</v>
      </c>
      <c r="T1065" s="7">
        <f>Table1[[#This Row],[rating]]*Table1[[#This Row],[rating_count]]</f>
        <v>57472</v>
      </c>
    </row>
    <row r="1066" spans="1:20">
      <c r="A1066" t="s">
        <v>2120</v>
      </c>
      <c r="B1066" t="s">
        <v>2121</v>
      </c>
      <c r="C1066" t="str">
        <f t="shared" si="80"/>
        <v>Brayden Fito Atom</v>
      </c>
      <c r="D1066" t="str">
        <f>PROPER(Table1[[#This Row],[PRODUCT NAME]])</f>
        <v>Brayden Fito Atom</v>
      </c>
      <c r="E1066" t="s">
        <v>2760</v>
      </c>
      <c r="F1066" t="s">
        <v>2760</v>
      </c>
      <c r="G1066" t="s">
        <v>2841</v>
      </c>
      <c r="H1066" t="s">
        <v>2851</v>
      </c>
      <c r="I1066" s="2">
        <v>3229</v>
      </c>
      <c r="J1066" s="8">
        <v>2799</v>
      </c>
      <c r="K1066" s="1">
        <v>0.39</v>
      </c>
      <c r="L1066" s="1" t="str">
        <f t="shared" si="81"/>
        <v>50%</v>
      </c>
      <c r="M1066">
        <v>4.2</v>
      </c>
      <c r="N1066" s="4">
        <v>39724</v>
      </c>
      <c r="O1066">
        <f t="shared" si="82"/>
        <v>0</v>
      </c>
      <c r="P1066">
        <f t="shared" si="83"/>
        <v>111187476</v>
      </c>
      <c r="Q1066" s="8" t="str">
        <f t="shared" si="84"/>
        <v>&gt;₹  500</v>
      </c>
      <c r="R1066" s="8">
        <f>Table1[actual_price]-Table1[discounted_price]/Table1[[#This Row],[actual_price]]*100</f>
        <v>2683.6373704894604</v>
      </c>
      <c r="S1066">
        <f>IF(Table1[[#This Row],[rating_count]]&lt;1000,1,0)</f>
        <v>0</v>
      </c>
      <c r="T1066" s="7">
        <f>Table1[[#This Row],[rating]]*Table1[[#This Row],[rating_count]]</f>
        <v>166840.80000000002</v>
      </c>
    </row>
    <row r="1067" spans="1:20">
      <c r="A1067" t="s">
        <v>2122</v>
      </c>
      <c r="B1067" t="s">
        <v>2123</v>
      </c>
      <c r="C1067" t="str">
        <f t="shared" si="80"/>
        <v>Bajaj Frore 1200</v>
      </c>
      <c r="D1067" t="str">
        <f>PROPER(Table1[[#This Row],[PRODUCT NAME]])</f>
        <v>Bajaj Frore 1200</v>
      </c>
      <c r="E1067" t="s">
        <v>2760</v>
      </c>
      <c r="F1067" t="s">
        <v>2760</v>
      </c>
      <c r="G1067" t="s">
        <v>2841</v>
      </c>
      <c r="H1067" t="s">
        <v>2851</v>
      </c>
      <c r="I1067" s="2">
        <v>1799</v>
      </c>
      <c r="J1067" s="8">
        <v>1499</v>
      </c>
      <c r="K1067" s="1">
        <v>0.5</v>
      </c>
      <c r="L1067" s="1" t="str">
        <f t="shared" si="81"/>
        <v>50% or more</v>
      </c>
      <c r="M1067">
        <v>3.8</v>
      </c>
      <c r="N1067" s="4">
        <v>9791</v>
      </c>
      <c r="O1067">
        <f t="shared" si="82"/>
        <v>1</v>
      </c>
      <c r="P1067">
        <f t="shared" si="83"/>
        <v>14676709</v>
      </c>
      <c r="Q1067" s="8" t="str">
        <f t="shared" si="84"/>
        <v>&gt;₹  500</v>
      </c>
      <c r="R1067" s="8">
        <f>Table1[actual_price]-Table1[discounted_price]/Table1[[#This Row],[actual_price]]*100</f>
        <v>1378.9866577718478</v>
      </c>
      <c r="S1067">
        <f>IF(Table1[[#This Row],[rating_count]]&lt;1000,1,0)</f>
        <v>0</v>
      </c>
      <c r="T1067" s="7">
        <f>Table1[[#This Row],[rating]]*Table1[[#This Row],[rating_count]]</f>
        <v>37205.799999999996</v>
      </c>
    </row>
    <row r="1068" spans="1:20">
      <c r="A1068" t="s">
        <v>2124</v>
      </c>
      <c r="B1068" t="s">
        <v>2125</v>
      </c>
      <c r="C1068" t="str">
        <f t="shared" si="80"/>
        <v>Venus Digital Kitchen</v>
      </c>
      <c r="D1068" t="str">
        <f>PROPER(Table1[[#This Row],[PRODUCT NAME]])</f>
        <v>Venus Digital Kitchen</v>
      </c>
      <c r="E1068" t="s">
        <v>2760</v>
      </c>
      <c r="F1068" t="s">
        <v>2760</v>
      </c>
      <c r="G1068" t="s">
        <v>2841</v>
      </c>
      <c r="H1068" t="s">
        <v>2842</v>
      </c>
      <c r="I1068" s="2">
        <v>1260</v>
      </c>
      <c r="J1068" s="8">
        <v>59900</v>
      </c>
      <c r="K1068" s="1">
        <v>0.26</v>
      </c>
      <c r="L1068" s="1" t="str">
        <f t="shared" si="81"/>
        <v>50%</v>
      </c>
      <c r="M1068">
        <v>4.2</v>
      </c>
      <c r="N1068" s="4">
        <v>2891</v>
      </c>
      <c r="O1068">
        <f t="shared" si="82"/>
        <v>0</v>
      </c>
      <c r="P1068">
        <f t="shared" si="83"/>
        <v>173170900</v>
      </c>
      <c r="Q1068" s="8" t="str">
        <f t="shared" si="84"/>
        <v>&gt;₹  500</v>
      </c>
      <c r="R1068" s="8">
        <f>Table1[actual_price]-Table1[discounted_price]/Table1[[#This Row],[actual_price]]*100</f>
        <v>59897.896494156928</v>
      </c>
      <c r="S1068">
        <f>IF(Table1[[#This Row],[rating_count]]&lt;1000,1,0)</f>
        <v>0</v>
      </c>
      <c r="T1068" s="7">
        <f>Table1[[#This Row],[rating]]*Table1[[#This Row],[rating_count]]</f>
        <v>12142.2</v>
      </c>
    </row>
    <row r="1069" spans="1:20">
      <c r="A1069" t="s">
        <v>2126</v>
      </c>
      <c r="B1069" t="s">
        <v>2127</v>
      </c>
      <c r="C1069" t="str">
        <f t="shared" si="80"/>
        <v>Bajaj ATX 4</v>
      </c>
      <c r="D1069" t="str">
        <f>PROPER(Table1[[#This Row],[PRODUCT NAME]])</f>
        <v>Bajaj Atx 4</v>
      </c>
      <c r="E1069" t="s">
        <v>2760</v>
      </c>
      <c r="F1069" t="s">
        <v>2760</v>
      </c>
      <c r="G1069" t="s">
        <v>2843</v>
      </c>
      <c r="H1069" t="s">
        <v>2844</v>
      </c>
      <c r="I1069">
        <v>749</v>
      </c>
      <c r="J1069" s="8">
        <v>1900</v>
      </c>
      <c r="K1069" s="1">
        <v>0.34</v>
      </c>
      <c r="L1069" s="1" t="str">
        <f t="shared" si="81"/>
        <v>50%</v>
      </c>
      <c r="M1069">
        <v>4</v>
      </c>
      <c r="N1069" s="4">
        <v>2446</v>
      </c>
      <c r="O1069">
        <f t="shared" si="82"/>
        <v>0</v>
      </c>
      <c r="P1069">
        <f t="shared" si="83"/>
        <v>4647400</v>
      </c>
      <c r="Q1069" s="8" t="str">
        <f t="shared" si="84"/>
        <v>&gt;₹  500</v>
      </c>
      <c r="R1069" s="8">
        <f>Table1[actual_price]-Table1[discounted_price]/Table1[[#This Row],[actual_price]]*100</f>
        <v>1860.578947368421</v>
      </c>
      <c r="S1069">
        <f>IF(Table1[[#This Row],[rating_count]]&lt;1000,1,0)</f>
        <v>0</v>
      </c>
      <c r="T1069" s="7">
        <f>Table1[[#This Row],[rating]]*Table1[[#This Row],[rating_count]]</f>
        <v>9784</v>
      </c>
    </row>
    <row r="1070" spans="1:20">
      <c r="A1070" t="s">
        <v>2128</v>
      </c>
      <c r="B1070" t="s">
        <v>2129</v>
      </c>
      <c r="C1070" t="str">
        <f t="shared" si="80"/>
        <v>Coway Professional Air</v>
      </c>
      <c r="D1070" t="str">
        <f>PROPER(Table1[[#This Row],[PRODUCT NAME]])</f>
        <v>Coway Professional Air</v>
      </c>
      <c r="E1070" t="s">
        <v>2760</v>
      </c>
      <c r="F1070" t="s">
        <v>2760</v>
      </c>
      <c r="G1070" t="s">
        <v>2841</v>
      </c>
      <c r="H1070" t="s">
        <v>2853</v>
      </c>
      <c r="I1070" s="2">
        <v>3499</v>
      </c>
      <c r="J1070" s="8">
        <v>999</v>
      </c>
      <c r="K1070" s="1">
        <v>0.4</v>
      </c>
      <c r="L1070" s="1" t="str">
        <f t="shared" si="81"/>
        <v>50%</v>
      </c>
      <c r="M1070">
        <v>3.9</v>
      </c>
      <c r="N1070" s="4">
        <v>25340</v>
      </c>
      <c r="O1070">
        <f t="shared" si="82"/>
        <v>0</v>
      </c>
      <c r="P1070">
        <f t="shared" si="83"/>
        <v>25314660</v>
      </c>
      <c r="Q1070" s="8" t="str">
        <f t="shared" si="84"/>
        <v>&gt;₹  500</v>
      </c>
      <c r="R1070" s="8">
        <f>Table1[actual_price]-Table1[discounted_price]/Table1[[#This Row],[actual_price]]*100</f>
        <v>648.74974974974975</v>
      </c>
      <c r="S1070">
        <f>IF(Table1[[#This Row],[rating_count]]&lt;1000,1,0)</f>
        <v>0</v>
      </c>
      <c r="T1070" s="7">
        <f>Table1[[#This Row],[rating]]*Table1[[#This Row],[rating_count]]</f>
        <v>98826</v>
      </c>
    </row>
    <row r="1071" spans="1:20">
      <c r="A1071" t="s">
        <v>2130</v>
      </c>
      <c r="B1071" t="s">
        <v>2131</v>
      </c>
      <c r="C1071" t="str">
        <f t="shared" si="80"/>
        <v>KENT Gold Optima</v>
      </c>
      <c r="D1071" t="str">
        <f>PROPER(Table1[[#This Row],[PRODUCT NAME]])</f>
        <v>Kent Gold Optima</v>
      </c>
      <c r="E1071" t="s">
        <v>2760</v>
      </c>
      <c r="F1071" t="s">
        <v>2760</v>
      </c>
      <c r="G1071" t="s">
        <v>2841</v>
      </c>
      <c r="H1071" t="s">
        <v>2863</v>
      </c>
      <c r="I1071">
        <v>379</v>
      </c>
      <c r="J1071" s="8">
        <v>6375</v>
      </c>
      <c r="K1071" s="1">
        <v>0.62</v>
      </c>
      <c r="L1071" s="1" t="str">
        <f t="shared" si="81"/>
        <v>50% or more</v>
      </c>
      <c r="M1071">
        <v>4.3</v>
      </c>
      <c r="N1071" s="4">
        <v>3096</v>
      </c>
      <c r="O1071">
        <f t="shared" si="82"/>
        <v>1</v>
      </c>
      <c r="P1071">
        <f t="shared" si="83"/>
        <v>19737000</v>
      </c>
      <c r="Q1071" s="8" t="str">
        <f t="shared" si="84"/>
        <v>&gt;₹  500</v>
      </c>
      <c r="R1071" s="8">
        <f>Table1[actual_price]-Table1[discounted_price]/Table1[[#This Row],[actual_price]]*100</f>
        <v>6369.0549019607843</v>
      </c>
      <c r="S1071">
        <f>IF(Table1[[#This Row],[rating_count]]&lt;1000,1,0)</f>
        <v>0</v>
      </c>
      <c r="T1071" s="7">
        <f>Table1[[#This Row],[rating]]*Table1[[#This Row],[rating_count]]</f>
        <v>13312.8</v>
      </c>
    </row>
    <row r="1072" spans="1:20">
      <c r="A1072" t="s">
        <v>2132</v>
      </c>
      <c r="B1072" t="s">
        <v>2133</v>
      </c>
      <c r="C1072" t="str">
        <f t="shared" si="80"/>
        <v>HOMEPACK 750W Radiant</v>
      </c>
      <c r="D1072" t="str">
        <f>PROPER(Table1[[#This Row],[PRODUCT NAME]])</f>
        <v>Homepack 750W Radiant</v>
      </c>
      <c r="E1072" t="s">
        <v>2760</v>
      </c>
      <c r="F1072" t="s">
        <v>2760</v>
      </c>
      <c r="G1072" t="s">
        <v>2843</v>
      </c>
      <c r="H1072" t="s">
        <v>2844</v>
      </c>
      <c r="I1072" s="2">
        <v>1099</v>
      </c>
      <c r="J1072" s="8">
        <v>499</v>
      </c>
      <c r="K1072" s="1">
        <v>0.54</v>
      </c>
      <c r="L1072" s="1" t="str">
        <f t="shared" si="81"/>
        <v>50% or more</v>
      </c>
      <c r="M1072">
        <v>3.8</v>
      </c>
      <c r="N1072" s="4">
        <v>4</v>
      </c>
      <c r="O1072">
        <f t="shared" si="82"/>
        <v>1</v>
      </c>
      <c r="P1072">
        <f t="shared" si="83"/>
        <v>1996</v>
      </c>
      <c r="Q1072" s="8" t="str">
        <f t="shared" si="84"/>
        <v>₹ 200 -₹ 500</v>
      </c>
      <c r="R1072" s="8">
        <f>Table1[actual_price]-Table1[discounted_price]/Table1[[#This Row],[actual_price]]*100</f>
        <v>278.75951903807618</v>
      </c>
      <c r="S1072">
        <f>IF(Table1[[#This Row],[rating_count]]&lt;1000,1,0)</f>
        <v>1</v>
      </c>
      <c r="T1072" s="7">
        <f>Table1[[#This Row],[rating]]*Table1[[#This Row],[rating_count]]</f>
        <v>15.2</v>
      </c>
    </row>
    <row r="1073" spans="1:20">
      <c r="A1073" t="s">
        <v>2134</v>
      </c>
      <c r="B1073" t="s">
        <v>2135</v>
      </c>
      <c r="C1073" t="str">
        <f t="shared" si="80"/>
        <v>Bajaj Rex 750W</v>
      </c>
      <c r="D1073" t="str">
        <f>PROPER(Table1[[#This Row],[PRODUCT NAME]])</f>
        <v>Bajaj Rex 750W</v>
      </c>
      <c r="E1073" t="s">
        <v>2760</v>
      </c>
      <c r="F1073" t="s">
        <v>2760</v>
      </c>
      <c r="G1073" t="s">
        <v>2841</v>
      </c>
      <c r="H1073" t="s">
        <v>2842</v>
      </c>
      <c r="I1073">
        <v>749</v>
      </c>
      <c r="J1073" s="8">
        <v>1899</v>
      </c>
      <c r="K1073" s="1">
        <v>0.42</v>
      </c>
      <c r="L1073" s="1" t="str">
        <f t="shared" si="81"/>
        <v>50%</v>
      </c>
      <c r="M1073">
        <v>4</v>
      </c>
      <c r="N1073" s="4">
        <v>119</v>
      </c>
      <c r="O1073">
        <f t="shared" si="82"/>
        <v>0</v>
      </c>
      <c r="P1073">
        <f t="shared" si="83"/>
        <v>225981</v>
      </c>
      <c r="Q1073" s="8" t="str">
        <f t="shared" si="84"/>
        <v>&gt;₹  500</v>
      </c>
      <c r="R1073" s="8">
        <f>Table1[actual_price]-Table1[discounted_price]/Table1[[#This Row],[actual_price]]*100</f>
        <v>1859.5581885202739</v>
      </c>
      <c r="S1073">
        <f>IF(Table1[[#This Row],[rating_count]]&lt;1000,1,0)</f>
        <v>1</v>
      </c>
      <c r="T1073" s="7">
        <f>Table1[[#This Row],[rating]]*Table1[[#This Row],[rating_count]]</f>
        <v>476</v>
      </c>
    </row>
    <row r="1074" spans="1:20">
      <c r="A1074" t="s">
        <v>2136</v>
      </c>
      <c r="B1074" t="s">
        <v>2137</v>
      </c>
      <c r="C1074" t="str">
        <f t="shared" si="80"/>
        <v>Heart Home Waterproof</v>
      </c>
      <c r="D1074" t="str">
        <f>PROPER(Table1[[#This Row],[PRODUCT NAME]])</f>
        <v>Heart Home Waterproof</v>
      </c>
      <c r="E1074" t="s">
        <v>2760</v>
      </c>
      <c r="F1074" t="s">
        <v>2760</v>
      </c>
      <c r="G1074" t="s">
        <v>2841</v>
      </c>
      <c r="H1074" t="s">
        <v>2864</v>
      </c>
      <c r="I1074" s="2">
        <v>1299</v>
      </c>
      <c r="J1074" s="8">
        <v>1490</v>
      </c>
      <c r="K1074" s="1">
        <v>0</v>
      </c>
      <c r="L1074" s="1" t="str">
        <f t="shared" si="81"/>
        <v>50%</v>
      </c>
      <c r="M1074">
        <v>4.2</v>
      </c>
      <c r="N1074" s="4">
        <v>40106</v>
      </c>
      <c r="O1074">
        <f t="shared" si="82"/>
        <v>0</v>
      </c>
      <c r="P1074">
        <f t="shared" si="83"/>
        <v>59757940</v>
      </c>
      <c r="Q1074" s="8" t="str">
        <f t="shared" si="84"/>
        <v>&gt;₹  500</v>
      </c>
      <c r="R1074" s="8">
        <f>Table1[actual_price]-Table1[discounted_price]/Table1[[#This Row],[actual_price]]*100</f>
        <v>1402.8187919463087</v>
      </c>
      <c r="S1074">
        <f>IF(Table1[[#This Row],[rating_count]]&lt;1000,1,0)</f>
        <v>0</v>
      </c>
      <c r="T1074" s="7">
        <f>Table1[[#This Row],[rating]]*Table1[[#This Row],[rating_count]]</f>
        <v>168445.2</v>
      </c>
    </row>
    <row r="1075" spans="1:20">
      <c r="A1075" t="s">
        <v>2138</v>
      </c>
      <c r="B1075" t="s">
        <v>2139</v>
      </c>
      <c r="C1075" t="str">
        <f t="shared" si="80"/>
        <v>MILTON Smart Egg</v>
      </c>
      <c r="D1075" t="str">
        <f>PROPER(Table1[[#This Row],[PRODUCT NAME]])</f>
        <v>Milton Smart Egg</v>
      </c>
      <c r="E1075" t="s">
        <v>2760</v>
      </c>
      <c r="F1075" t="s">
        <v>2760</v>
      </c>
      <c r="G1075" t="s">
        <v>2846</v>
      </c>
      <c r="H1075" t="s">
        <v>2847</v>
      </c>
      <c r="I1075">
        <v>549</v>
      </c>
      <c r="J1075" s="8">
        <v>350</v>
      </c>
      <c r="K1075" s="1">
        <v>0.5</v>
      </c>
      <c r="L1075" s="1" t="str">
        <f t="shared" si="81"/>
        <v>50% or more</v>
      </c>
      <c r="M1075">
        <v>4.2</v>
      </c>
      <c r="N1075" s="4">
        <v>13029</v>
      </c>
      <c r="O1075">
        <f t="shared" si="82"/>
        <v>1</v>
      </c>
      <c r="P1075">
        <f t="shared" si="83"/>
        <v>4560150</v>
      </c>
      <c r="Q1075" s="8" t="str">
        <f t="shared" si="84"/>
        <v>₹ 200 -₹ 500</v>
      </c>
      <c r="R1075" s="8">
        <f>Table1[actual_price]-Table1[discounted_price]/Table1[[#This Row],[actual_price]]*100</f>
        <v>193.14285714285714</v>
      </c>
      <c r="S1075">
        <f>IF(Table1[[#This Row],[rating_count]]&lt;1000,1,0)</f>
        <v>0</v>
      </c>
      <c r="T1075" s="7">
        <f>Table1[[#This Row],[rating]]*Table1[[#This Row],[rating_count]]</f>
        <v>54721.8</v>
      </c>
    </row>
    <row r="1076" spans="1:20">
      <c r="A1076" t="s">
        <v>2140</v>
      </c>
      <c r="B1076" t="s">
        <v>2141</v>
      </c>
      <c r="C1076" t="str">
        <f t="shared" si="80"/>
        <v>iBELL SEK15L Premium</v>
      </c>
      <c r="D1076" t="str">
        <f>PROPER(Table1[[#This Row],[PRODUCT NAME]])</f>
        <v>Ibell Sek15L Premium</v>
      </c>
      <c r="E1076" t="s">
        <v>2760</v>
      </c>
      <c r="F1076" t="s">
        <v>2760</v>
      </c>
      <c r="G1076" t="s">
        <v>2843</v>
      </c>
      <c r="H1076" t="s">
        <v>2845</v>
      </c>
      <c r="I1076">
        <v>899</v>
      </c>
      <c r="J1076" s="8">
        <v>8500</v>
      </c>
      <c r="K1076" s="1">
        <v>0.55000000000000004</v>
      </c>
      <c r="L1076" s="1" t="str">
        <f t="shared" si="81"/>
        <v>50% or more</v>
      </c>
      <c r="M1076">
        <v>3.6</v>
      </c>
      <c r="N1076" s="4">
        <v>291</v>
      </c>
      <c r="O1076">
        <f t="shared" si="82"/>
        <v>1</v>
      </c>
      <c r="P1076">
        <f t="shared" si="83"/>
        <v>2473500</v>
      </c>
      <c r="Q1076" s="8" t="str">
        <f t="shared" si="84"/>
        <v>&gt;₹  500</v>
      </c>
      <c r="R1076" s="8">
        <f>Table1[actual_price]-Table1[discounted_price]/Table1[[#This Row],[actual_price]]*100</f>
        <v>8489.4235294117643</v>
      </c>
      <c r="S1076">
        <f>IF(Table1[[#This Row],[rating_count]]&lt;1000,1,0)</f>
        <v>1</v>
      </c>
      <c r="T1076" s="7">
        <f>Table1[[#This Row],[rating]]*Table1[[#This Row],[rating_count]]</f>
        <v>1047.6000000000001</v>
      </c>
    </row>
    <row r="1077" spans="1:20">
      <c r="A1077" t="s">
        <v>2142</v>
      </c>
      <c r="B1077" t="s">
        <v>2143</v>
      </c>
      <c r="C1077" t="str">
        <f t="shared" si="80"/>
        <v>Tosaa T2STSR Sandwich</v>
      </c>
      <c r="D1077" t="str">
        <f>PROPER(Table1[[#This Row],[PRODUCT NAME]])</f>
        <v>Tosaa T2Stsr Sandwich</v>
      </c>
      <c r="E1077" t="s">
        <v>2760</v>
      </c>
      <c r="F1077" t="s">
        <v>2760</v>
      </c>
      <c r="G1077" t="s">
        <v>2846</v>
      </c>
      <c r="H1077" t="s">
        <v>2847</v>
      </c>
      <c r="I1077" s="2">
        <v>1321</v>
      </c>
      <c r="J1077" s="8">
        <v>2499</v>
      </c>
      <c r="K1077" s="1">
        <v>0.14000000000000001</v>
      </c>
      <c r="L1077" s="1" t="str">
        <f t="shared" si="81"/>
        <v>50%</v>
      </c>
      <c r="M1077">
        <v>4.3</v>
      </c>
      <c r="N1077" s="4">
        <v>15453</v>
      </c>
      <c r="O1077">
        <f t="shared" si="82"/>
        <v>0</v>
      </c>
      <c r="P1077">
        <f t="shared" si="83"/>
        <v>38617047</v>
      </c>
      <c r="Q1077" s="8" t="str">
        <f t="shared" si="84"/>
        <v>&gt;₹  500</v>
      </c>
      <c r="R1077" s="8">
        <f>Table1[actual_price]-Table1[discounted_price]/Table1[[#This Row],[actual_price]]*100</f>
        <v>2446.1388555422168</v>
      </c>
      <c r="S1077">
        <f>IF(Table1[[#This Row],[rating_count]]&lt;1000,1,0)</f>
        <v>0</v>
      </c>
      <c r="T1077" s="7">
        <f>Table1[[#This Row],[rating]]*Table1[[#This Row],[rating_count]]</f>
        <v>66447.899999999994</v>
      </c>
    </row>
    <row r="1078" spans="1:20">
      <c r="A1078" t="s">
        <v>2144</v>
      </c>
      <c r="B1078" t="s">
        <v>2145</v>
      </c>
      <c r="C1078" t="str">
        <f t="shared" si="80"/>
        <v>V-Guard Divino 5</v>
      </c>
      <c r="D1078" t="str">
        <f>PROPER(Table1[[#This Row],[PRODUCT NAME]])</f>
        <v>V-Guard Divino 5</v>
      </c>
      <c r="E1078" t="s">
        <v>2760</v>
      </c>
      <c r="F1078" t="s">
        <v>2760</v>
      </c>
      <c r="G1078" t="s">
        <v>2846</v>
      </c>
      <c r="H1078" t="s">
        <v>2847</v>
      </c>
      <c r="I1078" s="2">
        <v>1099</v>
      </c>
      <c r="J1078" s="8">
        <v>1560</v>
      </c>
      <c r="K1078" s="1">
        <v>0.45</v>
      </c>
      <c r="L1078" s="1" t="str">
        <f t="shared" si="81"/>
        <v>50%</v>
      </c>
      <c r="M1078">
        <v>4</v>
      </c>
      <c r="N1078" s="4">
        <v>604</v>
      </c>
      <c r="O1078">
        <f t="shared" si="82"/>
        <v>0</v>
      </c>
      <c r="P1078">
        <f t="shared" si="83"/>
        <v>942240</v>
      </c>
      <c r="Q1078" s="8" t="str">
        <f t="shared" si="84"/>
        <v>&gt;₹  500</v>
      </c>
      <c r="R1078" s="8">
        <f>Table1[actual_price]-Table1[discounted_price]/Table1[[#This Row],[actual_price]]*100</f>
        <v>1489.551282051282</v>
      </c>
      <c r="S1078">
        <f>IF(Table1[[#This Row],[rating_count]]&lt;1000,1,0)</f>
        <v>1</v>
      </c>
      <c r="T1078" s="7">
        <f>Table1[[#This Row],[rating]]*Table1[[#This Row],[rating_count]]</f>
        <v>2416</v>
      </c>
    </row>
    <row r="1079" spans="1:20">
      <c r="A1079" t="s">
        <v>2146</v>
      </c>
      <c r="B1079" t="s">
        <v>2147</v>
      </c>
      <c r="C1079" t="str">
        <f t="shared" si="80"/>
        <v>Akiara¬Æ - Makes</v>
      </c>
      <c r="D1079" t="str">
        <f>PROPER(Table1[[#This Row],[PRODUCT NAME]])</f>
        <v>Akiara¬Æ - Makes</v>
      </c>
      <c r="E1079" t="s">
        <v>2760</v>
      </c>
      <c r="F1079" t="s">
        <v>2760</v>
      </c>
      <c r="G1079" t="s">
        <v>2846</v>
      </c>
      <c r="H1079" t="s">
        <v>2847</v>
      </c>
      <c r="I1079">
        <v>775</v>
      </c>
      <c r="J1079" s="8">
        <v>6500</v>
      </c>
      <c r="K1079" s="1">
        <v>0.11</v>
      </c>
      <c r="L1079" s="1" t="str">
        <f t="shared" si="81"/>
        <v>50%</v>
      </c>
      <c r="M1079">
        <v>4.2</v>
      </c>
      <c r="N1079" s="4">
        <v>46647</v>
      </c>
      <c r="O1079">
        <f t="shared" si="82"/>
        <v>0</v>
      </c>
      <c r="P1079">
        <f t="shared" si="83"/>
        <v>303205500</v>
      </c>
      <c r="Q1079" s="8" t="str">
        <f t="shared" si="84"/>
        <v>&gt;₹  500</v>
      </c>
      <c r="R1079" s="8">
        <f>Table1[actual_price]-Table1[discounted_price]/Table1[[#This Row],[actual_price]]*100</f>
        <v>6488.0769230769229</v>
      </c>
      <c r="S1079">
        <f>IF(Table1[[#This Row],[rating_count]]&lt;1000,1,0)</f>
        <v>0</v>
      </c>
      <c r="T1079" s="7">
        <f>Table1[[#This Row],[rating]]*Table1[[#This Row],[rating_count]]</f>
        <v>195917.4</v>
      </c>
    </row>
    <row r="1080" spans="1:20">
      <c r="A1080" t="s">
        <v>2148</v>
      </c>
      <c r="B1080" t="s">
        <v>2149</v>
      </c>
      <c r="C1080" t="str">
        <f t="shared" si="80"/>
        <v>Usha Steam Pro</v>
      </c>
      <c r="D1080" t="str">
        <f>PROPER(Table1[[#This Row],[PRODUCT NAME]])</f>
        <v>Usha Steam Pro</v>
      </c>
      <c r="E1080" t="s">
        <v>2760</v>
      </c>
      <c r="F1080" t="s">
        <v>2760</v>
      </c>
      <c r="G1080" t="s">
        <v>2854</v>
      </c>
      <c r="H1080" t="s">
        <v>2856</v>
      </c>
      <c r="I1080" s="2">
        <v>6299</v>
      </c>
      <c r="J1080" s="8">
        <v>999</v>
      </c>
      <c r="K1080" s="1">
        <v>0.59</v>
      </c>
      <c r="L1080" s="1" t="str">
        <f t="shared" si="81"/>
        <v>50% or more</v>
      </c>
      <c r="M1080">
        <v>4.0999999999999996</v>
      </c>
      <c r="N1080" s="4">
        <v>3233</v>
      </c>
      <c r="O1080">
        <f t="shared" si="82"/>
        <v>1</v>
      </c>
      <c r="P1080">
        <f t="shared" si="83"/>
        <v>3229767</v>
      </c>
      <c r="Q1080" s="8" t="str">
        <f t="shared" si="84"/>
        <v>&gt;₹  500</v>
      </c>
      <c r="R1080" s="8">
        <f>Table1[actual_price]-Table1[discounted_price]/Table1[[#This Row],[actual_price]]*100</f>
        <v>368.46946946946946</v>
      </c>
      <c r="S1080">
        <f>IF(Table1[[#This Row],[rating_count]]&lt;1000,1,0)</f>
        <v>0</v>
      </c>
      <c r="T1080" s="7">
        <f>Table1[[#This Row],[rating]]*Table1[[#This Row],[rating_count]]</f>
        <v>13255.3</v>
      </c>
    </row>
    <row r="1081" spans="1:20">
      <c r="A1081" t="s">
        <v>2150</v>
      </c>
      <c r="B1081" t="s">
        <v>2151</v>
      </c>
      <c r="C1081" t="str">
        <f t="shared" si="80"/>
        <v>Wonderchef Nutri-blend Complete</v>
      </c>
      <c r="D1081" t="str">
        <f>PROPER(Table1[[#This Row],[PRODUCT NAME]])</f>
        <v>Wonderchef Nutri-Blend Complete</v>
      </c>
      <c r="E1081" t="s">
        <v>2760</v>
      </c>
      <c r="F1081" t="s">
        <v>2760</v>
      </c>
      <c r="G1081" t="s">
        <v>2846</v>
      </c>
      <c r="H1081" t="s">
        <v>2847</v>
      </c>
      <c r="I1081" s="2">
        <v>3190</v>
      </c>
      <c r="J1081" s="8">
        <v>7795</v>
      </c>
      <c r="K1081" s="1">
        <v>0.24</v>
      </c>
      <c r="L1081" s="1" t="str">
        <f t="shared" si="81"/>
        <v>50%</v>
      </c>
      <c r="M1081">
        <v>4</v>
      </c>
      <c r="N1081" s="4">
        <v>1282</v>
      </c>
      <c r="O1081">
        <f t="shared" si="82"/>
        <v>0</v>
      </c>
      <c r="P1081">
        <f t="shared" si="83"/>
        <v>9993190</v>
      </c>
      <c r="Q1081" s="8" t="str">
        <f t="shared" si="84"/>
        <v>&gt;₹  500</v>
      </c>
      <c r="R1081" s="8">
        <f>Table1[actual_price]-Table1[discounted_price]/Table1[[#This Row],[actual_price]]*100</f>
        <v>7754.0763309813983</v>
      </c>
      <c r="S1081">
        <f>IF(Table1[[#This Row],[rating_count]]&lt;1000,1,0)</f>
        <v>0</v>
      </c>
      <c r="T1081" s="7">
        <f>Table1[[#This Row],[rating]]*Table1[[#This Row],[rating_count]]</f>
        <v>5128</v>
      </c>
    </row>
    <row r="1082" spans="1:20">
      <c r="A1082" t="s">
        <v>2152</v>
      </c>
      <c r="B1082" t="s">
        <v>2153</v>
      </c>
      <c r="C1082" t="str">
        <f t="shared" si="80"/>
        <v>WIDEWINGS Electric Handheld</v>
      </c>
      <c r="D1082" t="str">
        <f>PROPER(Table1[[#This Row],[PRODUCT NAME]])</f>
        <v>Widewings Electric Handheld</v>
      </c>
      <c r="E1082" t="s">
        <v>2760</v>
      </c>
      <c r="F1082" t="s">
        <v>2760</v>
      </c>
      <c r="G1082" t="s">
        <v>2843</v>
      </c>
      <c r="H1082" t="s">
        <v>2844</v>
      </c>
      <c r="I1082">
        <v>799</v>
      </c>
      <c r="J1082" s="8">
        <v>5995</v>
      </c>
      <c r="K1082" s="1">
        <v>0.6</v>
      </c>
      <c r="L1082" s="1" t="str">
        <f t="shared" si="81"/>
        <v>50% or more</v>
      </c>
      <c r="M1082">
        <v>4.3</v>
      </c>
      <c r="N1082" s="4">
        <v>70</v>
      </c>
      <c r="O1082">
        <f t="shared" si="82"/>
        <v>1</v>
      </c>
      <c r="P1082">
        <f t="shared" si="83"/>
        <v>419650</v>
      </c>
      <c r="Q1082" s="8" t="str">
        <f t="shared" si="84"/>
        <v>&gt;₹  500</v>
      </c>
      <c r="R1082" s="8">
        <f>Table1[actual_price]-Table1[discounted_price]/Table1[[#This Row],[actual_price]]*100</f>
        <v>5981.6722268557132</v>
      </c>
      <c r="S1082">
        <f>IF(Table1[[#This Row],[rating_count]]&lt;1000,1,0)</f>
        <v>1</v>
      </c>
      <c r="T1082" s="7">
        <f>Table1[[#This Row],[rating]]*Table1[[#This Row],[rating_count]]</f>
        <v>301</v>
      </c>
    </row>
    <row r="1083" spans="1:20">
      <c r="A1083" t="s">
        <v>2154</v>
      </c>
      <c r="B1083" t="s">
        <v>2155</v>
      </c>
      <c r="C1083" t="str">
        <f t="shared" si="80"/>
        <v>Morphy Richards Icon</v>
      </c>
      <c r="D1083" t="str">
        <f>PROPER(Table1[[#This Row],[PRODUCT NAME]])</f>
        <v>Morphy Richards Icon</v>
      </c>
      <c r="E1083" t="s">
        <v>2760</v>
      </c>
      <c r="F1083" t="s">
        <v>2760</v>
      </c>
      <c r="G1083" t="s">
        <v>2841</v>
      </c>
      <c r="H1083" t="s">
        <v>2861</v>
      </c>
      <c r="I1083" s="2">
        <v>2699</v>
      </c>
      <c r="J1083" s="8">
        <v>299</v>
      </c>
      <c r="K1083" s="1">
        <v>0.46</v>
      </c>
      <c r="L1083" s="1" t="str">
        <f t="shared" si="81"/>
        <v>50%</v>
      </c>
      <c r="M1083">
        <v>4</v>
      </c>
      <c r="N1083" s="4">
        <v>26164</v>
      </c>
      <c r="O1083">
        <f t="shared" si="82"/>
        <v>0</v>
      </c>
      <c r="P1083">
        <f t="shared" si="83"/>
        <v>7823036</v>
      </c>
      <c r="Q1083" s="8" t="str">
        <f t="shared" si="84"/>
        <v>₹ 200 -₹ 500</v>
      </c>
      <c r="R1083" s="8">
        <f>Table1[actual_price]-Table1[discounted_price]/Table1[[#This Row],[actual_price]]*100</f>
        <v>-603.67558528428094</v>
      </c>
      <c r="S1083">
        <f>IF(Table1[[#This Row],[rating_count]]&lt;1000,1,0)</f>
        <v>0</v>
      </c>
      <c r="T1083" s="7">
        <f>Table1[[#This Row],[rating]]*Table1[[#This Row],[rating_count]]</f>
        <v>104656</v>
      </c>
    </row>
    <row r="1084" spans="1:20">
      <c r="A1084" t="s">
        <v>2156</v>
      </c>
      <c r="B1084" t="s">
        <v>2157</v>
      </c>
      <c r="C1084" t="str">
        <f t="shared" si="80"/>
        <v>Philips Handheld Garment</v>
      </c>
      <c r="D1084" t="str">
        <f>PROPER(Table1[[#This Row],[PRODUCT NAME]])</f>
        <v>Philips Handheld Garment</v>
      </c>
      <c r="E1084" t="s">
        <v>2760</v>
      </c>
      <c r="F1084" t="s">
        <v>2760</v>
      </c>
      <c r="G1084" t="s">
        <v>2846</v>
      </c>
      <c r="H1084" t="s">
        <v>2847</v>
      </c>
      <c r="I1084">
        <v>599</v>
      </c>
      <c r="J1084" s="8">
        <v>2349</v>
      </c>
      <c r="K1084" s="1">
        <v>0.39</v>
      </c>
      <c r="L1084" s="1" t="str">
        <f t="shared" si="81"/>
        <v>50%</v>
      </c>
      <c r="M1084">
        <v>3.9</v>
      </c>
      <c r="N1084" s="4">
        <v>16166</v>
      </c>
      <c r="O1084">
        <f t="shared" si="82"/>
        <v>0</v>
      </c>
      <c r="P1084">
        <f t="shared" si="83"/>
        <v>37973934</v>
      </c>
      <c r="Q1084" s="8" t="str">
        <f t="shared" si="84"/>
        <v>&gt;₹  500</v>
      </c>
      <c r="R1084" s="8">
        <f>Table1[actual_price]-Table1[discounted_price]/Table1[[#This Row],[actual_price]]*100</f>
        <v>2323.4997871434653</v>
      </c>
      <c r="S1084">
        <f>IF(Table1[[#This Row],[rating_count]]&lt;1000,1,0)</f>
        <v>0</v>
      </c>
      <c r="T1084" s="7">
        <f>Table1[[#This Row],[rating]]*Table1[[#This Row],[rating_count]]</f>
        <v>63047.4</v>
      </c>
    </row>
    <row r="1085" spans="1:20">
      <c r="A1085" t="s">
        <v>2158</v>
      </c>
      <c r="B1085" t="s">
        <v>2159</v>
      </c>
      <c r="C1085" t="str">
        <f t="shared" si="80"/>
        <v>Vedini Transparent Empty</v>
      </c>
      <c r="D1085" t="str">
        <f>PROPER(Table1[[#This Row],[PRODUCT NAME]])</f>
        <v>Vedini Transparent Empty</v>
      </c>
      <c r="E1085" t="s">
        <v>2760</v>
      </c>
      <c r="F1085" t="s">
        <v>2760</v>
      </c>
      <c r="G1085" t="s">
        <v>2841</v>
      </c>
      <c r="H1085" t="s">
        <v>2842</v>
      </c>
      <c r="I1085">
        <v>749</v>
      </c>
      <c r="J1085" s="8">
        <v>499</v>
      </c>
      <c r="K1085" s="1">
        <v>0.33</v>
      </c>
      <c r="L1085" s="1" t="str">
        <f t="shared" si="81"/>
        <v>50%</v>
      </c>
      <c r="M1085">
        <v>4.2</v>
      </c>
      <c r="N1085" s="4">
        <v>35693</v>
      </c>
      <c r="O1085">
        <f t="shared" si="82"/>
        <v>0</v>
      </c>
      <c r="P1085">
        <f t="shared" si="83"/>
        <v>17810807</v>
      </c>
      <c r="Q1085" s="8" t="str">
        <f t="shared" si="84"/>
        <v>₹ 200 -₹ 500</v>
      </c>
      <c r="R1085" s="8">
        <f>Table1[actual_price]-Table1[discounted_price]/Table1[[#This Row],[actual_price]]*100</f>
        <v>348.89979959919839</v>
      </c>
      <c r="S1085">
        <f>IF(Table1[[#This Row],[rating_count]]&lt;1000,1,0)</f>
        <v>0</v>
      </c>
      <c r="T1085" s="7">
        <f>Table1[[#This Row],[rating]]*Table1[[#This Row],[rating_count]]</f>
        <v>149910.6</v>
      </c>
    </row>
    <row r="1086" spans="1:20">
      <c r="A1086" t="s">
        <v>2160</v>
      </c>
      <c r="B1086" t="s">
        <v>2161</v>
      </c>
      <c r="C1086" t="str">
        <f t="shared" si="80"/>
        <v>Crompton Sea Sapphira</v>
      </c>
      <c r="D1086" t="str">
        <f>PROPER(Table1[[#This Row],[PRODUCT NAME]])</f>
        <v>Crompton Sea Sapphira</v>
      </c>
      <c r="E1086" t="s">
        <v>2760</v>
      </c>
      <c r="F1086" t="s">
        <v>2760</v>
      </c>
      <c r="G1086" t="s">
        <v>2854</v>
      </c>
      <c r="H1086" t="s">
        <v>2856</v>
      </c>
      <c r="I1086" s="2">
        <v>6199</v>
      </c>
      <c r="J1086" s="8">
        <v>1299</v>
      </c>
      <c r="K1086" s="1">
        <v>0.4</v>
      </c>
      <c r="L1086" s="1" t="str">
        <f t="shared" si="81"/>
        <v>50%</v>
      </c>
      <c r="M1086">
        <v>4.0999999999999996</v>
      </c>
      <c r="N1086" s="4">
        <v>14391</v>
      </c>
      <c r="O1086">
        <f t="shared" si="82"/>
        <v>0</v>
      </c>
      <c r="P1086">
        <f t="shared" si="83"/>
        <v>18693909</v>
      </c>
      <c r="Q1086" s="8" t="str">
        <f t="shared" si="84"/>
        <v>&gt;₹  500</v>
      </c>
      <c r="R1086" s="8">
        <f>Table1[actual_price]-Table1[discounted_price]/Table1[[#This Row],[actual_price]]*100</f>
        <v>821.78675904541956</v>
      </c>
      <c r="S1086">
        <f>IF(Table1[[#This Row],[rating_count]]&lt;1000,1,0)</f>
        <v>0</v>
      </c>
      <c r="T1086" s="7">
        <f>Table1[[#This Row],[rating]]*Table1[[#This Row],[rating_count]]</f>
        <v>59003.099999999991</v>
      </c>
    </row>
    <row r="1087" spans="1:20">
      <c r="A1087" t="s">
        <v>2162</v>
      </c>
      <c r="B1087" t="s">
        <v>2163</v>
      </c>
      <c r="C1087" t="str">
        <f t="shared" si="80"/>
        <v>Kuber Industries Waterproof</v>
      </c>
      <c r="D1087" t="str">
        <f>PROPER(Table1[[#This Row],[PRODUCT NAME]])</f>
        <v>Kuber Industries Waterproof</v>
      </c>
      <c r="E1087" t="s">
        <v>2760</v>
      </c>
      <c r="F1087" t="s">
        <v>2760</v>
      </c>
      <c r="G1087" t="s">
        <v>2841</v>
      </c>
      <c r="H1087" t="s">
        <v>2865</v>
      </c>
      <c r="I1087" s="2">
        <v>1819</v>
      </c>
      <c r="J1087" s="8">
        <v>499</v>
      </c>
      <c r="K1087" s="1">
        <v>0.27</v>
      </c>
      <c r="L1087" s="1" t="str">
        <f t="shared" si="81"/>
        <v>50%</v>
      </c>
      <c r="M1087">
        <v>4.4000000000000004</v>
      </c>
      <c r="N1087" s="4">
        <v>7946</v>
      </c>
      <c r="O1087">
        <f t="shared" si="82"/>
        <v>0</v>
      </c>
      <c r="P1087">
        <f t="shared" si="83"/>
        <v>3965054</v>
      </c>
      <c r="Q1087" s="8" t="str">
        <f t="shared" si="84"/>
        <v>₹ 200 -₹ 500</v>
      </c>
      <c r="R1087" s="8">
        <f>Table1[actual_price]-Table1[discounted_price]/Table1[[#This Row],[actual_price]]*100</f>
        <v>134.47094188376752</v>
      </c>
      <c r="S1087">
        <f>IF(Table1[[#This Row],[rating_count]]&lt;1000,1,0)</f>
        <v>0</v>
      </c>
      <c r="T1087" s="7">
        <f>Table1[[#This Row],[rating]]*Table1[[#This Row],[rating_count]]</f>
        <v>34962.400000000001</v>
      </c>
    </row>
    <row r="1088" spans="1:20">
      <c r="A1088" t="s">
        <v>2164</v>
      </c>
      <c r="B1088" t="s">
        <v>2165</v>
      </c>
      <c r="C1088" t="str">
        <f t="shared" si="80"/>
        <v>JM SELLER 180</v>
      </c>
      <c r="D1088" t="str">
        <f>PROPER(Table1[[#This Row],[PRODUCT NAME]])</f>
        <v>Jm Seller 180</v>
      </c>
      <c r="E1088" t="s">
        <v>2760</v>
      </c>
      <c r="F1088" t="s">
        <v>2760</v>
      </c>
      <c r="G1088" t="s">
        <v>2841</v>
      </c>
      <c r="H1088" t="s">
        <v>2842</v>
      </c>
      <c r="I1088" s="2">
        <v>1199</v>
      </c>
      <c r="J1088" s="8">
        <v>4775</v>
      </c>
      <c r="K1088" s="1">
        <v>0.37</v>
      </c>
      <c r="L1088" s="1" t="str">
        <f t="shared" si="81"/>
        <v>50%</v>
      </c>
      <c r="M1088">
        <v>4</v>
      </c>
      <c r="N1088" s="4">
        <v>1765</v>
      </c>
      <c r="O1088">
        <f t="shared" si="82"/>
        <v>0</v>
      </c>
      <c r="P1088">
        <f t="shared" si="83"/>
        <v>8427875</v>
      </c>
      <c r="Q1088" s="8" t="str">
        <f t="shared" si="84"/>
        <v>&gt;₹  500</v>
      </c>
      <c r="R1088" s="8">
        <f>Table1[actual_price]-Table1[discounted_price]/Table1[[#This Row],[actual_price]]*100</f>
        <v>4749.8900523560205</v>
      </c>
      <c r="S1088">
        <f>IF(Table1[[#This Row],[rating_count]]&lt;1000,1,0)</f>
        <v>0</v>
      </c>
      <c r="T1088" s="7">
        <f>Table1[[#This Row],[rating]]*Table1[[#This Row],[rating_count]]</f>
        <v>7060</v>
      </c>
    </row>
    <row r="1089" spans="1:20">
      <c r="A1089" t="s">
        <v>2166</v>
      </c>
      <c r="B1089" t="s">
        <v>2167</v>
      </c>
      <c r="C1089" t="str">
        <f t="shared" si="80"/>
        <v>Oratech Coffee Frother</v>
      </c>
      <c r="D1089" t="str">
        <f>PROPER(Table1[[#This Row],[PRODUCT NAME]])</f>
        <v>Oratech Coffee Frother</v>
      </c>
      <c r="E1089" t="s">
        <v>2760</v>
      </c>
      <c r="F1089" t="s">
        <v>2760</v>
      </c>
      <c r="G1089" t="s">
        <v>2841</v>
      </c>
      <c r="H1089" t="s">
        <v>2853</v>
      </c>
      <c r="I1089" s="2">
        <v>3249</v>
      </c>
      <c r="J1089" s="8">
        <v>1230</v>
      </c>
      <c r="K1089" s="1">
        <v>0.48</v>
      </c>
      <c r="L1089" s="1" t="str">
        <f t="shared" si="81"/>
        <v>50%</v>
      </c>
      <c r="M1089">
        <v>3.8</v>
      </c>
      <c r="N1089" s="4">
        <v>14062</v>
      </c>
      <c r="O1089">
        <f t="shared" si="82"/>
        <v>0</v>
      </c>
      <c r="P1089">
        <f t="shared" si="83"/>
        <v>17296260</v>
      </c>
      <c r="Q1089" s="8" t="str">
        <f t="shared" si="84"/>
        <v>&gt;₹  500</v>
      </c>
      <c r="R1089" s="8">
        <f>Table1[actual_price]-Table1[discounted_price]/Table1[[#This Row],[actual_price]]*100</f>
        <v>965.85365853658527</v>
      </c>
      <c r="S1089">
        <f>IF(Table1[[#This Row],[rating_count]]&lt;1000,1,0)</f>
        <v>0</v>
      </c>
      <c r="T1089" s="7">
        <f>Table1[[#This Row],[rating]]*Table1[[#This Row],[rating_count]]</f>
        <v>53435.6</v>
      </c>
    </row>
    <row r="1090" spans="1:20">
      <c r="A1090" t="s">
        <v>2168</v>
      </c>
      <c r="B1090" t="s">
        <v>2169</v>
      </c>
      <c r="C1090" t="str">
        <f t="shared" ref="C1090:C1153" si="85">TRIM(LEFT(B1090,FIND(" ",B1090,FIND(" ",B1090,FIND(" ",B1090)+1)+1)))</f>
        <v>Havells Glaze 74W</v>
      </c>
      <c r="D1090" t="str">
        <f>PROPER(Table1[[#This Row],[PRODUCT NAME]])</f>
        <v>Havells Glaze 74W</v>
      </c>
      <c r="E1090" t="s">
        <v>2760</v>
      </c>
      <c r="F1090" t="s">
        <v>2760</v>
      </c>
      <c r="G1090" t="s">
        <v>2841</v>
      </c>
      <c r="H1090" t="s">
        <v>2863</v>
      </c>
      <c r="I1090">
        <v>349</v>
      </c>
      <c r="J1090" s="8">
        <v>1999</v>
      </c>
      <c r="K1090" s="1">
        <v>0.65</v>
      </c>
      <c r="L1090" s="1" t="str">
        <f t="shared" ref="L1090:L1153" si="86">IF(K1090&gt;=50%,"50% or more","50%")</f>
        <v>50% or more</v>
      </c>
      <c r="M1090">
        <v>4</v>
      </c>
      <c r="N1090" s="4">
        <v>15646</v>
      </c>
      <c r="O1090">
        <f t="shared" ref="O1090:O1153" si="87">IF(K1090&gt;=0.5,1,0)</f>
        <v>1</v>
      </c>
      <c r="P1090">
        <f t="shared" ref="P1090:P1153" si="88">(J1090)*(N1090)</f>
        <v>31276354</v>
      </c>
      <c r="Q1090" s="8" t="str">
        <f t="shared" ref="Q1090:Q1153" si="89">IF(J1090&lt;200,"&lt;₹ 200",IF(J1090&lt;=500, "₹ 200 -₹ 500","&gt;₹  500"))</f>
        <v>&gt;₹  500</v>
      </c>
      <c r="R1090" s="8">
        <f>Table1[actual_price]-Table1[discounted_price]/Table1[[#This Row],[actual_price]]*100</f>
        <v>1981.5412706353177</v>
      </c>
      <c r="S1090">
        <f>IF(Table1[[#This Row],[rating_count]]&lt;1000,1,0)</f>
        <v>0</v>
      </c>
      <c r="T1090" s="7">
        <f>Table1[[#This Row],[rating]]*Table1[[#This Row],[rating_count]]</f>
        <v>62584</v>
      </c>
    </row>
    <row r="1091" spans="1:20">
      <c r="A1091" t="s">
        <v>2170</v>
      </c>
      <c r="B1091" t="s">
        <v>2171</v>
      </c>
      <c r="C1091" t="str">
        <f t="shared" si="85"/>
        <v>Pick Ur Needs¬Æ</v>
      </c>
      <c r="D1091" t="str">
        <f>PROPER(Table1[[#This Row],[PRODUCT NAME]])</f>
        <v>Pick Ur Needs¬Æ</v>
      </c>
      <c r="E1091" t="s">
        <v>2760</v>
      </c>
      <c r="F1091" t="s">
        <v>2760</v>
      </c>
      <c r="G1091" t="s">
        <v>2843</v>
      </c>
      <c r="H1091" t="s">
        <v>2845</v>
      </c>
      <c r="I1091" s="2">
        <v>1049</v>
      </c>
      <c r="J1091" s="8">
        <v>5156</v>
      </c>
      <c r="K1091" s="1">
        <v>0.38</v>
      </c>
      <c r="L1091" s="1" t="str">
        <f t="shared" si="86"/>
        <v>50%</v>
      </c>
      <c r="M1091">
        <v>3.1</v>
      </c>
      <c r="N1091" s="4">
        <v>111</v>
      </c>
      <c r="O1091">
        <f t="shared" si="87"/>
        <v>0</v>
      </c>
      <c r="P1091">
        <f t="shared" si="88"/>
        <v>572316</v>
      </c>
      <c r="Q1091" s="8" t="str">
        <f t="shared" si="89"/>
        <v>&gt;₹  500</v>
      </c>
      <c r="R1091" s="8">
        <f>Table1[actual_price]-Table1[discounted_price]/Table1[[#This Row],[actual_price]]*100</f>
        <v>5135.6547711404191</v>
      </c>
      <c r="S1091">
        <f>IF(Table1[[#This Row],[rating_count]]&lt;1000,1,0)</f>
        <v>1</v>
      </c>
      <c r="T1091" s="7">
        <f>Table1[[#This Row],[rating]]*Table1[[#This Row],[rating_count]]</f>
        <v>344.1</v>
      </c>
    </row>
    <row r="1092" spans="1:20">
      <c r="A1092" t="s">
        <v>2172</v>
      </c>
      <c r="B1092" t="s">
        <v>2173</v>
      </c>
      <c r="C1092" t="str">
        <f t="shared" si="85"/>
        <v>Rico Japanese Technology</v>
      </c>
      <c r="D1092" t="str">
        <f>PROPER(Table1[[#This Row],[PRODUCT NAME]])</f>
        <v>Rico Japanese Technology</v>
      </c>
      <c r="E1092" t="s">
        <v>2760</v>
      </c>
      <c r="F1092" t="s">
        <v>2760</v>
      </c>
      <c r="G1092" t="s">
        <v>2841</v>
      </c>
      <c r="H1092" t="s">
        <v>2848</v>
      </c>
      <c r="I1092">
        <v>799</v>
      </c>
      <c r="J1092" s="8">
        <v>1999</v>
      </c>
      <c r="K1092" s="1">
        <v>0.47</v>
      </c>
      <c r="L1092" s="1" t="str">
        <f t="shared" si="86"/>
        <v>50%</v>
      </c>
      <c r="M1092">
        <v>4.3</v>
      </c>
      <c r="N1092" s="4">
        <v>9695</v>
      </c>
      <c r="O1092">
        <f t="shared" si="87"/>
        <v>0</v>
      </c>
      <c r="P1092">
        <f t="shared" si="88"/>
        <v>19380305</v>
      </c>
      <c r="Q1092" s="8" t="str">
        <f t="shared" si="89"/>
        <v>&gt;₹  500</v>
      </c>
      <c r="R1092" s="8">
        <f>Table1[actual_price]-Table1[discounted_price]/Table1[[#This Row],[actual_price]]*100</f>
        <v>1959.0300150075038</v>
      </c>
      <c r="S1092">
        <f>IF(Table1[[#This Row],[rating_count]]&lt;1000,1,0)</f>
        <v>0</v>
      </c>
      <c r="T1092" s="7">
        <f>Table1[[#This Row],[rating]]*Table1[[#This Row],[rating_count]]</f>
        <v>41688.5</v>
      </c>
    </row>
    <row r="1093" spans="1:20">
      <c r="A1093" t="s">
        <v>2174</v>
      </c>
      <c r="B1093" t="s">
        <v>2175</v>
      </c>
      <c r="C1093" t="str">
        <f t="shared" si="85"/>
        <v>Butterfly Smart Wet</v>
      </c>
      <c r="D1093" t="str">
        <f>PROPER(Table1[[#This Row],[PRODUCT NAME]])</f>
        <v>Butterfly Smart Wet</v>
      </c>
      <c r="E1093" t="s">
        <v>2760</v>
      </c>
      <c r="F1093" t="s">
        <v>2760</v>
      </c>
      <c r="G1093" t="s">
        <v>2854</v>
      </c>
      <c r="H1093" t="s">
        <v>2856</v>
      </c>
      <c r="I1093" s="2">
        <v>4999</v>
      </c>
      <c r="J1093" s="8">
        <v>2095</v>
      </c>
      <c r="K1093" s="1">
        <v>0.48</v>
      </c>
      <c r="L1093" s="1" t="str">
        <f t="shared" si="86"/>
        <v>50%</v>
      </c>
      <c r="M1093">
        <v>4.2</v>
      </c>
      <c r="N1093" s="4">
        <v>1772</v>
      </c>
      <c r="O1093">
        <f t="shared" si="87"/>
        <v>0</v>
      </c>
      <c r="P1093">
        <f t="shared" si="88"/>
        <v>3712340</v>
      </c>
      <c r="Q1093" s="8" t="str">
        <f t="shared" si="89"/>
        <v>&gt;₹  500</v>
      </c>
      <c r="R1093" s="8">
        <f>Table1[actual_price]-Table1[discounted_price]/Table1[[#This Row],[actual_price]]*100</f>
        <v>1856.384248210024</v>
      </c>
      <c r="S1093">
        <f>IF(Table1[[#This Row],[rating_count]]&lt;1000,1,0)</f>
        <v>0</v>
      </c>
      <c r="T1093" s="7">
        <f>Table1[[#This Row],[rating]]*Table1[[#This Row],[rating_count]]</f>
        <v>7442.4000000000005</v>
      </c>
    </row>
    <row r="1094" spans="1:20">
      <c r="A1094" t="s">
        <v>2176</v>
      </c>
      <c r="B1094" t="s">
        <v>2177</v>
      </c>
      <c r="C1094" t="str">
        <f t="shared" si="85"/>
        <v>AGARO Marvel 9</v>
      </c>
      <c r="D1094" t="str">
        <f>PROPER(Table1[[#This Row],[PRODUCT NAME]])</f>
        <v>Agaro Marvel 9</v>
      </c>
      <c r="E1094" t="s">
        <v>2760</v>
      </c>
      <c r="F1094" t="s">
        <v>2760</v>
      </c>
      <c r="G1094" t="s">
        <v>2841</v>
      </c>
      <c r="H1094" t="s">
        <v>2853</v>
      </c>
      <c r="I1094" s="2">
        <v>6999</v>
      </c>
      <c r="J1094" s="8">
        <v>19825</v>
      </c>
      <c r="K1094" s="1">
        <v>0.34</v>
      </c>
      <c r="L1094" s="1" t="str">
        <f t="shared" si="86"/>
        <v>50%</v>
      </c>
      <c r="M1094">
        <v>4.4000000000000004</v>
      </c>
      <c r="N1094" s="4">
        <v>11499</v>
      </c>
      <c r="O1094">
        <f t="shared" si="87"/>
        <v>0</v>
      </c>
      <c r="P1094">
        <f t="shared" si="88"/>
        <v>227967675</v>
      </c>
      <c r="Q1094" s="8" t="str">
        <f t="shared" si="89"/>
        <v>&gt;₹  500</v>
      </c>
      <c r="R1094" s="8">
        <f>Table1[actual_price]-Table1[discounted_price]/Table1[[#This Row],[actual_price]]*100</f>
        <v>19789.696090794452</v>
      </c>
      <c r="S1094">
        <f>IF(Table1[[#This Row],[rating_count]]&lt;1000,1,0)</f>
        <v>0</v>
      </c>
      <c r="T1094" s="7">
        <f>Table1[[#This Row],[rating]]*Table1[[#This Row],[rating_count]]</f>
        <v>50595.600000000006</v>
      </c>
    </row>
    <row r="1095" spans="1:20">
      <c r="A1095" t="s">
        <v>2178</v>
      </c>
      <c r="B1095" t="s">
        <v>2179</v>
      </c>
      <c r="C1095" t="str">
        <f t="shared" si="85"/>
        <v>Philips GC1920/28 1440-Watt</v>
      </c>
      <c r="D1095" t="str">
        <f>PROPER(Table1[[#This Row],[PRODUCT NAME]])</f>
        <v>Philips Gc1920/28 1440-Watt</v>
      </c>
      <c r="E1095" t="s">
        <v>2760</v>
      </c>
      <c r="F1095" t="s">
        <v>2760</v>
      </c>
      <c r="G1095" t="s">
        <v>2841</v>
      </c>
      <c r="H1095" t="s">
        <v>2848</v>
      </c>
      <c r="I1095">
        <v>799</v>
      </c>
      <c r="J1095" s="8">
        <v>1920</v>
      </c>
      <c r="K1095" s="1">
        <v>0.6</v>
      </c>
      <c r="L1095" s="1" t="str">
        <f t="shared" si="86"/>
        <v>50% or more</v>
      </c>
      <c r="M1095">
        <v>4.0999999999999996</v>
      </c>
      <c r="N1095" s="4">
        <v>2162</v>
      </c>
      <c r="O1095">
        <f t="shared" si="87"/>
        <v>1</v>
      </c>
      <c r="P1095">
        <f t="shared" si="88"/>
        <v>4151040</v>
      </c>
      <c r="Q1095" s="8" t="str">
        <f t="shared" si="89"/>
        <v>&gt;₹  500</v>
      </c>
      <c r="R1095" s="8">
        <f>Table1[actual_price]-Table1[discounted_price]/Table1[[#This Row],[actual_price]]*100</f>
        <v>1878.3854166666667</v>
      </c>
      <c r="S1095">
        <f>IF(Table1[[#This Row],[rating_count]]&lt;1000,1,0)</f>
        <v>0</v>
      </c>
      <c r="T1095" s="7">
        <f>Table1[[#This Row],[rating]]*Table1[[#This Row],[rating_count]]</f>
        <v>8864.1999999999989</v>
      </c>
    </row>
    <row r="1096" spans="1:20">
      <c r="A1096" t="s">
        <v>2180</v>
      </c>
      <c r="B1096" t="s">
        <v>2181</v>
      </c>
      <c r="C1096" t="str">
        <f t="shared" si="85"/>
        <v>Havells OFR 13</v>
      </c>
      <c r="D1096" t="str">
        <f>PROPER(Table1[[#This Row],[PRODUCT NAME]])</f>
        <v>Havells Ofr 13</v>
      </c>
      <c r="E1096" t="s">
        <v>2760</v>
      </c>
      <c r="F1096" t="s">
        <v>2760</v>
      </c>
      <c r="G1096" t="s">
        <v>2841</v>
      </c>
      <c r="H1096" t="s">
        <v>2866</v>
      </c>
      <c r="I1096">
        <v>89</v>
      </c>
      <c r="J1096" s="8">
        <v>16000</v>
      </c>
      <c r="K1096" s="1">
        <v>0</v>
      </c>
      <c r="L1096" s="1" t="str">
        <f t="shared" si="86"/>
        <v>50%</v>
      </c>
      <c r="M1096">
        <v>4.2</v>
      </c>
      <c r="N1096" s="4">
        <v>19621</v>
      </c>
      <c r="O1096">
        <f t="shared" si="87"/>
        <v>0</v>
      </c>
      <c r="P1096">
        <f t="shared" si="88"/>
        <v>313936000</v>
      </c>
      <c r="Q1096" s="8" t="str">
        <f t="shared" si="89"/>
        <v>&gt;₹  500</v>
      </c>
      <c r="R1096" s="8">
        <f>Table1[actual_price]-Table1[discounted_price]/Table1[[#This Row],[actual_price]]*100</f>
        <v>15999.44375</v>
      </c>
      <c r="S1096">
        <f>IF(Table1[[#This Row],[rating_count]]&lt;1000,1,0)</f>
        <v>0</v>
      </c>
      <c r="T1096" s="7">
        <f>Table1[[#This Row],[rating]]*Table1[[#This Row],[rating_count]]</f>
        <v>82408.2</v>
      </c>
    </row>
    <row r="1097" spans="1:20">
      <c r="A1097" t="s">
        <v>2182</v>
      </c>
      <c r="B1097" t="s">
        <v>2183</v>
      </c>
      <c r="C1097" t="str">
        <f t="shared" si="85"/>
        <v>Bajaj DHX-9 1000W</v>
      </c>
      <c r="D1097" t="str">
        <f>PROPER(Table1[[#This Row],[PRODUCT NAME]])</f>
        <v>Bajaj Dhx-9 1000W</v>
      </c>
      <c r="E1097" t="s">
        <v>2760</v>
      </c>
      <c r="F1097" t="s">
        <v>2760</v>
      </c>
      <c r="G1097" t="s">
        <v>2867</v>
      </c>
      <c r="H1097" t="s">
        <v>2868</v>
      </c>
      <c r="I1097" s="2">
        <v>1400</v>
      </c>
      <c r="J1097" s="8">
        <v>2199</v>
      </c>
      <c r="K1097" s="1">
        <v>0.44</v>
      </c>
      <c r="L1097" s="1" t="str">
        <f t="shared" si="86"/>
        <v>50%</v>
      </c>
      <c r="M1097">
        <v>4.0999999999999996</v>
      </c>
      <c r="N1097" s="4">
        <v>19998</v>
      </c>
      <c r="O1097">
        <f t="shared" si="87"/>
        <v>0</v>
      </c>
      <c r="P1097">
        <f t="shared" si="88"/>
        <v>43975602</v>
      </c>
      <c r="Q1097" s="8" t="str">
        <f t="shared" si="89"/>
        <v>&gt;₹  500</v>
      </c>
      <c r="R1097" s="8">
        <f>Table1[actual_price]-Table1[discounted_price]/Table1[[#This Row],[actual_price]]*100</f>
        <v>2135.3346975898135</v>
      </c>
      <c r="S1097">
        <f>IF(Table1[[#This Row],[rating_count]]&lt;1000,1,0)</f>
        <v>0</v>
      </c>
      <c r="T1097" s="7">
        <f>Table1[[#This Row],[rating]]*Table1[[#This Row],[rating_count]]</f>
        <v>81991.799999999988</v>
      </c>
    </row>
    <row r="1098" spans="1:20">
      <c r="A1098" t="s">
        <v>2184</v>
      </c>
      <c r="B1098" t="s">
        <v>2185</v>
      </c>
      <c r="C1098" t="str">
        <f t="shared" si="85"/>
        <v>Aquasure From Aquaguard</v>
      </c>
      <c r="D1098" t="str">
        <f>PROPER(Table1[[#This Row],[PRODUCT NAME]])</f>
        <v>Aquasure From Aquaguard</v>
      </c>
      <c r="E1098" t="s">
        <v>2760</v>
      </c>
      <c r="F1098" t="s">
        <v>2760</v>
      </c>
      <c r="G1098" t="s">
        <v>2859</v>
      </c>
      <c r="H1098" t="s">
        <v>2860</v>
      </c>
      <c r="I1098">
        <v>355</v>
      </c>
      <c r="J1098" s="8">
        <v>14999</v>
      </c>
      <c r="K1098" s="1">
        <v>0.61</v>
      </c>
      <c r="L1098" s="1" t="str">
        <f t="shared" si="86"/>
        <v>50% or more</v>
      </c>
      <c r="M1098">
        <v>4.0999999999999996</v>
      </c>
      <c r="N1098" s="4">
        <v>1051</v>
      </c>
      <c r="O1098">
        <f t="shared" si="87"/>
        <v>1</v>
      </c>
      <c r="P1098">
        <f t="shared" si="88"/>
        <v>15763949</v>
      </c>
      <c r="Q1098" s="8" t="str">
        <f t="shared" si="89"/>
        <v>&gt;₹  500</v>
      </c>
      <c r="R1098" s="8">
        <f>Table1[actual_price]-Table1[discounted_price]/Table1[[#This Row],[actual_price]]*100</f>
        <v>14996.633175545036</v>
      </c>
      <c r="S1098">
        <f>IF(Table1[[#This Row],[rating_count]]&lt;1000,1,0)</f>
        <v>0</v>
      </c>
      <c r="T1098" s="7">
        <f>Table1[[#This Row],[rating]]*Table1[[#This Row],[rating_count]]</f>
        <v>4309.0999999999995</v>
      </c>
    </row>
    <row r="1099" spans="1:20">
      <c r="A1099" t="s">
        <v>2186</v>
      </c>
      <c r="B1099" t="s">
        <v>2187</v>
      </c>
      <c r="C1099" t="str">
        <f t="shared" si="85"/>
        <v>ROYAL STEP Portable</v>
      </c>
      <c r="D1099" t="str">
        <f>PROPER(Table1[[#This Row],[PRODUCT NAME]])</f>
        <v>Royal Step Portable</v>
      </c>
      <c r="E1099" t="s">
        <v>2760</v>
      </c>
      <c r="F1099" t="s">
        <v>2760</v>
      </c>
      <c r="G1099" t="s">
        <v>2843</v>
      </c>
      <c r="H1099" t="s">
        <v>2844</v>
      </c>
      <c r="I1099" s="2">
        <v>2169</v>
      </c>
      <c r="J1099" s="8">
        <v>1799</v>
      </c>
      <c r="K1099" s="1">
        <v>0.34</v>
      </c>
      <c r="L1099" s="1" t="str">
        <f t="shared" si="86"/>
        <v>50%</v>
      </c>
      <c r="M1099">
        <v>4.0999999999999996</v>
      </c>
      <c r="N1099" s="4">
        <v>1716</v>
      </c>
      <c r="O1099">
        <f t="shared" si="87"/>
        <v>0</v>
      </c>
      <c r="P1099">
        <f t="shared" si="88"/>
        <v>3087084</v>
      </c>
      <c r="Q1099" s="8" t="str">
        <f t="shared" si="89"/>
        <v>&gt;₹  500</v>
      </c>
      <c r="R1099" s="8">
        <f>Table1[actual_price]-Table1[discounted_price]/Table1[[#This Row],[actual_price]]*100</f>
        <v>1678.4330183435243</v>
      </c>
      <c r="S1099">
        <f>IF(Table1[[#This Row],[rating_count]]&lt;1000,1,0)</f>
        <v>0</v>
      </c>
      <c r="T1099" s="7">
        <f>Table1[[#This Row],[rating]]*Table1[[#This Row],[rating_count]]</f>
        <v>7035.5999999999995</v>
      </c>
    </row>
    <row r="1100" spans="1:20">
      <c r="A1100" t="s">
        <v>2188</v>
      </c>
      <c r="B1100" t="s">
        <v>2189</v>
      </c>
      <c r="C1100" t="str">
        <f t="shared" si="85"/>
        <v>KENT 16068 Zoom</v>
      </c>
      <c r="D1100" t="str">
        <f>PROPER(Table1[[#This Row],[PRODUCT NAME]])</f>
        <v>Kent 16068 Zoom</v>
      </c>
      <c r="E1100" t="s">
        <v>2760</v>
      </c>
      <c r="F1100" t="s">
        <v>2760</v>
      </c>
      <c r="G1100" t="s">
        <v>2846</v>
      </c>
      <c r="H1100" t="s">
        <v>2862</v>
      </c>
      <c r="I1100" s="2">
        <v>2799</v>
      </c>
      <c r="J1100" s="8">
        <v>1950</v>
      </c>
      <c r="K1100" s="1">
        <v>0.26</v>
      </c>
      <c r="L1100" s="1" t="str">
        <f t="shared" si="86"/>
        <v>50%</v>
      </c>
      <c r="M1100">
        <v>3.9</v>
      </c>
      <c r="N1100" s="4">
        <v>32931</v>
      </c>
      <c r="O1100">
        <f t="shared" si="87"/>
        <v>0</v>
      </c>
      <c r="P1100">
        <f t="shared" si="88"/>
        <v>64215450</v>
      </c>
      <c r="Q1100" s="8" t="str">
        <f t="shared" si="89"/>
        <v>&gt;₹  500</v>
      </c>
      <c r="R1100" s="8">
        <f>Table1[actual_price]-Table1[discounted_price]/Table1[[#This Row],[actual_price]]*100</f>
        <v>1806.4615384615386</v>
      </c>
      <c r="S1100">
        <f>IF(Table1[[#This Row],[rating_count]]&lt;1000,1,0)</f>
        <v>0</v>
      </c>
      <c r="T1100" s="7">
        <f>Table1[[#This Row],[rating]]*Table1[[#This Row],[rating_count]]</f>
        <v>128430.9</v>
      </c>
    </row>
    <row r="1101" spans="1:20">
      <c r="A1101" t="s">
        <v>2190</v>
      </c>
      <c r="B1101" t="s">
        <v>2191</v>
      </c>
      <c r="C1101" t="str">
        <f t="shared" si="85"/>
        <v>ENEM Sealing Machine</v>
      </c>
      <c r="D1101" t="str">
        <f>PROPER(Table1[[#This Row],[PRODUCT NAME]])</f>
        <v>Enem Sealing Machine</v>
      </c>
      <c r="E1101" t="s">
        <v>2760</v>
      </c>
      <c r="F1101" t="s">
        <v>2760</v>
      </c>
      <c r="G1101" t="s">
        <v>2841</v>
      </c>
      <c r="H1101" t="s">
        <v>2842</v>
      </c>
      <c r="I1101">
        <v>899</v>
      </c>
      <c r="J1101" s="8">
        <v>2995</v>
      </c>
      <c r="K1101" s="1">
        <v>0.28000000000000003</v>
      </c>
      <c r="L1101" s="1" t="str">
        <f t="shared" si="86"/>
        <v>50%</v>
      </c>
      <c r="M1101">
        <v>3.9</v>
      </c>
      <c r="N1101" s="4">
        <v>17424</v>
      </c>
      <c r="O1101">
        <f t="shared" si="87"/>
        <v>0</v>
      </c>
      <c r="P1101">
        <f t="shared" si="88"/>
        <v>52184880</v>
      </c>
      <c r="Q1101" s="8" t="str">
        <f t="shared" si="89"/>
        <v>&gt;₹  500</v>
      </c>
      <c r="R1101" s="8">
        <f>Table1[actual_price]-Table1[discounted_price]/Table1[[#This Row],[actual_price]]*100</f>
        <v>2964.9833055091822</v>
      </c>
      <c r="S1101">
        <f>IF(Table1[[#This Row],[rating_count]]&lt;1000,1,0)</f>
        <v>0</v>
      </c>
      <c r="T1101" s="7">
        <f>Table1[[#This Row],[rating]]*Table1[[#This Row],[rating_count]]</f>
        <v>67953.599999999991</v>
      </c>
    </row>
    <row r="1102" spans="1:20">
      <c r="A1102" t="s">
        <v>2192</v>
      </c>
      <c r="B1102" t="s">
        <v>2193</v>
      </c>
      <c r="C1102" t="str">
        <f t="shared" si="85"/>
        <v>Wipro Vesta 1200</v>
      </c>
      <c r="D1102" t="str">
        <f>PROPER(Table1[[#This Row],[PRODUCT NAME]])</f>
        <v>Wipro Vesta 1200</v>
      </c>
      <c r="E1102" t="s">
        <v>2760</v>
      </c>
      <c r="F1102" t="s">
        <v>2760</v>
      </c>
      <c r="G1102" t="s">
        <v>2843</v>
      </c>
      <c r="I1102" s="2">
        <v>2499</v>
      </c>
      <c r="J1102" s="8">
        <v>999</v>
      </c>
      <c r="K1102" s="1">
        <v>0.5</v>
      </c>
      <c r="L1102" s="1" t="str">
        <f t="shared" si="86"/>
        <v>50% or more</v>
      </c>
      <c r="M1102">
        <v>3.8</v>
      </c>
      <c r="N1102" s="4">
        <v>1889</v>
      </c>
      <c r="O1102">
        <f t="shared" si="87"/>
        <v>1</v>
      </c>
      <c r="P1102">
        <f t="shared" si="88"/>
        <v>1887111</v>
      </c>
      <c r="Q1102" s="8" t="str">
        <f t="shared" si="89"/>
        <v>&gt;₹  500</v>
      </c>
      <c r="R1102" s="8">
        <f>Table1[actual_price]-Table1[discounted_price]/Table1[[#This Row],[actual_price]]*100</f>
        <v>748.84984984984987</v>
      </c>
      <c r="S1102">
        <f>IF(Table1[[#This Row],[rating_count]]&lt;1000,1,0)</f>
        <v>0</v>
      </c>
      <c r="T1102" s="7">
        <f>Table1[[#This Row],[rating]]*Table1[[#This Row],[rating_count]]</f>
        <v>7178.2</v>
      </c>
    </row>
    <row r="1103" spans="1:20">
      <c r="A1103" t="s">
        <v>2194</v>
      </c>
      <c r="B1103" t="s">
        <v>2195</v>
      </c>
      <c r="C1103" t="str">
        <f t="shared" si="85"/>
        <v>Inalsa Electric Kettle</v>
      </c>
      <c r="D1103" t="str">
        <f>PROPER(Table1[[#This Row],[PRODUCT NAME]])</f>
        <v>Inalsa Electric Kettle</v>
      </c>
      <c r="E1103" t="s">
        <v>2760</v>
      </c>
      <c r="F1103" t="s">
        <v>2760</v>
      </c>
      <c r="G1103" t="s">
        <v>2854</v>
      </c>
      <c r="H1103" t="s">
        <v>2855</v>
      </c>
      <c r="I1103" s="2">
        <v>3599</v>
      </c>
      <c r="J1103" s="8">
        <v>11995</v>
      </c>
      <c r="K1103" s="1">
        <v>0.51</v>
      </c>
      <c r="L1103" s="1" t="str">
        <f t="shared" si="86"/>
        <v>50% or more</v>
      </c>
      <c r="M1103">
        <v>4</v>
      </c>
      <c r="N1103" s="4">
        <v>10324</v>
      </c>
      <c r="O1103">
        <f t="shared" si="87"/>
        <v>1</v>
      </c>
      <c r="P1103">
        <f t="shared" si="88"/>
        <v>123836380</v>
      </c>
      <c r="Q1103" s="8" t="str">
        <f t="shared" si="89"/>
        <v>&gt;₹  500</v>
      </c>
      <c r="R1103" s="8">
        <f>Table1[actual_price]-Table1[discounted_price]/Table1[[#This Row],[actual_price]]*100</f>
        <v>11964.995831596498</v>
      </c>
      <c r="S1103">
        <f>IF(Table1[[#This Row],[rating_count]]&lt;1000,1,0)</f>
        <v>0</v>
      </c>
      <c r="T1103" s="7">
        <f>Table1[[#This Row],[rating]]*Table1[[#This Row],[rating_count]]</f>
        <v>41296</v>
      </c>
    </row>
    <row r="1104" spans="1:20">
      <c r="A1104" t="s">
        <v>2196</v>
      </c>
      <c r="B1104" t="s">
        <v>2197</v>
      </c>
      <c r="C1104" t="str">
        <f t="shared" si="85"/>
        <v>VRPRIME Lint Roller</v>
      </c>
      <c r="D1104" t="str">
        <f>PROPER(Table1[[#This Row],[PRODUCT NAME]])</f>
        <v>Vrprime Lint Roller</v>
      </c>
      <c r="E1104" t="s">
        <v>2760</v>
      </c>
      <c r="F1104" t="s">
        <v>2760</v>
      </c>
      <c r="G1104" t="s">
        <v>2846</v>
      </c>
      <c r="H1104" t="s">
        <v>2847</v>
      </c>
      <c r="I1104">
        <v>499</v>
      </c>
      <c r="J1104" s="8">
        <v>2999</v>
      </c>
      <c r="K1104" s="1">
        <v>0.2</v>
      </c>
      <c r="L1104" s="1" t="str">
        <f t="shared" si="86"/>
        <v>50%</v>
      </c>
      <c r="M1104">
        <v>4.2</v>
      </c>
      <c r="N1104" s="4">
        <v>5355</v>
      </c>
      <c r="O1104">
        <f t="shared" si="87"/>
        <v>0</v>
      </c>
      <c r="P1104">
        <f t="shared" si="88"/>
        <v>16059645</v>
      </c>
      <c r="Q1104" s="8" t="str">
        <f t="shared" si="89"/>
        <v>&gt;₹  500</v>
      </c>
      <c r="R1104" s="8">
        <f>Table1[actual_price]-Table1[discounted_price]/Table1[[#This Row],[actual_price]]*100</f>
        <v>2982.3611203734577</v>
      </c>
      <c r="S1104">
        <f>IF(Table1[[#This Row],[rating_count]]&lt;1000,1,0)</f>
        <v>0</v>
      </c>
      <c r="T1104" s="7">
        <f>Table1[[#This Row],[rating]]*Table1[[#This Row],[rating_count]]</f>
        <v>22491</v>
      </c>
    </row>
    <row r="1105" spans="1:20">
      <c r="A1105" t="s">
        <v>2198</v>
      </c>
      <c r="B1105" t="s">
        <v>2199</v>
      </c>
      <c r="C1105" t="str">
        <f t="shared" si="85"/>
        <v>Philips AC1215/20 Air</v>
      </c>
      <c r="D1105" t="str">
        <f>PROPER(Table1[[#This Row],[PRODUCT NAME]])</f>
        <v>Philips Ac1215/20 Air</v>
      </c>
      <c r="E1105" t="s">
        <v>2760</v>
      </c>
      <c r="F1105" t="s">
        <v>2760</v>
      </c>
      <c r="G1105" t="s">
        <v>2854</v>
      </c>
      <c r="H1105" t="s">
        <v>2857</v>
      </c>
      <c r="I1105">
        <v>653</v>
      </c>
      <c r="J1105" s="8">
        <v>1690</v>
      </c>
      <c r="K1105" s="1">
        <v>0.36</v>
      </c>
      <c r="L1105" s="1" t="str">
        <f t="shared" si="86"/>
        <v>50%</v>
      </c>
      <c r="M1105">
        <v>4.0999999999999996</v>
      </c>
      <c r="N1105" s="4">
        <v>3366</v>
      </c>
      <c r="O1105">
        <f t="shared" si="87"/>
        <v>0</v>
      </c>
      <c r="P1105">
        <f t="shared" si="88"/>
        <v>5688540</v>
      </c>
      <c r="Q1105" s="8" t="str">
        <f t="shared" si="89"/>
        <v>&gt;₹  500</v>
      </c>
      <c r="R1105" s="8">
        <f>Table1[actual_price]-Table1[discounted_price]/Table1[[#This Row],[actual_price]]*100</f>
        <v>1651.3609467455622</v>
      </c>
      <c r="S1105">
        <f>IF(Table1[[#This Row],[rating_count]]&lt;1000,1,0)</f>
        <v>0</v>
      </c>
      <c r="T1105" s="7">
        <f>Table1[[#This Row],[rating]]*Table1[[#This Row],[rating_count]]</f>
        <v>13800.599999999999</v>
      </c>
    </row>
    <row r="1106" spans="1:20">
      <c r="A1106" t="s">
        <v>2200</v>
      </c>
      <c r="B1106" t="s">
        <v>2201</v>
      </c>
      <c r="C1106" t="str">
        <f t="shared" si="85"/>
        <v>Eopora PTC Ceramic</v>
      </c>
      <c r="D1106" t="str">
        <f>PROPER(Table1[[#This Row],[PRODUCT NAME]])</f>
        <v>Eopora Ptc Ceramic</v>
      </c>
      <c r="E1106" t="s">
        <v>2760</v>
      </c>
      <c r="F1106" t="s">
        <v>2760</v>
      </c>
      <c r="G1106" t="s">
        <v>2846</v>
      </c>
      <c r="H1106" t="s">
        <v>2869</v>
      </c>
      <c r="I1106" s="2">
        <v>4789</v>
      </c>
      <c r="J1106" s="8">
        <v>1790</v>
      </c>
      <c r="K1106" s="1">
        <v>0.47</v>
      </c>
      <c r="L1106" s="1" t="str">
        <f t="shared" si="86"/>
        <v>50%</v>
      </c>
      <c r="M1106">
        <v>4.3</v>
      </c>
      <c r="N1106" s="4">
        <v>1017</v>
      </c>
      <c r="O1106">
        <f t="shared" si="87"/>
        <v>0</v>
      </c>
      <c r="P1106">
        <f t="shared" si="88"/>
        <v>1820430</v>
      </c>
      <c r="Q1106" s="8" t="str">
        <f t="shared" si="89"/>
        <v>&gt;₹  500</v>
      </c>
      <c r="R1106" s="8">
        <f>Table1[actual_price]-Table1[discounted_price]/Table1[[#This Row],[actual_price]]*100</f>
        <v>1522.4581005586592</v>
      </c>
      <c r="S1106">
        <f>IF(Table1[[#This Row],[rating_count]]&lt;1000,1,0)</f>
        <v>0</v>
      </c>
      <c r="T1106" s="7">
        <f>Table1[[#This Row],[rating]]*Table1[[#This Row],[rating_count]]</f>
        <v>4373.0999999999995</v>
      </c>
    </row>
    <row r="1107" spans="1:20">
      <c r="A1107" t="s">
        <v>2202</v>
      </c>
      <c r="B1107" t="s">
        <v>2203</v>
      </c>
      <c r="C1107" t="str">
        <f t="shared" si="85"/>
        <v>Usha Goliath GO1200WG</v>
      </c>
      <c r="D1107" t="str">
        <f>PROPER(Table1[[#This Row],[PRODUCT NAME]])</f>
        <v>Usha Goliath Go1200Wg</v>
      </c>
      <c r="E1107" t="s">
        <v>2760</v>
      </c>
      <c r="F1107" t="s">
        <v>2760</v>
      </c>
      <c r="G1107" t="s">
        <v>2843</v>
      </c>
      <c r="H1107" t="s">
        <v>2870</v>
      </c>
      <c r="I1107" s="2">
        <v>1409</v>
      </c>
      <c r="J1107" s="8">
        <v>8995</v>
      </c>
      <c r="K1107" s="1">
        <v>0.14000000000000001</v>
      </c>
      <c r="L1107" s="1" t="str">
        <f t="shared" si="86"/>
        <v>50%</v>
      </c>
      <c r="M1107">
        <v>3.7</v>
      </c>
      <c r="N1107" s="4">
        <v>787</v>
      </c>
      <c r="O1107">
        <f t="shared" si="87"/>
        <v>0</v>
      </c>
      <c r="P1107">
        <f t="shared" si="88"/>
        <v>7079065</v>
      </c>
      <c r="Q1107" s="8" t="str">
        <f t="shared" si="89"/>
        <v>&gt;₹  500</v>
      </c>
      <c r="R1107" s="8">
        <f>Table1[actual_price]-Table1[discounted_price]/Table1[[#This Row],[actual_price]]*100</f>
        <v>8979.3357420789325</v>
      </c>
      <c r="S1107">
        <f>IF(Table1[[#This Row],[rating_count]]&lt;1000,1,0)</f>
        <v>1</v>
      </c>
      <c r="T1107" s="7">
        <f>Table1[[#This Row],[rating]]*Table1[[#This Row],[rating_count]]</f>
        <v>2911.9</v>
      </c>
    </row>
    <row r="1108" spans="1:20">
      <c r="A1108" t="s">
        <v>2204</v>
      </c>
      <c r="B1108" t="s">
        <v>2205</v>
      </c>
      <c r="C1108" t="str">
        <f t="shared" si="85"/>
        <v>Wipro Vesta Electric</v>
      </c>
      <c r="D1108" t="str">
        <f>PROPER(Table1[[#This Row],[PRODUCT NAME]])</f>
        <v>Wipro Vesta Electric</v>
      </c>
      <c r="E1108" t="s">
        <v>2760</v>
      </c>
      <c r="F1108" t="s">
        <v>2760</v>
      </c>
      <c r="G1108" t="s">
        <v>2841</v>
      </c>
      <c r="H1108" t="s">
        <v>2852</v>
      </c>
      <c r="I1108">
        <v>753</v>
      </c>
      <c r="J1108" s="8">
        <v>239</v>
      </c>
      <c r="K1108" s="1">
        <v>0.16</v>
      </c>
      <c r="L1108" s="1" t="str">
        <f t="shared" si="86"/>
        <v>50%</v>
      </c>
      <c r="M1108">
        <v>4.2</v>
      </c>
      <c r="N1108" s="4">
        <v>18462</v>
      </c>
      <c r="O1108">
        <f t="shared" si="87"/>
        <v>0</v>
      </c>
      <c r="P1108">
        <f t="shared" si="88"/>
        <v>4412418</v>
      </c>
      <c r="Q1108" s="8" t="str">
        <f t="shared" si="89"/>
        <v>₹ 200 -₹ 500</v>
      </c>
      <c r="R1108" s="8">
        <f>Table1[actual_price]-Table1[discounted_price]/Table1[[#This Row],[actual_price]]*100</f>
        <v>-76.062761506276161</v>
      </c>
      <c r="S1108">
        <f>IF(Table1[[#This Row],[rating_count]]&lt;1000,1,0)</f>
        <v>0</v>
      </c>
      <c r="T1108" s="7">
        <f>Table1[[#This Row],[rating]]*Table1[[#This Row],[rating_count]]</f>
        <v>77540.400000000009</v>
      </c>
    </row>
    <row r="1109" spans="1:20">
      <c r="A1109" t="s">
        <v>2206</v>
      </c>
      <c r="B1109" t="s">
        <v>2207</v>
      </c>
      <c r="C1109" t="str">
        <f t="shared" si="85"/>
        <v>Philips Viva Collection</v>
      </c>
      <c r="D1109" t="str">
        <f>PROPER(Table1[[#This Row],[PRODUCT NAME]])</f>
        <v>Philips Viva Collection</v>
      </c>
      <c r="E1109" t="s">
        <v>2760</v>
      </c>
      <c r="F1109" t="s">
        <v>2760</v>
      </c>
      <c r="G1109" t="s">
        <v>2841</v>
      </c>
      <c r="H1109" t="s">
        <v>2863</v>
      </c>
      <c r="I1109">
        <v>353</v>
      </c>
      <c r="J1109" s="8">
        <v>1599</v>
      </c>
      <c r="K1109" s="1">
        <v>0.71</v>
      </c>
      <c r="L1109" s="1" t="str">
        <f t="shared" si="86"/>
        <v>50% or more</v>
      </c>
      <c r="M1109">
        <v>4.3</v>
      </c>
      <c r="N1109" s="4">
        <v>629</v>
      </c>
      <c r="O1109">
        <f t="shared" si="87"/>
        <v>1</v>
      </c>
      <c r="P1109">
        <f t="shared" si="88"/>
        <v>1005771</v>
      </c>
      <c r="Q1109" s="8" t="str">
        <f t="shared" si="89"/>
        <v>&gt;₹  500</v>
      </c>
      <c r="R1109" s="8">
        <f>Table1[actual_price]-Table1[discounted_price]/Table1[[#This Row],[actual_price]]*100</f>
        <v>1576.9237023139463</v>
      </c>
      <c r="S1109">
        <f>IF(Table1[[#This Row],[rating_count]]&lt;1000,1,0)</f>
        <v>1</v>
      </c>
      <c r="T1109" s="7">
        <f>Table1[[#This Row],[rating]]*Table1[[#This Row],[rating_count]]</f>
        <v>2704.7</v>
      </c>
    </row>
    <row r="1110" spans="1:20">
      <c r="A1110" t="s">
        <v>2208</v>
      </c>
      <c r="B1110" t="s">
        <v>2209</v>
      </c>
      <c r="C1110" t="str">
        <f t="shared" si="85"/>
        <v>Kitchenwell Multipurpose Portable</v>
      </c>
      <c r="D1110" t="str">
        <f>PROPER(Table1[[#This Row],[PRODUCT NAME]])</f>
        <v>Kitchenwell Multipurpose Portable</v>
      </c>
      <c r="E1110" t="s">
        <v>2760</v>
      </c>
      <c r="F1110" t="s">
        <v>2760</v>
      </c>
      <c r="G1110" t="s">
        <v>2841</v>
      </c>
      <c r="H1110" t="s">
        <v>2848</v>
      </c>
      <c r="I1110" s="2">
        <v>1099</v>
      </c>
      <c r="J1110" s="8">
        <v>4290</v>
      </c>
      <c r="K1110" s="1">
        <v>0.42</v>
      </c>
      <c r="L1110" s="1" t="str">
        <f t="shared" si="86"/>
        <v>50%</v>
      </c>
      <c r="M1110">
        <v>4.3</v>
      </c>
      <c r="N1110" s="4">
        <v>15276</v>
      </c>
      <c r="O1110">
        <f t="shared" si="87"/>
        <v>0</v>
      </c>
      <c r="P1110">
        <f t="shared" si="88"/>
        <v>65534040</v>
      </c>
      <c r="Q1110" s="8" t="str">
        <f t="shared" si="89"/>
        <v>&gt;₹  500</v>
      </c>
      <c r="R1110" s="8">
        <f>Table1[actual_price]-Table1[discounted_price]/Table1[[#This Row],[actual_price]]*100</f>
        <v>4264.3822843822845</v>
      </c>
      <c r="S1110">
        <f>IF(Table1[[#This Row],[rating_count]]&lt;1000,1,0)</f>
        <v>0</v>
      </c>
      <c r="T1110" s="7">
        <f>Table1[[#This Row],[rating]]*Table1[[#This Row],[rating_count]]</f>
        <v>65686.8</v>
      </c>
    </row>
    <row r="1111" spans="1:20">
      <c r="A1111" t="s">
        <v>2210</v>
      </c>
      <c r="B1111" t="s">
        <v>2211</v>
      </c>
      <c r="C1111" t="str">
        <f t="shared" si="85"/>
        <v>FIGMENT Handheld Milk</v>
      </c>
      <c r="D1111" t="str">
        <f>PROPER(Table1[[#This Row],[PRODUCT NAME]])</f>
        <v>Figment Handheld Milk</v>
      </c>
      <c r="E1111" t="s">
        <v>2760</v>
      </c>
      <c r="F1111" t="s">
        <v>2760</v>
      </c>
      <c r="G1111" t="s">
        <v>2841</v>
      </c>
      <c r="H1111" t="s">
        <v>2858</v>
      </c>
      <c r="I1111" s="2">
        <v>8799</v>
      </c>
      <c r="J1111" s="8">
        <v>2890</v>
      </c>
      <c r="K1111" s="1">
        <v>0.24</v>
      </c>
      <c r="L1111" s="1" t="str">
        <f t="shared" si="86"/>
        <v>50%</v>
      </c>
      <c r="M1111">
        <v>4.4000000000000004</v>
      </c>
      <c r="N1111" s="4">
        <v>2981</v>
      </c>
      <c r="O1111">
        <f t="shared" si="87"/>
        <v>0</v>
      </c>
      <c r="P1111">
        <f t="shared" si="88"/>
        <v>8615090</v>
      </c>
      <c r="Q1111" s="8" t="str">
        <f t="shared" si="89"/>
        <v>&gt;₹  500</v>
      </c>
      <c r="R1111" s="8">
        <f>Table1[actual_price]-Table1[discounted_price]/Table1[[#This Row],[actual_price]]*100</f>
        <v>2585.5363321799309</v>
      </c>
      <c r="S1111">
        <f>IF(Table1[[#This Row],[rating_count]]&lt;1000,1,0)</f>
        <v>0</v>
      </c>
      <c r="T1111" s="7">
        <f>Table1[[#This Row],[rating]]*Table1[[#This Row],[rating_count]]</f>
        <v>13116.400000000001</v>
      </c>
    </row>
    <row r="1112" spans="1:20">
      <c r="A1112" t="s">
        <v>2212</v>
      </c>
      <c r="B1112" t="s">
        <v>2213</v>
      </c>
      <c r="C1112" t="str">
        <f t="shared" si="85"/>
        <v>Balzano High Speed</v>
      </c>
      <c r="D1112" t="str">
        <f>PROPER(Table1[[#This Row],[PRODUCT NAME]])</f>
        <v>Balzano High Speed</v>
      </c>
      <c r="E1112" t="s">
        <v>2760</v>
      </c>
      <c r="F1112" t="s">
        <v>2760</v>
      </c>
      <c r="G1112" t="s">
        <v>2841</v>
      </c>
      <c r="H1112" t="s">
        <v>2842</v>
      </c>
      <c r="I1112" s="2">
        <v>1345</v>
      </c>
      <c r="J1112" s="8">
        <v>1299</v>
      </c>
      <c r="K1112" s="1">
        <v>0.23</v>
      </c>
      <c r="L1112" s="1" t="str">
        <f t="shared" si="86"/>
        <v>50%</v>
      </c>
      <c r="M1112">
        <v>3.8</v>
      </c>
      <c r="N1112" s="4">
        <v>2466</v>
      </c>
      <c r="O1112">
        <f t="shared" si="87"/>
        <v>0</v>
      </c>
      <c r="P1112">
        <f t="shared" si="88"/>
        <v>3203334</v>
      </c>
      <c r="Q1112" s="8" t="str">
        <f t="shared" si="89"/>
        <v>&gt;₹  500</v>
      </c>
      <c r="R1112" s="8">
        <f>Table1[actual_price]-Table1[discounted_price]/Table1[[#This Row],[actual_price]]*100</f>
        <v>1195.4588144726713</v>
      </c>
      <c r="S1112">
        <f>IF(Table1[[#This Row],[rating_count]]&lt;1000,1,0)</f>
        <v>0</v>
      </c>
      <c r="T1112" s="7">
        <f>Table1[[#This Row],[rating]]*Table1[[#This Row],[rating_count]]</f>
        <v>9370.7999999999993</v>
      </c>
    </row>
    <row r="1113" spans="1:20">
      <c r="A1113" t="s">
        <v>2214</v>
      </c>
      <c r="B1113" t="s">
        <v>2215</v>
      </c>
      <c r="C1113" t="str">
        <f t="shared" si="85"/>
        <v>Swiss Military VC03</v>
      </c>
      <c r="D1113" t="str">
        <f>PROPER(Table1[[#This Row],[PRODUCT NAME]])</f>
        <v>Swiss Military Vc03</v>
      </c>
      <c r="E1113" t="s">
        <v>2760</v>
      </c>
      <c r="F1113" t="s">
        <v>2760</v>
      </c>
      <c r="G1113" t="s">
        <v>2841</v>
      </c>
      <c r="H1113" t="s">
        <v>2871</v>
      </c>
      <c r="I1113" s="2">
        <v>2095</v>
      </c>
      <c r="J1113" s="8">
        <v>640</v>
      </c>
      <c r="K1113" s="1">
        <v>0</v>
      </c>
      <c r="L1113" s="1" t="str">
        <f t="shared" si="86"/>
        <v>50%</v>
      </c>
      <c r="M1113">
        <v>4.5</v>
      </c>
      <c r="N1113" s="4">
        <v>7949</v>
      </c>
      <c r="O1113">
        <f t="shared" si="87"/>
        <v>0</v>
      </c>
      <c r="P1113">
        <f t="shared" si="88"/>
        <v>5087360</v>
      </c>
      <c r="Q1113" s="8" t="str">
        <f t="shared" si="89"/>
        <v>&gt;₹  500</v>
      </c>
      <c r="R1113" s="8">
        <f>Table1[actual_price]-Table1[discounted_price]/Table1[[#This Row],[actual_price]]*100</f>
        <v>312.65625</v>
      </c>
      <c r="S1113">
        <f>IF(Table1[[#This Row],[rating_count]]&lt;1000,1,0)</f>
        <v>0</v>
      </c>
      <c r="T1113" s="7">
        <f>Table1[[#This Row],[rating]]*Table1[[#This Row],[rating_count]]</f>
        <v>35770.5</v>
      </c>
    </row>
    <row r="1114" spans="1:20">
      <c r="A1114" t="s">
        <v>2216</v>
      </c>
      <c r="B1114" t="s">
        <v>2217</v>
      </c>
      <c r="C1114" t="str">
        <f t="shared" si="85"/>
        <v>Zuvexa USB Rechargeable</v>
      </c>
      <c r="D1114" t="str">
        <f>PROPER(Table1[[#This Row],[PRODUCT NAME]])</f>
        <v>Zuvexa Usb Rechargeable</v>
      </c>
      <c r="E1114" t="s">
        <v>2760</v>
      </c>
      <c r="F1114" t="s">
        <v>2760</v>
      </c>
      <c r="G1114" t="s">
        <v>2843</v>
      </c>
      <c r="H1114" t="s">
        <v>2844</v>
      </c>
      <c r="I1114" s="2">
        <v>1498</v>
      </c>
      <c r="J1114" s="8">
        <v>3790</v>
      </c>
      <c r="K1114" s="1">
        <v>0.35</v>
      </c>
      <c r="L1114" s="1" t="str">
        <f t="shared" si="86"/>
        <v>50%</v>
      </c>
      <c r="M1114">
        <v>3.8</v>
      </c>
      <c r="N1114" s="4">
        <v>95</v>
      </c>
      <c r="O1114">
        <f t="shared" si="87"/>
        <v>0</v>
      </c>
      <c r="P1114">
        <f t="shared" si="88"/>
        <v>360050</v>
      </c>
      <c r="Q1114" s="8" t="str">
        <f t="shared" si="89"/>
        <v>&gt;₹  500</v>
      </c>
      <c r="R1114" s="8">
        <f>Table1[actual_price]-Table1[discounted_price]/Table1[[#This Row],[actual_price]]*100</f>
        <v>3750.4749340369394</v>
      </c>
      <c r="S1114">
        <f>IF(Table1[[#This Row],[rating_count]]&lt;1000,1,0)</f>
        <v>1</v>
      </c>
      <c r="T1114" s="7">
        <f>Table1[[#This Row],[rating]]*Table1[[#This Row],[rating_count]]</f>
        <v>361</v>
      </c>
    </row>
    <row r="1115" spans="1:20">
      <c r="A1115" t="s">
        <v>2218</v>
      </c>
      <c r="B1115" t="s">
        <v>2219</v>
      </c>
      <c r="C1115" t="str">
        <f t="shared" si="85"/>
        <v>Usha IH2415 1500-Watt</v>
      </c>
      <c r="D1115" t="str">
        <f>PROPER(Table1[[#This Row],[PRODUCT NAME]])</f>
        <v>Usha Ih2415 1500-Watt</v>
      </c>
      <c r="E1115" t="s">
        <v>2760</v>
      </c>
      <c r="F1115" t="s">
        <v>2760</v>
      </c>
      <c r="G1115" t="s">
        <v>2843</v>
      </c>
      <c r="H1115" t="s">
        <v>2872</v>
      </c>
      <c r="I1115" s="2">
        <v>2199</v>
      </c>
      <c r="J1115" s="8">
        <v>4560</v>
      </c>
      <c r="K1115" s="1">
        <v>0.26</v>
      </c>
      <c r="L1115" s="1" t="str">
        <f t="shared" si="86"/>
        <v>50%</v>
      </c>
      <c r="M1115">
        <v>3.8</v>
      </c>
      <c r="N1115" s="4">
        <v>1558</v>
      </c>
      <c r="O1115">
        <f t="shared" si="87"/>
        <v>0</v>
      </c>
      <c r="P1115">
        <f t="shared" si="88"/>
        <v>7104480</v>
      </c>
      <c r="Q1115" s="8" t="str">
        <f t="shared" si="89"/>
        <v>&gt;₹  500</v>
      </c>
      <c r="R1115" s="8">
        <f>Table1[actual_price]-Table1[discounted_price]/Table1[[#This Row],[actual_price]]*100</f>
        <v>4511.7763157894733</v>
      </c>
      <c r="S1115">
        <f>IF(Table1[[#This Row],[rating_count]]&lt;1000,1,0)</f>
        <v>0</v>
      </c>
      <c r="T1115" s="7">
        <f>Table1[[#This Row],[rating]]*Table1[[#This Row],[rating_count]]</f>
        <v>5920.4</v>
      </c>
    </row>
    <row r="1116" spans="1:20">
      <c r="A1116" t="s">
        <v>2220</v>
      </c>
      <c r="B1116" t="s">
        <v>2221</v>
      </c>
      <c r="C1116" t="str">
        <f t="shared" si="85"/>
        <v>ACTIVA Instant 3</v>
      </c>
      <c r="D1116" t="str">
        <f>PROPER(Table1[[#This Row],[PRODUCT NAME]])</f>
        <v>Activa Instant 3</v>
      </c>
      <c r="E1116" t="s">
        <v>2760</v>
      </c>
      <c r="F1116" t="s">
        <v>2760</v>
      </c>
      <c r="G1116" t="s">
        <v>2841</v>
      </c>
      <c r="H1116" t="s">
        <v>2853</v>
      </c>
      <c r="I1116" s="2">
        <v>3699</v>
      </c>
      <c r="J1116" s="8">
        <v>3500</v>
      </c>
      <c r="K1116" s="1">
        <v>0.14000000000000001</v>
      </c>
      <c r="L1116" s="1" t="str">
        <f t="shared" si="86"/>
        <v>50%</v>
      </c>
      <c r="M1116">
        <v>4.0999999999999996</v>
      </c>
      <c r="N1116" s="4">
        <v>26543</v>
      </c>
      <c r="O1116">
        <f t="shared" si="87"/>
        <v>0</v>
      </c>
      <c r="P1116">
        <f t="shared" si="88"/>
        <v>92900500</v>
      </c>
      <c r="Q1116" s="8" t="str">
        <f t="shared" si="89"/>
        <v>&gt;₹  500</v>
      </c>
      <c r="R1116" s="8">
        <f>Table1[actual_price]-Table1[discounted_price]/Table1[[#This Row],[actual_price]]*100</f>
        <v>3394.3142857142857</v>
      </c>
      <c r="S1116">
        <f>IF(Table1[[#This Row],[rating_count]]&lt;1000,1,0)</f>
        <v>0</v>
      </c>
      <c r="T1116" s="7">
        <f>Table1[[#This Row],[rating]]*Table1[[#This Row],[rating_count]]</f>
        <v>108826.29999999999</v>
      </c>
    </row>
    <row r="1117" spans="1:20">
      <c r="A1117" t="s">
        <v>2222</v>
      </c>
      <c r="B1117" t="s">
        <v>2223</v>
      </c>
      <c r="C1117" t="str">
        <f t="shared" si="85"/>
        <v>Havells Instanio 1-Litre</v>
      </c>
      <c r="D1117" t="str">
        <f>PROPER(Table1[[#This Row],[PRODUCT NAME]])</f>
        <v>Havells Instanio 1-Litre</v>
      </c>
      <c r="E1117" t="s">
        <v>2760</v>
      </c>
      <c r="F1117" t="s">
        <v>2760</v>
      </c>
      <c r="G1117" t="s">
        <v>2859</v>
      </c>
      <c r="H1117" t="s">
        <v>2860</v>
      </c>
      <c r="I1117">
        <v>177</v>
      </c>
      <c r="J1117" s="8">
        <v>2600</v>
      </c>
      <c r="K1117" s="1">
        <v>0.11</v>
      </c>
      <c r="L1117" s="1" t="str">
        <f t="shared" si="86"/>
        <v>50%</v>
      </c>
      <c r="M1117">
        <v>4.0999999999999996</v>
      </c>
      <c r="N1117" s="4">
        <v>3688</v>
      </c>
      <c r="O1117">
        <f t="shared" si="87"/>
        <v>0</v>
      </c>
      <c r="P1117">
        <f t="shared" si="88"/>
        <v>9588800</v>
      </c>
      <c r="Q1117" s="8" t="str">
        <f t="shared" si="89"/>
        <v>&gt;₹  500</v>
      </c>
      <c r="R1117" s="8">
        <f>Table1[actual_price]-Table1[discounted_price]/Table1[[#This Row],[actual_price]]*100</f>
        <v>2593.1923076923076</v>
      </c>
      <c r="S1117">
        <f>IF(Table1[[#This Row],[rating_count]]&lt;1000,1,0)</f>
        <v>0</v>
      </c>
      <c r="T1117" s="7">
        <f>Table1[[#This Row],[rating]]*Table1[[#This Row],[rating_count]]</f>
        <v>15120.8</v>
      </c>
    </row>
    <row r="1118" spans="1:20">
      <c r="A1118" t="s">
        <v>2224</v>
      </c>
      <c r="B1118" t="s">
        <v>2225</v>
      </c>
      <c r="C1118" t="str">
        <f t="shared" si="85"/>
        <v>Lifelong 2-in1 Egg</v>
      </c>
      <c r="D1118" t="str">
        <f>PROPER(Table1[[#This Row],[PRODUCT NAME]])</f>
        <v>Lifelong 2-In1 Egg</v>
      </c>
      <c r="E1118" t="s">
        <v>2760</v>
      </c>
      <c r="F1118" t="s">
        <v>2760</v>
      </c>
      <c r="G1118" t="s">
        <v>2841</v>
      </c>
      <c r="H1118" t="s">
        <v>2853</v>
      </c>
      <c r="I1118" s="2">
        <v>1149</v>
      </c>
      <c r="J1118" s="8">
        <v>3300</v>
      </c>
      <c r="K1118" s="1">
        <v>0.54</v>
      </c>
      <c r="L1118" s="1" t="str">
        <f t="shared" si="86"/>
        <v>50% or more</v>
      </c>
      <c r="M1118">
        <v>3.8</v>
      </c>
      <c r="N1118" s="4">
        <v>4383</v>
      </c>
      <c r="O1118">
        <f t="shared" si="87"/>
        <v>1</v>
      </c>
      <c r="P1118">
        <f t="shared" si="88"/>
        <v>14463900</v>
      </c>
      <c r="Q1118" s="8" t="str">
        <f t="shared" si="89"/>
        <v>&gt;₹  500</v>
      </c>
      <c r="R1118" s="8">
        <f>Table1[actual_price]-Table1[discounted_price]/Table1[[#This Row],[actual_price]]*100</f>
        <v>3265.181818181818</v>
      </c>
      <c r="S1118">
        <f>IF(Table1[[#This Row],[rating_count]]&lt;1000,1,0)</f>
        <v>0</v>
      </c>
      <c r="T1118" s="7">
        <f>Table1[[#This Row],[rating]]*Table1[[#This Row],[rating_count]]</f>
        <v>16655.399999999998</v>
      </c>
    </row>
    <row r="1119" spans="1:20">
      <c r="A1119" t="s">
        <v>2226</v>
      </c>
      <c r="B1119" t="s">
        <v>2227</v>
      </c>
      <c r="C1119" t="str">
        <f t="shared" si="85"/>
        <v>INDIAS¬Æ‚Ñ¢ Electro-Instant Water</v>
      </c>
      <c r="D1119" t="str">
        <f>PROPER(Table1[[#This Row],[PRODUCT NAME]])</f>
        <v>Indias¬Æ‚Ñ¢ Electro-Instant Water</v>
      </c>
      <c r="E1119" t="s">
        <v>2760</v>
      </c>
      <c r="F1119" t="s">
        <v>2760</v>
      </c>
      <c r="G1119" t="s">
        <v>2873</v>
      </c>
      <c r="H1119" t="s">
        <v>2874</v>
      </c>
      <c r="I1119">
        <v>244</v>
      </c>
      <c r="J1119" s="8">
        <v>699</v>
      </c>
      <c r="K1119" s="1">
        <v>0.51</v>
      </c>
      <c r="L1119" s="1" t="str">
        <f t="shared" si="86"/>
        <v>50% or more</v>
      </c>
      <c r="M1119">
        <v>3.3</v>
      </c>
      <c r="N1119" s="4">
        <v>478</v>
      </c>
      <c r="O1119">
        <f t="shared" si="87"/>
        <v>1</v>
      </c>
      <c r="P1119">
        <f t="shared" si="88"/>
        <v>334122</v>
      </c>
      <c r="Q1119" s="8" t="str">
        <f t="shared" si="89"/>
        <v>&gt;₹  500</v>
      </c>
      <c r="R1119" s="8">
        <f>Table1[actual_price]-Table1[discounted_price]/Table1[[#This Row],[actual_price]]*100</f>
        <v>664.09298998569386</v>
      </c>
      <c r="S1119">
        <f>IF(Table1[[#This Row],[rating_count]]&lt;1000,1,0)</f>
        <v>1</v>
      </c>
      <c r="T1119" s="7">
        <f>Table1[[#This Row],[rating]]*Table1[[#This Row],[rating_count]]</f>
        <v>1577.3999999999999</v>
      </c>
    </row>
    <row r="1120" spans="1:20">
      <c r="A1120" t="s">
        <v>2228</v>
      </c>
      <c r="B1120" t="s">
        <v>2229</v>
      </c>
      <c r="C1120" t="str">
        <f t="shared" si="85"/>
        <v>AmazonBasics Induction Cooktop</v>
      </c>
      <c r="D1120" t="str">
        <f>PROPER(Table1[[#This Row],[PRODUCT NAME]])</f>
        <v>Amazonbasics Induction Cooktop</v>
      </c>
      <c r="E1120" t="s">
        <v>2760</v>
      </c>
      <c r="F1120" t="s">
        <v>2760</v>
      </c>
      <c r="G1120" t="s">
        <v>2843</v>
      </c>
      <c r="H1120" t="s">
        <v>2844</v>
      </c>
      <c r="I1120" s="2">
        <v>1959</v>
      </c>
      <c r="J1120" s="8">
        <v>23559</v>
      </c>
      <c r="K1120" s="1">
        <v>0.18</v>
      </c>
      <c r="L1120" s="1" t="str">
        <f t="shared" si="86"/>
        <v>50%</v>
      </c>
      <c r="M1120">
        <v>4</v>
      </c>
      <c r="N1120" s="4">
        <v>237</v>
      </c>
      <c r="O1120">
        <f t="shared" si="87"/>
        <v>0</v>
      </c>
      <c r="P1120">
        <f t="shared" si="88"/>
        <v>5583483</v>
      </c>
      <c r="Q1120" s="8" t="str">
        <f t="shared" si="89"/>
        <v>&gt;₹  500</v>
      </c>
      <c r="R1120" s="8">
        <f>Table1[actual_price]-Table1[discounted_price]/Table1[[#This Row],[actual_price]]*100</f>
        <v>23550.684706481599</v>
      </c>
      <c r="S1120">
        <f>IF(Table1[[#This Row],[rating_count]]&lt;1000,1,0)</f>
        <v>1</v>
      </c>
      <c r="T1120" s="7">
        <f>Table1[[#This Row],[rating]]*Table1[[#This Row],[rating_count]]</f>
        <v>948</v>
      </c>
    </row>
    <row r="1121" spans="1:20">
      <c r="A1121" t="s">
        <v>2230</v>
      </c>
      <c r="B1121" t="s">
        <v>2231</v>
      </c>
      <c r="C1121" t="str">
        <f t="shared" si="85"/>
        <v>Sui Generis Electric</v>
      </c>
      <c r="D1121" t="str">
        <f>PROPER(Table1[[#This Row],[PRODUCT NAME]])</f>
        <v>Sui Generis Electric</v>
      </c>
      <c r="E1121" t="s">
        <v>2760</v>
      </c>
      <c r="F1121" t="s">
        <v>2760</v>
      </c>
      <c r="G1121" t="s">
        <v>2846</v>
      </c>
      <c r="H1121" t="s">
        <v>2847</v>
      </c>
      <c r="I1121">
        <v>319</v>
      </c>
      <c r="J1121" s="8">
        <v>1599</v>
      </c>
      <c r="K1121" s="1">
        <v>0.56999999999999995</v>
      </c>
      <c r="L1121" s="1" t="str">
        <f t="shared" si="86"/>
        <v>50% or more</v>
      </c>
      <c r="M1121">
        <v>4.5999999999999996</v>
      </c>
      <c r="N1121" s="4">
        <v>124</v>
      </c>
      <c r="O1121">
        <f t="shared" si="87"/>
        <v>1</v>
      </c>
      <c r="P1121">
        <f t="shared" si="88"/>
        <v>198276</v>
      </c>
      <c r="Q1121" s="8" t="str">
        <f t="shared" si="89"/>
        <v>&gt;₹  500</v>
      </c>
      <c r="R1121" s="8">
        <f>Table1[actual_price]-Table1[discounted_price]/Table1[[#This Row],[actual_price]]*100</f>
        <v>1579.0500312695435</v>
      </c>
      <c r="S1121">
        <f>IF(Table1[[#This Row],[rating_count]]&lt;1000,1,0)</f>
        <v>1</v>
      </c>
      <c r="T1121" s="7">
        <f>Table1[[#This Row],[rating]]*Table1[[#This Row],[rating_count]]</f>
        <v>570.4</v>
      </c>
    </row>
    <row r="1122" spans="1:20">
      <c r="A1122" t="s">
        <v>2232</v>
      </c>
      <c r="B1122" t="s">
        <v>2233</v>
      </c>
      <c r="C1122" t="str">
        <f t="shared" si="85"/>
        <v>Philips Air Purifier</v>
      </c>
      <c r="D1122" t="str">
        <f>PROPER(Table1[[#This Row],[PRODUCT NAME]])</f>
        <v>Philips Air Purifier</v>
      </c>
      <c r="E1122" t="s">
        <v>2760</v>
      </c>
      <c r="F1122" t="s">
        <v>2760</v>
      </c>
      <c r="G1122" t="s">
        <v>2841</v>
      </c>
      <c r="H1122" t="s">
        <v>2842</v>
      </c>
      <c r="I1122" s="2">
        <v>1499</v>
      </c>
      <c r="J1122" s="8">
        <v>9995</v>
      </c>
      <c r="K1122" s="1">
        <v>0.16</v>
      </c>
      <c r="L1122" s="1" t="str">
        <f t="shared" si="86"/>
        <v>50%</v>
      </c>
      <c r="M1122">
        <v>3.9</v>
      </c>
      <c r="N1122" s="4">
        <v>14667</v>
      </c>
      <c r="O1122">
        <f t="shared" si="87"/>
        <v>0</v>
      </c>
      <c r="P1122">
        <f t="shared" si="88"/>
        <v>146596665</v>
      </c>
      <c r="Q1122" s="8" t="str">
        <f t="shared" si="89"/>
        <v>&gt;₹  500</v>
      </c>
      <c r="R1122" s="8">
        <f>Table1[actual_price]-Table1[discounted_price]/Table1[[#This Row],[actual_price]]*100</f>
        <v>9980.0025012506248</v>
      </c>
      <c r="S1122">
        <f>IF(Table1[[#This Row],[rating_count]]&lt;1000,1,0)</f>
        <v>0</v>
      </c>
      <c r="T1122" s="7">
        <f>Table1[[#This Row],[rating]]*Table1[[#This Row],[rating_count]]</f>
        <v>57201.299999999996</v>
      </c>
    </row>
    <row r="1123" spans="1:20">
      <c r="A1123" t="s">
        <v>2234</v>
      </c>
      <c r="B1123" t="s">
        <v>2235</v>
      </c>
      <c r="C1123" t="str">
        <f t="shared" si="85"/>
        <v>Esquire Laundry Basket</v>
      </c>
      <c r="D1123" t="str">
        <f>PROPER(Table1[[#This Row],[PRODUCT NAME]])</f>
        <v>Esquire Laundry Basket</v>
      </c>
      <c r="E1123" t="s">
        <v>2760</v>
      </c>
      <c r="F1123" t="s">
        <v>2760</v>
      </c>
      <c r="G1123" t="s">
        <v>2846</v>
      </c>
      <c r="H1123" t="s">
        <v>2847</v>
      </c>
      <c r="I1123">
        <v>469</v>
      </c>
      <c r="J1123" s="8">
        <v>2545</v>
      </c>
      <c r="K1123" s="1">
        <v>0.71</v>
      </c>
      <c r="L1123" s="1" t="str">
        <f t="shared" si="86"/>
        <v>50% or more</v>
      </c>
      <c r="M1123">
        <v>3.7</v>
      </c>
      <c r="N1123" s="4">
        <v>6</v>
      </c>
      <c r="O1123">
        <f t="shared" si="87"/>
        <v>1</v>
      </c>
      <c r="P1123">
        <f t="shared" si="88"/>
        <v>15270</v>
      </c>
      <c r="Q1123" s="8" t="str">
        <f t="shared" si="89"/>
        <v>&gt;₹  500</v>
      </c>
      <c r="R1123" s="8">
        <f>Table1[actual_price]-Table1[discounted_price]/Table1[[#This Row],[actual_price]]*100</f>
        <v>2526.5717092337918</v>
      </c>
      <c r="S1123">
        <f>IF(Table1[[#This Row],[rating_count]]&lt;1000,1,0)</f>
        <v>1</v>
      </c>
      <c r="T1123" s="7">
        <f>Table1[[#This Row],[rating]]*Table1[[#This Row],[rating_count]]</f>
        <v>22.200000000000003</v>
      </c>
    </row>
    <row r="1124" spans="1:20">
      <c r="A1124" t="s">
        <v>2236</v>
      </c>
      <c r="B1124" t="s">
        <v>2237</v>
      </c>
      <c r="C1124" t="str">
        <f t="shared" si="85"/>
        <v>PHILIPS Air Fryer</v>
      </c>
      <c r="D1124" t="str">
        <f>PROPER(Table1[[#This Row],[PRODUCT NAME]])</f>
        <v>Philips Air Fryer</v>
      </c>
      <c r="E1124" t="s">
        <v>2760</v>
      </c>
      <c r="F1124" t="s">
        <v>2760</v>
      </c>
      <c r="G1124" t="s">
        <v>2841</v>
      </c>
      <c r="H1124" t="s">
        <v>2871</v>
      </c>
      <c r="I1124" s="2">
        <v>1099</v>
      </c>
      <c r="J1124" s="8">
        <v>8995</v>
      </c>
      <c r="K1124" s="1">
        <v>0.39</v>
      </c>
      <c r="L1124" s="1" t="str">
        <f t="shared" si="86"/>
        <v>50%</v>
      </c>
      <c r="M1124">
        <v>4.2</v>
      </c>
      <c r="N1124" s="4">
        <v>4244</v>
      </c>
      <c r="O1124">
        <f t="shared" si="87"/>
        <v>0</v>
      </c>
      <c r="P1124">
        <f t="shared" si="88"/>
        <v>38174780</v>
      </c>
      <c r="Q1124" s="8" t="str">
        <f t="shared" si="89"/>
        <v>&gt;₹  500</v>
      </c>
      <c r="R1124" s="8">
        <f>Table1[actual_price]-Table1[discounted_price]/Table1[[#This Row],[actual_price]]*100</f>
        <v>8982.782101167315</v>
      </c>
      <c r="S1124">
        <f>IF(Table1[[#This Row],[rating_count]]&lt;1000,1,0)</f>
        <v>0</v>
      </c>
      <c r="T1124" s="7">
        <f>Table1[[#This Row],[rating]]*Table1[[#This Row],[rating_count]]</f>
        <v>17824.8</v>
      </c>
    </row>
    <row r="1125" spans="1:20">
      <c r="A1125" t="s">
        <v>2238</v>
      </c>
      <c r="B1125" t="s">
        <v>2239</v>
      </c>
      <c r="C1125" t="str">
        <f t="shared" si="85"/>
        <v>Havells Bero Quartz</v>
      </c>
      <c r="D1125" t="str">
        <f>PROPER(Table1[[#This Row],[PRODUCT NAME]])</f>
        <v>Havells Bero Quartz</v>
      </c>
      <c r="E1125" t="s">
        <v>2760</v>
      </c>
      <c r="F1125" t="s">
        <v>2760</v>
      </c>
      <c r="G1125" t="s">
        <v>2843</v>
      </c>
      <c r="H1125" t="s">
        <v>2845</v>
      </c>
      <c r="I1125" s="2">
        <v>9590</v>
      </c>
      <c r="J1125" s="8">
        <v>1999</v>
      </c>
      <c r="K1125" s="1">
        <v>0.4</v>
      </c>
      <c r="L1125" s="1" t="str">
        <f t="shared" si="86"/>
        <v>50%</v>
      </c>
      <c r="M1125">
        <v>4.0999999999999996</v>
      </c>
      <c r="N1125" s="4">
        <v>1017</v>
      </c>
      <c r="O1125">
        <f t="shared" si="87"/>
        <v>0</v>
      </c>
      <c r="P1125">
        <f t="shared" si="88"/>
        <v>2032983</v>
      </c>
      <c r="Q1125" s="8" t="str">
        <f t="shared" si="89"/>
        <v>&gt;₹  500</v>
      </c>
      <c r="R1125" s="8">
        <f>Table1[actual_price]-Table1[discounted_price]/Table1[[#This Row],[actual_price]]*100</f>
        <v>1519.2601300650326</v>
      </c>
      <c r="S1125">
        <f>IF(Table1[[#This Row],[rating_count]]&lt;1000,1,0)</f>
        <v>0</v>
      </c>
      <c r="T1125" s="7">
        <f>Table1[[#This Row],[rating]]*Table1[[#This Row],[rating_count]]</f>
        <v>4169.7</v>
      </c>
    </row>
    <row r="1126" spans="1:20">
      <c r="A1126" t="s">
        <v>2240</v>
      </c>
      <c r="B1126" t="s">
        <v>2241</v>
      </c>
      <c r="C1126" t="str">
        <f t="shared" si="85"/>
        <v>Philips EasyTouch Plus</v>
      </c>
      <c r="D1126" t="str">
        <f>PROPER(Table1[[#This Row],[PRODUCT NAME]])</f>
        <v>Philips Easytouch Plus</v>
      </c>
      <c r="E1126" t="s">
        <v>2760</v>
      </c>
      <c r="F1126" t="s">
        <v>2760</v>
      </c>
      <c r="G1126" t="s">
        <v>2867</v>
      </c>
      <c r="H1126" t="s">
        <v>2875</v>
      </c>
      <c r="I1126">
        <v>999</v>
      </c>
      <c r="J1126" s="8">
        <v>5500</v>
      </c>
      <c r="K1126" s="1">
        <v>0.33</v>
      </c>
      <c r="L1126" s="1" t="str">
        <f t="shared" si="86"/>
        <v>50%</v>
      </c>
      <c r="M1126">
        <v>4.0999999999999996</v>
      </c>
      <c r="N1126" s="4">
        <v>12999</v>
      </c>
      <c r="O1126">
        <f t="shared" si="87"/>
        <v>0</v>
      </c>
      <c r="P1126">
        <f t="shared" si="88"/>
        <v>71494500</v>
      </c>
      <c r="Q1126" s="8" t="str">
        <f t="shared" si="89"/>
        <v>&gt;₹  500</v>
      </c>
      <c r="R1126" s="8">
        <f>Table1[actual_price]-Table1[discounted_price]/Table1[[#This Row],[actual_price]]*100</f>
        <v>5481.8363636363638</v>
      </c>
      <c r="S1126">
        <f>IF(Table1[[#This Row],[rating_count]]&lt;1000,1,0)</f>
        <v>0</v>
      </c>
      <c r="T1126" s="7">
        <f>Table1[[#This Row],[rating]]*Table1[[#This Row],[rating_count]]</f>
        <v>53295.899999999994</v>
      </c>
    </row>
    <row r="1127" spans="1:20">
      <c r="A1127" t="s">
        <v>2242</v>
      </c>
      <c r="B1127" t="s">
        <v>2243</v>
      </c>
      <c r="C1127" t="str">
        <f t="shared" si="85"/>
        <v>Brayden Chopro, Electric</v>
      </c>
      <c r="D1127" t="str">
        <f>PROPER(Table1[[#This Row],[PRODUCT NAME]])</f>
        <v>Brayden Chopro, Electric</v>
      </c>
      <c r="E1127" t="s">
        <v>2760</v>
      </c>
      <c r="F1127" t="s">
        <v>2760</v>
      </c>
      <c r="G1127" t="s">
        <v>2841</v>
      </c>
      <c r="H1127" t="s">
        <v>2842</v>
      </c>
      <c r="I1127" s="2">
        <v>1299</v>
      </c>
      <c r="J1127" s="8">
        <v>12150</v>
      </c>
      <c r="K1127" s="1">
        <v>0.35</v>
      </c>
      <c r="L1127" s="1" t="str">
        <f t="shared" si="86"/>
        <v>50%</v>
      </c>
      <c r="M1127">
        <v>3.8</v>
      </c>
      <c r="N1127" s="4">
        <v>311</v>
      </c>
      <c r="O1127">
        <f t="shared" si="87"/>
        <v>0</v>
      </c>
      <c r="P1127">
        <f t="shared" si="88"/>
        <v>3778650</v>
      </c>
      <c r="Q1127" s="8" t="str">
        <f t="shared" si="89"/>
        <v>&gt;₹  500</v>
      </c>
      <c r="R1127" s="8">
        <f>Table1[actual_price]-Table1[discounted_price]/Table1[[#This Row],[actual_price]]*100</f>
        <v>12139.308641975309</v>
      </c>
      <c r="S1127">
        <f>IF(Table1[[#This Row],[rating_count]]&lt;1000,1,0)</f>
        <v>1</v>
      </c>
      <c r="T1127" s="7">
        <f>Table1[[#This Row],[rating]]*Table1[[#This Row],[rating_count]]</f>
        <v>1181.8</v>
      </c>
    </row>
    <row r="1128" spans="1:20">
      <c r="A1128" t="s">
        <v>2244</v>
      </c>
      <c r="B1128" t="s">
        <v>2245</v>
      </c>
      <c r="C1128" t="str">
        <f t="shared" si="85"/>
        <v>Wonderchef Nutri-blend Mixer,</v>
      </c>
      <c r="D1128" t="str">
        <f>PROPER(Table1[[#This Row],[PRODUCT NAME]])</f>
        <v>Wonderchef Nutri-Blend Mixer,</v>
      </c>
      <c r="E1128" t="s">
        <v>2760</v>
      </c>
      <c r="F1128" t="s">
        <v>2760</v>
      </c>
      <c r="G1128" t="s">
        <v>2873</v>
      </c>
      <c r="H1128" t="s">
        <v>2876</v>
      </c>
      <c r="I1128">
        <v>292</v>
      </c>
      <c r="J1128" s="8">
        <v>4995</v>
      </c>
      <c r="K1128" s="1">
        <v>0.41</v>
      </c>
      <c r="L1128" s="1" t="str">
        <f t="shared" si="86"/>
        <v>50%</v>
      </c>
      <c r="M1128">
        <v>4.0999999999999996</v>
      </c>
      <c r="N1128" s="4">
        <v>4238</v>
      </c>
      <c r="O1128">
        <f t="shared" si="87"/>
        <v>0</v>
      </c>
      <c r="P1128">
        <f t="shared" si="88"/>
        <v>21168810</v>
      </c>
      <c r="Q1128" s="8" t="str">
        <f t="shared" si="89"/>
        <v>&gt;₹  500</v>
      </c>
      <c r="R1128" s="8">
        <f>Table1[actual_price]-Table1[discounted_price]/Table1[[#This Row],[actual_price]]*100</f>
        <v>4989.1541541541537</v>
      </c>
      <c r="S1128">
        <f>IF(Table1[[#This Row],[rating_count]]&lt;1000,1,0)</f>
        <v>0</v>
      </c>
      <c r="T1128" s="7">
        <f>Table1[[#This Row],[rating]]*Table1[[#This Row],[rating_count]]</f>
        <v>17375.8</v>
      </c>
    </row>
    <row r="1129" spans="1:20">
      <c r="A1129" t="s">
        <v>2246</v>
      </c>
      <c r="B1129" t="s">
        <v>2247</v>
      </c>
      <c r="C1129" t="str">
        <f t="shared" si="85"/>
        <v>Usha Janome Dream</v>
      </c>
      <c r="D1129" t="str">
        <f>PROPER(Table1[[#This Row],[PRODUCT NAME]])</f>
        <v>Usha Janome Dream</v>
      </c>
      <c r="E1129" t="s">
        <v>2760</v>
      </c>
      <c r="F1129" t="s">
        <v>2760</v>
      </c>
      <c r="G1129" t="s">
        <v>2841</v>
      </c>
      <c r="H1129" t="s">
        <v>2866</v>
      </c>
      <c r="I1129">
        <v>160</v>
      </c>
      <c r="J1129" s="8">
        <v>1499</v>
      </c>
      <c r="K1129" s="1">
        <v>0.46</v>
      </c>
      <c r="L1129" s="1" t="str">
        <f t="shared" si="86"/>
        <v>50%</v>
      </c>
      <c r="M1129">
        <v>4.5999999999999996</v>
      </c>
      <c r="N1129" s="4">
        <v>2781</v>
      </c>
      <c r="O1129">
        <f t="shared" si="87"/>
        <v>0</v>
      </c>
      <c r="P1129">
        <f t="shared" si="88"/>
        <v>4168719</v>
      </c>
      <c r="Q1129" s="8" t="str">
        <f t="shared" si="89"/>
        <v>&gt;₹  500</v>
      </c>
      <c r="R1129" s="8">
        <f>Table1[actual_price]-Table1[discounted_price]/Table1[[#This Row],[actual_price]]*100</f>
        <v>1488.3262174783188</v>
      </c>
      <c r="S1129">
        <f>IF(Table1[[#This Row],[rating_count]]&lt;1000,1,0)</f>
        <v>0</v>
      </c>
      <c r="T1129" s="7">
        <f>Table1[[#This Row],[rating]]*Table1[[#This Row],[rating_count]]</f>
        <v>12792.599999999999</v>
      </c>
    </row>
    <row r="1130" spans="1:20">
      <c r="A1130" t="s">
        <v>2248</v>
      </c>
      <c r="B1130" t="s">
        <v>2249</v>
      </c>
      <c r="C1130" t="str">
        <f t="shared" si="85"/>
        <v>Black+Decker Handheld Portable</v>
      </c>
      <c r="D1130" t="str">
        <f>PROPER(Table1[[#This Row],[PRODUCT NAME]])</f>
        <v>Black+Decker Handheld Portable</v>
      </c>
      <c r="E1130" t="s">
        <v>2760</v>
      </c>
      <c r="F1130" t="s">
        <v>2760</v>
      </c>
      <c r="G1130" t="s">
        <v>2877</v>
      </c>
      <c r="H1130" t="s">
        <v>2878</v>
      </c>
      <c r="I1130">
        <v>600</v>
      </c>
      <c r="J1130" s="8">
        <v>7506</v>
      </c>
      <c r="K1130" s="1">
        <v>0</v>
      </c>
      <c r="L1130" s="1" t="str">
        <f t="shared" si="86"/>
        <v>50%</v>
      </c>
      <c r="M1130">
        <v>4.0999999999999996</v>
      </c>
      <c r="N1130" s="4">
        <v>10907</v>
      </c>
      <c r="O1130">
        <f t="shared" si="87"/>
        <v>0</v>
      </c>
      <c r="P1130">
        <f t="shared" si="88"/>
        <v>81867942</v>
      </c>
      <c r="Q1130" s="8" t="str">
        <f t="shared" si="89"/>
        <v>&gt;₹  500</v>
      </c>
      <c r="R1130" s="8">
        <f>Table1[actual_price]-Table1[discounted_price]/Table1[[#This Row],[actual_price]]*100</f>
        <v>7498.0063948840925</v>
      </c>
      <c r="S1130">
        <f>IF(Table1[[#This Row],[rating_count]]&lt;1000,1,0)</f>
        <v>0</v>
      </c>
      <c r="T1130" s="7">
        <f>Table1[[#This Row],[rating]]*Table1[[#This Row],[rating_count]]</f>
        <v>44718.7</v>
      </c>
    </row>
    <row r="1131" spans="1:20">
      <c r="A1131" t="s">
        <v>2250</v>
      </c>
      <c r="B1131" t="s">
        <v>2251</v>
      </c>
      <c r="C1131" t="str">
        <f t="shared" si="85"/>
        <v>Personal Size Blender,</v>
      </c>
      <c r="D1131" t="str">
        <f>PROPER(Table1[[#This Row],[PRODUCT NAME]])</f>
        <v>Personal Size Blender,</v>
      </c>
      <c r="E1131" t="s">
        <v>2760</v>
      </c>
      <c r="F1131" t="s">
        <v>2760</v>
      </c>
      <c r="G1131" t="s">
        <v>2877</v>
      </c>
      <c r="H1131" t="s">
        <v>2879</v>
      </c>
      <c r="I1131" s="2">
        <v>1130</v>
      </c>
      <c r="J1131" s="8">
        <v>18000</v>
      </c>
      <c r="K1131" s="1">
        <v>0</v>
      </c>
      <c r="L1131" s="1" t="str">
        <f t="shared" si="86"/>
        <v>50%</v>
      </c>
      <c r="M1131">
        <v>4.2</v>
      </c>
      <c r="N1131" s="4">
        <v>13250</v>
      </c>
      <c r="O1131">
        <f t="shared" si="87"/>
        <v>0</v>
      </c>
      <c r="P1131">
        <f t="shared" si="88"/>
        <v>238500000</v>
      </c>
      <c r="Q1131" s="8" t="str">
        <f t="shared" si="89"/>
        <v>&gt;₹  500</v>
      </c>
      <c r="R1131" s="8">
        <f>Table1[actual_price]-Table1[discounted_price]/Table1[[#This Row],[actual_price]]*100</f>
        <v>17993.722222222223</v>
      </c>
      <c r="S1131">
        <f>IF(Table1[[#This Row],[rating_count]]&lt;1000,1,0)</f>
        <v>0</v>
      </c>
      <c r="T1131" s="7">
        <f>Table1[[#This Row],[rating]]*Table1[[#This Row],[rating_count]]</f>
        <v>55650</v>
      </c>
    </row>
    <row r="1132" spans="1:20">
      <c r="A1132" t="s">
        <v>2252</v>
      </c>
      <c r="B1132" t="s">
        <v>2253</v>
      </c>
      <c r="C1132" t="str">
        <f t="shared" si="85"/>
        <v>Sujata Powermatic Plus</v>
      </c>
      <c r="D1132" t="str">
        <f>PROPER(Table1[[#This Row],[PRODUCT NAME]])</f>
        <v>Sujata Powermatic Plus</v>
      </c>
      <c r="E1132" t="s">
        <v>2760</v>
      </c>
      <c r="F1132" t="s">
        <v>2760</v>
      </c>
      <c r="G1132" t="s">
        <v>2841</v>
      </c>
      <c r="H1132" t="s">
        <v>2853</v>
      </c>
      <c r="I1132" s="2">
        <v>3249</v>
      </c>
      <c r="J1132" s="8">
        <v>1099</v>
      </c>
      <c r="K1132" s="1">
        <v>0.48</v>
      </c>
      <c r="L1132" s="1" t="str">
        <f t="shared" si="86"/>
        <v>50%</v>
      </c>
      <c r="M1132">
        <v>3.9</v>
      </c>
      <c r="N1132" s="4">
        <v>43070</v>
      </c>
      <c r="O1132">
        <f t="shared" si="87"/>
        <v>0</v>
      </c>
      <c r="P1132">
        <f t="shared" si="88"/>
        <v>47333930</v>
      </c>
      <c r="Q1132" s="8" t="str">
        <f t="shared" si="89"/>
        <v>&gt;₹  500</v>
      </c>
      <c r="R1132" s="8">
        <f>Table1[actual_price]-Table1[discounted_price]/Table1[[#This Row],[actual_price]]*100</f>
        <v>803.36760691537756</v>
      </c>
      <c r="S1132">
        <f>IF(Table1[[#This Row],[rating_count]]&lt;1000,1,0)</f>
        <v>0</v>
      </c>
      <c r="T1132" s="7">
        <f>Table1[[#This Row],[rating]]*Table1[[#This Row],[rating_count]]</f>
        <v>167973</v>
      </c>
    </row>
    <row r="1133" spans="1:20">
      <c r="A1133" t="s">
        <v>2254</v>
      </c>
      <c r="B1133" t="s">
        <v>2255</v>
      </c>
      <c r="C1133" t="str">
        <f t="shared" si="85"/>
        <v>Sure From Aquaguard</v>
      </c>
      <c r="D1133" t="str">
        <f>PROPER(Table1[[#This Row],[PRODUCT NAME]])</f>
        <v>Sure From Aquaguard</v>
      </c>
      <c r="E1133" t="s">
        <v>2760</v>
      </c>
      <c r="F1133" t="s">
        <v>2760</v>
      </c>
      <c r="G1133" t="s">
        <v>2841</v>
      </c>
      <c r="H1133" t="s">
        <v>2853</v>
      </c>
      <c r="I1133" s="2">
        <v>3599</v>
      </c>
      <c r="J1133" s="8">
        <v>1900</v>
      </c>
      <c r="K1133" s="1">
        <v>0.62</v>
      </c>
      <c r="L1133" s="1" t="str">
        <f t="shared" si="86"/>
        <v>50% or more</v>
      </c>
      <c r="M1133">
        <v>4.0999999999999996</v>
      </c>
      <c r="N1133" s="4">
        <v>11828</v>
      </c>
      <c r="O1133">
        <f t="shared" si="87"/>
        <v>1</v>
      </c>
      <c r="P1133">
        <f t="shared" si="88"/>
        <v>22473200</v>
      </c>
      <c r="Q1133" s="8" t="str">
        <f t="shared" si="89"/>
        <v>&gt;₹  500</v>
      </c>
      <c r="R1133" s="8">
        <f>Table1[actual_price]-Table1[discounted_price]/Table1[[#This Row],[actual_price]]*100</f>
        <v>1710.578947368421</v>
      </c>
      <c r="S1133">
        <f>IF(Table1[[#This Row],[rating_count]]&lt;1000,1,0)</f>
        <v>0</v>
      </c>
      <c r="T1133" s="7">
        <f>Table1[[#This Row],[rating]]*Table1[[#This Row],[rating_count]]</f>
        <v>48494.799999999996</v>
      </c>
    </row>
    <row r="1134" spans="1:20">
      <c r="A1134" t="s">
        <v>2256</v>
      </c>
      <c r="B1134" t="s">
        <v>2257</v>
      </c>
      <c r="C1134" t="str">
        <f t="shared" si="85"/>
        <v>PrettyKrafts Laundry Basket</v>
      </c>
      <c r="D1134" t="str">
        <f>PROPER(Table1[[#This Row],[PRODUCT NAME]])</f>
        <v>Prettykrafts Laundry Basket</v>
      </c>
      <c r="E1134" t="s">
        <v>2760</v>
      </c>
      <c r="F1134" t="s">
        <v>2760</v>
      </c>
      <c r="G1134" t="s">
        <v>2841</v>
      </c>
      <c r="H1134" t="s">
        <v>2863</v>
      </c>
      <c r="I1134">
        <v>368</v>
      </c>
      <c r="J1134" s="8">
        <v>1850</v>
      </c>
      <c r="K1134" s="1">
        <v>0.47</v>
      </c>
      <c r="L1134" s="1" t="str">
        <f t="shared" si="86"/>
        <v>50%</v>
      </c>
      <c r="M1134">
        <v>4.0999999999999996</v>
      </c>
      <c r="N1134" s="4">
        <v>1240</v>
      </c>
      <c r="O1134">
        <f t="shared" si="87"/>
        <v>0</v>
      </c>
      <c r="P1134">
        <f t="shared" si="88"/>
        <v>2294000</v>
      </c>
      <c r="Q1134" s="8" t="str">
        <f t="shared" si="89"/>
        <v>&gt;₹  500</v>
      </c>
      <c r="R1134" s="8">
        <f>Table1[actual_price]-Table1[discounted_price]/Table1[[#This Row],[actual_price]]*100</f>
        <v>1830.1081081081081</v>
      </c>
      <c r="S1134">
        <f>IF(Table1[[#This Row],[rating_count]]&lt;1000,1,0)</f>
        <v>0</v>
      </c>
      <c r="T1134" s="7">
        <f>Table1[[#This Row],[rating]]*Table1[[#This Row],[rating_count]]</f>
        <v>5084</v>
      </c>
    </row>
    <row r="1135" spans="1:20">
      <c r="A1135" t="s">
        <v>2258</v>
      </c>
      <c r="B1135" t="s">
        <v>2259</v>
      </c>
      <c r="C1135" t="str">
        <f t="shared" si="85"/>
        <v>Dr Trust Electronic</v>
      </c>
      <c r="D1135" t="str">
        <f>PROPER(Table1[[#This Row],[PRODUCT NAME]])</f>
        <v>Dr Trust Electronic</v>
      </c>
      <c r="E1135" t="s">
        <v>2760</v>
      </c>
      <c r="F1135" t="s">
        <v>2760</v>
      </c>
      <c r="G1135" t="s">
        <v>2841</v>
      </c>
      <c r="H1135" t="s">
        <v>2853</v>
      </c>
      <c r="I1135" s="2">
        <v>3199</v>
      </c>
      <c r="J1135" s="8">
        <v>9999</v>
      </c>
      <c r="K1135" s="1">
        <v>0.36</v>
      </c>
      <c r="L1135" s="1" t="str">
        <f t="shared" si="86"/>
        <v>50%</v>
      </c>
      <c r="M1135">
        <v>4</v>
      </c>
      <c r="N1135" s="4">
        <v>20869</v>
      </c>
      <c r="O1135">
        <f t="shared" si="87"/>
        <v>0</v>
      </c>
      <c r="P1135">
        <f t="shared" si="88"/>
        <v>208669131</v>
      </c>
      <c r="Q1135" s="8" t="str">
        <f t="shared" si="89"/>
        <v>&gt;₹  500</v>
      </c>
      <c r="R1135" s="8">
        <f>Table1[actual_price]-Table1[discounted_price]/Table1[[#This Row],[actual_price]]*100</f>
        <v>9967.0068006800684</v>
      </c>
      <c r="S1135">
        <f>IF(Table1[[#This Row],[rating_count]]&lt;1000,1,0)</f>
        <v>0</v>
      </c>
      <c r="T1135" s="7">
        <f>Table1[[#This Row],[rating]]*Table1[[#This Row],[rating_count]]</f>
        <v>83476</v>
      </c>
    </row>
    <row r="1136" spans="1:20">
      <c r="A1136" t="s">
        <v>2260</v>
      </c>
      <c r="B1136" t="s">
        <v>2261</v>
      </c>
      <c r="C1136" t="str">
        <f t="shared" si="85"/>
        <v>Tesora - Inspired</v>
      </c>
      <c r="D1136" t="str">
        <f>PROPER(Table1[[#This Row],[PRODUCT NAME]])</f>
        <v>Tesora - Inspired</v>
      </c>
      <c r="E1136" t="s">
        <v>2760</v>
      </c>
      <c r="F1136" t="s">
        <v>2760</v>
      </c>
      <c r="G1136" t="s">
        <v>2841</v>
      </c>
      <c r="H1136" t="s">
        <v>2880</v>
      </c>
      <c r="I1136" s="2">
        <v>1599</v>
      </c>
      <c r="J1136" s="8">
        <v>3995</v>
      </c>
      <c r="K1136" s="1">
        <v>0.45</v>
      </c>
      <c r="L1136" s="1" t="str">
        <f t="shared" si="86"/>
        <v>50%</v>
      </c>
      <c r="M1136">
        <v>3.7</v>
      </c>
      <c r="N1136" s="4">
        <v>441</v>
      </c>
      <c r="O1136">
        <f t="shared" si="87"/>
        <v>0</v>
      </c>
      <c r="P1136">
        <f t="shared" si="88"/>
        <v>1761795</v>
      </c>
      <c r="Q1136" s="8" t="str">
        <f t="shared" si="89"/>
        <v>&gt;₹  500</v>
      </c>
      <c r="R1136" s="8">
        <f>Table1[actual_price]-Table1[discounted_price]/Table1[[#This Row],[actual_price]]*100</f>
        <v>3954.9749687108888</v>
      </c>
      <c r="S1136">
        <f>IF(Table1[[#This Row],[rating_count]]&lt;1000,1,0)</f>
        <v>1</v>
      </c>
      <c r="T1136" s="7">
        <f>Table1[[#This Row],[rating]]*Table1[[#This Row],[rating_count]]</f>
        <v>1631.7</v>
      </c>
    </row>
    <row r="1137" spans="1:20">
      <c r="A1137" t="s">
        <v>2262</v>
      </c>
      <c r="B1137" t="s">
        <v>2263</v>
      </c>
      <c r="C1137" t="str">
        <f t="shared" si="85"/>
        <v>AGARO Ace 1600</v>
      </c>
      <c r="D1137" t="str">
        <f>PROPER(Table1[[#This Row],[PRODUCT NAME]])</f>
        <v>Agaro Ace 1600</v>
      </c>
      <c r="E1137" t="s">
        <v>2760</v>
      </c>
      <c r="F1137" t="s">
        <v>2760</v>
      </c>
      <c r="G1137" t="s">
        <v>2841</v>
      </c>
      <c r="H1137" t="s">
        <v>2852</v>
      </c>
      <c r="I1137" s="2">
        <v>1999</v>
      </c>
      <c r="J1137" s="8">
        <v>1499</v>
      </c>
      <c r="K1137" s="1">
        <v>0.2</v>
      </c>
      <c r="L1137" s="1" t="str">
        <f t="shared" si="86"/>
        <v>50%</v>
      </c>
      <c r="M1137">
        <v>4.0999999999999996</v>
      </c>
      <c r="N1137" s="4">
        <v>1034</v>
      </c>
      <c r="O1137">
        <f t="shared" si="87"/>
        <v>0</v>
      </c>
      <c r="P1137">
        <f t="shared" si="88"/>
        <v>1549966</v>
      </c>
      <c r="Q1137" s="8" t="str">
        <f t="shared" si="89"/>
        <v>&gt;₹  500</v>
      </c>
      <c r="R1137" s="8">
        <f>Table1[actual_price]-Table1[discounted_price]/Table1[[#This Row],[actual_price]]*100</f>
        <v>1365.6444296197465</v>
      </c>
      <c r="S1137">
        <f>IF(Table1[[#This Row],[rating_count]]&lt;1000,1,0)</f>
        <v>0</v>
      </c>
      <c r="T1137" s="7">
        <f>Table1[[#This Row],[rating]]*Table1[[#This Row],[rating_count]]</f>
        <v>4239.3999999999996</v>
      </c>
    </row>
    <row r="1138" spans="1:20">
      <c r="A1138" t="s">
        <v>2264</v>
      </c>
      <c r="B1138" t="s">
        <v>2265</v>
      </c>
      <c r="C1138" t="str">
        <f t="shared" si="85"/>
        <v>INALSA Hand Blender</v>
      </c>
      <c r="D1138" t="str">
        <f>PROPER(Table1[[#This Row],[PRODUCT NAME]])</f>
        <v>Inalsa Hand Blender</v>
      </c>
      <c r="E1138" t="s">
        <v>2760</v>
      </c>
      <c r="F1138" t="s">
        <v>2760</v>
      </c>
      <c r="G1138" t="s">
        <v>2846</v>
      </c>
      <c r="H1138" t="s">
        <v>2847</v>
      </c>
      <c r="I1138">
        <v>616</v>
      </c>
      <c r="J1138" s="8">
        <v>3295</v>
      </c>
      <c r="K1138" s="1">
        <v>0.48</v>
      </c>
      <c r="L1138" s="1" t="str">
        <f t="shared" si="86"/>
        <v>50%</v>
      </c>
      <c r="M1138">
        <v>4.0999999999999996</v>
      </c>
      <c r="N1138" s="4">
        <v>37126</v>
      </c>
      <c r="O1138">
        <f t="shared" si="87"/>
        <v>0</v>
      </c>
      <c r="P1138">
        <f t="shared" si="88"/>
        <v>122330170</v>
      </c>
      <c r="Q1138" s="8" t="str">
        <f t="shared" si="89"/>
        <v>&gt;₹  500</v>
      </c>
      <c r="R1138" s="8">
        <f>Table1[actual_price]-Table1[discounted_price]/Table1[[#This Row],[actual_price]]*100</f>
        <v>3276.3050075872534</v>
      </c>
      <c r="S1138">
        <f>IF(Table1[[#This Row],[rating_count]]&lt;1000,1,0)</f>
        <v>0</v>
      </c>
      <c r="T1138" s="7">
        <f>Table1[[#This Row],[rating]]*Table1[[#This Row],[rating_count]]</f>
        <v>152216.59999999998</v>
      </c>
    </row>
    <row r="1139" spans="1:20">
      <c r="A1139" t="s">
        <v>2266</v>
      </c>
      <c r="B1139" t="s">
        <v>2267</v>
      </c>
      <c r="C1139" t="str">
        <f t="shared" si="85"/>
        <v>akiara - Makes</v>
      </c>
      <c r="D1139" t="str">
        <f>PROPER(Table1[[#This Row],[PRODUCT NAME]])</f>
        <v>Akiara - Makes</v>
      </c>
      <c r="E1139" t="s">
        <v>2760</v>
      </c>
      <c r="F1139" t="s">
        <v>2760</v>
      </c>
      <c r="G1139" t="s">
        <v>2841</v>
      </c>
      <c r="H1139" t="s">
        <v>2852</v>
      </c>
      <c r="I1139" s="2">
        <v>1499</v>
      </c>
      <c r="J1139" s="8">
        <v>2695</v>
      </c>
      <c r="K1139" s="1">
        <v>0.28999999999999998</v>
      </c>
      <c r="L1139" s="1" t="str">
        <f t="shared" si="86"/>
        <v>50%</v>
      </c>
      <c r="M1139">
        <v>4.0999999999999996</v>
      </c>
      <c r="N1139" s="4">
        <v>6355</v>
      </c>
      <c r="O1139">
        <f t="shared" si="87"/>
        <v>0</v>
      </c>
      <c r="P1139">
        <f t="shared" si="88"/>
        <v>17126725</v>
      </c>
      <c r="Q1139" s="8" t="str">
        <f t="shared" si="89"/>
        <v>&gt;₹  500</v>
      </c>
      <c r="R1139" s="8">
        <f>Table1[actual_price]-Table1[discounted_price]/Table1[[#This Row],[actual_price]]*100</f>
        <v>2639.3784786641932</v>
      </c>
      <c r="S1139">
        <f>IF(Table1[[#This Row],[rating_count]]&lt;1000,1,0)</f>
        <v>0</v>
      </c>
      <c r="T1139" s="7">
        <f>Table1[[#This Row],[rating]]*Table1[[#This Row],[rating_count]]</f>
        <v>26055.499999999996</v>
      </c>
    </row>
    <row r="1140" spans="1:20">
      <c r="A1140" t="s">
        <v>2268</v>
      </c>
      <c r="B1140" t="s">
        <v>2269</v>
      </c>
      <c r="C1140" t="str">
        <f t="shared" si="85"/>
        <v>Philips EasySpeed Plus</v>
      </c>
      <c r="D1140" t="str">
        <f>PROPER(Table1[[#This Row],[PRODUCT NAME]])</f>
        <v>Philips Easyspeed Plus</v>
      </c>
      <c r="E1140" t="s">
        <v>2760</v>
      </c>
      <c r="F1140" t="s">
        <v>2760</v>
      </c>
      <c r="G1140" t="s">
        <v>2841</v>
      </c>
      <c r="H1140" t="s">
        <v>2866</v>
      </c>
      <c r="I1140">
        <v>199</v>
      </c>
      <c r="J1140" s="8">
        <v>2290</v>
      </c>
      <c r="K1140" s="1">
        <v>0.6</v>
      </c>
      <c r="L1140" s="1" t="str">
        <f t="shared" si="86"/>
        <v>50% or more</v>
      </c>
      <c r="M1140">
        <v>3.3</v>
      </c>
      <c r="N1140" s="4">
        <v>12</v>
      </c>
      <c r="O1140">
        <f t="shared" si="87"/>
        <v>1</v>
      </c>
      <c r="P1140">
        <f t="shared" si="88"/>
        <v>27480</v>
      </c>
      <c r="Q1140" s="8" t="str">
        <f t="shared" si="89"/>
        <v>&gt;₹  500</v>
      </c>
      <c r="R1140" s="8">
        <f>Table1[actual_price]-Table1[discounted_price]/Table1[[#This Row],[actual_price]]*100</f>
        <v>2281.3100436681225</v>
      </c>
      <c r="S1140">
        <f>IF(Table1[[#This Row],[rating_count]]&lt;1000,1,0)</f>
        <v>1</v>
      </c>
      <c r="T1140" s="7">
        <f>Table1[[#This Row],[rating]]*Table1[[#This Row],[rating_count]]</f>
        <v>39.599999999999994</v>
      </c>
    </row>
    <row r="1141" spans="1:20">
      <c r="A1141" t="s">
        <v>2270</v>
      </c>
      <c r="B1141" t="s">
        <v>2271</v>
      </c>
      <c r="C1141" t="str">
        <f t="shared" si="85"/>
        <v>INALSA Electric Chopper</v>
      </c>
      <c r="D1141" t="str">
        <f>PROPER(Table1[[#This Row],[PRODUCT NAME]])</f>
        <v>Inalsa Electric Chopper</v>
      </c>
      <c r="E1141" t="s">
        <v>2760</v>
      </c>
      <c r="F1141" t="s">
        <v>2760</v>
      </c>
      <c r="G1141" t="s">
        <v>2854</v>
      </c>
      <c r="H1141" t="s">
        <v>2857</v>
      </c>
      <c r="I1141">
        <v>610</v>
      </c>
      <c r="J1141" s="8">
        <v>3099</v>
      </c>
      <c r="K1141" s="1">
        <v>0.26</v>
      </c>
      <c r="L1141" s="1" t="str">
        <f t="shared" si="86"/>
        <v>50%</v>
      </c>
      <c r="M1141">
        <v>4.0999999999999996</v>
      </c>
      <c r="N1141" s="4">
        <v>13165</v>
      </c>
      <c r="O1141">
        <f t="shared" si="87"/>
        <v>0</v>
      </c>
      <c r="P1141">
        <f t="shared" si="88"/>
        <v>40798335</v>
      </c>
      <c r="Q1141" s="8" t="str">
        <f t="shared" si="89"/>
        <v>&gt;₹  500</v>
      </c>
      <c r="R1141" s="8">
        <f>Table1[actual_price]-Table1[discounted_price]/Table1[[#This Row],[actual_price]]*100</f>
        <v>3079.3162310422717</v>
      </c>
      <c r="S1141">
        <f>IF(Table1[[#This Row],[rating_count]]&lt;1000,1,0)</f>
        <v>0</v>
      </c>
      <c r="T1141" s="7">
        <f>Table1[[#This Row],[rating]]*Table1[[#This Row],[rating_count]]</f>
        <v>53976.499999999993</v>
      </c>
    </row>
    <row r="1142" spans="1:20">
      <c r="A1142" t="s">
        <v>2272</v>
      </c>
      <c r="B1142" t="s">
        <v>2273</v>
      </c>
      <c r="C1142" t="str">
        <f t="shared" si="85"/>
        <v>Borosil Electric Egg</v>
      </c>
      <c r="D1142" t="str">
        <f>PROPER(Table1[[#This Row],[PRODUCT NAME]])</f>
        <v>Borosil Electric Egg</v>
      </c>
      <c r="E1142" t="s">
        <v>2760</v>
      </c>
      <c r="F1142" t="s">
        <v>2760</v>
      </c>
      <c r="G1142" t="s">
        <v>2841</v>
      </c>
      <c r="H1142" t="s">
        <v>2865</v>
      </c>
      <c r="I1142">
        <v>999</v>
      </c>
      <c r="J1142" s="8">
        <v>1075</v>
      </c>
      <c r="K1142" s="1">
        <v>0.33</v>
      </c>
      <c r="L1142" s="1" t="str">
        <f t="shared" si="86"/>
        <v>50%</v>
      </c>
      <c r="M1142">
        <v>4.0999999999999996</v>
      </c>
      <c r="N1142" s="4">
        <v>1646</v>
      </c>
      <c r="O1142">
        <f t="shared" si="87"/>
        <v>0</v>
      </c>
      <c r="P1142">
        <f t="shared" si="88"/>
        <v>1769450</v>
      </c>
      <c r="Q1142" s="8" t="str">
        <f t="shared" si="89"/>
        <v>&gt;₹  500</v>
      </c>
      <c r="R1142" s="8">
        <f>Table1[actual_price]-Table1[discounted_price]/Table1[[#This Row],[actual_price]]*100</f>
        <v>982.06976744186045</v>
      </c>
      <c r="S1142">
        <f>IF(Table1[[#This Row],[rating_count]]&lt;1000,1,0)</f>
        <v>0</v>
      </c>
      <c r="T1142" s="7">
        <f>Table1[[#This Row],[rating]]*Table1[[#This Row],[rating_count]]</f>
        <v>6748.5999999999995</v>
      </c>
    </row>
    <row r="1143" spans="1:20">
      <c r="A1143" t="s">
        <v>2274</v>
      </c>
      <c r="B1143" t="s">
        <v>2275</v>
      </c>
      <c r="C1143" t="str">
        <f t="shared" si="85"/>
        <v>Wipro Vesta Grill</v>
      </c>
      <c r="D1143" t="str">
        <f>PROPER(Table1[[#This Row],[PRODUCT NAME]])</f>
        <v>Wipro Vesta Grill</v>
      </c>
      <c r="E1143" t="s">
        <v>2760</v>
      </c>
      <c r="F1143" t="s">
        <v>2760</v>
      </c>
      <c r="G1143" t="s">
        <v>2846</v>
      </c>
      <c r="H1143" t="s">
        <v>2862</v>
      </c>
      <c r="I1143" s="2">
        <v>8999</v>
      </c>
      <c r="J1143" s="8">
        <v>6999</v>
      </c>
      <c r="K1143" s="1">
        <v>0.1</v>
      </c>
      <c r="L1143" s="1" t="str">
        <f t="shared" si="86"/>
        <v>50%</v>
      </c>
      <c r="M1143">
        <v>4.4000000000000004</v>
      </c>
      <c r="N1143" s="4">
        <v>17994</v>
      </c>
      <c r="O1143">
        <f t="shared" si="87"/>
        <v>0</v>
      </c>
      <c r="P1143">
        <f t="shared" si="88"/>
        <v>125940006</v>
      </c>
      <c r="Q1143" s="8" t="str">
        <f t="shared" si="89"/>
        <v>&gt;₹  500</v>
      </c>
      <c r="R1143" s="8">
        <f>Table1[actual_price]-Table1[discounted_price]/Table1[[#This Row],[actual_price]]*100</f>
        <v>6870.4244892127444</v>
      </c>
      <c r="S1143">
        <f>IF(Table1[[#This Row],[rating_count]]&lt;1000,1,0)</f>
        <v>0</v>
      </c>
      <c r="T1143" s="7">
        <f>Table1[[#This Row],[rating]]*Table1[[#This Row],[rating_count]]</f>
        <v>79173.600000000006</v>
      </c>
    </row>
    <row r="1144" spans="1:20">
      <c r="A1144" t="s">
        <v>2276</v>
      </c>
      <c r="B1144" t="s">
        <v>2277</v>
      </c>
      <c r="C1144" t="str">
        <f t="shared" si="85"/>
        <v>Rico IRPRO 1500</v>
      </c>
      <c r="D1144" t="str">
        <f>PROPER(Table1[[#This Row],[PRODUCT NAME]])</f>
        <v>Rico Irpro 1500</v>
      </c>
      <c r="E1144" t="s">
        <v>2760</v>
      </c>
      <c r="F1144" t="s">
        <v>2760</v>
      </c>
      <c r="G1144" t="s">
        <v>2846</v>
      </c>
      <c r="H1144" t="s">
        <v>2847</v>
      </c>
      <c r="I1144">
        <v>453</v>
      </c>
      <c r="J1144" s="8">
        <v>2499</v>
      </c>
      <c r="K1144" s="1">
        <v>0.55000000000000004</v>
      </c>
      <c r="L1144" s="1" t="str">
        <f t="shared" si="86"/>
        <v>50% or more</v>
      </c>
      <c r="M1144">
        <v>4.3</v>
      </c>
      <c r="N1144" s="4">
        <v>610</v>
      </c>
      <c r="O1144">
        <f t="shared" si="87"/>
        <v>1</v>
      </c>
      <c r="P1144">
        <f t="shared" si="88"/>
        <v>1524390</v>
      </c>
      <c r="Q1144" s="8" t="str">
        <f t="shared" si="89"/>
        <v>&gt;₹  500</v>
      </c>
      <c r="R1144" s="8">
        <f>Table1[actual_price]-Table1[discounted_price]/Table1[[#This Row],[actual_price]]*100</f>
        <v>2480.8727490996398</v>
      </c>
      <c r="S1144">
        <f>IF(Table1[[#This Row],[rating_count]]&lt;1000,1,0)</f>
        <v>1</v>
      </c>
      <c r="T1144" s="7">
        <f>Table1[[#This Row],[rating]]*Table1[[#This Row],[rating_count]]</f>
        <v>2623</v>
      </c>
    </row>
    <row r="1145" spans="1:20">
      <c r="A1145" t="s">
        <v>2278</v>
      </c>
      <c r="B1145" t="s">
        <v>2279</v>
      </c>
      <c r="C1145" t="str">
        <f t="shared" si="85"/>
        <v>Eureka Forbes Active</v>
      </c>
      <c r="D1145" t="str">
        <f>PROPER(Table1[[#This Row],[PRODUCT NAME]])</f>
        <v>Eureka Forbes Active</v>
      </c>
      <c r="E1145" t="s">
        <v>2760</v>
      </c>
      <c r="F1145" t="s">
        <v>2760</v>
      </c>
      <c r="G1145" t="s">
        <v>2841</v>
      </c>
      <c r="H1145" t="s">
        <v>2853</v>
      </c>
      <c r="I1145" s="2">
        <v>2464</v>
      </c>
      <c r="J1145" s="8">
        <v>7290</v>
      </c>
      <c r="K1145" s="1">
        <v>0.59</v>
      </c>
      <c r="L1145" s="1" t="str">
        <f t="shared" si="86"/>
        <v>50% or more</v>
      </c>
      <c r="M1145">
        <v>4.0999999999999996</v>
      </c>
      <c r="N1145" s="4">
        <v>8866</v>
      </c>
      <c r="O1145">
        <f t="shared" si="87"/>
        <v>1</v>
      </c>
      <c r="P1145">
        <f t="shared" si="88"/>
        <v>64633140</v>
      </c>
      <c r="Q1145" s="8" t="str">
        <f t="shared" si="89"/>
        <v>&gt;₹  500</v>
      </c>
      <c r="R1145" s="8">
        <f>Table1[actual_price]-Table1[discounted_price]/Table1[[#This Row],[actual_price]]*100</f>
        <v>7256.2002743484227</v>
      </c>
      <c r="S1145">
        <f>IF(Table1[[#This Row],[rating_count]]&lt;1000,1,0)</f>
        <v>0</v>
      </c>
      <c r="T1145" s="7">
        <f>Table1[[#This Row],[rating]]*Table1[[#This Row],[rating_count]]</f>
        <v>36350.6</v>
      </c>
    </row>
    <row r="1146" spans="1:20">
      <c r="A1146" t="s">
        <v>2280</v>
      </c>
      <c r="B1146" t="s">
        <v>2281</v>
      </c>
      <c r="C1146" t="str">
        <f t="shared" si="85"/>
        <v>CSI INTERNATIONAL¬Æ Instant</v>
      </c>
      <c r="D1146" t="str">
        <f>PROPER(Table1[[#This Row],[PRODUCT NAME]])</f>
        <v>Csi International¬Æ Instant</v>
      </c>
      <c r="E1146" t="s">
        <v>2760</v>
      </c>
      <c r="F1146" t="s">
        <v>2760</v>
      </c>
      <c r="G1146" t="s">
        <v>2841</v>
      </c>
      <c r="H1146" t="s">
        <v>2880</v>
      </c>
      <c r="I1146" s="2">
        <v>2719</v>
      </c>
      <c r="J1146" s="8">
        <v>5795</v>
      </c>
      <c r="K1146" s="1">
        <v>0.31</v>
      </c>
      <c r="L1146" s="1" t="str">
        <f t="shared" si="86"/>
        <v>50%</v>
      </c>
      <c r="M1146">
        <v>3.7</v>
      </c>
      <c r="N1146" s="4">
        <v>13406</v>
      </c>
      <c r="O1146">
        <f t="shared" si="87"/>
        <v>0</v>
      </c>
      <c r="P1146">
        <f t="shared" si="88"/>
        <v>77687770</v>
      </c>
      <c r="Q1146" s="8" t="str">
        <f t="shared" si="89"/>
        <v>&gt;₹  500</v>
      </c>
      <c r="R1146" s="8">
        <f>Table1[actual_price]-Table1[discounted_price]/Table1[[#This Row],[actual_price]]*100</f>
        <v>5748.0802415875751</v>
      </c>
      <c r="S1146">
        <f>IF(Table1[[#This Row],[rating_count]]&lt;1000,1,0)</f>
        <v>0</v>
      </c>
      <c r="T1146" s="7">
        <f>Table1[[#This Row],[rating]]*Table1[[#This Row],[rating_count]]</f>
        <v>49602.200000000004</v>
      </c>
    </row>
    <row r="1147" spans="1:20">
      <c r="A1147" t="s">
        <v>2282</v>
      </c>
      <c r="B1147" t="s">
        <v>2283</v>
      </c>
      <c r="C1147" t="str">
        <f t="shared" si="85"/>
        <v>Hindware Atlantic Xceed</v>
      </c>
      <c r="D1147" t="str">
        <f>PROPER(Table1[[#This Row],[PRODUCT NAME]])</f>
        <v>Hindware Atlantic Xceed</v>
      </c>
      <c r="E1147" t="s">
        <v>2760</v>
      </c>
      <c r="F1147" t="s">
        <v>2760</v>
      </c>
      <c r="G1147" t="s">
        <v>2854</v>
      </c>
      <c r="H1147" t="s">
        <v>2855</v>
      </c>
      <c r="I1147" s="2">
        <v>1439</v>
      </c>
      <c r="J1147" s="8">
        <v>3398</v>
      </c>
      <c r="K1147" s="1">
        <v>0.28000000000000003</v>
      </c>
      <c r="L1147" s="1" t="str">
        <f t="shared" si="86"/>
        <v>50%</v>
      </c>
      <c r="M1147">
        <v>4.8</v>
      </c>
      <c r="N1147" s="4">
        <v>53803</v>
      </c>
      <c r="O1147">
        <f t="shared" si="87"/>
        <v>0</v>
      </c>
      <c r="P1147">
        <f t="shared" si="88"/>
        <v>182822594</v>
      </c>
      <c r="Q1147" s="8" t="str">
        <f t="shared" si="89"/>
        <v>&gt;₹  500</v>
      </c>
      <c r="R1147" s="8">
        <f>Table1[actual_price]-Table1[discounted_price]/Table1[[#This Row],[actual_price]]*100</f>
        <v>3355.6515597410244</v>
      </c>
      <c r="S1147">
        <f>IF(Table1[[#This Row],[rating_count]]&lt;1000,1,0)</f>
        <v>0</v>
      </c>
      <c r="T1147" s="7">
        <f>Table1[[#This Row],[rating]]*Table1[[#This Row],[rating_count]]</f>
        <v>258254.4</v>
      </c>
    </row>
    <row r="1148" spans="1:20">
      <c r="A1148" t="s">
        <v>2284</v>
      </c>
      <c r="B1148" t="s">
        <v>2285</v>
      </c>
      <c r="C1148" t="str">
        <f t="shared" si="85"/>
        <v>Morphy Richards New</v>
      </c>
      <c r="D1148" t="str">
        <f>PROPER(Table1[[#This Row],[PRODUCT NAME]])</f>
        <v>Morphy Richards New</v>
      </c>
      <c r="E1148" t="s">
        <v>2760</v>
      </c>
      <c r="F1148" t="s">
        <v>2760</v>
      </c>
      <c r="G1148" t="s">
        <v>2841</v>
      </c>
      <c r="H1148" t="s">
        <v>2852</v>
      </c>
      <c r="I1148" s="2">
        <v>2799</v>
      </c>
      <c r="J1148" s="8">
        <v>1490</v>
      </c>
      <c r="K1148" s="1">
        <v>0.2</v>
      </c>
      <c r="L1148" s="1" t="str">
        <f t="shared" si="86"/>
        <v>50%</v>
      </c>
      <c r="M1148">
        <v>4.5</v>
      </c>
      <c r="N1148" s="4">
        <v>546</v>
      </c>
      <c r="O1148">
        <f t="shared" si="87"/>
        <v>0</v>
      </c>
      <c r="P1148">
        <f t="shared" si="88"/>
        <v>813540</v>
      </c>
      <c r="Q1148" s="8" t="str">
        <f t="shared" si="89"/>
        <v>&gt;₹  500</v>
      </c>
      <c r="R1148" s="8">
        <f>Table1[actual_price]-Table1[discounted_price]/Table1[[#This Row],[actual_price]]*100</f>
        <v>1302.1476510067114</v>
      </c>
      <c r="S1148">
        <f>IF(Table1[[#This Row],[rating_count]]&lt;1000,1,0)</f>
        <v>1</v>
      </c>
      <c r="T1148" s="7">
        <f>Table1[[#This Row],[rating]]*Table1[[#This Row],[rating_count]]</f>
        <v>2457</v>
      </c>
    </row>
    <row r="1149" spans="1:20">
      <c r="A1149" t="s">
        <v>2286</v>
      </c>
      <c r="B1149" t="s">
        <v>2287</v>
      </c>
      <c r="C1149" t="str">
        <f t="shared" si="85"/>
        <v>Lifelong Power -</v>
      </c>
      <c r="D1149" t="str">
        <f>PROPER(Table1[[#This Row],[PRODUCT NAME]])</f>
        <v>Lifelong Power -</v>
      </c>
      <c r="E1149" t="s">
        <v>2760</v>
      </c>
      <c r="F1149" t="s">
        <v>2760</v>
      </c>
      <c r="G1149" t="s">
        <v>2854</v>
      </c>
      <c r="H1149" t="s">
        <v>2855</v>
      </c>
      <c r="I1149" s="2">
        <v>2088</v>
      </c>
      <c r="J1149" s="8">
        <v>1620</v>
      </c>
      <c r="K1149" s="1">
        <v>0.62</v>
      </c>
      <c r="L1149" s="1" t="str">
        <f t="shared" si="86"/>
        <v>50% or more</v>
      </c>
      <c r="M1149">
        <v>4</v>
      </c>
      <c r="N1149" s="4">
        <v>5292</v>
      </c>
      <c r="O1149">
        <f t="shared" si="87"/>
        <v>1</v>
      </c>
      <c r="P1149">
        <f t="shared" si="88"/>
        <v>8573040</v>
      </c>
      <c r="Q1149" s="8" t="str">
        <f t="shared" si="89"/>
        <v>&gt;₹  500</v>
      </c>
      <c r="R1149" s="8">
        <f>Table1[actual_price]-Table1[discounted_price]/Table1[[#This Row],[actual_price]]*100</f>
        <v>1491.1111111111111</v>
      </c>
      <c r="S1149">
        <f>IF(Table1[[#This Row],[rating_count]]&lt;1000,1,0)</f>
        <v>0</v>
      </c>
      <c r="T1149" s="7">
        <f>Table1[[#This Row],[rating]]*Table1[[#This Row],[rating_count]]</f>
        <v>21168</v>
      </c>
    </row>
    <row r="1150" spans="1:20">
      <c r="A1150" t="s">
        <v>2288</v>
      </c>
      <c r="B1150" t="s">
        <v>2289</v>
      </c>
      <c r="C1150" t="str">
        <f t="shared" si="85"/>
        <v>iBELL Castor CTEK15L</v>
      </c>
      <c r="D1150" t="str">
        <f>PROPER(Table1[[#This Row],[PRODUCT NAME]])</f>
        <v>Ibell Castor Ctek15L</v>
      </c>
      <c r="E1150" t="s">
        <v>2760</v>
      </c>
      <c r="F1150" t="s">
        <v>2760</v>
      </c>
      <c r="G1150" t="s">
        <v>2854</v>
      </c>
      <c r="H1150" t="s">
        <v>2855</v>
      </c>
      <c r="I1150" s="2">
        <v>2399</v>
      </c>
      <c r="J1150" s="8">
        <v>1000</v>
      </c>
      <c r="K1150" s="1">
        <v>0.48</v>
      </c>
      <c r="L1150" s="1" t="str">
        <f t="shared" si="86"/>
        <v>50%</v>
      </c>
      <c r="M1150">
        <v>4.0999999999999996</v>
      </c>
      <c r="N1150" s="4">
        <v>444</v>
      </c>
      <c r="O1150">
        <f t="shared" si="87"/>
        <v>0</v>
      </c>
      <c r="P1150">
        <f t="shared" si="88"/>
        <v>444000</v>
      </c>
      <c r="Q1150" s="8" t="str">
        <f t="shared" si="89"/>
        <v>&gt;₹  500</v>
      </c>
      <c r="R1150" s="8">
        <f>Table1[actual_price]-Table1[discounted_price]/Table1[[#This Row],[actual_price]]*100</f>
        <v>760.1</v>
      </c>
      <c r="S1150">
        <f>IF(Table1[[#This Row],[rating_count]]&lt;1000,1,0)</f>
        <v>1</v>
      </c>
      <c r="T1150" s="7">
        <f>Table1[[#This Row],[rating]]*Table1[[#This Row],[rating_count]]</f>
        <v>1820.3999999999999</v>
      </c>
    </row>
    <row r="1151" spans="1:20">
      <c r="A1151" t="s">
        <v>2290</v>
      </c>
      <c r="B1151" t="s">
        <v>2291</v>
      </c>
      <c r="C1151" t="str">
        <f t="shared" si="85"/>
        <v>BAJAJ PYGMY MINI</v>
      </c>
      <c r="D1151" t="str">
        <f>PROPER(Table1[[#This Row],[PRODUCT NAME]])</f>
        <v>Bajaj Pygmy Mini</v>
      </c>
      <c r="E1151" t="s">
        <v>2760</v>
      </c>
      <c r="F1151" t="s">
        <v>2760</v>
      </c>
      <c r="G1151" t="s">
        <v>2841</v>
      </c>
      <c r="H1151" t="s">
        <v>2848</v>
      </c>
      <c r="I1151">
        <v>308</v>
      </c>
      <c r="J1151" s="8">
        <v>640</v>
      </c>
      <c r="K1151" s="1">
        <v>0.38</v>
      </c>
      <c r="L1151" s="1" t="str">
        <f t="shared" si="86"/>
        <v>50%</v>
      </c>
      <c r="M1151">
        <v>3.9</v>
      </c>
      <c r="N1151" s="4">
        <v>4584</v>
      </c>
      <c r="O1151">
        <f t="shared" si="87"/>
        <v>0</v>
      </c>
      <c r="P1151">
        <f t="shared" si="88"/>
        <v>2933760</v>
      </c>
      <c r="Q1151" s="8" t="str">
        <f t="shared" si="89"/>
        <v>&gt;₹  500</v>
      </c>
      <c r="R1151" s="8">
        <f>Table1[actual_price]-Table1[discounted_price]/Table1[[#This Row],[actual_price]]*100</f>
        <v>591.875</v>
      </c>
      <c r="S1151">
        <f>IF(Table1[[#This Row],[rating_count]]&lt;1000,1,0)</f>
        <v>0</v>
      </c>
      <c r="T1151" s="7">
        <f>Table1[[#This Row],[rating]]*Table1[[#This Row],[rating_count]]</f>
        <v>17877.599999999999</v>
      </c>
    </row>
    <row r="1152" spans="1:20">
      <c r="A1152" t="s">
        <v>2292</v>
      </c>
      <c r="B1152" t="s">
        <v>2293</v>
      </c>
      <c r="C1152" t="str">
        <f t="shared" si="85"/>
        <v>Crompton InstaGlide 1000-Watts</v>
      </c>
      <c r="D1152" t="str">
        <f>PROPER(Table1[[#This Row],[PRODUCT NAME]])</f>
        <v>Crompton Instaglide 1000-Watts</v>
      </c>
      <c r="E1152" t="s">
        <v>2760</v>
      </c>
      <c r="F1152" t="s">
        <v>2760</v>
      </c>
      <c r="G1152" t="s">
        <v>2854</v>
      </c>
      <c r="H1152" t="s">
        <v>2855</v>
      </c>
      <c r="I1152" s="2">
        <v>2599</v>
      </c>
      <c r="J1152" s="8">
        <v>4495</v>
      </c>
      <c r="K1152" s="1">
        <v>0.41</v>
      </c>
      <c r="L1152" s="1" t="str">
        <f t="shared" si="86"/>
        <v>50%</v>
      </c>
      <c r="M1152">
        <v>4.0999999999999996</v>
      </c>
      <c r="N1152" s="4">
        <v>14947</v>
      </c>
      <c r="O1152">
        <f t="shared" si="87"/>
        <v>0</v>
      </c>
      <c r="P1152">
        <f t="shared" si="88"/>
        <v>67186765</v>
      </c>
      <c r="Q1152" s="8" t="str">
        <f t="shared" si="89"/>
        <v>&gt;₹  500</v>
      </c>
      <c r="R1152" s="8">
        <f>Table1[actual_price]-Table1[discounted_price]/Table1[[#This Row],[actual_price]]*100</f>
        <v>4437.1802002224695</v>
      </c>
      <c r="S1152">
        <f>IF(Table1[[#This Row],[rating_count]]&lt;1000,1,0)</f>
        <v>0</v>
      </c>
      <c r="T1152" s="7">
        <f>Table1[[#This Row],[rating]]*Table1[[#This Row],[rating_count]]</f>
        <v>61282.7</v>
      </c>
    </row>
    <row r="1153" spans="1:20">
      <c r="A1153" t="s">
        <v>2294</v>
      </c>
      <c r="B1153" t="s">
        <v>2295</v>
      </c>
      <c r="C1153" t="str">
        <f t="shared" si="85"/>
        <v>Prestige Clean Home</v>
      </c>
      <c r="D1153" t="str">
        <f>PROPER(Table1[[#This Row],[PRODUCT NAME]])</f>
        <v>Prestige Clean Home</v>
      </c>
      <c r="E1153" t="s">
        <v>2760</v>
      </c>
      <c r="F1153" t="s">
        <v>2760</v>
      </c>
      <c r="G1153" t="s">
        <v>2846</v>
      </c>
      <c r="H1153" t="s">
        <v>2847</v>
      </c>
      <c r="I1153">
        <v>479</v>
      </c>
      <c r="J1153" s="8">
        <v>2999</v>
      </c>
      <c r="K1153" s="1">
        <v>0.52</v>
      </c>
      <c r="L1153" s="1" t="str">
        <f t="shared" si="86"/>
        <v>50% or more</v>
      </c>
      <c r="M1153">
        <v>4.2</v>
      </c>
      <c r="N1153" s="4">
        <v>1559</v>
      </c>
      <c r="O1153">
        <f t="shared" si="87"/>
        <v>1</v>
      </c>
      <c r="P1153">
        <f t="shared" si="88"/>
        <v>4675441</v>
      </c>
      <c r="Q1153" s="8" t="str">
        <f t="shared" si="89"/>
        <v>&gt;₹  500</v>
      </c>
      <c r="R1153" s="8">
        <f>Table1[actual_price]-Table1[discounted_price]/Table1[[#This Row],[actual_price]]*100</f>
        <v>2983.0280093364454</v>
      </c>
      <c r="S1153">
        <f>IF(Table1[[#This Row],[rating_count]]&lt;1000,1,0)</f>
        <v>0</v>
      </c>
      <c r="T1153" s="7">
        <f>Table1[[#This Row],[rating]]*Table1[[#This Row],[rating_count]]</f>
        <v>6547.8</v>
      </c>
    </row>
    <row r="1154" spans="1:20">
      <c r="A1154" t="s">
        <v>2296</v>
      </c>
      <c r="B1154" t="s">
        <v>2297</v>
      </c>
      <c r="C1154" t="str">
        <f t="shared" ref="C1154:C1217" si="90">TRIM(LEFT(B1154,FIND(" ",B1154,FIND(" ",B1154,FIND(" ",B1154)+1)+1)))</f>
        <v>Morphy Richards Aristo</v>
      </c>
      <c r="D1154" t="str">
        <f>PROPER(Table1[[#This Row],[PRODUCT NAME]])</f>
        <v>Morphy Richards Aristo</v>
      </c>
      <c r="E1154" t="s">
        <v>2760</v>
      </c>
      <c r="F1154" t="s">
        <v>2760</v>
      </c>
      <c r="G1154" t="s">
        <v>2846</v>
      </c>
      <c r="H1154" t="s">
        <v>2847</v>
      </c>
      <c r="I1154">
        <v>245</v>
      </c>
      <c r="J1154" s="8">
        <v>980</v>
      </c>
      <c r="K1154" s="1">
        <v>0.18</v>
      </c>
      <c r="L1154" s="1" t="str">
        <f t="shared" ref="L1154:L1217" si="91">IF(K1154&gt;=50%,"50% or more","50%")</f>
        <v>50%</v>
      </c>
      <c r="M1154">
        <v>4.0999999999999996</v>
      </c>
      <c r="N1154" s="4">
        <v>1660</v>
      </c>
      <c r="O1154">
        <f t="shared" ref="O1154:O1217" si="92">IF(K1154&gt;=0.5,1,0)</f>
        <v>0</v>
      </c>
      <c r="P1154">
        <f t="shared" ref="P1154:P1217" si="93">(J1154)*(N1154)</f>
        <v>1626800</v>
      </c>
      <c r="Q1154" s="8" t="str">
        <f t="shared" ref="Q1154:Q1217" si="94">IF(J1154&lt;200,"&lt;₹ 200",IF(J1154&lt;=500, "₹ 200 -₹ 500","&gt;₹  500"))</f>
        <v>&gt;₹  500</v>
      </c>
      <c r="R1154" s="8">
        <f>Table1[actual_price]-Table1[discounted_price]/Table1[[#This Row],[actual_price]]*100</f>
        <v>955</v>
      </c>
      <c r="S1154">
        <f>IF(Table1[[#This Row],[rating_count]]&lt;1000,1,0)</f>
        <v>0</v>
      </c>
      <c r="T1154" s="7">
        <f>Table1[[#This Row],[rating]]*Table1[[#This Row],[rating_count]]</f>
        <v>6805.9999999999991</v>
      </c>
    </row>
    <row r="1155" spans="1:20">
      <c r="A1155" t="s">
        <v>2298</v>
      </c>
      <c r="B1155" t="s">
        <v>2299</v>
      </c>
      <c r="C1155" t="str">
        <f t="shared" si="90"/>
        <v>Gadgetronics Digital Kitchen</v>
      </c>
      <c r="D1155" t="str">
        <f>PROPER(Table1[[#This Row],[PRODUCT NAME]])</f>
        <v>Gadgetronics Digital Kitchen</v>
      </c>
      <c r="E1155" t="s">
        <v>2760</v>
      </c>
      <c r="F1155" t="s">
        <v>2760</v>
      </c>
      <c r="G1155" t="s">
        <v>2846</v>
      </c>
      <c r="H1155" t="s">
        <v>2847</v>
      </c>
      <c r="I1155">
        <v>179</v>
      </c>
      <c r="J1155" s="8">
        <v>899</v>
      </c>
      <c r="K1155" s="1">
        <v>0.78</v>
      </c>
      <c r="L1155" s="1" t="str">
        <f t="shared" si="91"/>
        <v>50% or more</v>
      </c>
      <c r="M1155">
        <v>3.5</v>
      </c>
      <c r="N1155" s="4">
        <v>132</v>
      </c>
      <c r="O1155">
        <f t="shared" si="92"/>
        <v>1</v>
      </c>
      <c r="P1155">
        <f t="shared" si="93"/>
        <v>118668</v>
      </c>
      <c r="Q1155" s="8" t="str">
        <f t="shared" si="94"/>
        <v>&gt;₹  500</v>
      </c>
      <c r="R1155" s="8">
        <f>Table1[actual_price]-Table1[discounted_price]/Table1[[#This Row],[actual_price]]*100</f>
        <v>879.08898776418243</v>
      </c>
      <c r="S1155">
        <f>IF(Table1[[#This Row],[rating_count]]&lt;1000,1,0)</f>
        <v>1</v>
      </c>
      <c r="T1155" s="7">
        <f>Table1[[#This Row],[rating]]*Table1[[#This Row],[rating_count]]</f>
        <v>462</v>
      </c>
    </row>
    <row r="1156" spans="1:20">
      <c r="A1156" t="s">
        <v>2300</v>
      </c>
      <c r="B1156" t="s">
        <v>2301</v>
      </c>
      <c r="C1156" t="str">
        <f t="shared" si="90"/>
        <v>HUL Pureit Germkill</v>
      </c>
      <c r="D1156" t="str">
        <f>PROPER(Table1[[#This Row],[PRODUCT NAME]])</f>
        <v>Hul Pureit Germkill</v>
      </c>
      <c r="E1156" t="s">
        <v>2760</v>
      </c>
      <c r="F1156" t="s">
        <v>2760</v>
      </c>
      <c r="G1156" t="s">
        <v>2867</v>
      </c>
      <c r="H1156" t="s">
        <v>2868</v>
      </c>
      <c r="I1156" s="2">
        <v>3569</v>
      </c>
      <c r="J1156" s="8">
        <v>499</v>
      </c>
      <c r="K1156" s="1">
        <v>0.31</v>
      </c>
      <c r="L1156" s="1" t="str">
        <f t="shared" si="91"/>
        <v>50%</v>
      </c>
      <c r="M1156">
        <v>4.3</v>
      </c>
      <c r="N1156" s="4">
        <v>28629</v>
      </c>
      <c r="O1156">
        <f t="shared" si="92"/>
        <v>0</v>
      </c>
      <c r="P1156">
        <f t="shared" si="93"/>
        <v>14285871</v>
      </c>
      <c r="Q1156" s="8" t="str">
        <f t="shared" si="94"/>
        <v>₹ 200 -₹ 500</v>
      </c>
      <c r="R1156" s="8">
        <f>Table1[actual_price]-Table1[discounted_price]/Table1[[#This Row],[actual_price]]*100</f>
        <v>-216.2304609218437</v>
      </c>
      <c r="S1156">
        <f>IF(Table1[[#This Row],[rating_count]]&lt;1000,1,0)</f>
        <v>0</v>
      </c>
      <c r="T1156" s="7">
        <f>Table1[[#This Row],[rating]]*Table1[[#This Row],[rating_count]]</f>
        <v>123104.7</v>
      </c>
    </row>
    <row r="1157" spans="1:20">
      <c r="A1157" t="s">
        <v>2302</v>
      </c>
      <c r="B1157" t="s">
        <v>2303</v>
      </c>
      <c r="C1157" t="str">
        <f t="shared" si="90"/>
        <v>Tom &amp; Jerry</v>
      </c>
      <c r="D1157" t="str">
        <f>PROPER(Table1[[#This Row],[PRODUCT NAME]])</f>
        <v>Tom &amp; Jerry</v>
      </c>
      <c r="E1157" t="s">
        <v>2760</v>
      </c>
      <c r="F1157" t="s">
        <v>2760</v>
      </c>
      <c r="G1157" t="s">
        <v>2841</v>
      </c>
      <c r="H1157" t="s">
        <v>2842</v>
      </c>
      <c r="I1157">
        <v>699</v>
      </c>
      <c r="J1157" s="8">
        <v>3995</v>
      </c>
      <c r="K1157" s="1">
        <v>0.48</v>
      </c>
      <c r="L1157" s="1" t="str">
        <f t="shared" si="91"/>
        <v>50%</v>
      </c>
      <c r="M1157">
        <v>3.9</v>
      </c>
      <c r="N1157" s="4">
        <v>8446</v>
      </c>
      <c r="O1157">
        <f t="shared" si="92"/>
        <v>0</v>
      </c>
      <c r="P1157">
        <f t="shared" si="93"/>
        <v>33741770</v>
      </c>
      <c r="Q1157" s="8" t="str">
        <f t="shared" si="94"/>
        <v>&gt;₹  500</v>
      </c>
      <c r="R1157" s="8">
        <f>Table1[actual_price]-Table1[discounted_price]/Table1[[#This Row],[actual_price]]*100</f>
        <v>3977.5031289111389</v>
      </c>
      <c r="S1157">
        <f>IF(Table1[[#This Row],[rating_count]]&lt;1000,1,0)</f>
        <v>0</v>
      </c>
      <c r="T1157" s="7">
        <f>Table1[[#This Row],[rating]]*Table1[[#This Row],[rating_count]]</f>
        <v>32939.4</v>
      </c>
    </row>
    <row r="1158" spans="1:20">
      <c r="A1158" t="s">
        <v>2304</v>
      </c>
      <c r="B1158" t="s">
        <v>2305</v>
      </c>
      <c r="C1158" t="str">
        <f t="shared" si="90"/>
        <v>Ikea Little Loved</v>
      </c>
      <c r="D1158" t="str">
        <f>PROPER(Table1[[#This Row],[PRODUCT NAME]])</f>
        <v>Ikea Little Loved</v>
      </c>
      <c r="E1158" t="s">
        <v>2760</v>
      </c>
      <c r="F1158" t="s">
        <v>2760</v>
      </c>
      <c r="G1158" t="s">
        <v>2841</v>
      </c>
      <c r="H1158" t="s">
        <v>2851</v>
      </c>
      <c r="I1158" s="2">
        <v>2089</v>
      </c>
      <c r="J1158" s="8">
        <v>11500</v>
      </c>
      <c r="K1158" s="1">
        <v>0.48</v>
      </c>
      <c r="L1158" s="1" t="str">
        <f t="shared" si="91"/>
        <v>50%</v>
      </c>
      <c r="M1158">
        <v>4.2</v>
      </c>
      <c r="N1158" s="4">
        <v>11199</v>
      </c>
      <c r="O1158">
        <f t="shared" si="92"/>
        <v>0</v>
      </c>
      <c r="P1158">
        <f t="shared" si="93"/>
        <v>128788500</v>
      </c>
      <c r="Q1158" s="8" t="str">
        <f t="shared" si="94"/>
        <v>&gt;₹  500</v>
      </c>
      <c r="R1158" s="8">
        <f>Table1[actual_price]-Table1[discounted_price]/Table1[[#This Row],[actual_price]]*100</f>
        <v>11481.834782608696</v>
      </c>
      <c r="S1158">
        <f>IF(Table1[[#This Row],[rating_count]]&lt;1000,1,0)</f>
        <v>0</v>
      </c>
      <c r="T1158" s="7">
        <f>Table1[[#This Row],[rating]]*Table1[[#This Row],[rating_count]]</f>
        <v>47035.8</v>
      </c>
    </row>
    <row r="1159" spans="1:20">
      <c r="A1159" t="s">
        <v>2306</v>
      </c>
      <c r="B1159" t="s">
        <v>2307</v>
      </c>
      <c r="C1159" t="str">
        <f t="shared" si="90"/>
        <v>Philips EasySpeed Plus</v>
      </c>
      <c r="D1159" t="str">
        <f>PROPER(Table1[[#This Row],[PRODUCT NAME]])</f>
        <v>Philips Easyspeed Plus</v>
      </c>
      <c r="E1159" t="s">
        <v>2881</v>
      </c>
      <c r="F1159" t="s">
        <v>2881</v>
      </c>
      <c r="G1159" t="s">
        <v>2882</v>
      </c>
      <c r="H1159" t="s">
        <v>2883</v>
      </c>
      <c r="I1159" s="2">
        <v>2339</v>
      </c>
      <c r="J1159" s="8">
        <v>499</v>
      </c>
      <c r="K1159" s="1">
        <v>0.42</v>
      </c>
      <c r="L1159" s="1" t="str">
        <f t="shared" si="91"/>
        <v>50%</v>
      </c>
      <c r="M1159">
        <v>3.8</v>
      </c>
      <c r="N1159" s="4">
        <v>1118</v>
      </c>
      <c r="O1159">
        <f t="shared" si="92"/>
        <v>0</v>
      </c>
      <c r="P1159">
        <f t="shared" si="93"/>
        <v>557882</v>
      </c>
      <c r="Q1159" s="8" t="str">
        <f t="shared" si="94"/>
        <v>₹ 200 -₹ 500</v>
      </c>
      <c r="R1159" s="8">
        <f>Table1[actual_price]-Table1[discounted_price]/Table1[[#This Row],[actual_price]]*100</f>
        <v>30.26252505010018</v>
      </c>
      <c r="S1159">
        <f>IF(Table1[[#This Row],[rating_count]]&lt;1000,1,0)</f>
        <v>0</v>
      </c>
      <c r="T1159" s="7">
        <f>Table1[[#This Row],[rating]]*Table1[[#This Row],[rating_count]]</f>
        <v>4248.3999999999996</v>
      </c>
    </row>
    <row r="1160" spans="1:20">
      <c r="A1160" t="s">
        <v>2308</v>
      </c>
      <c r="B1160" t="s">
        <v>2309</v>
      </c>
      <c r="C1160" t="str">
        <f t="shared" si="90"/>
        <v>Bajaj New Shakti</v>
      </c>
      <c r="D1160" t="str">
        <f>PROPER(Table1[[#This Row],[PRODUCT NAME]])</f>
        <v>Bajaj New Shakti</v>
      </c>
      <c r="E1160" t="s">
        <v>2760</v>
      </c>
      <c r="F1160" t="s">
        <v>2760</v>
      </c>
      <c r="G1160" t="s">
        <v>2843</v>
      </c>
      <c r="H1160" t="s">
        <v>2845</v>
      </c>
      <c r="I1160">
        <v>784</v>
      </c>
      <c r="J1160" s="8">
        <v>3550</v>
      </c>
      <c r="K1160" s="1">
        <v>0.51</v>
      </c>
      <c r="L1160" s="1" t="str">
        <f t="shared" si="91"/>
        <v>50% or more</v>
      </c>
      <c r="M1160">
        <v>4.5</v>
      </c>
      <c r="N1160" s="4">
        <v>11</v>
      </c>
      <c r="O1160">
        <f t="shared" si="92"/>
        <v>1</v>
      </c>
      <c r="P1160">
        <f t="shared" si="93"/>
        <v>39050</v>
      </c>
      <c r="Q1160" s="8" t="str">
        <f t="shared" si="94"/>
        <v>&gt;₹  500</v>
      </c>
      <c r="R1160" s="8">
        <f>Table1[actual_price]-Table1[discounted_price]/Table1[[#This Row],[actual_price]]*100</f>
        <v>3527.9154929577467</v>
      </c>
      <c r="S1160">
        <f>IF(Table1[[#This Row],[rating_count]]&lt;1000,1,0)</f>
        <v>1</v>
      </c>
      <c r="T1160" s="7">
        <f>Table1[[#This Row],[rating]]*Table1[[#This Row],[rating_count]]</f>
        <v>49.5</v>
      </c>
    </row>
    <row r="1161" spans="1:20">
      <c r="A1161" t="s">
        <v>2310</v>
      </c>
      <c r="B1161" t="s">
        <v>2311</v>
      </c>
      <c r="C1161" t="str">
        <f t="shared" si="90"/>
        <v>House of Quirk</v>
      </c>
      <c r="D1161" t="str">
        <f>PROPER(Table1[[#This Row],[PRODUCT NAME]])</f>
        <v>House Of Quirk</v>
      </c>
      <c r="E1161" t="s">
        <v>2760</v>
      </c>
      <c r="F1161" t="s">
        <v>2760</v>
      </c>
      <c r="G1161" t="s">
        <v>2846</v>
      </c>
      <c r="H1161" t="s">
        <v>2862</v>
      </c>
      <c r="I1161" s="2">
        <v>5499</v>
      </c>
      <c r="J1161" s="8">
        <v>1599</v>
      </c>
      <c r="K1161" s="1">
        <v>0.45</v>
      </c>
      <c r="L1161" s="1" t="str">
        <f t="shared" si="91"/>
        <v>50%</v>
      </c>
      <c r="M1161">
        <v>3.8</v>
      </c>
      <c r="N1161" s="4">
        <v>4353</v>
      </c>
      <c r="O1161">
        <f t="shared" si="92"/>
        <v>0</v>
      </c>
      <c r="P1161">
        <f t="shared" si="93"/>
        <v>6960447</v>
      </c>
      <c r="Q1161" s="8" t="str">
        <f t="shared" si="94"/>
        <v>&gt;₹  500</v>
      </c>
      <c r="R1161" s="8">
        <f>Table1[actual_price]-Table1[discounted_price]/Table1[[#This Row],[actual_price]]*100</f>
        <v>1255.0975609756097</v>
      </c>
      <c r="S1161">
        <f>IF(Table1[[#This Row],[rating_count]]&lt;1000,1,0)</f>
        <v>0</v>
      </c>
      <c r="T1161" s="7">
        <f>Table1[[#This Row],[rating]]*Table1[[#This Row],[rating_count]]</f>
        <v>16541.399999999998</v>
      </c>
    </row>
    <row r="1162" spans="1:20">
      <c r="A1162" t="s">
        <v>2312</v>
      </c>
      <c r="B1162" t="s">
        <v>2313</v>
      </c>
      <c r="C1162" t="str">
        <f t="shared" si="90"/>
        <v>Allin Exporters J66</v>
      </c>
      <c r="D1162" t="str">
        <f>PROPER(Table1[[#This Row],[PRODUCT NAME]])</f>
        <v>Allin Exporters J66</v>
      </c>
      <c r="E1162" t="s">
        <v>2760</v>
      </c>
      <c r="F1162" t="s">
        <v>2760</v>
      </c>
      <c r="G1162" t="s">
        <v>2843</v>
      </c>
      <c r="H1162" t="s">
        <v>2845</v>
      </c>
      <c r="I1162">
        <v>899</v>
      </c>
      <c r="J1162" s="8">
        <v>1499</v>
      </c>
      <c r="K1162" s="1">
        <v>0.55000000000000004</v>
      </c>
      <c r="L1162" s="1" t="str">
        <f t="shared" si="91"/>
        <v>50% or more</v>
      </c>
      <c r="M1162">
        <v>4.0999999999999996</v>
      </c>
      <c r="N1162" s="4">
        <v>185</v>
      </c>
      <c r="O1162">
        <f t="shared" si="92"/>
        <v>1</v>
      </c>
      <c r="P1162">
        <f t="shared" si="93"/>
        <v>277315</v>
      </c>
      <c r="Q1162" s="8" t="str">
        <f t="shared" si="94"/>
        <v>&gt;₹  500</v>
      </c>
      <c r="R1162" s="8">
        <f>Table1[actual_price]-Table1[discounted_price]/Table1[[#This Row],[actual_price]]*100</f>
        <v>1439.0266844563041</v>
      </c>
      <c r="S1162">
        <f>IF(Table1[[#This Row],[rating_count]]&lt;1000,1,0)</f>
        <v>1</v>
      </c>
      <c r="T1162" s="7">
        <f>Table1[[#This Row],[rating]]*Table1[[#This Row],[rating_count]]</f>
        <v>758.49999999999989</v>
      </c>
    </row>
    <row r="1163" spans="1:20">
      <c r="A1163" t="s">
        <v>2314</v>
      </c>
      <c r="B1163" t="s">
        <v>2315</v>
      </c>
      <c r="C1163" t="str">
        <f t="shared" si="90"/>
        <v>Multifunctional 2 in</v>
      </c>
      <c r="D1163" t="str">
        <f>PROPER(Table1[[#This Row],[PRODUCT NAME]])</f>
        <v>Multifunctional 2 In</v>
      </c>
      <c r="E1163" t="s">
        <v>2760</v>
      </c>
      <c r="F1163" t="s">
        <v>2760</v>
      </c>
      <c r="G1163" t="s">
        <v>2841</v>
      </c>
      <c r="H1163" t="s">
        <v>2852</v>
      </c>
      <c r="I1163" s="2">
        <v>1695</v>
      </c>
      <c r="J1163" s="8">
        <v>2999</v>
      </c>
      <c r="K1163" s="1">
        <v>0</v>
      </c>
      <c r="L1163" s="1" t="str">
        <f t="shared" si="91"/>
        <v>50%</v>
      </c>
      <c r="M1163">
        <v>4.2</v>
      </c>
      <c r="N1163" s="4">
        <v>14290</v>
      </c>
      <c r="O1163">
        <f t="shared" si="92"/>
        <v>0</v>
      </c>
      <c r="P1163">
        <f t="shared" si="93"/>
        <v>42855710</v>
      </c>
      <c r="Q1163" s="8" t="str">
        <f t="shared" si="94"/>
        <v>&gt;₹  500</v>
      </c>
      <c r="R1163" s="8">
        <f>Table1[actual_price]-Table1[discounted_price]/Table1[[#This Row],[actual_price]]*100</f>
        <v>2942.4811603867956</v>
      </c>
      <c r="S1163">
        <f>IF(Table1[[#This Row],[rating_count]]&lt;1000,1,0)</f>
        <v>0</v>
      </c>
      <c r="T1163" s="7">
        <f>Table1[[#This Row],[rating]]*Table1[[#This Row],[rating_count]]</f>
        <v>60018</v>
      </c>
    </row>
    <row r="1164" spans="1:20">
      <c r="A1164" t="s">
        <v>2316</v>
      </c>
      <c r="B1164" t="s">
        <v>2317</v>
      </c>
      <c r="C1164" t="str">
        <f t="shared" si="90"/>
        <v>Maharaja Whiteline Nano</v>
      </c>
      <c r="D1164" t="str">
        <f>PROPER(Table1[[#This Row],[PRODUCT NAME]])</f>
        <v>Maharaja Whiteline Nano</v>
      </c>
      <c r="E1164" t="s">
        <v>2760</v>
      </c>
      <c r="F1164" t="s">
        <v>2760</v>
      </c>
      <c r="G1164" t="s">
        <v>2846</v>
      </c>
      <c r="H1164" t="s">
        <v>2847</v>
      </c>
      <c r="I1164">
        <v>499</v>
      </c>
      <c r="J1164" s="8">
        <v>11500</v>
      </c>
      <c r="K1164" s="1">
        <v>0.47</v>
      </c>
      <c r="L1164" s="1" t="str">
        <f t="shared" si="91"/>
        <v>50%</v>
      </c>
      <c r="M1164">
        <v>4.0999999999999996</v>
      </c>
      <c r="N1164" s="4">
        <v>3036</v>
      </c>
      <c r="O1164">
        <f t="shared" si="92"/>
        <v>0</v>
      </c>
      <c r="P1164">
        <f t="shared" si="93"/>
        <v>34914000</v>
      </c>
      <c r="Q1164" s="8" t="str">
        <f t="shared" si="94"/>
        <v>&gt;₹  500</v>
      </c>
      <c r="R1164" s="8">
        <f>Table1[actual_price]-Table1[discounted_price]/Table1[[#This Row],[actual_price]]*100</f>
        <v>11495.660869565218</v>
      </c>
      <c r="S1164">
        <f>IF(Table1[[#This Row],[rating_count]]&lt;1000,1,0)</f>
        <v>0</v>
      </c>
      <c r="T1164" s="7">
        <f>Table1[[#This Row],[rating]]*Table1[[#This Row],[rating_count]]</f>
        <v>12447.599999999999</v>
      </c>
    </row>
    <row r="1165" spans="1:20">
      <c r="A1165" t="s">
        <v>2318</v>
      </c>
      <c r="B1165" t="s">
        <v>2319</v>
      </c>
      <c r="C1165" t="str">
        <f t="shared" si="90"/>
        <v>KENT Electric Chopper-B</v>
      </c>
      <c r="D1165" t="str">
        <f>PROPER(Table1[[#This Row],[PRODUCT NAME]])</f>
        <v>Kent Electric Chopper-B</v>
      </c>
      <c r="E1165" t="s">
        <v>2760</v>
      </c>
      <c r="F1165" t="s">
        <v>2760</v>
      </c>
      <c r="G1165" t="s">
        <v>2854</v>
      </c>
      <c r="H1165" t="s">
        <v>2855</v>
      </c>
      <c r="I1165" s="2">
        <v>2699</v>
      </c>
      <c r="J1165" s="8">
        <v>1975</v>
      </c>
      <c r="K1165" s="1">
        <v>0.43</v>
      </c>
      <c r="L1165" s="1" t="str">
        <f t="shared" si="91"/>
        <v>50%</v>
      </c>
      <c r="M1165">
        <v>4.2</v>
      </c>
      <c r="N1165" s="4">
        <v>1296</v>
      </c>
      <c r="O1165">
        <f t="shared" si="92"/>
        <v>0</v>
      </c>
      <c r="P1165">
        <f t="shared" si="93"/>
        <v>2559600</v>
      </c>
      <c r="Q1165" s="8" t="str">
        <f t="shared" si="94"/>
        <v>&gt;₹  500</v>
      </c>
      <c r="R1165" s="8">
        <f>Table1[actual_price]-Table1[discounted_price]/Table1[[#This Row],[actual_price]]*100</f>
        <v>1838.3417721518988</v>
      </c>
      <c r="S1165">
        <f>IF(Table1[[#This Row],[rating_count]]&lt;1000,1,0)</f>
        <v>0</v>
      </c>
      <c r="T1165" s="7">
        <f>Table1[[#This Row],[rating]]*Table1[[#This Row],[rating_count]]</f>
        <v>5443.2</v>
      </c>
    </row>
    <row r="1166" spans="1:20">
      <c r="A1166" t="s">
        <v>2320</v>
      </c>
      <c r="B1166" t="s">
        <v>2321</v>
      </c>
      <c r="C1166" t="str">
        <f t="shared" si="90"/>
        <v>Crompton Amica 15-L</v>
      </c>
      <c r="D1166" t="str">
        <f>PROPER(Table1[[#This Row],[PRODUCT NAME]])</f>
        <v>Crompton Amica 15-L</v>
      </c>
      <c r="E1166" t="s">
        <v>2760</v>
      </c>
      <c r="F1166" t="s">
        <v>2760</v>
      </c>
      <c r="G1166" t="s">
        <v>2854</v>
      </c>
      <c r="H1166" t="s">
        <v>2855</v>
      </c>
      <c r="I1166" s="2">
        <v>1448</v>
      </c>
      <c r="J1166" s="8">
        <v>1699</v>
      </c>
      <c r="K1166" s="1">
        <v>0.52</v>
      </c>
      <c r="L1166" s="1" t="str">
        <f t="shared" si="91"/>
        <v>50% or more</v>
      </c>
      <c r="M1166">
        <v>4.5</v>
      </c>
      <c r="N1166" s="4">
        <v>19</v>
      </c>
      <c r="O1166">
        <f t="shared" si="92"/>
        <v>1</v>
      </c>
      <c r="P1166">
        <f t="shared" si="93"/>
        <v>32281</v>
      </c>
      <c r="Q1166" s="8" t="str">
        <f t="shared" si="94"/>
        <v>&gt;₹  500</v>
      </c>
      <c r="R1166" s="8">
        <f>Table1[actual_price]-Table1[discounted_price]/Table1[[#This Row],[actual_price]]*100</f>
        <v>1613.7733961153619</v>
      </c>
      <c r="S1166">
        <f>IF(Table1[[#This Row],[rating_count]]&lt;1000,1,0)</f>
        <v>1</v>
      </c>
      <c r="T1166" s="7">
        <f>Table1[[#This Row],[rating]]*Table1[[#This Row],[rating_count]]</f>
        <v>85.5</v>
      </c>
    </row>
    <row r="1167" spans="1:20">
      <c r="A1167" t="s">
        <v>2322</v>
      </c>
      <c r="B1167" t="s">
        <v>2323</v>
      </c>
      <c r="C1167" t="str">
        <f t="shared" si="90"/>
        <v>Eureka Forbes car</v>
      </c>
      <c r="D1167" t="str">
        <f>PROPER(Table1[[#This Row],[PRODUCT NAME]])</f>
        <v>Eureka Forbes Car</v>
      </c>
      <c r="E1167" t="s">
        <v>2760</v>
      </c>
      <c r="F1167" t="s">
        <v>2760</v>
      </c>
      <c r="G1167" t="s">
        <v>2841</v>
      </c>
      <c r="H1167" t="s">
        <v>2866</v>
      </c>
      <c r="I1167">
        <v>79</v>
      </c>
      <c r="J1167" s="8">
        <v>2495</v>
      </c>
      <c r="K1167" s="1">
        <v>0</v>
      </c>
      <c r="L1167" s="1" t="str">
        <f t="shared" si="91"/>
        <v>50%</v>
      </c>
      <c r="M1167">
        <v>4</v>
      </c>
      <c r="N1167" s="4">
        <v>97</v>
      </c>
      <c r="O1167">
        <f t="shared" si="92"/>
        <v>0</v>
      </c>
      <c r="P1167">
        <f t="shared" si="93"/>
        <v>242015</v>
      </c>
      <c r="Q1167" s="8" t="str">
        <f t="shared" si="94"/>
        <v>&gt;₹  500</v>
      </c>
      <c r="R1167" s="8">
        <f>Table1[actual_price]-Table1[discounted_price]/Table1[[#This Row],[actual_price]]*100</f>
        <v>2491.8336673346694</v>
      </c>
      <c r="S1167">
        <f>IF(Table1[[#This Row],[rating_count]]&lt;1000,1,0)</f>
        <v>1</v>
      </c>
      <c r="T1167" s="7">
        <f>Table1[[#This Row],[rating]]*Table1[[#This Row],[rating_count]]</f>
        <v>388</v>
      </c>
    </row>
    <row r="1168" spans="1:20">
      <c r="A1168" t="s">
        <v>2324</v>
      </c>
      <c r="B1168" t="s">
        <v>2325</v>
      </c>
      <c r="C1168" t="str">
        <f t="shared" si="90"/>
        <v>KENT 16025 Sandwich</v>
      </c>
      <c r="D1168" t="str">
        <f>PROPER(Table1[[#This Row],[PRODUCT NAME]])</f>
        <v>Kent 16025 Sandwich</v>
      </c>
      <c r="E1168" t="s">
        <v>2760</v>
      </c>
      <c r="F1168" t="s">
        <v>2760</v>
      </c>
      <c r="G1168" t="s">
        <v>2854</v>
      </c>
      <c r="H1168" t="s">
        <v>2856</v>
      </c>
      <c r="I1168" s="2">
        <v>6990</v>
      </c>
      <c r="J1168" s="8">
        <v>3500</v>
      </c>
      <c r="K1168" s="1">
        <v>0.51</v>
      </c>
      <c r="L1168" s="1" t="str">
        <f t="shared" si="91"/>
        <v>50% or more</v>
      </c>
      <c r="M1168">
        <v>4.4000000000000004</v>
      </c>
      <c r="N1168" s="4">
        <v>1771</v>
      </c>
      <c r="O1168">
        <f t="shared" si="92"/>
        <v>1</v>
      </c>
      <c r="P1168">
        <f t="shared" si="93"/>
        <v>6198500</v>
      </c>
      <c r="Q1168" s="8" t="str">
        <f t="shared" si="94"/>
        <v>&gt;₹  500</v>
      </c>
      <c r="R1168" s="8">
        <f>Table1[actual_price]-Table1[discounted_price]/Table1[[#This Row],[actual_price]]*100</f>
        <v>3300.2857142857142</v>
      </c>
      <c r="S1168">
        <f>IF(Table1[[#This Row],[rating_count]]&lt;1000,1,0)</f>
        <v>0</v>
      </c>
      <c r="T1168" s="7">
        <f>Table1[[#This Row],[rating]]*Table1[[#This Row],[rating_count]]</f>
        <v>7792.4000000000005</v>
      </c>
    </row>
    <row r="1169" spans="1:20">
      <c r="A1169" t="s">
        <v>2326</v>
      </c>
      <c r="B1169" t="s">
        <v>2327</v>
      </c>
      <c r="C1169" t="str">
        <f t="shared" si="90"/>
        <v>Candes Gloster All</v>
      </c>
      <c r="D1169" t="str">
        <f>PROPER(Table1[[#This Row],[PRODUCT NAME]])</f>
        <v>Candes Gloster All</v>
      </c>
      <c r="E1169" t="s">
        <v>2760</v>
      </c>
      <c r="F1169" t="s">
        <v>2760</v>
      </c>
      <c r="G1169" t="s">
        <v>2841</v>
      </c>
      <c r="H1169" t="s">
        <v>2851</v>
      </c>
      <c r="I1169" s="2">
        <v>2698</v>
      </c>
      <c r="J1169" s="8">
        <v>4600</v>
      </c>
      <c r="K1169" s="1">
        <v>0.32</v>
      </c>
      <c r="L1169" s="1" t="str">
        <f t="shared" si="91"/>
        <v>50%</v>
      </c>
      <c r="M1169">
        <v>4</v>
      </c>
      <c r="N1169" s="4">
        <v>15034</v>
      </c>
      <c r="O1169">
        <f t="shared" si="92"/>
        <v>0</v>
      </c>
      <c r="P1169">
        <f t="shared" si="93"/>
        <v>69156400</v>
      </c>
      <c r="Q1169" s="8" t="str">
        <f t="shared" si="94"/>
        <v>&gt;₹  500</v>
      </c>
      <c r="R1169" s="8">
        <f>Table1[actual_price]-Table1[discounted_price]/Table1[[#This Row],[actual_price]]*100</f>
        <v>4541.347826086957</v>
      </c>
      <c r="S1169">
        <f>IF(Table1[[#This Row],[rating_count]]&lt;1000,1,0)</f>
        <v>0</v>
      </c>
      <c r="T1169" s="7">
        <f>Table1[[#This Row],[rating]]*Table1[[#This Row],[rating_count]]</f>
        <v>60136</v>
      </c>
    </row>
    <row r="1170" spans="1:20">
      <c r="A1170" t="s">
        <v>2328</v>
      </c>
      <c r="B1170" t="s">
        <v>2329</v>
      </c>
      <c r="C1170" t="str">
        <f t="shared" si="90"/>
        <v>Inalsa Electric Fan</v>
      </c>
      <c r="D1170" t="str">
        <f>PROPER(Table1[[#This Row],[PRODUCT NAME]])</f>
        <v>Inalsa Electric Fan</v>
      </c>
      <c r="E1170" t="s">
        <v>2760</v>
      </c>
      <c r="F1170" t="s">
        <v>2760</v>
      </c>
      <c r="G1170" t="s">
        <v>2846</v>
      </c>
      <c r="H1170" t="s">
        <v>2862</v>
      </c>
      <c r="I1170" s="2">
        <v>3199</v>
      </c>
      <c r="J1170" s="8">
        <v>10295</v>
      </c>
      <c r="K1170" s="1">
        <v>0.47</v>
      </c>
      <c r="L1170" s="1" t="str">
        <f t="shared" si="91"/>
        <v>50%</v>
      </c>
      <c r="M1170">
        <v>4</v>
      </c>
      <c r="N1170" s="4">
        <v>3242</v>
      </c>
      <c r="O1170">
        <f t="shared" si="92"/>
        <v>0</v>
      </c>
      <c r="P1170">
        <f t="shared" si="93"/>
        <v>33376390</v>
      </c>
      <c r="Q1170" s="8" t="str">
        <f t="shared" si="94"/>
        <v>&gt;₹  500</v>
      </c>
      <c r="R1170" s="8">
        <f>Table1[actual_price]-Table1[discounted_price]/Table1[[#This Row],[actual_price]]*100</f>
        <v>10263.926663428849</v>
      </c>
      <c r="S1170">
        <f>IF(Table1[[#This Row],[rating_count]]&lt;1000,1,0)</f>
        <v>0</v>
      </c>
      <c r="T1170" s="7">
        <f>Table1[[#This Row],[rating]]*Table1[[#This Row],[rating_count]]</f>
        <v>12968</v>
      </c>
    </row>
    <row r="1171" spans="1:20">
      <c r="A1171" t="s">
        <v>2330</v>
      </c>
      <c r="B1171" t="s">
        <v>2331</v>
      </c>
      <c r="C1171" t="str">
        <f t="shared" si="90"/>
        <v>Havells Zella Flap</v>
      </c>
      <c r="D1171" t="str">
        <f>PROPER(Table1[[#This Row],[PRODUCT NAME]])</f>
        <v>Havells Zella Flap</v>
      </c>
      <c r="E1171" t="s">
        <v>2760</v>
      </c>
      <c r="F1171" t="s">
        <v>2760</v>
      </c>
      <c r="G1171" t="s">
        <v>2841</v>
      </c>
      <c r="H1171" t="s">
        <v>2842</v>
      </c>
      <c r="I1171" s="2">
        <v>1199</v>
      </c>
      <c r="J1171" s="8">
        <v>2199</v>
      </c>
      <c r="K1171" s="1">
        <v>0.39</v>
      </c>
      <c r="L1171" s="1" t="str">
        <f t="shared" si="91"/>
        <v>50%</v>
      </c>
      <c r="M1171">
        <v>3.9</v>
      </c>
      <c r="N1171" s="4">
        <v>2832</v>
      </c>
      <c r="O1171">
        <f t="shared" si="92"/>
        <v>0</v>
      </c>
      <c r="P1171">
        <f t="shared" si="93"/>
        <v>6227568</v>
      </c>
      <c r="Q1171" s="8" t="str">
        <f t="shared" si="94"/>
        <v>&gt;₹  500</v>
      </c>
      <c r="R1171" s="8">
        <f>Table1[actual_price]-Table1[discounted_price]/Table1[[#This Row],[actual_price]]*100</f>
        <v>2144.4752160072762</v>
      </c>
      <c r="S1171">
        <f>IF(Table1[[#This Row],[rating_count]]&lt;1000,1,0)</f>
        <v>0</v>
      </c>
      <c r="T1171" s="7">
        <f>Table1[[#This Row],[rating]]*Table1[[#This Row],[rating_count]]</f>
        <v>11044.8</v>
      </c>
    </row>
    <row r="1172" spans="1:20">
      <c r="A1172" t="s">
        <v>2332</v>
      </c>
      <c r="B1172" t="s">
        <v>2333</v>
      </c>
      <c r="C1172" t="str">
        <f t="shared" si="90"/>
        <v>iBELL SM1301 3-in-1</v>
      </c>
      <c r="D1172" t="str">
        <f>PROPER(Table1[[#This Row],[PRODUCT NAME]])</f>
        <v>Ibell Sm1301 3-In-1</v>
      </c>
      <c r="E1172" t="s">
        <v>2760</v>
      </c>
      <c r="F1172" t="s">
        <v>2760</v>
      </c>
      <c r="G1172" t="s">
        <v>2841</v>
      </c>
      <c r="H1172" t="s">
        <v>2865</v>
      </c>
      <c r="I1172" s="2">
        <v>1414</v>
      </c>
      <c r="J1172" s="8">
        <v>2380</v>
      </c>
      <c r="K1172" s="1">
        <v>0.49</v>
      </c>
      <c r="L1172" s="1" t="str">
        <f t="shared" si="91"/>
        <v>50%</v>
      </c>
      <c r="M1172">
        <v>4</v>
      </c>
      <c r="N1172" s="4">
        <v>1498</v>
      </c>
      <c r="O1172">
        <f t="shared" si="92"/>
        <v>0</v>
      </c>
      <c r="P1172">
        <f t="shared" si="93"/>
        <v>3565240</v>
      </c>
      <c r="Q1172" s="8" t="str">
        <f t="shared" si="94"/>
        <v>&gt;₹  500</v>
      </c>
      <c r="R1172" s="8">
        <f>Table1[actual_price]-Table1[discounted_price]/Table1[[#This Row],[actual_price]]*100</f>
        <v>2320.5882352941176</v>
      </c>
      <c r="S1172">
        <f>IF(Table1[[#This Row],[rating_count]]&lt;1000,1,0)</f>
        <v>0</v>
      </c>
      <c r="T1172" s="7">
        <f>Table1[[#This Row],[rating]]*Table1[[#This Row],[rating_count]]</f>
        <v>5992</v>
      </c>
    </row>
    <row r="1173" spans="1:20">
      <c r="A1173" t="s">
        <v>2334</v>
      </c>
      <c r="B1173" t="s">
        <v>2335</v>
      </c>
      <c r="C1173" t="str">
        <f t="shared" si="90"/>
        <v>Inalsa Vacuum Cleaner</v>
      </c>
      <c r="D1173" t="str">
        <f>PROPER(Table1[[#This Row],[PRODUCT NAME]])</f>
        <v>Inalsa Vacuum Cleaner</v>
      </c>
      <c r="E1173" t="s">
        <v>2760</v>
      </c>
      <c r="F1173" t="s">
        <v>2760</v>
      </c>
      <c r="G1173" t="s">
        <v>2841</v>
      </c>
      <c r="H1173" t="s">
        <v>2842</v>
      </c>
      <c r="I1173">
        <v>999</v>
      </c>
      <c r="J1173" s="8">
        <v>8820</v>
      </c>
      <c r="K1173" s="1">
        <v>0.49</v>
      </c>
      <c r="L1173" s="1" t="str">
        <f t="shared" si="91"/>
        <v>50%</v>
      </c>
      <c r="M1173">
        <v>3.8</v>
      </c>
      <c r="N1173" s="4">
        <v>305</v>
      </c>
      <c r="O1173">
        <f t="shared" si="92"/>
        <v>0</v>
      </c>
      <c r="P1173">
        <f t="shared" si="93"/>
        <v>2690100</v>
      </c>
      <c r="Q1173" s="8" t="str">
        <f t="shared" si="94"/>
        <v>&gt;₹  500</v>
      </c>
      <c r="R1173" s="8">
        <f>Table1[actual_price]-Table1[discounted_price]/Table1[[#This Row],[actual_price]]*100</f>
        <v>8808.6734693877552</v>
      </c>
      <c r="S1173">
        <f>IF(Table1[[#This Row],[rating_count]]&lt;1000,1,0)</f>
        <v>1</v>
      </c>
      <c r="T1173" s="7">
        <f>Table1[[#This Row],[rating]]*Table1[[#This Row],[rating_count]]</f>
        <v>1159</v>
      </c>
    </row>
    <row r="1174" spans="1:20">
      <c r="A1174" t="s">
        <v>2336</v>
      </c>
      <c r="B1174" t="s">
        <v>2337</v>
      </c>
      <c r="C1174" t="str">
        <f t="shared" si="90"/>
        <v>MR. BRAND Portable</v>
      </c>
      <c r="D1174" t="str">
        <f>PROPER(Table1[[#This Row],[PRODUCT NAME]])</f>
        <v>Mr. Brand Portable</v>
      </c>
      <c r="E1174" t="s">
        <v>2760</v>
      </c>
      <c r="F1174" t="s">
        <v>2760</v>
      </c>
      <c r="G1174" t="s">
        <v>2846</v>
      </c>
      <c r="H1174" t="s">
        <v>2862</v>
      </c>
      <c r="I1174" s="2">
        <v>5999</v>
      </c>
      <c r="J1174" s="8">
        <v>24999</v>
      </c>
      <c r="K1174" s="1">
        <v>0.4</v>
      </c>
      <c r="L1174" s="1" t="str">
        <f t="shared" si="91"/>
        <v>50%</v>
      </c>
      <c r="M1174">
        <v>4.2</v>
      </c>
      <c r="N1174" s="4">
        <v>1191</v>
      </c>
      <c r="O1174">
        <f t="shared" si="92"/>
        <v>0</v>
      </c>
      <c r="P1174">
        <f t="shared" si="93"/>
        <v>29773809</v>
      </c>
      <c r="Q1174" s="8" t="str">
        <f t="shared" si="94"/>
        <v>&gt;₹  500</v>
      </c>
      <c r="R1174" s="8">
        <f>Table1[actual_price]-Table1[discounted_price]/Table1[[#This Row],[actual_price]]*100</f>
        <v>24975.003040121606</v>
      </c>
      <c r="S1174">
        <f>IF(Table1[[#This Row],[rating_count]]&lt;1000,1,0)</f>
        <v>0</v>
      </c>
      <c r="T1174" s="7">
        <f>Table1[[#This Row],[rating]]*Table1[[#This Row],[rating_count]]</f>
        <v>5002.2</v>
      </c>
    </row>
    <row r="1175" spans="1:20">
      <c r="A1175" t="s">
        <v>2338</v>
      </c>
      <c r="B1175" t="s">
        <v>2339</v>
      </c>
      <c r="C1175" t="str">
        <f t="shared" si="90"/>
        <v>Crompton Hill Briz</v>
      </c>
      <c r="D1175" t="str">
        <f>PROPER(Table1[[#This Row],[PRODUCT NAME]])</f>
        <v>Crompton Hill Briz</v>
      </c>
      <c r="E1175" t="s">
        <v>2760</v>
      </c>
      <c r="F1175" t="s">
        <v>2760</v>
      </c>
      <c r="G1175" t="s">
        <v>2884</v>
      </c>
      <c r="H1175" t="s">
        <v>2885</v>
      </c>
      <c r="I1175" s="2">
        <v>9970</v>
      </c>
      <c r="J1175" s="8">
        <v>2400</v>
      </c>
      <c r="K1175" s="1">
        <v>0.23</v>
      </c>
      <c r="L1175" s="1" t="str">
        <f t="shared" si="91"/>
        <v>50%</v>
      </c>
      <c r="M1175">
        <v>4.3</v>
      </c>
      <c r="N1175" s="4">
        <v>4049</v>
      </c>
      <c r="O1175">
        <f t="shared" si="92"/>
        <v>0</v>
      </c>
      <c r="P1175">
        <f t="shared" si="93"/>
        <v>9717600</v>
      </c>
      <c r="Q1175" s="8" t="str">
        <f t="shared" si="94"/>
        <v>&gt;₹  500</v>
      </c>
      <c r="R1175" s="8">
        <f>Table1[actual_price]-Table1[discounted_price]/Table1[[#This Row],[actual_price]]*100</f>
        <v>1984.5833333333333</v>
      </c>
      <c r="S1175">
        <f>IF(Table1[[#This Row],[rating_count]]&lt;1000,1,0)</f>
        <v>0</v>
      </c>
      <c r="T1175" s="7">
        <f>Table1[[#This Row],[rating]]*Table1[[#This Row],[rating_count]]</f>
        <v>17410.7</v>
      </c>
    </row>
    <row r="1176" spans="1:20">
      <c r="A1176" t="s">
        <v>2340</v>
      </c>
      <c r="B1176" t="s">
        <v>2341</v>
      </c>
      <c r="C1176" t="str">
        <f t="shared" si="90"/>
        <v>Sujata Powermatic Plus,</v>
      </c>
      <c r="D1176" t="str">
        <f>PROPER(Table1[[#This Row],[PRODUCT NAME]])</f>
        <v>Sujata Powermatic Plus,</v>
      </c>
      <c r="E1176" t="s">
        <v>2760</v>
      </c>
      <c r="F1176" t="s">
        <v>2760</v>
      </c>
      <c r="G1176" t="s">
        <v>2877</v>
      </c>
      <c r="H1176" t="s">
        <v>2886</v>
      </c>
      <c r="I1176">
        <v>698</v>
      </c>
      <c r="J1176" s="8">
        <v>4200</v>
      </c>
      <c r="K1176" s="1">
        <v>0</v>
      </c>
      <c r="L1176" s="1" t="str">
        <f t="shared" si="91"/>
        <v>50%</v>
      </c>
      <c r="M1176">
        <v>4.2</v>
      </c>
      <c r="N1176" s="4">
        <v>3160</v>
      </c>
      <c r="O1176">
        <f t="shared" si="92"/>
        <v>0</v>
      </c>
      <c r="P1176">
        <f t="shared" si="93"/>
        <v>13272000</v>
      </c>
      <c r="Q1176" s="8" t="str">
        <f t="shared" si="94"/>
        <v>&gt;₹  500</v>
      </c>
      <c r="R1176" s="8">
        <f>Table1[actual_price]-Table1[discounted_price]/Table1[[#This Row],[actual_price]]*100</f>
        <v>4183.3809523809523</v>
      </c>
      <c r="S1176">
        <f>IF(Table1[[#This Row],[rating_count]]&lt;1000,1,0)</f>
        <v>0</v>
      </c>
      <c r="T1176" s="7">
        <f>Table1[[#This Row],[rating]]*Table1[[#This Row],[rating_count]]</f>
        <v>13272</v>
      </c>
    </row>
    <row r="1177" spans="1:20">
      <c r="A1177" t="s">
        <v>2342</v>
      </c>
      <c r="B1177" t="s">
        <v>2343</v>
      </c>
      <c r="C1177" t="str">
        <f t="shared" si="90"/>
        <v>Aquadpure Copper +</v>
      </c>
      <c r="D1177" t="str">
        <f>PROPER(Table1[[#This Row],[PRODUCT NAME]])</f>
        <v>Aquadpure Copper +</v>
      </c>
      <c r="E1177" t="s">
        <v>2760</v>
      </c>
      <c r="F1177" t="s">
        <v>2760</v>
      </c>
      <c r="G1177" t="s">
        <v>2867</v>
      </c>
      <c r="H1177" t="s">
        <v>2868</v>
      </c>
      <c r="I1177" s="2">
        <v>2199</v>
      </c>
      <c r="J1177" s="8">
        <v>1599</v>
      </c>
      <c r="K1177" s="1">
        <v>0.31</v>
      </c>
      <c r="L1177" s="1" t="str">
        <f t="shared" si="91"/>
        <v>50%</v>
      </c>
      <c r="M1177">
        <v>4.3</v>
      </c>
      <c r="N1177" s="4">
        <v>9650</v>
      </c>
      <c r="O1177">
        <f t="shared" si="92"/>
        <v>0</v>
      </c>
      <c r="P1177">
        <f t="shared" si="93"/>
        <v>15430350</v>
      </c>
      <c r="Q1177" s="8" t="str">
        <f t="shared" si="94"/>
        <v>&gt;₹  500</v>
      </c>
      <c r="R1177" s="8">
        <f>Table1[actual_price]-Table1[discounted_price]/Table1[[#This Row],[actual_price]]*100</f>
        <v>1461.4765478424015</v>
      </c>
      <c r="S1177">
        <f>IF(Table1[[#This Row],[rating_count]]&lt;1000,1,0)</f>
        <v>0</v>
      </c>
      <c r="T1177" s="7">
        <f>Table1[[#This Row],[rating]]*Table1[[#This Row],[rating_count]]</f>
        <v>41495</v>
      </c>
    </row>
    <row r="1178" spans="1:20">
      <c r="A1178" t="s">
        <v>2344</v>
      </c>
      <c r="B1178" t="s">
        <v>2345</v>
      </c>
      <c r="C1178" t="str">
        <f t="shared" si="90"/>
        <v>Amazon Basics 650</v>
      </c>
      <c r="D1178" t="str">
        <f>PROPER(Table1[[#This Row],[PRODUCT NAME]])</f>
        <v>Amazon Basics 650</v>
      </c>
      <c r="E1178" t="s">
        <v>2760</v>
      </c>
      <c r="F1178" t="s">
        <v>2760</v>
      </c>
      <c r="G1178" t="s">
        <v>2859</v>
      </c>
      <c r="H1178" t="s">
        <v>2887</v>
      </c>
      <c r="I1178">
        <v>320</v>
      </c>
      <c r="J1178" s="8">
        <v>2999</v>
      </c>
      <c r="K1178" s="1">
        <v>0.6</v>
      </c>
      <c r="L1178" s="1" t="str">
        <f t="shared" si="91"/>
        <v>50% or more</v>
      </c>
      <c r="M1178">
        <v>4.2</v>
      </c>
      <c r="N1178" s="4">
        <v>3846</v>
      </c>
      <c r="O1178">
        <f t="shared" si="92"/>
        <v>1</v>
      </c>
      <c r="P1178">
        <f t="shared" si="93"/>
        <v>11534154</v>
      </c>
      <c r="Q1178" s="8" t="str">
        <f t="shared" si="94"/>
        <v>&gt;₹  500</v>
      </c>
      <c r="R1178" s="8">
        <f>Table1[actual_price]-Table1[discounted_price]/Table1[[#This Row],[actual_price]]*100</f>
        <v>2988.3297765921975</v>
      </c>
      <c r="S1178">
        <f>IF(Table1[[#This Row],[rating_count]]&lt;1000,1,0)</f>
        <v>0</v>
      </c>
      <c r="T1178" s="7">
        <f>Table1[[#This Row],[rating]]*Table1[[#This Row],[rating_count]]</f>
        <v>16153.2</v>
      </c>
    </row>
    <row r="1179" spans="1:20">
      <c r="A1179" t="s">
        <v>2346</v>
      </c>
      <c r="B1179" t="s">
        <v>2347</v>
      </c>
      <c r="C1179" t="str">
        <f t="shared" si="90"/>
        <v>Crompton Insta Delight</v>
      </c>
      <c r="D1179" t="str">
        <f>PROPER(Table1[[#This Row],[PRODUCT NAME]])</f>
        <v>Crompton Insta Delight</v>
      </c>
      <c r="E1179" t="s">
        <v>2760</v>
      </c>
      <c r="F1179" t="s">
        <v>2760</v>
      </c>
      <c r="G1179" t="s">
        <v>2846</v>
      </c>
      <c r="H1179" t="s">
        <v>2847</v>
      </c>
      <c r="I1179">
        <v>298</v>
      </c>
      <c r="J1179" s="8">
        <v>1282</v>
      </c>
      <c r="K1179" s="1">
        <v>0.4</v>
      </c>
      <c r="L1179" s="1" t="str">
        <f t="shared" si="91"/>
        <v>50%</v>
      </c>
      <c r="M1179">
        <v>4.4000000000000004</v>
      </c>
      <c r="N1179" s="4">
        <v>290</v>
      </c>
      <c r="O1179">
        <f t="shared" si="92"/>
        <v>0</v>
      </c>
      <c r="P1179">
        <f t="shared" si="93"/>
        <v>371780</v>
      </c>
      <c r="Q1179" s="8" t="str">
        <f t="shared" si="94"/>
        <v>&gt;₹  500</v>
      </c>
      <c r="R1179" s="8">
        <f>Table1[actual_price]-Table1[discounted_price]/Table1[[#This Row],[actual_price]]*100</f>
        <v>1258.7550702028082</v>
      </c>
      <c r="S1179">
        <f>IF(Table1[[#This Row],[rating_count]]&lt;1000,1,0)</f>
        <v>1</v>
      </c>
      <c r="T1179" s="7">
        <f>Table1[[#This Row],[rating]]*Table1[[#This Row],[rating_count]]</f>
        <v>1276</v>
      </c>
    </row>
    <row r="1180" spans="1:20">
      <c r="A1180" t="s">
        <v>2348</v>
      </c>
      <c r="B1180" t="s">
        <v>2349</v>
      </c>
      <c r="C1180" t="str">
        <f t="shared" si="90"/>
        <v>!!HANEUL!!1000 Watt/2000-Watt Room</v>
      </c>
      <c r="D1180" t="str">
        <f>PROPER(Table1[[#This Row],[PRODUCT NAME]])</f>
        <v>!!Haneul!!1000 Watt/2000-Watt Room</v>
      </c>
      <c r="E1180" t="s">
        <v>2760</v>
      </c>
      <c r="F1180" t="s">
        <v>2760</v>
      </c>
      <c r="G1180" t="s">
        <v>2841</v>
      </c>
      <c r="H1180" t="s">
        <v>2861</v>
      </c>
      <c r="I1180" s="2">
        <v>1199</v>
      </c>
      <c r="J1180" s="8">
        <v>1990</v>
      </c>
      <c r="K1180" s="1">
        <v>0.2</v>
      </c>
      <c r="L1180" s="1" t="str">
        <f t="shared" si="91"/>
        <v>50%</v>
      </c>
      <c r="M1180">
        <v>3.8</v>
      </c>
      <c r="N1180" s="4">
        <v>2206</v>
      </c>
      <c r="O1180">
        <f t="shared" si="92"/>
        <v>0</v>
      </c>
      <c r="P1180">
        <f t="shared" si="93"/>
        <v>4389940</v>
      </c>
      <c r="Q1180" s="8" t="str">
        <f t="shared" si="94"/>
        <v>&gt;₹  500</v>
      </c>
      <c r="R1180" s="8">
        <f>Table1[actual_price]-Table1[discounted_price]/Table1[[#This Row],[actual_price]]*100</f>
        <v>1929.748743718593</v>
      </c>
      <c r="S1180">
        <f>IF(Table1[[#This Row],[rating_count]]&lt;1000,1,0)</f>
        <v>0</v>
      </c>
      <c r="T1180" s="7">
        <f>Table1[[#This Row],[rating]]*Table1[[#This Row],[rating_count]]</f>
        <v>8382.7999999999993</v>
      </c>
    </row>
    <row r="1181" spans="1:20">
      <c r="A1181" t="s">
        <v>2350</v>
      </c>
      <c r="B1181" t="s">
        <v>2351</v>
      </c>
      <c r="C1181" t="str">
        <f t="shared" si="90"/>
        <v>Melbon VM-905 2000-Watt</v>
      </c>
      <c r="D1181" t="str">
        <f>PROPER(Table1[[#This Row],[PRODUCT NAME]])</f>
        <v>Melbon Vm-905 2000-Watt</v>
      </c>
      <c r="E1181" t="s">
        <v>2760</v>
      </c>
      <c r="F1181" t="s">
        <v>2760</v>
      </c>
      <c r="G1181" t="s">
        <v>2867</v>
      </c>
      <c r="H1181" t="s">
        <v>2868</v>
      </c>
      <c r="I1181" s="2">
        <v>1399</v>
      </c>
      <c r="J1181" s="8">
        <v>9999</v>
      </c>
      <c r="K1181" s="1">
        <v>0.47</v>
      </c>
      <c r="L1181" s="1" t="str">
        <f t="shared" si="91"/>
        <v>50%</v>
      </c>
      <c r="M1181">
        <v>4.0999999999999996</v>
      </c>
      <c r="N1181" s="4">
        <v>9349</v>
      </c>
      <c r="O1181">
        <f t="shared" si="92"/>
        <v>0</v>
      </c>
      <c r="P1181">
        <f t="shared" si="93"/>
        <v>93480651</v>
      </c>
      <c r="Q1181" s="8" t="str">
        <f t="shared" si="94"/>
        <v>&gt;₹  500</v>
      </c>
      <c r="R1181" s="8">
        <f>Table1[actual_price]-Table1[discounted_price]/Table1[[#This Row],[actual_price]]*100</f>
        <v>9985.0086008600865</v>
      </c>
      <c r="S1181">
        <f>IF(Table1[[#This Row],[rating_count]]&lt;1000,1,0)</f>
        <v>0</v>
      </c>
      <c r="T1181" s="7">
        <f>Table1[[#This Row],[rating]]*Table1[[#This Row],[rating_count]]</f>
        <v>38330.899999999994</v>
      </c>
    </row>
    <row r="1182" spans="1:20">
      <c r="A1182" t="s">
        <v>2352</v>
      </c>
      <c r="B1182" t="s">
        <v>2353</v>
      </c>
      <c r="C1182" t="str">
        <f t="shared" si="90"/>
        <v>Cello Eliza Plastic</v>
      </c>
      <c r="D1182" t="str">
        <f>PROPER(Table1[[#This Row],[PRODUCT NAME]])</f>
        <v>Cello Eliza Plastic</v>
      </c>
      <c r="E1182" t="s">
        <v>2760</v>
      </c>
      <c r="F1182" t="s">
        <v>2760</v>
      </c>
      <c r="G1182" t="s">
        <v>2841</v>
      </c>
      <c r="H1182" t="s">
        <v>2848</v>
      </c>
      <c r="I1182">
        <v>599</v>
      </c>
      <c r="J1182" s="8">
        <v>11850</v>
      </c>
      <c r="K1182" s="1">
        <v>0.79</v>
      </c>
      <c r="L1182" s="1" t="str">
        <f t="shared" si="91"/>
        <v>50% or more</v>
      </c>
      <c r="M1182">
        <v>3.9</v>
      </c>
      <c r="N1182" s="4">
        <v>578</v>
      </c>
      <c r="O1182">
        <f t="shared" si="92"/>
        <v>1</v>
      </c>
      <c r="P1182">
        <f t="shared" si="93"/>
        <v>6849300</v>
      </c>
      <c r="Q1182" s="8" t="str">
        <f t="shared" si="94"/>
        <v>&gt;₹  500</v>
      </c>
      <c r="R1182" s="8">
        <f>Table1[actual_price]-Table1[discounted_price]/Table1[[#This Row],[actual_price]]*100</f>
        <v>11844.945147679326</v>
      </c>
      <c r="S1182">
        <f>IF(Table1[[#This Row],[rating_count]]&lt;1000,1,0)</f>
        <v>1</v>
      </c>
      <c r="T1182" s="7">
        <f>Table1[[#This Row],[rating]]*Table1[[#This Row],[rating_count]]</f>
        <v>2254.1999999999998</v>
      </c>
    </row>
    <row r="1183" spans="1:20">
      <c r="A1183" t="s">
        <v>2354</v>
      </c>
      <c r="B1183" t="s">
        <v>2355</v>
      </c>
      <c r="C1183" t="str">
        <f t="shared" si="90"/>
        <v>ACTIVA 1200 MM</v>
      </c>
      <c r="D1183" t="str">
        <f>PROPER(Table1[[#This Row],[PRODUCT NAME]])</f>
        <v>Activa 1200 Mm</v>
      </c>
      <c r="E1183" t="s">
        <v>2760</v>
      </c>
      <c r="F1183" t="s">
        <v>2760</v>
      </c>
      <c r="G1183" t="s">
        <v>2841</v>
      </c>
      <c r="H1183" t="s">
        <v>2871</v>
      </c>
      <c r="I1183" s="2">
        <v>1499</v>
      </c>
      <c r="J1183" s="8">
        <v>999</v>
      </c>
      <c r="K1183" s="1">
        <v>0</v>
      </c>
      <c r="L1183" s="1" t="str">
        <f t="shared" si="91"/>
        <v>50%</v>
      </c>
      <c r="M1183">
        <v>4.3</v>
      </c>
      <c r="N1183" s="4">
        <v>9331</v>
      </c>
      <c r="O1183">
        <f t="shared" si="92"/>
        <v>0</v>
      </c>
      <c r="P1183">
        <f t="shared" si="93"/>
        <v>9321669</v>
      </c>
      <c r="Q1183" s="8" t="str">
        <f t="shared" si="94"/>
        <v>&gt;₹  500</v>
      </c>
      <c r="R1183" s="8">
        <f>Table1[actual_price]-Table1[discounted_price]/Table1[[#This Row],[actual_price]]*100</f>
        <v>848.94994994995</v>
      </c>
      <c r="S1183">
        <f>IF(Table1[[#This Row],[rating_count]]&lt;1000,1,0)</f>
        <v>0</v>
      </c>
      <c r="T1183" s="7">
        <f>Table1[[#This Row],[rating]]*Table1[[#This Row],[rating_count]]</f>
        <v>40123.299999999996</v>
      </c>
    </row>
    <row r="1184" spans="1:20">
      <c r="A1184" t="s">
        <v>2356</v>
      </c>
      <c r="B1184" t="s">
        <v>2357</v>
      </c>
      <c r="C1184" t="str">
        <f t="shared" si="90"/>
        <v>Shakti Technology S5</v>
      </c>
      <c r="D1184" t="str">
        <f>PROPER(Table1[[#This Row],[PRODUCT NAME]])</f>
        <v>Shakti Technology S5</v>
      </c>
      <c r="E1184" t="s">
        <v>2760</v>
      </c>
      <c r="F1184" t="s">
        <v>2760</v>
      </c>
      <c r="G1184" t="s">
        <v>2884</v>
      </c>
      <c r="H1184" t="s">
        <v>2885</v>
      </c>
      <c r="I1184" s="2">
        <v>14400</v>
      </c>
      <c r="J1184" s="8">
        <v>20049</v>
      </c>
      <c r="K1184" s="1">
        <v>0.76</v>
      </c>
      <c r="L1184" s="1" t="str">
        <f t="shared" si="91"/>
        <v>50% or more</v>
      </c>
      <c r="M1184">
        <v>4.4000000000000004</v>
      </c>
      <c r="N1184" s="4">
        <v>3837</v>
      </c>
      <c r="O1184">
        <f t="shared" si="92"/>
        <v>1</v>
      </c>
      <c r="P1184">
        <f t="shared" si="93"/>
        <v>76928013</v>
      </c>
      <c r="Q1184" s="8" t="str">
        <f t="shared" si="94"/>
        <v>&gt;₹  500</v>
      </c>
      <c r="R1184" s="8">
        <f>Table1[actual_price]-Table1[discounted_price]/Table1[[#This Row],[actual_price]]*100</f>
        <v>19977.175968876254</v>
      </c>
      <c r="S1184">
        <f>IF(Table1[[#This Row],[rating_count]]&lt;1000,1,0)</f>
        <v>0</v>
      </c>
      <c r="T1184" s="7">
        <f>Table1[[#This Row],[rating]]*Table1[[#This Row],[rating_count]]</f>
        <v>16882.800000000003</v>
      </c>
    </row>
    <row r="1185" spans="1:20">
      <c r="A1185" t="s">
        <v>2358</v>
      </c>
      <c r="B1185" t="s">
        <v>2359</v>
      </c>
      <c r="C1185" t="str">
        <f t="shared" si="90"/>
        <v>AMERICAN MICRONIC- Imported</v>
      </c>
      <c r="D1185" t="str">
        <f>PROPER(Table1[[#This Row],[PRODUCT NAME]])</f>
        <v>American Micronic- Imported</v>
      </c>
      <c r="E1185" t="s">
        <v>2760</v>
      </c>
      <c r="F1185" t="s">
        <v>2760</v>
      </c>
      <c r="G1185" t="s">
        <v>2877</v>
      </c>
      <c r="H1185" t="s">
        <v>2886</v>
      </c>
      <c r="I1185" s="2">
        <v>1699</v>
      </c>
      <c r="J1185" s="8">
        <v>24850</v>
      </c>
      <c r="K1185" s="1">
        <v>0.11</v>
      </c>
      <c r="L1185" s="1" t="str">
        <f t="shared" si="91"/>
        <v>50%</v>
      </c>
      <c r="M1185">
        <v>3.6</v>
      </c>
      <c r="N1185" s="4">
        <v>11456</v>
      </c>
      <c r="O1185">
        <f t="shared" si="92"/>
        <v>0</v>
      </c>
      <c r="P1185">
        <f t="shared" si="93"/>
        <v>284681600</v>
      </c>
      <c r="Q1185" s="8" t="str">
        <f t="shared" si="94"/>
        <v>&gt;₹  500</v>
      </c>
      <c r="R1185" s="8">
        <f>Table1[actual_price]-Table1[discounted_price]/Table1[[#This Row],[actual_price]]*100</f>
        <v>24843.162977867203</v>
      </c>
      <c r="S1185">
        <f>IF(Table1[[#This Row],[rating_count]]&lt;1000,1,0)</f>
        <v>0</v>
      </c>
      <c r="T1185" s="7">
        <f>Table1[[#This Row],[rating]]*Table1[[#This Row],[rating_count]]</f>
        <v>41241.599999999999</v>
      </c>
    </row>
    <row r="1186" spans="1:20">
      <c r="A1186" t="s">
        <v>2360</v>
      </c>
      <c r="B1186" t="s">
        <v>2361</v>
      </c>
      <c r="C1186" t="str">
        <f t="shared" si="90"/>
        <v>Demokrazy New Nova</v>
      </c>
      <c r="D1186" t="str">
        <f>PROPER(Table1[[#This Row],[PRODUCT NAME]])</f>
        <v>Demokrazy New Nova</v>
      </c>
      <c r="E1186" t="s">
        <v>2760</v>
      </c>
      <c r="F1186" t="s">
        <v>2760</v>
      </c>
      <c r="G1186" t="s">
        <v>2843</v>
      </c>
      <c r="H1186" t="s">
        <v>2844</v>
      </c>
      <c r="I1186">
        <v>649</v>
      </c>
      <c r="J1186" s="8">
        <v>16490</v>
      </c>
      <c r="K1186" s="1">
        <v>0.35</v>
      </c>
      <c r="L1186" s="1" t="str">
        <f t="shared" si="91"/>
        <v>50%</v>
      </c>
      <c r="M1186">
        <v>3.8</v>
      </c>
      <c r="N1186" s="4">
        <v>49</v>
      </c>
      <c r="O1186">
        <f t="shared" si="92"/>
        <v>0</v>
      </c>
      <c r="P1186">
        <f t="shared" si="93"/>
        <v>808010</v>
      </c>
      <c r="Q1186" s="8" t="str">
        <f t="shared" si="94"/>
        <v>&gt;₹  500</v>
      </c>
      <c r="R1186" s="8">
        <f>Table1[actual_price]-Table1[discounted_price]/Table1[[#This Row],[actual_price]]*100</f>
        <v>16486.064281382656</v>
      </c>
      <c r="S1186">
        <f>IF(Table1[[#This Row],[rating_count]]&lt;1000,1,0)</f>
        <v>1</v>
      </c>
      <c r="T1186" s="7">
        <f>Table1[[#This Row],[rating]]*Table1[[#This Row],[rating_count]]</f>
        <v>186.2</v>
      </c>
    </row>
    <row r="1187" spans="1:20">
      <c r="A1187" t="s">
        <v>2362</v>
      </c>
      <c r="B1187" t="s">
        <v>2363</v>
      </c>
      <c r="C1187" t="str">
        <f t="shared" si="90"/>
        <v>Instant Pot Air</v>
      </c>
      <c r="D1187" t="str">
        <f>PROPER(Table1[[#This Row],[PRODUCT NAME]])</f>
        <v>Instant Pot Air</v>
      </c>
      <c r="E1187" t="s">
        <v>2760</v>
      </c>
      <c r="F1187" t="s">
        <v>2760</v>
      </c>
      <c r="G1187" t="s">
        <v>2841</v>
      </c>
      <c r="H1187" t="s">
        <v>2853</v>
      </c>
      <c r="I1187" s="2">
        <v>3249</v>
      </c>
      <c r="J1187" s="8">
        <v>975</v>
      </c>
      <c r="K1187" s="1">
        <v>0.49</v>
      </c>
      <c r="L1187" s="1" t="str">
        <f t="shared" si="91"/>
        <v>50%</v>
      </c>
      <c r="M1187">
        <v>4</v>
      </c>
      <c r="N1187" s="4">
        <v>4978</v>
      </c>
      <c r="O1187">
        <f t="shared" si="92"/>
        <v>0</v>
      </c>
      <c r="P1187">
        <f t="shared" si="93"/>
        <v>4853550</v>
      </c>
      <c r="Q1187" s="8" t="str">
        <f t="shared" si="94"/>
        <v>&gt;₹  500</v>
      </c>
      <c r="R1187" s="8">
        <f>Table1[actual_price]-Table1[discounted_price]/Table1[[#This Row],[actual_price]]*100</f>
        <v>641.76923076923072</v>
      </c>
      <c r="S1187">
        <f>IF(Table1[[#This Row],[rating_count]]&lt;1000,1,0)</f>
        <v>0</v>
      </c>
      <c r="T1187" s="7">
        <f>Table1[[#This Row],[rating]]*Table1[[#This Row],[rating_count]]</f>
        <v>19912</v>
      </c>
    </row>
    <row r="1188" spans="1:20">
      <c r="A1188" t="s">
        <v>2364</v>
      </c>
      <c r="B1188" t="s">
        <v>2365</v>
      </c>
      <c r="C1188" t="str">
        <f t="shared" si="90"/>
        <v>HUL Pureit Eco</v>
      </c>
      <c r="D1188" t="str">
        <f>PROPER(Table1[[#This Row],[PRODUCT NAME]])</f>
        <v>Hul Pureit Eco</v>
      </c>
      <c r="E1188" t="s">
        <v>2760</v>
      </c>
      <c r="F1188" t="s">
        <v>2760</v>
      </c>
      <c r="G1188" t="s">
        <v>2859</v>
      </c>
      <c r="H1188" t="s">
        <v>2860</v>
      </c>
      <c r="I1188">
        <v>199</v>
      </c>
      <c r="J1188" s="8">
        <v>499</v>
      </c>
      <c r="K1188" s="1">
        <v>0.6</v>
      </c>
      <c r="L1188" s="1" t="str">
        <f t="shared" si="91"/>
        <v>50% or more</v>
      </c>
      <c r="M1188">
        <v>4.0999999999999996</v>
      </c>
      <c r="N1188" s="4">
        <v>1996</v>
      </c>
      <c r="O1188">
        <f t="shared" si="92"/>
        <v>1</v>
      </c>
      <c r="P1188">
        <f t="shared" si="93"/>
        <v>996004</v>
      </c>
      <c r="Q1188" s="8" t="str">
        <f t="shared" si="94"/>
        <v>₹ 200 -₹ 500</v>
      </c>
      <c r="R1188" s="8">
        <f>Table1[actual_price]-Table1[discounted_price]/Table1[[#This Row],[actual_price]]*100</f>
        <v>459.12024048096191</v>
      </c>
      <c r="S1188">
        <f>IF(Table1[[#This Row],[rating_count]]&lt;1000,1,0)</f>
        <v>0</v>
      </c>
      <c r="T1188" s="7">
        <f>Table1[[#This Row],[rating]]*Table1[[#This Row],[rating_count]]</f>
        <v>8183.5999999999995</v>
      </c>
    </row>
    <row r="1189" spans="1:20">
      <c r="A1189" t="s">
        <v>2366</v>
      </c>
      <c r="B1189" t="s">
        <v>2367</v>
      </c>
      <c r="C1189" t="str">
        <f t="shared" si="90"/>
        <v>Livpure Glo Star</v>
      </c>
      <c r="D1189" t="str">
        <f>PROPER(Table1[[#This Row],[PRODUCT NAME]])</f>
        <v>Livpure Glo Star</v>
      </c>
      <c r="E1189" t="s">
        <v>2760</v>
      </c>
      <c r="F1189" t="s">
        <v>2760</v>
      </c>
      <c r="G1189" t="s">
        <v>2841</v>
      </c>
      <c r="H1189" t="s">
        <v>2863</v>
      </c>
      <c r="I1189" s="2">
        <v>1099</v>
      </c>
      <c r="J1189" s="8">
        <v>635</v>
      </c>
      <c r="K1189" s="1">
        <v>0.42</v>
      </c>
      <c r="L1189" s="1" t="str">
        <f t="shared" si="91"/>
        <v>50%</v>
      </c>
      <c r="M1189">
        <v>4.3</v>
      </c>
      <c r="N1189" s="4">
        <v>1811</v>
      </c>
      <c r="O1189">
        <f t="shared" si="92"/>
        <v>0</v>
      </c>
      <c r="P1189">
        <f t="shared" si="93"/>
        <v>1149985</v>
      </c>
      <c r="Q1189" s="8" t="str">
        <f t="shared" si="94"/>
        <v>&gt;₹  500</v>
      </c>
      <c r="R1189" s="8">
        <f>Table1[actual_price]-Table1[discounted_price]/Table1[[#This Row],[actual_price]]*100</f>
        <v>461.92913385826773</v>
      </c>
      <c r="S1189">
        <f>IF(Table1[[#This Row],[rating_count]]&lt;1000,1,0)</f>
        <v>0</v>
      </c>
      <c r="T1189" s="7">
        <f>Table1[[#This Row],[rating]]*Table1[[#This Row],[rating_count]]</f>
        <v>7787.2999999999993</v>
      </c>
    </row>
    <row r="1190" spans="1:20">
      <c r="A1190" t="s">
        <v>2368</v>
      </c>
      <c r="B1190" t="s">
        <v>2369</v>
      </c>
      <c r="C1190" t="str">
        <f t="shared" si="90"/>
        <v>Philips Hi113 1000-Watt</v>
      </c>
      <c r="D1190" t="str">
        <f>PROPER(Table1[[#This Row],[PRODUCT NAME]])</f>
        <v>Philips Hi113 1000-Watt</v>
      </c>
      <c r="E1190" t="s">
        <v>2760</v>
      </c>
      <c r="F1190" t="s">
        <v>2760</v>
      </c>
      <c r="G1190" t="s">
        <v>2841</v>
      </c>
      <c r="H1190" t="s">
        <v>2842</v>
      </c>
      <c r="I1190">
        <v>664</v>
      </c>
      <c r="J1190" s="8">
        <v>1390</v>
      </c>
      <c r="K1190" s="1">
        <v>0.55000000000000004</v>
      </c>
      <c r="L1190" s="1" t="str">
        <f t="shared" si="91"/>
        <v>50% or more</v>
      </c>
      <c r="M1190">
        <v>4</v>
      </c>
      <c r="N1190" s="4">
        <v>2198</v>
      </c>
      <c r="O1190">
        <f t="shared" si="92"/>
        <v>1</v>
      </c>
      <c r="P1190">
        <f t="shared" si="93"/>
        <v>3055220</v>
      </c>
      <c r="Q1190" s="8" t="str">
        <f t="shared" si="94"/>
        <v>&gt;₹  500</v>
      </c>
      <c r="R1190" s="8">
        <f>Table1[actual_price]-Table1[discounted_price]/Table1[[#This Row],[actual_price]]*100</f>
        <v>1342.230215827338</v>
      </c>
      <c r="S1190">
        <f>IF(Table1[[#This Row],[rating_count]]&lt;1000,1,0)</f>
        <v>0</v>
      </c>
      <c r="T1190" s="7">
        <f>Table1[[#This Row],[rating]]*Table1[[#This Row],[rating_count]]</f>
        <v>8792</v>
      </c>
    </row>
    <row r="1191" spans="1:20">
      <c r="A1191" t="s">
        <v>2370</v>
      </c>
      <c r="B1191" t="s">
        <v>2371</v>
      </c>
      <c r="C1191" t="str">
        <f t="shared" si="90"/>
        <v>Kuber Industries Round</v>
      </c>
      <c r="D1191" t="str">
        <f>PROPER(Table1[[#This Row],[PRODUCT NAME]])</f>
        <v>Kuber Industries Round</v>
      </c>
      <c r="E1191" t="s">
        <v>2760</v>
      </c>
      <c r="F1191" t="s">
        <v>2760</v>
      </c>
      <c r="G1191" t="s">
        <v>2841</v>
      </c>
      <c r="H1191" t="s">
        <v>2864</v>
      </c>
      <c r="I1191">
        <v>260</v>
      </c>
      <c r="J1191" s="8">
        <v>59900</v>
      </c>
      <c r="K1191" s="1">
        <v>0.26</v>
      </c>
      <c r="L1191" s="1" t="str">
        <f t="shared" si="91"/>
        <v>50%</v>
      </c>
      <c r="M1191">
        <v>3.9</v>
      </c>
      <c r="N1191" s="4">
        <v>13127</v>
      </c>
      <c r="O1191">
        <f t="shared" si="92"/>
        <v>0</v>
      </c>
      <c r="P1191">
        <f t="shared" si="93"/>
        <v>786307300</v>
      </c>
      <c r="Q1191" s="8" t="str">
        <f t="shared" si="94"/>
        <v>&gt;₹  500</v>
      </c>
      <c r="R1191" s="8">
        <f>Table1[actual_price]-Table1[discounted_price]/Table1[[#This Row],[actual_price]]*100</f>
        <v>59899.565943238733</v>
      </c>
      <c r="S1191">
        <f>IF(Table1[[#This Row],[rating_count]]&lt;1000,1,0)</f>
        <v>0</v>
      </c>
      <c r="T1191" s="7">
        <f>Table1[[#This Row],[rating]]*Table1[[#This Row],[rating_count]]</f>
        <v>51195.299999999996</v>
      </c>
    </row>
    <row r="1192" spans="1:20">
      <c r="A1192" t="s">
        <v>2372</v>
      </c>
      <c r="B1192" t="s">
        <v>2373</v>
      </c>
      <c r="C1192" t="str">
        <f t="shared" si="90"/>
        <v>Preethi MGA-502 0.4-Litre</v>
      </c>
      <c r="D1192" t="str">
        <f>PROPER(Table1[[#This Row],[PRODUCT NAME]])</f>
        <v>Preethi Mga-502 0.4-Litre</v>
      </c>
      <c r="E1192" t="s">
        <v>2760</v>
      </c>
      <c r="F1192" t="s">
        <v>2760</v>
      </c>
      <c r="G1192" t="s">
        <v>2854</v>
      </c>
      <c r="H1192" t="s">
        <v>2856</v>
      </c>
      <c r="I1192" s="2">
        <v>6499</v>
      </c>
      <c r="J1192" s="8">
        <v>670</v>
      </c>
      <c r="K1192" s="1">
        <v>0.24</v>
      </c>
      <c r="L1192" s="1" t="str">
        <f t="shared" si="91"/>
        <v>50%</v>
      </c>
      <c r="M1192">
        <v>4.4000000000000004</v>
      </c>
      <c r="N1192" s="4">
        <v>5865</v>
      </c>
      <c r="O1192">
        <f t="shared" si="92"/>
        <v>0</v>
      </c>
      <c r="P1192">
        <f t="shared" si="93"/>
        <v>3929550</v>
      </c>
      <c r="Q1192" s="8" t="str">
        <f t="shared" si="94"/>
        <v>&gt;₹  500</v>
      </c>
      <c r="R1192" s="8">
        <f>Table1[actual_price]-Table1[discounted_price]/Table1[[#This Row],[actual_price]]*100</f>
        <v>-299.99999999999989</v>
      </c>
      <c r="S1192">
        <f>IF(Table1[[#This Row],[rating_count]]&lt;1000,1,0)</f>
        <v>0</v>
      </c>
      <c r="T1192" s="7">
        <f>Table1[[#This Row],[rating]]*Table1[[#This Row],[rating_count]]</f>
        <v>25806.000000000004</v>
      </c>
    </row>
    <row r="1193" spans="1:20">
      <c r="A1193" t="s">
        <v>2374</v>
      </c>
      <c r="B1193" t="s">
        <v>2375</v>
      </c>
      <c r="C1193" t="str">
        <f t="shared" si="90"/>
        <v>Usha Aurora 1000</v>
      </c>
      <c r="D1193" t="str">
        <f>PROPER(Table1[[#This Row],[PRODUCT NAME]])</f>
        <v>Usha Aurora 1000</v>
      </c>
      <c r="E1193" t="s">
        <v>2760</v>
      </c>
      <c r="F1193" t="s">
        <v>2760</v>
      </c>
      <c r="G1193" t="s">
        <v>2888</v>
      </c>
      <c r="H1193" t="s">
        <v>2889</v>
      </c>
      <c r="I1193" s="2">
        <v>1484</v>
      </c>
      <c r="J1193" s="8">
        <v>399</v>
      </c>
      <c r="K1193" s="1">
        <v>0.41</v>
      </c>
      <c r="L1193" s="1" t="str">
        <f t="shared" si="91"/>
        <v>50%</v>
      </c>
      <c r="M1193">
        <v>3.7</v>
      </c>
      <c r="N1193" s="4">
        <v>1067</v>
      </c>
      <c r="O1193">
        <f t="shared" si="92"/>
        <v>0</v>
      </c>
      <c r="P1193">
        <f t="shared" si="93"/>
        <v>425733</v>
      </c>
      <c r="Q1193" s="8" t="str">
        <f t="shared" si="94"/>
        <v>₹ 200 -₹ 500</v>
      </c>
      <c r="R1193" s="8">
        <f>Table1[actual_price]-Table1[discounted_price]/Table1[[#This Row],[actual_price]]*100</f>
        <v>27.070175438596493</v>
      </c>
      <c r="S1193">
        <f>IF(Table1[[#This Row],[rating_count]]&lt;1000,1,0)</f>
        <v>0</v>
      </c>
      <c r="T1193" s="7">
        <f>Table1[[#This Row],[rating]]*Table1[[#This Row],[rating_count]]</f>
        <v>3947.9</v>
      </c>
    </row>
    <row r="1194" spans="1:20">
      <c r="A1194" t="s">
        <v>2376</v>
      </c>
      <c r="B1194" t="s">
        <v>2377</v>
      </c>
      <c r="C1194" t="str">
        <f t="shared" si="90"/>
        <v>ECOVACS DEEBOT N8</v>
      </c>
      <c r="D1194" t="str">
        <f>PROPER(Table1[[#This Row],[PRODUCT NAME]])</f>
        <v>Ecovacs Deebot N8</v>
      </c>
      <c r="E1194" t="s">
        <v>2760</v>
      </c>
      <c r="F1194" t="s">
        <v>2760</v>
      </c>
      <c r="G1194" t="s">
        <v>2846</v>
      </c>
      <c r="H1194" t="s">
        <v>2847</v>
      </c>
      <c r="I1194">
        <v>999</v>
      </c>
      <c r="J1194" s="8">
        <v>2495</v>
      </c>
      <c r="K1194" s="1">
        <v>0.36</v>
      </c>
      <c r="L1194" s="1" t="str">
        <f t="shared" si="91"/>
        <v>50%</v>
      </c>
      <c r="M1194">
        <v>3.6</v>
      </c>
      <c r="N1194" s="4">
        <v>4881</v>
      </c>
      <c r="O1194">
        <f t="shared" si="92"/>
        <v>0</v>
      </c>
      <c r="P1194">
        <f t="shared" si="93"/>
        <v>12178095</v>
      </c>
      <c r="Q1194" s="8" t="str">
        <f t="shared" si="94"/>
        <v>&gt;₹  500</v>
      </c>
      <c r="R1194" s="8">
        <f>Table1[actual_price]-Table1[discounted_price]/Table1[[#This Row],[actual_price]]*100</f>
        <v>2454.9599198396795</v>
      </c>
      <c r="S1194">
        <f>IF(Table1[[#This Row],[rating_count]]&lt;1000,1,0)</f>
        <v>0</v>
      </c>
      <c r="T1194" s="7">
        <f>Table1[[#This Row],[rating]]*Table1[[#This Row],[rating_count]]</f>
        <v>17571.600000000002</v>
      </c>
    </row>
    <row r="1195" spans="1:20">
      <c r="A1195" t="s">
        <v>2378</v>
      </c>
      <c r="B1195" t="s">
        <v>2379</v>
      </c>
      <c r="C1195" t="str">
        <f t="shared" si="90"/>
        <v>Kent Gold, Optima,</v>
      </c>
      <c r="D1195" t="str">
        <f>PROPER(Table1[[#This Row],[PRODUCT NAME]])</f>
        <v>Kent Gold, Optima,</v>
      </c>
      <c r="E1195" t="s">
        <v>2760</v>
      </c>
      <c r="F1195" t="s">
        <v>2760</v>
      </c>
      <c r="G1195" t="s">
        <v>2841</v>
      </c>
      <c r="H1195" t="s">
        <v>2861</v>
      </c>
      <c r="I1195" s="2">
        <v>3299</v>
      </c>
      <c r="J1195" s="8">
        <v>3390</v>
      </c>
      <c r="K1195" s="1">
        <v>0.49</v>
      </c>
      <c r="L1195" s="1" t="str">
        <f t="shared" si="91"/>
        <v>50%</v>
      </c>
      <c r="M1195">
        <v>3.7</v>
      </c>
      <c r="N1195" s="4">
        <v>11217</v>
      </c>
      <c r="O1195">
        <f t="shared" si="92"/>
        <v>0</v>
      </c>
      <c r="P1195">
        <f t="shared" si="93"/>
        <v>38025630</v>
      </c>
      <c r="Q1195" s="8" t="str">
        <f t="shared" si="94"/>
        <v>&gt;₹  500</v>
      </c>
      <c r="R1195" s="8">
        <f>Table1[actual_price]-Table1[discounted_price]/Table1[[#This Row],[actual_price]]*100</f>
        <v>3292.6843657817108</v>
      </c>
      <c r="S1195">
        <f>IF(Table1[[#This Row],[rating_count]]&lt;1000,1,0)</f>
        <v>0</v>
      </c>
      <c r="T1195" s="7">
        <f>Table1[[#This Row],[rating]]*Table1[[#This Row],[rating_count]]</f>
        <v>41502.9</v>
      </c>
    </row>
    <row r="1196" spans="1:20">
      <c r="A1196" t="s">
        <v>2380</v>
      </c>
      <c r="B1196" t="s">
        <v>2381</v>
      </c>
      <c r="C1196" t="str">
        <f t="shared" si="90"/>
        <v>AVNISH Tap Water</v>
      </c>
      <c r="D1196" t="str">
        <f>PROPER(Table1[[#This Row],[PRODUCT NAME]])</f>
        <v>Avnish Tap Water</v>
      </c>
      <c r="E1196" t="s">
        <v>2760</v>
      </c>
      <c r="F1196" t="s">
        <v>2760</v>
      </c>
      <c r="G1196" t="s">
        <v>2841</v>
      </c>
      <c r="H1196" t="s">
        <v>2852</v>
      </c>
      <c r="I1196">
        <v>259</v>
      </c>
      <c r="J1196" s="8">
        <v>2499</v>
      </c>
      <c r="K1196" s="1">
        <v>0.74</v>
      </c>
      <c r="L1196" s="1" t="str">
        <f t="shared" si="91"/>
        <v>50% or more</v>
      </c>
      <c r="M1196">
        <v>4</v>
      </c>
      <c r="N1196" s="4">
        <v>43</v>
      </c>
      <c r="O1196">
        <f t="shared" si="92"/>
        <v>1</v>
      </c>
      <c r="P1196">
        <f t="shared" si="93"/>
        <v>107457</v>
      </c>
      <c r="Q1196" s="8" t="str">
        <f t="shared" si="94"/>
        <v>&gt;₹  500</v>
      </c>
      <c r="R1196" s="8">
        <f>Table1[actual_price]-Table1[discounted_price]/Table1[[#This Row],[actual_price]]*100</f>
        <v>2488.6358543417368</v>
      </c>
      <c r="S1196">
        <f>IF(Table1[[#This Row],[rating_count]]&lt;1000,1,0)</f>
        <v>1</v>
      </c>
      <c r="T1196" s="7">
        <f>Table1[[#This Row],[rating]]*Table1[[#This Row],[rating_count]]</f>
        <v>172</v>
      </c>
    </row>
    <row r="1197" spans="1:20">
      <c r="A1197" t="s">
        <v>2382</v>
      </c>
      <c r="B1197" t="s">
        <v>2383</v>
      </c>
      <c r="C1197" t="str">
        <f t="shared" si="90"/>
        <v>Khaitan ORFin Fan</v>
      </c>
      <c r="D1197" t="str">
        <f>PROPER(Table1[[#This Row],[PRODUCT NAME]])</f>
        <v>Khaitan Orfin Fan</v>
      </c>
      <c r="E1197" t="s">
        <v>2760</v>
      </c>
      <c r="F1197" t="s">
        <v>2760</v>
      </c>
      <c r="G1197" t="s">
        <v>2841</v>
      </c>
      <c r="H1197" t="s">
        <v>2853</v>
      </c>
      <c r="I1197" s="2">
        <v>3249</v>
      </c>
      <c r="J1197" s="8">
        <v>4200</v>
      </c>
      <c r="K1197" s="1">
        <v>0.57999999999999996</v>
      </c>
      <c r="L1197" s="1" t="str">
        <f t="shared" si="91"/>
        <v>50% or more</v>
      </c>
      <c r="M1197">
        <v>4.2</v>
      </c>
      <c r="N1197" s="4">
        <v>4664</v>
      </c>
      <c r="O1197">
        <f t="shared" si="92"/>
        <v>1</v>
      </c>
      <c r="P1197">
        <f t="shared" si="93"/>
        <v>19588800</v>
      </c>
      <c r="Q1197" s="8" t="str">
        <f t="shared" si="94"/>
        <v>&gt;₹  500</v>
      </c>
      <c r="R1197" s="8">
        <f>Table1[actual_price]-Table1[discounted_price]/Table1[[#This Row],[actual_price]]*100</f>
        <v>4122.6428571428569</v>
      </c>
      <c r="S1197">
        <f>IF(Table1[[#This Row],[rating_count]]&lt;1000,1,0)</f>
        <v>0</v>
      </c>
      <c r="T1197" s="7">
        <f>Table1[[#This Row],[rating]]*Table1[[#This Row],[rating_count]]</f>
        <v>19588.8</v>
      </c>
    </row>
    <row r="1198" spans="1:20">
      <c r="A1198" t="s">
        <v>2384</v>
      </c>
      <c r="B1198" t="s">
        <v>2385</v>
      </c>
      <c r="C1198" t="str">
        <f t="shared" si="90"/>
        <v>USHA RapidMix 500-Watt</v>
      </c>
      <c r="D1198" t="str">
        <f>PROPER(Table1[[#This Row],[PRODUCT NAME]])</f>
        <v>Usha Rapidmix 500-Watt</v>
      </c>
      <c r="E1198" t="s">
        <v>2760</v>
      </c>
      <c r="F1198" t="s">
        <v>2760</v>
      </c>
      <c r="G1198" t="s">
        <v>2846</v>
      </c>
      <c r="H1198" t="s">
        <v>2847</v>
      </c>
      <c r="I1198" s="2">
        <v>4280</v>
      </c>
      <c r="J1198" s="8">
        <v>4495</v>
      </c>
      <c r="K1198" s="1">
        <v>0.28999999999999998</v>
      </c>
      <c r="L1198" s="1" t="str">
        <f t="shared" si="91"/>
        <v>50%</v>
      </c>
      <c r="M1198">
        <v>3.8</v>
      </c>
      <c r="N1198" s="4">
        <v>2112</v>
      </c>
      <c r="O1198">
        <f t="shared" si="92"/>
        <v>0</v>
      </c>
      <c r="P1198">
        <f t="shared" si="93"/>
        <v>9493440</v>
      </c>
      <c r="Q1198" s="8" t="str">
        <f t="shared" si="94"/>
        <v>&gt;₹  500</v>
      </c>
      <c r="R1198" s="8">
        <f>Table1[actual_price]-Table1[discounted_price]/Table1[[#This Row],[actual_price]]*100</f>
        <v>4399.7830923248057</v>
      </c>
      <c r="S1198">
        <f>IF(Table1[[#This Row],[rating_count]]&lt;1000,1,0)</f>
        <v>0</v>
      </c>
      <c r="T1198" s="7">
        <f>Table1[[#This Row],[rating]]*Table1[[#This Row],[rating_count]]</f>
        <v>8025.5999999999995</v>
      </c>
    </row>
    <row r="1199" spans="1:20">
      <c r="A1199" t="s">
        <v>2386</v>
      </c>
      <c r="B1199" t="s">
        <v>2387</v>
      </c>
      <c r="C1199" t="str">
        <f t="shared" si="90"/>
        <v>CSI INTERNATIONAL¬Æ Instant</v>
      </c>
      <c r="D1199" t="str">
        <f>PROPER(Table1[[#This Row],[PRODUCT NAME]])</f>
        <v>Csi International¬Æ Instant</v>
      </c>
      <c r="E1199" t="s">
        <v>2760</v>
      </c>
      <c r="F1199" t="s">
        <v>2760</v>
      </c>
      <c r="G1199" t="s">
        <v>2859</v>
      </c>
      <c r="H1199" t="s">
        <v>2890</v>
      </c>
      <c r="I1199">
        <v>189</v>
      </c>
      <c r="J1199" s="8">
        <v>2199</v>
      </c>
      <c r="K1199" s="1">
        <v>0.37</v>
      </c>
      <c r="L1199" s="1" t="str">
        <f t="shared" si="91"/>
        <v>50%</v>
      </c>
      <c r="M1199">
        <v>4.2</v>
      </c>
      <c r="N1199" s="4">
        <v>2737</v>
      </c>
      <c r="O1199">
        <f t="shared" si="92"/>
        <v>0</v>
      </c>
      <c r="P1199">
        <f t="shared" si="93"/>
        <v>6018663</v>
      </c>
      <c r="Q1199" s="8" t="str">
        <f t="shared" si="94"/>
        <v>&gt;₹  500</v>
      </c>
      <c r="R1199" s="8">
        <f>Table1[actual_price]-Table1[discounted_price]/Table1[[#This Row],[actual_price]]*100</f>
        <v>2190.405184174625</v>
      </c>
      <c r="S1199">
        <f>IF(Table1[[#This Row],[rating_count]]&lt;1000,1,0)</f>
        <v>0</v>
      </c>
      <c r="T1199" s="7">
        <f>Table1[[#This Row],[rating]]*Table1[[#This Row],[rating_count]]</f>
        <v>11495.4</v>
      </c>
    </row>
    <row r="1200" spans="1:20">
      <c r="A1200" t="s">
        <v>2388</v>
      </c>
      <c r="B1200" t="s">
        <v>2389</v>
      </c>
      <c r="C1200" t="str">
        <f t="shared" si="90"/>
        <v>Havells Gatik Neo</v>
      </c>
      <c r="D1200" t="str">
        <f>PROPER(Table1[[#This Row],[PRODUCT NAME]])</f>
        <v>Havells Gatik Neo</v>
      </c>
      <c r="E1200" t="s">
        <v>2760</v>
      </c>
      <c r="F1200" t="s">
        <v>2760</v>
      </c>
      <c r="G1200" t="s">
        <v>2867</v>
      </c>
      <c r="H1200" t="s">
        <v>2868</v>
      </c>
      <c r="I1200" s="2">
        <v>1449</v>
      </c>
      <c r="J1200" s="8">
        <v>999</v>
      </c>
      <c r="K1200" s="1">
        <v>0.38</v>
      </c>
      <c r="L1200" s="1" t="str">
        <f t="shared" si="91"/>
        <v>50%</v>
      </c>
      <c r="M1200">
        <v>3.9</v>
      </c>
      <c r="N1200" s="4">
        <v>9019</v>
      </c>
      <c r="O1200">
        <f t="shared" si="92"/>
        <v>0</v>
      </c>
      <c r="P1200">
        <f t="shared" si="93"/>
        <v>9009981</v>
      </c>
      <c r="Q1200" s="8" t="str">
        <f t="shared" si="94"/>
        <v>&gt;₹  500</v>
      </c>
      <c r="R1200" s="8">
        <f>Table1[actual_price]-Table1[discounted_price]/Table1[[#This Row],[actual_price]]*100</f>
        <v>853.95495495495493</v>
      </c>
      <c r="S1200">
        <f>IF(Table1[[#This Row],[rating_count]]&lt;1000,1,0)</f>
        <v>0</v>
      </c>
      <c r="T1200" s="7">
        <f>Table1[[#This Row],[rating]]*Table1[[#This Row],[rating_count]]</f>
        <v>35174.1</v>
      </c>
    </row>
    <row r="1201" spans="1:20">
      <c r="A1201" t="s">
        <v>2390</v>
      </c>
      <c r="B1201" t="s">
        <v>2391</v>
      </c>
      <c r="C1201" t="str">
        <f t="shared" si="90"/>
        <v>INALSA Upright Vacuum</v>
      </c>
      <c r="D1201" t="str">
        <f>PROPER(Table1[[#This Row],[PRODUCT NAME]])</f>
        <v>Inalsa Upright Vacuum</v>
      </c>
      <c r="E1201" t="s">
        <v>2760</v>
      </c>
      <c r="F1201" t="s">
        <v>2760</v>
      </c>
      <c r="G1201" t="s">
        <v>2859</v>
      </c>
      <c r="H1201" t="s">
        <v>2860</v>
      </c>
      <c r="I1201">
        <v>199</v>
      </c>
      <c r="J1201" s="8">
        <v>595</v>
      </c>
      <c r="K1201" s="1">
        <v>0.6</v>
      </c>
      <c r="L1201" s="1" t="str">
        <f t="shared" si="91"/>
        <v>50% or more</v>
      </c>
      <c r="M1201">
        <v>4</v>
      </c>
      <c r="N1201" s="4">
        <v>10234</v>
      </c>
      <c r="O1201">
        <f t="shared" si="92"/>
        <v>1</v>
      </c>
      <c r="P1201">
        <f t="shared" si="93"/>
        <v>6089230</v>
      </c>
      <c r="Q1201" s="8" t="str">
        <f t="shared" si="94"/>
        <v>&gt;₹  500</v>
      </c>
      <c r="R1201" s="8">
        <f>Table1[actual_price]-Table1[discounted_price]/Table1[[#This Row],[actual_price]]*100</f>
        <v>561.55462184873954</v>
      </c>
      <c r="S1201">
        <f>IF(Table1[[#This Row],[rating_count]]&lt;1000,1,0)</f>
        <v>0</v>
      </c>
      <c r="T1201" s="7">
        <f>Table1[[#This Row],[rating]]*Table1[[#This Row],[rating_count]]</f>
        <v>40936</v>
      </c>
    </row>
    <row r="1202" spans="1:20">
      <c r="A1202" t="s">
        <v>2392</v>
      </c>
      <c r="B1202" t="s">
        <v>2393</v>
      </c>
      <c r="C1202" t="str">
        <f t="shared" si="90"/>
        <v>ROYAL STEP -</v>
      </c>
      <c r="D1202" t="str">
        <f>PROPER(Table1[[#This Row],[PRODUCT NAME]])</f>
        <v>Royal Step -</v>
      </c>
      <c r="E1202" t="s">
        <v>2760</v>
      </c>
      <c r="F1202" t="s">
        <v>2760</v>
      </c>
      <c r="G1202" t="s">
        <v>2841</v>
      </c>
      <c r="H1202" t="s">
        <v>2891</v>
      </c>
      <c r="I1202">
        <v>474</v>
      </c>
      <c r="J1202" s="8">
        <v>19990</v>
      </c>
      <c r="K1202" s="1">
        <v>0.64</v>
      </c>
      <c r="L1202" s="1" t="str">
        <f t="shared" si="91"/>
        <v>50% or more</v>
      </c>
      <c r="M1202">
        <v>4.0999999999999996</v>
      </c>
      <c r="N1202" s="4">
        <v>550</v>
      </c>
      <c r="O1202">
        <f t="shared" si="92"/>
        <v>1</v>
      </c>
      <c r="P1202">
        <f t="shared" si="93"/>
        <v>10994500</v>
      </c>
      <c r="Q1202" s="8" t="str">
        <f t="shared" si="94"/>
        <v>&gt;₹  500</v>
      </c>
      <c r="R1202" s="8">
        <f>Table1[actual_price]-Table1[discounted_price]/Table1[[#This Row],[actual_price]]*100</f>
        <v>19987.628814407202</v>
      </c>
      <c r="S1202">
        <f>IF(Table1[[#This Row],[rating_count]]&lt;1000,1,0)</f>
        <v>1</v>
      </c>
      <c r="T1202" s="7">
        <f>Table1[[#This Row],[rating]]*Table1[[#This Row],[rating_count]]</f>
        <v>2255</v>
      </c>
    </row>
    <row r="1203" spans="1:20">
      <c r="A1203" t="s">
        <v>2394</v>
      </c>
      <c r="B1203" t="s">
        <v>2395</v>
      </c>
      <c r="C1203" t="str">
        <f t="shared" si="90"/>
        <v>Nirdambhay Mini Bag</v>
      </c>
      <c r="D1203" t="str">
        <f>PROPER(Table1[[#This Row],[PRODUCT NAME]])</f>
        <v>Nirdambhay Mini Bag</v>
      </c>
      <c r="E1203" t="s">
        <v>2760</v>
      </c>
      <c r="F1203" t="s">
        <v>2760</v>
      </c>
      <c r="G1203" t="s">
        <v>2841</v>
      </c>
      <c r="H1203" t="s">
        <v>2852</v>
      </c>
      <c r="I1203">
        <v>279</v>
      </c>
      <c r="J1203" s="8">
        <v>1010</v>
      </c>
      <c r="K1203" s="1">
        <v>0.44</v>
      </c>
      <c r="L1203" s="1" t="str">
        <f t="shared" si="91"/>
        <v>50%</v>
      </c>
      <c r="M1203">
        <v>4.8</v>
      </c>
      <c r="N1203" s="4">
        <v>28</v>
      </c>
      <c r="O1203">
        <f t="shared" si="92"/>
        <v>0</v>
      </c>
      <c r="P1203">
        <f t="shared" si="93"/>
        <v>28280</v>
      </c>
      <c r="Q1203" s="8" t="str">
        <f t="shared" si="94"/>
        <v>&gt;₹  500</v>
      </c>
      <c r="R1203" s="8">
        <f>Table1[actual_price]-Table1[discounted_price]/Table1[[#This Row],[actual_price]]*100</f>
        <v>982.37623762376234</v>
      </c>
      <c r="S1203">
        <f>IF(Table1[[#This Row],[rating_count]]&lt;1000,1,0)</f>
        <v>1</v>
      </c>
      <c r="T1203" s="7">
        <f>Table1[[#This Row],[rating]]*Table1[[#This Row],[rating_count]]</f>
        <v>134.4</v>
      </c>
    </row>
    <row r="1204" spans="1:20">
      <c r="A1204" t="s">
        <v>2396</v>
      </c>
      <c r="B1204" t="s">
        <v>2397</v>
      </c>
      <c r="C1204" t="str">
        <f t="shared" si="90"/>
        <v>Cello Non-Stick Aluminium</v>
      </c>
      <c r="D1204" t="str">
        <f>PROPER(Table1[[#This Row],[PRODUCT NAME]])</f>
        <v>Cello Non-Stick Aluminium</v>
      </c>
      <c r="E1204" t="s">
        <v>2760</v>
      </c>
      <c r="F1204" t="s">
        <v>2760</v>
      </c>
      <c r="G1204" t="s">
        <v>2867</v>
      </c>
      <c r="H1204" t="s">
        <v>2868</v>
      </c>
      <c r="I1204" s="2">
        <v>1999</v>
      </c>
      <c r="J1204" s="8">
        <v>1100</v>
      </c>
      <c r="K1204" s="1">
        <v>0.57999999999999996</v>
      </c>
      <c r="L1204" s="1" t="str">
        <f t="shared" si="91"/>
        <v>50% or more</v>
      </c>
      <c r="M1204">
        <v>4.2</v>
      </c>
      <c r="N1204" s="4">
        <v>1353</v>
      </c>
      <c r="O1204">
        <f t="shared" si="92"/>
        <v>1</v>
      </c>
      <c r="P1204">
        <f t="shared" si="93"/>
        <v>1488300</v>
      </c>
      <c r="Q1204" s="8" t="str">
        <f t="shared" si="94"/>
        <v>&gt;₹  500</v>
      </c>
      <c r="R1204" s="8">
        <f>Table1[actual_price]-Table1[discounted_price]/Table1[[#This Row],[actual_price]]*100</f>
        <v>918.27272727272725</v>
      </c>
      <c r="S1204">
        <f>IF(Table1[[#This Row],[rating_count]]&lt;1000,1,0)</f>
        <v>0</v>
      </c>
      <c r="T1204" s="7">
        <f>Table1[[#This Row],[rating]]*Table1[[#This Row],[rating_count]]</f>
        <v>5682.6</v>
      </c>
    </row>
    <row r="1205" spans="1:20">
      <c r="A1205" t="s">
        <v>2398</v>
      </c>
      <c r="B1205" t="s">
        <v>2399</v>
      </c>
      <c r="C1205" t="str">
        <f t="shared" si="90"/>
        <v>Proven¬Æ Copper +</v>
      </c>
      <c r="D1205" t="str">
        <f>PROPER(Table1[[#This Row],[PRODUCT NAME]])</f>
        <v>Proven¬Æ Copper +</v>
      </c>
      <c r="E1205" t="s">
        <v>2760</v>
      </c>
      <c r="F1205" t="s">
        <v>2760</v>
      </c>
      <c r="G1205" t="s">
        <v>2846</v>
      </c>
      <c r="H1205" t="s">
        <v>2847</v>
      </c>
      <c r="I1205">
        <v>799</v>
      </c>
      <c r="J1205" s="8">
        <v>999</v>
      </c>
      <c r="K1205" s="1">
        <v>0.35</v>
      </c>
      <c r="L1205" s="1" t="str">
        <f t="shared" si="91"/>
        <v>50%</v>
      </c>
      <c r="M1205">
        <v>4.0999999999999996</v>
      </c>
      <c r="N1205" s="4">
        <v>2138</v>
      </c>
      <c r="O1205">
        <f t="shared" si="92"/>
        <v>0</v>
      </c>
      <c r="P1205">
        <f t="shared" si="93"/>
        <v>2135862</v>
      </c>
      <c r="Q1205" s="8" t="str">
        <f t="shared" si="94"/>
        <v>&gt;₹  500</v>
      </c>
      <c r="R1205" s="8">
        <f>Table1[actual_price]-Table1[discounted_price]/Table1[[#This Row],[actual_price]]*100</f>
        <v>919.02002002002007</v>
      </c>
      <c r="S1205">
        <f>IF(Table1[[#This Row],[rating_count]]&lt;1000,1,0)</f>
        <v>0</v>
      </c>
      <c r="T1205" s="7">
        <f>Table1[[#This Row],[rating]]*Table1[[#This Row],[rating_count]]</f>
        <v>8765.7999999999993</v>
      </c>
    </row>
    <row r="1206" spans="1:20">
      <c r="A1206" t="s">
        <v>2400</v>
      </c>
      <c r="B1206" t="s">
        <v>2401</v>
      </c>
      <c r="C1206" t="str">
        <f t="shared" si="90"/>
        <v>Morphy Richards Daisy</v>
      </c>
      <c r="D1206" t="str">
        <f>PROPER(Table1[[#This Row],[PRODUCT NAME]])</f>
        <v>Morphy Richards Daisy</v>
      </c>
      <c r="E1206" t="s">
        <v>2760</v>
      </c>
      <c r="F1206" t="s">
        <v>2760</v>
      </c>
      <c r="G1206" t="s">
        <v>2841</v>
      </c>
      <c r="H1206" t="s">
        <v>2865</v>
      </c>
      <c r="I1206">
        <v>949</v>
      </c>
      <c r="J1206" s="8">
        <v>10900</v>
      </c>
      <c r="K1206" s="1">
        <v>0.53</v>
      </c>
      <c r="L1206" s="1" t="str">
        <f t="shared" si="91"/>
        <v>50% or more</v>
      </c>
      <c r="M1206">
        <v>4</v>
      </c>
      <c r="N1206" s="4">
        <v>1679</v>
      </c>
      <c r="O1206">
        <f t="shared" si="92"/>
        <v>1</v>
      </c>
      <c r="P1206">
        <f t="shared" si="93"/>
        <v>18301100</v>
      </c>
      <c r="Q1206" s="8" t="str">
        <f t="shared" si="94"/>
        <v>&gt;₹  500</v>
      </c>
      <c r="R1206" s="8">
        <f>Table1[actual_price]-Table1[discounted_price]/Table1[[#This Row],[actual_price]]*100</f>
        <v>10891.293577981651</v>
      </c>
      <c r="S1206">
        <f>IF(Table1[[#This Row],[rating_count]]&lt;1000,1,0)</f>
        <v>0</v>
      </c>
      <c r="T1206" s="7">
        <f>Table1[[#This Row],[rating]]*Table1[[#This Row],[rating_count]]</f>
        <v>6716</v>
      </c>
    </row>
    <row r="1207" spans="1:20">
      <c r="A1207" t="s">
        <v>2402</v>
      </c>
      <c r="B1207" t="s">
        <v>2403</v>
      </c>
      <c r="C1207" t="str">
        <f t="shared" si="90"/>
        <v>Wipro Vesta 1200</v>
      </c>
      <c r="D1207" t="str">
        <f>PROPER(Table1[[#This Row],[PRODUCT NAME]])</f>
        <v>Wipro Vesta 1200</v>
      </c>
      <c r="E1207" t="s">
        <v>2760</v>
      </c>
      <c r="F1207" t="s">
        <v>2760</v>
      </c>
      <c r="G1207" t="s">
        <v>2841</v>
      </c>
      <c r="H1207" t="s">
        <v>2892</v>
      </c>
      <c r="I1207" s="3">
        <v>3657.66</v>
      </c>
      <c r="J1207" s="8">
        <v>4005</v>
      </c>
      <c r="K1207" s="1">
        <v>0.28999999999999998</v>
      </c>
      <c r="L1207" s="1" t="str">
        <f t="shared" si="91"/>
        <v>50%</v>
      </c>
      <c r="M1207">
        <v>3.9</v>
      </c>
      <c r="N1207" s="4">
        <v>12837</v>
      </c>
      <c r="O1207">
        <f t="shared" si="92"/>
        <v>0</v>
      </c>
      <c r="P1207">
        <f t="shared" si="93"/>
        <v>51412185</v>
      </c>
      <c r="Q1207" s="8" t="str">
        <f t="shared" si="94"/>
        <v>&gt;₹  500</v>
      </c>
      <c r="R1207" s="8">
        <f>Table1[actual_price]-Table1[discounted_price]/Table1[[#This Row],[actual_price]]*100</f>
        <v>3913.6726591760298</v>
      </c>
      <c r="S1207">
        <f>IF(Table1[[#This Row],[rating_count]]&lt;1000,1,0)</f>
        <v>0</v>
      </c>
      <c r="T1207" s="7">
        <f>Table1[[#This Row],[rating]]*Table1[[#This Row],[rating_count]]</f>
        <v>50064.299999999996</v>
      </c>
    </row>
    <row r="1208" spans="1:20">
      <c r="A1208" t="s">
        <v>2404</v>
      </c>
      <c r="B1208" t="s">
        <v>2405</v>
      </c>
      <c r="C1208" t="str">
        <f t="shared" si="90"/>
        <v>Zuvexa Egg Boiler</v>
      </c>
      <c r="D1208" t="str">
        <f>PROPER(Table1[[#This Row],[PRODUCT NAME]])</f>
        <v>Zuvexa Egg Boiler</v>
      </c>
      <c r="E1208" t="s">
        <v>2760</v>
      </c>
      <c r="F1208" t="s">
        <v>2760</v>
      </c>
      <c r="G1208" t="s">
        <v>2841</v>
      </c>
      <c r="H1208" t="s">
        <v>2893</v>
      </c>
      <c r="I1208" s="2">
        <v>1699</v>
      </c>
      <c r="J1208" s="8">
        <v>3295</v>
      </c>
      <c r="K1208" s="1">
        <v>0.15</v>
      </c>
      <c r="L1208" s="1" t="str">
        <f t="shared" si="91"/>
        <v>50%</v>
      </c>
      <c r="M1208">
        <v>4.0999999999999996</v>
      </c>
      <c r="N1208" s="4">
        <v>8873</v>
      </c>
      <c r="O1208">
        <f t="shared" si="92"/>
        <v>0</v>
      </c>
      <c r="P1208">
        <f t="shared" si="93"/>
        <v>29236535</v>
      </c>
      <c r="Q1208" s="8" t="str">
        <f t="shared" si="94"/>
        <v>&gt;₹  500</v>
      </c>
      <c r="R1208" s="8">
        <f>Table1[actual_price]-Table1[discounted_price]/Table1[[#This Row],[actual_price]]*100</f>
        <v>3243.4370257966616</v>
      </c>
      <c r="S1208">
        <f>IF(Table1[[#This Row],[rating_count]]&lt;1000,1,0)</f>
        <v>0</v>
      </c>
      <c r="T1208" s="7">
        <f>Table1[[#This Row],[rating]]*Table1[[#This Row],[rating_count]]</f>
        <v>36379.299999999996</v>
      </c>
    </row>
    <row r="1209" spans="1:20">
      <c r="A1209" t="s">
        <v>2406</v>
      </c>
      <c r="B1209" t="s">
        <v>2407</v>
      </c>
      <c r="C1209" t="str">
        <f t="shared" si="90"/>
        <v>AO Smith HSE-VAS-X-015</v>
      </c>
      <c r="D1209" t="str">
        <f>PROPER(Table1[[#This Row],[PRODUCT NAME]])</f>
        <v>Ao Smith Hse-Vas-X-015</v>
      </c>
      <c r="E1209" t="s">
        <v>2760</v>
      </c>
      <c r="F1209" t="s">
        <v>2760</v>
      </c>
      <c r="G1209" t="s">
        <v>2846</v>
      </c>
      <c r="H1209" t="s">
        <v>2847</v>
      </c>
      <c r="I1209" s="2">
        <v>1849</v>
      </c>
      <c r="J1209" s="8">
        <v>4650</v>
      </c>
      <c r="K1209" s="1">
        <v>0.12</v>
      </c>
      <c r="L1209" s="1" t="str">
        <f t="shared" si="91"/>
        <v>50%</v>
      </c>
      <c r="M1209">
        <v>4.3</v>
      </c>
      <c r="N1209" s="4">
        <v>7681</v>
      </c>
      <c r="O1209">
        <f t="shared" si="92"/>
        <v>0</v>
      </c>
      <c r="P1209">
        <f t="shared" si="93"/>
        <v>35716650</v>
      </c>
      <c r="Q1209" s="8" t="str">
        <f t="shared" si="94"/>
        <v>&gt;₹  500</v>
      </c>
      <c r="R1209" s="8">
        <f>Table1[actual_price]-Table1[discounted_price]/Table1[[#This Row],[actual_price]]*100</f>
        <v>4610.2365591397847</v>
      </c>
      <c r="S1209">
        <f>IF(Table1[[#This Row],[rating_count]]&lt;1000,1,0)</f>
        <v>0</v>
      </c>
      <c r="T1209" s="7">
        <f>Table1[[#This Row],[rating]]*Table1[[#This Row],[rating_count]]</f>
        <v>33028.299999999996</v>
      </c>
    </row>
    <row r="1210" spans="1:20">
      <c r="A1210" t="s">
        <v>2408</v>
      </c>
      <c r="B1210" t="s">
        <v>2409</v>
      </c>
      <c r="C1210" t="str">
        <f t="shared" si="90"/>
        <v>Havells Festiva 1200mm</v>
      </c>
      <c r="D1210" t="str">
        <f>PROPER(Table1[[#This Row],[PRODUCT NAME]])</f>
        <v>Havells Festiva 1200Mm</v>
      </c>
      <c r="E1210" t="s">
        <v>2760</v>
      </c>
      <c r="F1210" t="s">
        <v>2760</v>
      </c>
      <c r="G1210" t="s">
        <v>2843</v>
      </c>
      <c r="H1210" t="s">
        <v>2845</v>
      </c>
      <c r="I1210" s="2">
        <v>12499</v>
      </c>
      <c r="J1210" s="8">
        <v>24500</v>
      </c>
      <c r="K1210" s="1">
        <v>0.37</v>
      </c>
      <c r="L1210" s="1" t="str">
        <f t="shared" si="91"/>
        <v>50%</v>
      </c>
      <c r="M1210">
        <v>4.0999999999999996</v>
      </c>
      <c r="N1210" s="4">
        <v>322</v>
      </c>
      <c r="O1210">
        <f t="shared" si="92"/>
        <v>0</v>
      </c>
      <c r="P1210">
        <f t="shared" si="93"/>
        <v>7889000</v>
      </c>
      <c r="Q1210" s="8" t="str">
        <f t="shared" si="94"/>
        <v>&gt;₹  500</v>
      </c>
      <c r="R1210" s="8">
        <f>Table1[actual_price]-Table1[discounted_price]/Table1[[#This Row],[actual_price]]*100</f>
        <v>24448.983673469389</v>
      </c>
      <c r="S1210">
        <f>IF(Table1[[#This Row],[rating_count]]&lt;1000,1,0)</f>
        <v>1</v>
      </c>
      <c r="T1210" s="7">
        <f>Table1[[#This Row],[rating]]*Table1[[#This Row],[rating_count]]</f>
        <v>1320.1999999999998</v>
      </c>
    </row>
    <row r="1211" spans="1:20">
      <c r="A1211" t="s">
        <v>2410</v>
      </c>
      <c r="B1211" t="s">
        <v>2411</v>
      </c>
      <c r="C1211" t="str">
        <f t="shared" si="90"/>
        <v>INALSA Vaccum Cleaner</v>
      </c>
      <c r="D1211" t="str">
        <f>PROPER(Table1[[#This Row],[PRODUCT NAME]])</f>
        <v>Inalsa Vaccum Cleaner</v>
      </c>
      <c r="E1211" t="s">
        <v>2760</v>
      </c>
      <c r="F1211" t="s">
        <v>2760</v>
      </c>
      <c r="G1211" t="s">
        <v>2846</v>
      </c>
      <c r="H1211" t="s">
        <v>2847</v>
      </c>
      <c r="I1211" s="2">
        <v>1099</v>
      </c>
      <c r="J1211" s="8">
        <v>6070</v>
      </c>
      <c r="K1211" s="1">
        <v>0.43</v>
      </c>
      <c r="L1211" s="1" t="str">
        <f t="shared" si="91"/>
        <v>50%</v>
      </c>
      <c r="M1211">
        <v>4.2</v>
      </c>
      <c r="N1211" s="4">
        <v>9772</v>
      </c>
      <c r="O1211">
        <f t="shared" si="92"/>
        <v>0</v>
      </c>
      <c r="P1211">
        <f t="shared" si="93"/>
        <v>59316040</v>
      </c>
      <c r="Q1211" s="8" t="str">
        <f t="shared" si="94"/>
        <v>&gt;₹  500</v>
      </c>
      <c r="R1211" s="8">
        <f>Table1[actual_price]-Table1[discounted_price]/Table1[[#This Row],[actual_price]]*100</f>
        <v>6051.8945634266884</v>
      </c>
      <c r="S1211">
        <f>IF(Table1[[#This Row],[rating_count]]&lt;1000,1,0)</f>
        <v>0</v>
      </c>
      <c r="T1211" s="7">
        <f>Table1[[#This Row],[rating]]*Table1[[#This Row],[rating_count]]</f>
        <v>41042.400000000001</v>
      </c>
    </row>
    <row r="1212" spans="1:20">
      <c r="A1212" t="s">
        <v>2412</v>
      </c>
      <c r="B1212" t="s">
        <v>2413</v>
      </c>
      <c r="C1212" t="str">
        <f t="shared" si="90"/>
        <v>iBELL SM1515NEW Sandwich</v>
      </c>
      <c r="D1212" t="str">
        <f>PROPER(Table1[[#This Row],[PRODUCT NAME]])</f>
        <v>Ibell Sm1515New Sandwich</v>
      </c>
      <c r="E1212" t="s">
        <v>2760</v>
      </c>
      <c r="F1212" t="s">
        <v>2760</v>
      </c>
      <c r="G1212" t="s">
        <v>2877</v>
      </c>
      <c r="H1212" t="s">
        <v>2886</v>
      </c>
      <c r="I1212" s="2">
        <v>8199</v>
      </c>
      <c r="J1212" s="8">
        <v>999</v>
      </c>
      <c r="K1212" s="1">
        <v>0.49</v>
      </c>
      <c r="L1212" s="1" t="str">
        <f t="shared" si="91"/>
        <v>50%</v>
      </c>
      <c r="M1212">
        <v>3.9</v>
      </c>
      <c r="N1212" s="4">
        <v>18497</v>
      </c>
      <c r="O1212">
        <f t="shared" si="92"/>
        <v>0</v>
      </c>
      <c r="P1212">
        <f t="shared" si="93"/>
        <v>18478503</v>
      </c>
      <c r="Q1212" s="8" t="str">
        <f t="shared" si="94"/>
        <v>&gt;₹  500</v>
      </c>
      <c r="R1212" s="8">
        <f>Table1[actual_price]-Table1[discounted_price]/Table1[[#This Row],[actual_price]]*100</f>
        <v>178.27927927927931</v>
      </c>
      <c r="S1212">
        <f>IF(Table1[[#This Row],[rating_count]]&lt;1000,1,0)</f>
        <v>0</v>
      </c>
      <c r="T1212" s="7">
        <f>Table1[[#This Row],[rating]]*Table1[[#This Row],[rating_count]]</f>
        <v>72138.3</v>
      </c>
    </row>
    <row r="1213" spans="1:20">
      <c r="A1213" t="s">
        <v>2414</v>
      </c>
      <c r="B1213" t="s">
        <v>2415</v>
      </c>
      <c r="C1213" t="str">
        <f t="shared" si="90"/>
        <v>Aquaguard Aura RO+UV+UF+Taste</v>
      </c>
      <c r="D1213" t="str">
        <f>PROPER(Table1[[#This Row],[PRODUCT NAME]])</f>
        <v>Aquaguard Aura Ro+Uv+Uf+Taste</v>
      </c>
      <c r="E1213" t="s">
        <v>2760</v>
      </c>
      <c r="F1213" t="s">
        <v>2760</v>
      </c>
      <c r="G1213" t="s">
        <v>2841</v>
      </c>
      <c r="H1213" t="s">
        <v>2861</v>
      </c>
      <c r="I1213">
        <v>499</v>
      </c>
      <c r="J1213" s="8">
        <v>3945</v>
      </c>
      <c r="K1213" s="1">
        <v>0.77</v>
      </c>
      <c r="L1213" s="1" t="str">
        <f t="shared" si="91"/>
        <v>50% or more</v>
      </c>
      <c r="M1213">
        <v>3.7</v>
      </c>
      <c r="N1213" s="4">
        <v>53</v>
      </c>
      <c r="O1213">
        <f t="shared" si="92"/>
        <v>1</v>
      </c>
      <c r="P1213">
        <f t="shared" si="93"/>
        <v>209085</v>
      </c>
      <c r="Q1213" s="8" t="str">
        <f t="shared" si="94"/>
        <v>&gt;₹  500</v>
      </c>
      <c r="R1213" s="8">
        <f>Table1[actual_price]-Table1[discounted_price]/Table1[[#This Row],[actual_price]]*100</f>
        <v>3932.3510773130547</v>
      </c>
      <c r="S1213">
        <f>IF(Table1[[#This Row],[rating_count]]&lt;1000,1,0)</f>
        <v>1</v>
      </c>
      <c r="T1213" s="7">
        <f>Table1[[#This Row],[rating]]*Table1[[#This Row],[rating_count]]</f>
        <v>196.10000000000002</v>
      </c>
    </row>
    <row r="1214" spans="1:20">
      <c r="A1214" t="s">
        <v>2416</v>
      </c>
      <c r="B1214" t="s">
        <v>2417</v>
      </c>
      <c r="C1214" t="str">
        <f t="shared" si="90"/>
        <v>Havells Instanio 3-Litre</v>
      </c>
      <c r="D1214" t="str">
        <f>PROPER(Table1[[#This Row],[PRODUCT NAME]])</f>
        <v>Havells Instanio 3-Litre</v>
      </c>
      <c r="E1214" t="s">
        <v>2760</v>
      </c>
      <c r="F1214" t="s">
        <v>2760</v>
      </c>
      <c r="G1214" t="s">
        <v>2846</v>
      </c>
      <c r="H1214" t="s">
        <v>2862</v>
      </c>
      <c r="I1214" s="2">
        <v>6999</v>
      </c>
      <c r="J1214" s="8">
        <v>1499</v>
      </c>
      <c r="K1214" s="1">
        <v>0.53</v>
      </c>
      <c r="L1214" s="1" t="str">
        <f t="shared" si="91"/>
        <v>50% or more</v>
      </c>
      <c r="M1214">
        <v>4.0999999999999996</v>
      </c>
      <c r="N1214" s="4">
        <v>1728</v>
      </c>
      <c r="O1214">
        <f t="shared" si="92"/>
        <v>1</v>
      </c>
      <c r="P1214">
        <f t="shared" si="93"/>
        <v>2590272</v>
      </c>
      <c r="Q1214" s="8" t="str">
        <f t="shared" si="94"/>
        <v>&gt;₹  500</v>
      </c>
      <c r="R1214" s="8">
        <f>Table1[actual_price]-Table1[discounted_price]/Table1[[#This Row],[actual_price]]*100</f>
        <v>1032.0887258172115</v>
      </c>
      <c r="S1214">
        <f>IF(Table1[[#This Row],[rating_count]]&lt;1000,1,0)</f>
        <v>0</v>
      </c>
      <c r="T1214" s="7">
        <f>Table1[[#This Row],[rating]]*Table1[[#This Row],[rating_count]]</f>
        <v>7084.7999999999993</v>
      </c>
    </row>
    <row r="1215" spans="1:20">
      <c r="A1215" t="s">
        <v>2418</v>
      </c>
      <c r="B1215" t="s">
        <v>2419</v>
      </c>
      <c r="C1215" t="str">
        <f t="shared" si="90"/>
        <v>Milk Frother, Immersion</v>
      </c>
      <c r="D1215" t="str">
        <f>PROPER(Table1[[#This Row],[PRODUCT NAME]])</f>
        <v>Milk Frother, Immersion</v>
      </c>
      <c r="E1215" t="s">
        <v>2760</v>
      </c>
      <c r="F1215" t="s">
        <v>2760</v>
      </c>
      <c r="G1215" t="s">
        <v>2841</v>
      </c>
      <c r="H1215" t="s">
        <v>2866</v>
      </c>
      <c r="I1215" s="2">
        <v>1595</v>
      </c>
      <c r="J1215" s="8">
        <v>6700</v>
      </c>
      <c r="K1215" s="1">
        <v>0.11</v>
      </c>
      <c r="L1215" s="1" t="str">
        <f t="shared" si="91"/>
        <v>50%</v>
      </c>
      <c r="M1215">
        <v>4</v>
      </c>
      <c r="N1215" s="4">
        <v>2877</v>
      </c>
      <c r="O1215">
        <f t="shared" si="92"/>
        <v>0</v>
      </c>
      <c r="P1215">
        <f t="shared" si="93"/>
        <v>19275900</v>
      </c>
      <c r="Q1215" s="8" t="str">
        <f t="shared" si="94"/>
        <v>&gt;₹  500</v>
      </c>
      <c r="R1215" s="8">
        <f>Table1[actual_price]-Table1[discounted_price]/Table1[[#This Row],[actual_price]]*100</f>
        <v>6676.1940298507461</v>
      </c>
      <c r="S1215">
        <f>IF(Table1[[#This Row],[rating_count]]&lt;1000,1,0)</f>
        <v>0</v>
      </c>
      <c r="T1215" s="7">
        <f>Table1[[#This Row],[rating]]*Table1[[#This Row],[rating_count]]</f>
        <v>11508</v>
      </c>
    </row>
    <row r="1216" spans="1:20">
      <c r="A1216" t="s">
        <v>2420</v>
      </c>
      <c r="B1216" t="s">
        <v>2421</v>
      </c>
      <c r="C1216" t="str">
        <f t="shared" si="90"/>
        <v>Panasonic SR-WA22H (E)</v>
      </c>
      <c r="D1216" t="str">
        <f>PROPER(Table1[[#This Row],[PRODUCT NAME]])</f>
        <v>Panasonic Sr-Wa22H (E)</v>
      </c>
      <c r="E1216" t="s">
        <v>2760</v>
      </c>
      <c r="F1216" t="s">
        <v>2760</v>
      </c>
      <c r="G1216" t="s">
        <v>2846</v>
      </c>
      <c r="H1216" t="s">
        <v>2847</v>
      </c>
      <c r="I1216" s="2">
        <v>1049</v>
      </c>
      <c r="J1216" s="8">
        <v>2800</v>
      </c>
      <c r="K1216" s="1">
        <v>0.46</v>
      </c>
      <c r="L1216" s="1" t="str">
        <f t="shared" si="91"/>
        <v>50%</v>
      </c>
      <c r="M1216">
        <v>3.8</v>
      </c>
      <c r="N1216" s="4">
        <v>250</v>
      </c>
      <c r="O1216">
        <f t="shared" si="92"/>
        <v>0</v>
      </c>
      <c r="P1216">
        <f t="shared" si="93"/>
        <v>700000</v>
      </c>
      <c r="Q1216" s="8" t="str">
        <f t="shared" si="94"/>
        <v>&gt;₹  500</v>
      </c>
      <c r="R1216" s="8">
        <f>Table1[actual_price]-Table1[discounted_price]/Table1[[#This Row],[actual_price]]*100</f>
        <v>2762.5357142857142</v>
      </c>
      <c r="S1216">
        <f>IF(Table1[[#This Row],[rating_count]]&lt;1000,1,0)</f>
        <v>1</v>
      </c>
      <c r="T1216" s="7">
        <f>Table1[[#This Row],[rating]]*Table1[[#This Row],[rating_count]]</f>
        <v>950</v>
      </c>
    </row>
    <row r="1217" spans="1:20">
      <c r="A1217" t="s">
        <v>2422</v>
      </c>
      <c r="B1217" t="s">
        <v>2423</v>
      </c>
      <c r="C1217" t="str">
        <f t="shared" si="90"/>
        <v>InstaCuppa Milk Frother</v>
      </c>
      <c r="D1217" t="str">
        <f>PROPER(Table1[[#This Row],[PRODUCT NAME]])</f>
        <v>Instacuppa Milk Frother</v>
      </c>
      <c r="E1217" t="s">
        <v>2760</v>
      </c>
      <c r="F1217" t="s">
        <v>2760</v>
      </c>
      <c r="G1217" t="s">
        <v>2841</v>
      </c>
      <c r="H1217" t="s">
        <v>2842</v>
      </c>
      <c r="I1217" s="2">
        <v>1182</v>
      </c>
      <c r="J1217" s="8">
        <v>1699</v>
      </c>
      <c r="K1217" s="1">
        <v>0.61</v>
      </c>
      <c r="L1217" s="1" t="str">
        <f t="shared" si="91"/>
        <v>50% or more</v>
      </c>
      <c r="M1217">
        <v>4.2</v>
      </c>
      <c r="N1217" s="4">
        <v>5178</v>
      </c>
      <c r="O1217">
        <f t="shared" si="92"/>
        <v>1</v>
      </c>
      <c r="P1217">
        <f t="shared" si="93"/>
        <v>8797422</v>
      </c>
      <c r="Q1217" s="8" t="str">
        <f t="shared" si="94"/>
        <v>&gt;₹  500</v>
      </c>
      <c r="R1217" s="8">
        <f>Table1[actual_price]-Table1[discounted_price]/Table1[[#This Row],[actual_price]]*100</f>
        <v>1629.4296645085344</v>
      </c>
      <c r="S1217">
        <f>IF(Table1[[#This Row],[rating_count]]&lt;1000,1,0)</f>
        <v>0</v>
      </c>
      <c r="T1217" s="7">
        <f>Table1[[#This Row],[rating]]*Table1[[#This Row],[rating_count]]</f>
        <v>21747.600000000002</v>
      </c>
    </row>
    <row r="1218" spans="1:20">
      <c r="A1218" t="s">
        <v>2424</v>
      </c>
      <c r="B1218" t="s">
        <v>2425</v>
      </c>
      <c r="C1218" t="str">
        <f t="shared" ref="C1218:C1281" si="95">TRIM(LEFT(B1218,FIND(" ",B1218,FIND(" ",B1218,FIND(" ",B1218)+1)+1)))</f>
        <v>Goodscity Garment Steamer</v>
      </c>
      <c r="D1218" t="str">
        <f>PROPER(Table1[[#This Row],[PRODUCT NAME]])</f>
        <v>Goodscity Garment Steamer</v>
      </c>
      <c r="E1218" t="s">
        <v>2760</v>
      </c>
      <c r="F1218" t="s">
        <v>2760</v>
      </c>
      <c r="G1218" t="s">
        <v>2846</v>
      </c>
      <c r="H1218" t="s">
        <v>2847</v>
      </c>
      <c r="I1218">
        <v>499</v>
      </c>
      <c r="J1218" s="8">
        <v>970</v>
      </c>
      <c r="K1218" s="1">
        <v>0.5</v>
      </c>
      <c r="L1218" s="1" t="str">
        <f t="shared" ref="L1218:L1281" si="96">IF(K1218&gt;=50%,"50% or more","50%")</f>
        <v>50% or more</v>
      </c>
      <c r="M1218">
        <v>4.5999999999999996</v>
      </c>
      <c r="N1218" s="4">
        <v>79</v>
      </c>
      <c r="O1218">
        <f t="shared" ref="O1218:O1281" si="97">IF(K1218&gt;=0.5,1,0)</f>
        <v>1</v>
      </c>
      <c r="P1218">
        <f t="shared" ref="P1218:P1281" si="98">(J1218)*(N1218)</f>
        <v>76630</v>
      </c>
      <c r="Q1218" s="8" t="str">
        <f t="shared" ref="Q1218:Q1281" si="99">IF(J1218&lt;200,"&lt;₹ 200",IF(J1218&lt;=500, "₹ 200 -₹ 500","&gt;₹  500"))</f>
        <v>&gt;₹  500</v>
      </c>
      <c r="R1218" s="8">
        <f>Table1[actual_price]-Table1[discounted_price]/Table1[[#This Row],[actual_price]]*100</f>
        <v>918.5567010309278</v>
      </c>
      <c r="S1218">
        <f>IF(Table1[[#This Row],[rating_count]]&lt;1000,1,0)</f>
        <v>1</v>
      </c>
      <c r="T1218" s="7">
        <f>Table1[[#This Row],[rating]]*Table1[[#This Row],[rating_count]]</f>
        <v>363.4</v>
      </c>
    </row>
    <row r="1219" spans="1:20">
      <c r="A1219" t="s">
        <v>2426</v>
      </c>
      <c r="B1219" t="s">
        <v>2427</v>
      </c>
      <c r="C1219" t="str">
        <f t="shared" si="95"/>
        <v>Solidaire 550-Watt Mixer</v>
      </c>
      <c r="D1219" t="str">
        <f>PROPER(Table1[[#This Row],[PRODUCT NAME]])</f>
        <v>Solidaire 550-Watt Mixer</v>
      </c>
      <c r="E1219" t="s">
        <v>2760</v>
      </c>
      <c r="F1219" t="s">
        <v>2760</v>
      </c>
      <c r="G1219" t="s">
        <v>2884</v>
      </c>
      <c r="H1219" t="s">
        <v>2885</v>
      </c>
      <c r="I1219" s="2">
        <v>8799</v>
      </c>
      <c r="J1219" s="8">
        <v>1500</v>
      </c>
      <c r="K1219" s="1">
        <v>0.27</v>
      </c>
      <c r="L1219" s="1" t="str">
        <f t="shared" si="96"/>
        <v>50%</v>
      </c>
      <c r="M1219">
        <v>4.0999999999999996</v>
      </c>
      <c r="N1219" s="4">
        <v>4157</v>
      </c>
      <c r="O1219">
        <f t="shared" si="97"/>
        <v>0</v>
      </c>
      <c r="P1219">
        <f t="shared" si="98"/>
        <v>6235500</v>
      </c>
      <c r="Q1219" s="8" t="str">
        <f t="shared" si="99"/>
        <v>&gt;₹  500</v>
      </c>
      <c r="R1219" s="8">
        <f>Table1[actual_price]-Table1[discounted_price]/Table1[[#This Row],[actual_price]]*100</f>
        <v>913.40000000000009</v>
      </c>
      <c r="S1219">
        <f>IF(Table1[[#This Row],[rating_count]]&lt;1000,1,0)</f>
        <v>0</v>
      </c>
      <c r="T1219" s="7">
        <f>Table1[[#This Row],[rating]]*Table1[[#This Row],[rating_count]]</f>
        <v>17043.699999999997</v>
      </c>
    </row>
    <row r="1220" spans="1:20">
      <c r="A1220" t="s">
        <v>2428</v>
      </c>
      <c r="B1220" t="s">
        <v>2429</v>
      </c>
      <c r="C1220" t="str">
        <f t="shared" si="95"/>
        <v>Amazon Basics 300</v>
      </c>
      <c r="D1220" t="str">
        <f>PROPER(Table1[[#This Row],[PRODUCT NAME]])</f>
        <v>Amazon Basics 300</v>
      </c>
      <c r="E1220" t="s">
        <v>2760</v>
      </c>
      <c r="F1220" t="s">
        <v>2760</v>
      </c>
      <c r="G1220" t="s">
        <v>2843</v>
      </c>
      <c r="H1220" t="s">
        <v>2844</v>
      </c>
      <c r="I1220" s="2">
        <v>1529</v>
      </c>
      <c r="J1220" s="8">
        <v>1295</v>
      </c>
      <c r="K1220" s="1">
        <v>0.49</v>
      </c>
      <c r="L1220" s="1" t="str">
        <f t="shared" si="96"/>
        <v>50%</v>
      </c>
      <c r="M1220">
        <v>3.3</v>
      </c>
      <c r="N1220" s="4">
        <v>29</v>
      </c>
      <c r="O1220">
        <f t="shared" si="97"/>
        <v>0</v>
      </c>
      <c r="P1220">
        <f t="shared" si="98"/>
        <v>37555</v>
      </c>
      <c r="Q1220" s="8" t="str">
        <f t="shared" si="99"/>
        <v>&gt;₹  500</v>
      </c>
      <c r="R1220" s="8">
        <f>Table1[actual_price]-Table1[discounted_price]/Table1[[#This Row],[actual_price]]*100</f>
        <v>1176.930501930502</v>
      </c>
      <c r="S1220">
        <f>IF(Table1[[#This Row],[rating_count]]&lt;1000,1,0)</f>
        <v>1</v>
      </c>
      <c r="T1220" s="7">
        <f>Table1[[#This Row],[rating]]*Table1[[#This Row],[rating_count]]</f>
        <v>95.699999999999989</v>
      </c>
    </row>
    <row r="1221" spans="1:20">
      <c r="A1221" t="s">
        <v>2430</v>
      </c>
      <c r="B1221" t="s">
        <v>2431</v>
      </c>
      <c r="C1221" t="str">
        <f t="shared" si="95"/>
        <v>Orpat HHB-100E 250-Watt</v>
      </c>
      <c r="D1221" t="str">
        <f>PROPER(Table1[[#This Row],[PRODUCT NAME]])</f>
        <v>Orpat Hhb-100E 250-Watt</v>
      </c>
      <c r="E1221" t="s">
        <v>2760</v>
      </c>
      <c r="F1221" t="s">
        <v>2760</v>
      </c>
      <c r="G1221" t="s">
        <v>2846</v>
      </c>
      <c r="H1221" t="s">
        <v>2847</v>
      </c>
      <c r="I1221" s="2">
        <v>1199</v>
      </c>
      <c r="J1221" s="8">
        <v>23999</v>
      </c>
      <c r="K1221" s="1">
        <v>0.28999999999999998</v>
      </c>
      <c r="L1221" s="1" t="str">
        <f t="shared" si="96"/>
        <v>50%</v>
      </c>
      <c r="M1221">
        <v>4.2</v>
      </c>
      <c r="N1221" s="4">
        <v>4580</v>
      </c>
      <c r="O1221">
        <f t="shared" si="97"/>
        <v>0</v>
      </c>
      <c r="P1221">
        <f t="shared" si="98"/>
        <v>109915420</v>
      </c>
      <c r="Q1221" s="8" t="str">
        <f t="shared" si="99"/>
        <v>&gt;₹  500</v>
      </c>
      <c r="R1221" s="8">
        <f>Table1[actual_price]-Table1[discounted_price]/Table1[[#This Row],[actual_price]]*100</f>
        <v>23994.00395849827</v>
      </c>
      <c r="S1221">
        <f>IF(Table1[[#This Row],[rating_count]]&lt;1000,1,0)</f>
        <v>0</v>
      </c>
      <c r="T1221" s="7">
        <f>Table1[[#This Row],[rating]]*Table1[[#This Row],[rating_count]]</f>
        <v>19236</v>
      </c>
    </row>
    <row r="1222" spans="1:20">
      <c r="A1222" t="s">
        <v>2432</v>
      </c>
      <c r="B1222" t="s">
        <v>2433</v>
      </c>
      <c r="C1222" t="str">
        <f t="shared" si="95"/>
        <v>HealthSense Rechargeable Lint</v>
      </c>
      <c r="D1222" t="str">
        <f>PROPER(Table1[[#This Row],[PRODUCT NAME]])</f>
        <v>Healthsense Rechargeable Lint</v>
      </c>
      <c r="E1222" t="s">
        <v>2760</v>
      </c>
      <c r="F1222" t="s">
        <v>2760</v>
      </c>
      <c r="G1222" t="s">
        <v>2841</v>
      </c>
      <c r="H1222" t="s">
        <v>2863</v>
      </c>
      <c r="I1222" s="2">
        <v>1052</v>
      </c>
      <c r="J1222" s="8">
        <v>850</v>
      </c>
      <c r="K1222" s="1">
        <v>0.41</v>
      </c>
      <c r="L1222" s="1" t="str">
        <f t="shared" si="96"/>
        <v>50%</v>
      </c>
      <c r="M1222">
        <v>4.3</v>
      </c>
      <c r="N1222" s="4">
        <v>1404</v>
      </c>
      <c r="O1222">
        <f t="shared" si="97"/>
        <v>0</v>
      </c>
      <c r="P1222">
        <f t="shared" si="98"/>
        <v>1193400</v>
      </c>
      <c r="Q1222" s="8" t="str">
        <f t="shared" si="99"/>
        <v>&gt;₹  500</v>
      </c>
      <c r="R1222" s="8">
        <f>Table1[actual_price]-Table1[discounted_price]/Table1[[#This Row],[actual_price]]*100</f>
        <v>726.23529411764707</v>
      </c>
      <c r="S1222">
        <f>IF(Table1[[#This Row],[rating_count]]&lt;1000,1,0)</f>
        <v>0</v>
      </c>
      <c r="T1222" s="7">
        <f>Table1[[#This Row],[rating]]*Table1[[#This Row],[rating_count]]</f>
        <v>6037.2</v>
      </c>
    </row>
    <row r="1223" spans="1:20">
      <c r="A1223" t="s">
        <v>2434</v>
      </c>
      <c r="B1223" t="s">
        <v>2435</v>
      </c>
      <c r="C1223" t="str">
        <f t="shared" si="95"/>
        <v>AGARO Classic Portable</v>
      </c>
      <c r="D1223" t="str">
        <f>PROPER(Table1[[#This Row],[PRODUCT NAME]])</f>
        <v>Agaro Classic Portable</v>
      </c>
      <c r="E1223" t="s">
        <v>2760</v>
      </c>
      <c r="F1223" t="s">
        <v>2760</v>
      </c>
      <c r="G1223" t="s">
        <v>2841</v>
      </c>
      <c r="H1223" t="s">
        <v>2894</v>
      </c>
      <c r="I1223" s="2">
        <v>6499</v>
      </c>
      <c r="J1223" s="8">
        <v>6000</v>
      </c>
      <c r="K1223" s="1">
        <v>0.28000000000000003</v>
      </c>
      <c r="L1223" s="1" t="str">
        <f t="shared" si="96"/>
        <v>50%</v>
      </c>
      <c r="M1223">
        <v>4.3</v>
      </c>
      <c r="N1223" s="4">
        <v>2810</v>
      </c>
      <c r="O1223">
        <f t="shared" si="97"/>
        <v>0</v>
      </c>
      <c r="P1223">
        <f t="shared" si="98"/>
        <v>16860000</v>
      </c>
      <c r="Q1223" s="8" t="str">
        <f t="shared" si="99"/>
        <v>&gt;₹  500</v>
      </c>
      <c r="R1223" s="8">
        <f>Table1[actual_price]-Table1[discounted_price]/Table1[[#This Row],[actual_price]]*100</f>
        <v>5891.6833333333334</v>
      </c>
      <c r="S1223">
        <f>IF(Table1[[#This Row],[rating_count]]&lt;1000,1,0)</f>
        <v>0</v>
      </c>
      <c r="T1223" s="7">
        <f>Table1[[#This Row],[rating]]*Table1[[#This Row],[rating_count]]</f>
        <v>12083</v>
      </c>
    </row>
    <row r="1224" spans="1:20">
      <c r="A1224" t="s">
        <v>2436</v>
      </c>
      <c r="B1224" t="s">
        <v>2437</v>
      </c>
      <c r="C1224" t="str">
        <f t="shared" si="95"/>
        <v>AGARO Imperial 240-Watt</v>
      </c>
      <c r="D1224" t="str">
        <f>PROPER(Table1[[#This Row],[PRODUCT NAME]])</f>
        <v>Agaro Imperial 240-Watt</v>
      </c>
      <c r="E1224" t="s">
        <v>2760</v>
      </c>
      <c r="F1224" t="s">
        <v>2760</v>
      </c>
      <c r="G1224" t="s">
        <v>2841</v>
      </c>
      <c r="H1224" t="s">
        <v>2848</v>
      </c>
      <c r="I1224">
        <v>239</v>
      </c>
      <c r="J1224" s="8">
        <v>1020</v>
      </c>
      <c r="K1224" s="1">
        <v>0</v>
      </c>
      <c r="L1224" s="1" t="str">
        <f t="shared" si="96"/>
        <v>50%</v>
      </c>
      <c r="M1224">
        <v>4.3</v>
      </c>
      <c r="N1224" s="4">
        <v>7</v>
      </c>
      <c r="O1224">
        <f t="shared" si="97"/>
        <v>0</v>
      </c>
      <c r="P1224">
        <f t="shared" si="98"/>
        <v>7140</v>
      </c>
      <c r="Q1224" s="8" t="str">
        <f t="shared" si="99"/>
        <v>&gt;₹  500</v>
      </c>
      <c r="R1224" s="8">
        <f>Table1[actual_price]-Table1[discounted_price]/Table1[[#This Row],[actual_price]]*100</f>
        <v>996.56862745098044</v>
      </c>
      <c r="S1224">
        <f>IF(Table1[[#This Row],[rating_count]]&lt;1000,1,0)</f>
        <v>1</v>
      </c>
      <c r="T1224" s="7">
        <f>Table1[[#This Row],[rating]]*Table1[[#This Row],[rating_count]]</f>
        <v>30.099999999999998</v>
      </c>
    </row>
    <row r="1225" spans="1:20">
      <c r="A1225" t="s">
        <v>2438</v>
      </c>
      <c r="B1225" t="s">
        <v>2439</v>
      </c>
      <c r="C1225" t="str">
        <f t="shared" si="95"/>
        <v>Wipro Smartlife Super</v>
      </c>
      <c r="D1225" t="str">
        <f>PROPER(Table1[[#This Row],[PRODUCT NAME]])</f>
        <v>Wipro Smartlife Super</v>
      </c>
      <c r="E1225" t="s">
        <v>2760</v>
      </c>
      <c r="F1225" t="s">
        <v>2760</v>
      </c>
      <c r="G1225" t="s">
        <v>2841</v>
      </c>
      <c r="H1225" t="s">
        <v>2852</v>
      </c>
      <c r="I1225">
        <v>699</v>
      </c>
      <c r="J1225" s="8">
        <v>1999</v>
      </c>
      <c r="K1225" s="1">
        <v>0.56000000000000005</v>
      </c>
      <c r="L1225" s="1" t="str">
        <f t="shared" si="96"/>
        <v>50% or more</v>
      </c>
      <c r="M1225">
        <v>4.7</v>
      </c>
      <c r="N1225" s="4">
        <v>1729</v>
      </c>
      <c r="O1225">
        <f t="shared" si="97"/>
        <v>1</v>
      </c>
      <c r="P1225">
        <f t="shared" si="98"/>
        <v>3456271</v>
      </c>
      <c r="Q1225" s="8" t="str">
        <f t="shared" si="99"/>
        <v>&gt;₹  500</v>
      </c>
      <c r="R1225" s="8">
        <f>Table1[actual_price]-Table1[discounted_price]/Table1[[#This Row],[actual_price]]*100</f>
        <v>1964.0325162581291</v>
      </c>
      <c r="S1225">
        <f>IF(Table1[[#This Row],[rating_count]]&lt;1000,1,0)</f>
        <v>0</v>
      </c>
      <c r="T1225" s="7">
        <f>Table1[[#This Row],[rating]]*Table1[[#This Row],[rating_count]]</f>
        <v>8126.3</v>
      </c>
    </row>
    <row r="1226" spans="1:20">
      <c r="A1226" t="s">
        <v>2440</v>
      </c>
      <c r="B1226" t="s">
        <v>2441</v>
      </c>
      <c r="C1226" t="str">
        <f t="shared" si="95"/>
        <v>AmazonBasics Cylinder Bagless</v>
      </c>
      <c r="D1226" t="str">
        <f>PROPER(Table1[[#This Row],[PRODUCT NAME]])</f>
        <v>Amazonbasics Cylinder Bagless</v>
      </c>
      <c r="E1226" t="s">
        <v>2760</v>
      </c>
      <c r="F1226" t="s">
        <v>2760</v>
      </c>
      <c r="G1226" t="s">
        <v>2841</v>
      </c>
      <c r="I1226" s="2">
        <v>2599</v>
      </c>
      <c r="J1226" s="8">
        <v>7445</v>
      </c>
      <c r="K1226" s="1">
        <v>0.39</v>
      </c>
      <c r="L1226" s="1" t="str">
        <f t="shared" si="96"/>
        <v>50%</v>
      </c>
      <c r="M1226">
        <v>4.4000000000000004</v>
      </c>
      <c r="N1226" s="4">
        <v>2116</v>
      </c>
      <c r="O1226">
        <f t="shared" si="97"/>
        <v>0</v>
      </c>
      <c r="P1226">
        <f t="shared" si="98"/>
        <v>15753620</v>
      </c>
      <c r="Q1226" s="8" t="str">
        <f t="shared" si="99"/>
        <v>&gt;₹  500</v>
      </c>
      <c r="R1226" s="8">
        <f>Table1[actual_price]-Table1[discounted_price]/Table1[[#This Row],[actual_price]]*100</f>
        <v>7410.0906648757555</v>
      </c>
      <c r="S1226">
        <f>IF(Table1[[#This Row],[rating_count]]&lt;1000,1,0)</f>
        <v>0</v>
      </c>
      <c r="T1226" s="7">
        <f>Table1[[#This Row],[rating]]*Table1[[#This Row],[rating_count]]</f>
        <v>9310.4000000000015</v>
      </c>
    </row>
    <row r="1227" spans="1:20">
      <c r="A1227" t="s">
        <v>2442</v>
      </c>
      <c r="B1227" t="s">
        <v>2443</v>
      </c>
      <c r="C1227" t="str">
        <f t="shared" si="95"/>
        <v>Crompton IHL 251</v>
      </c>
      <c r="D1227" t="str">
        <f>PROPER(Table1[[#This Row],[PRODUCT NAME]])</f>
        <v>Crompton Ihl 251</v>
      </c>
      <c r="E1227" t="s">
        <v>2760</v>
      </c>
      <c r="F1227" t="s">
        <v>2760</v>
      </c>
      <c r="G1227" t="s">
        <v>2846</v>
      </c>
      <c r="H1227" t="s">
        <v>2862</v>
      </c>
      <c r="I1227" s="2">
        <v>1547</v>
      </c>
      <c r="J1227" s="8">
        <v>3500</v>
      </c>
      <c r="K1227" s="1">
        <v>0.46</v>
      </c>
      <c r="L1227" s="1" t="str">
        <f t="shared" si="96"/>
        <v>50%</v>
      </c>
      <c r="M1227">
        <v>3.9</v>
      </c>
      <c r="N1227" s="4">
        <v>463</v>
      </c>
      <c r="O1227">
        <f t="shared" si="97"/>
        <v>0</v>
      </c>
      <c r="P1227">
        <f t="shared" si="98"/>
        <v>1620500</v>
      </c>
      <c r="Q1227" s="8" t="str">
        <f t="shared" si="99"/>
        <v>&gt;₹  500</v>
      </c>
      <c r="R1227" s="8">
        <f>Table1[actual_price]-Table1[discounted_price]/Table1[[#This Row],[actual_price]]*100</f>
        <v>3455.8</v>
      </c>
      <c r="S1227">
        <f>IF(Table1[[#This Row],[rating_count]]&lt;1000,1,0)</f>
        <v>1</v>
      </c>
      <c r="T1227" s="7">
        <f>Table1[[#This Row],[rating]]*Table1[[#This Row],[rating_count]]</f>
        <v>1805.7</v>
      </c>
    </row>
    <row r="1228" spans="1:20">
      <c r="A1228" t="s">
        <v>2444</v>
      </c>
      <c r="B1228" t="s">
        <v>2445</v>
      </c>
      <c r="C1228" t="str">
        <f t="shared" si="95"/>
        <v>SaiEllin Room Heater</v>
      </c>
      <c r="D1228" t="str">
        <f>PROPER(Table1[[#This Row],[PRODUCT NAME]])</f>
        <v>Saiellin Room Heater</v>
      </c>
      <c r="E1228" t="s">
        <v>2760</v>
      </c>
      <c r="F1228" t="s">
        <v>2760</v>
      </c>
      <c r="G1228" t="s">
        <v>2841</v>
      </c>
      <c r="H1228" t="s">
        <v>2852</v>
      </c>
      <c r="I1228">
        <v>499</v>
      </c>
      <c r="J1228" s="8">
        <v>1395</v>
      </c>
      <c r="K1228" s="1">
        <v>0.62</v>
      </c>
      <c r="L1228" s="1" t="str">
        <f t="shared" si="96"/>
        <v>50% or more</v>
      </c>
      <c r="M1228">
        <v>4.7</v>
      </c>
      <c r="N1228" s="4">
        <v>54</v>
      </c>
      <c r="O1228">
        <f t="shared" si="97"/>
        <v>1</v>
      </c>
      <c r="P1228">
        <f t="shared" si="98"/>
        <v>75330</v>
      </c>
      <c r="Q1228" s="8" t="str">
        <f t="shared" si="99"/>
        <v>&gt;₹  500</v>
      </c>
      <c r="R1228" s="8">
        <f>Table1[actual_price]-Table1[discounted_price]/Table1[[#This Row],[actual_price]]*100</f>
        <v>1359.2293906810037</v>
      </c>
      <c r="S1228">
        <f>IF(Table1[[#This Row],[rating_count]]&lt;1000,1,0)</f>
        <v>1</v>
      </c>
      <c r="T1228" s="7">
        <f>Table1[[#This Row],[rating]]*Table1[[#This Row],[rating_count]]</f>
        <v>253.8</v>
      </c>
    </row>
    <row r="1229" spans="1:20">
      <c r="A1229" t="s">
        <v>2446</v>
      </c>
      <c r="B1229" t="s">
        <v>2447</v>
      </c>
      <c r="C1229" t="str">
        <f t="shared" si="95"/>
        <v>Bajaj Majesty Duetto</v>
      </c>
      <c r="D1229" t="str">
        <f>PROPER(Table1[[#This Row],[PRODUCT NAME]])</f>
        <v>Bajaj Majesty Duetto</v>
      </c>
      <c r="E1229" t="s">
        <v>2760</v>
      </c>
      <c r="F1229" t="s">
        <v>2760</v>
      </c>
      <c r="G1229" t="s">
        <v>2854</v>
      </c>
      <c r="H1229" t="s">
        <v>2857</v>
      </c>
      <c r="I1229">
        <v>510</v>
      </c>
      <c r="J1229" s="8">
        <v>2199</v>
      </c>
      <c r="K1229" s="1">
        <v>0.2</v>
      </c>
      <c r="L1229" s="1" t="str">
        <f t="shared" si="96"/>
        <v>50%</v>
      </c>
      <c r="M1229">
        <v>4.0999999999999996</v>
      </c>
      <c r="N1229" s="4">
        <v>7229</v>
      </c>
      <c r="O1229">
        <f t="shared" si="97"/>
        <v>0</v>
      </c>
      <c r="P1229">
        <f t="shared" si="98"/>
        <v>15896571</v>
      </c>
      <c r="Q1229" s="8" t="str">
        <f t="shared" si="99"/>
        <v>&gt;₹  500</v>
      </c>
      <c r="R1229" s="8">
        <f>Table1[actual_price]-Table1[discounted_price]/Table1[[#This Row],[actual_price]]*100</f>
        <v>2175.8076398362891</v>
      </c>
      <c r="S1229">
        <f>IF(Table1[[#This Row],[rating_count]]&lt;1000,1,0)</f>
        <v>0</v>
      </c>
      <c r="T1229" s="7">
        <f>Table1[[#This Row],[rating]]*Table1[[#This Row],[rating_count]]</f>
        <v>29638.899999999998</v>
      </c>
    </row>
    <row r="1230" spans="1:20">
      <c r="A1230" t="s">
        <v>2448</v>
      </c>
      <c r="B1230" t="s">
        <v>2449</v>
      </c>
      <c r="C1230" t="str">
        <f t="shared" si="95"/>
        <v>Black + Decker</v>
      </c>
      <c r="D1230" t="str">
        <f>PROPER(Table1[[#This Row],[PRODUCT NAME]])</f>
        <v>Black + Decker</v>
      </c>
      <c r="E1230" t="s">
        <v>2760</v>
      </c>
      <c r="F1230" t="s">
        <v>2760</v>
      </c>
      <c r="G1230" t="s">
        <v>2854</v>
      </c>
      <c r="H1230" t="s">
        <v>2855</v>
      </c>
      <c r="I1230" s="2">
        <v>1899</v>
      </c>
      <c r="J1230" s="8">
        <v>4330</v>
      </c>
      <c r="K1230" s="1">
        <v>0.5</v>
      </c>
      <c r="L1230" s="1" t="str">
        <f t="shared" si="96"/>
        <v>50% or more</v>
      </c>
      <c r="M1230">
        <v>3.8</v>
      </c>
      <c r="N1230" s="4">
        <v>3842</v>
      </c>
      <c r="O1230">
        <f t="shared" si="97"/>
        <v>1</v>
      </c>
      <c r="P1230">
        <f t="shared" si="98"/>
        <v>16635860</v>
      </c>
      <c r="Q1230" s="8" t="str">
        <f t="shared" si="99"/>
        <v>&gt;₹  500</v>
      </c>
      <c r="R1230" s="8">
        <f>Table1[actual_price]-Table1[discounted_price]/Table1[[#This Row],[actual_price]]*100</f>
        <v>4286.1431870669749</v>
      </c>
      <c r="S1230">
        <f>IF(Table1[[#This Row],[rating_count]]&lt;1000,1,0)</f>
        <v>0</v>
      </c>
      <c r="T1230" s="7">
        <f>Table1[[#This Row],[rating]]*Table1[[#This Row],[rating_count]]</f>
        <v>14599.599999999999</v>
      </c>
    </row>
    <row r="1231" spans="1:20">
      <c r="A1231" t="s">
        <v>2450</v>
      </c>
      <c r="B1231" t="s">
        <v>2451</v>
      </c>
      <c r="C1231" t="str">
        <f t="shared" si="95"/>
        <v>Inalsa Hand Blender|</v>
      </c>
      <c r="D1231" t="str">
        <f>PROPER(Table1[[#This Row],[PRODUCT NAME]])</f>
        <v>Inalsa Hand Blender|</v>
      </c>
      <c r="E1231" t="s">
        <v>2760</v>
      </c>
      <c r="F1231" t="s">
        <v>2760</v>
      </c>
      <c r="G1231" t="s">
        <v>2854</v>
      </c>
      <c r="H1231" t="s">
        <v>2855</v>
      </c>
      <c r="I1231" s="2">
        <v>2599</v>
      </c>
      <c r="J1231" s="8">
        <v>4295</v>
      </c>
      <c r="K1231" s="1">
        <v>0.43</v>
      </c>
      <c r="L1231" s="1" t="str">
        <f t="shared" si="96"/>
        <v>50%</v>
      </c>
      <c r="M1231">
        <v>4.4000000000000004</v>
      </c>
      <c r="N1231" s="4">
        <v>646</v>
      </c>
      <c r="O1231">
        <f t="shared" si="97"/>
        <v>0</v>
      </c>
      <c r="P1231">
        <f t="shared" si="98"/>
        <v>2774570</v>
      </c>
      <c r="Q1231" s="8" t="str">
        <f t="shared" si="99"/>
        <v>&gt;₹  500</v>
      </c>
      <c r="R1231" s="8">
        <f>Table1[actual_price]-Table1[discounted_price]/Table1[[#This Row],[actual_price]]*100</f>
        <v>4234.487776484284</v>
      </c>
      <c r="S1231">
        <f>IF(Table1[[#This Row],[rating_count]]&lt;1000,1,0)</f>
        <v>1</v>
      </c>
      <c r="T1231" s="7">
        <f>Table1[[#This Row],[rating]]*Table1[[#This Row],[rating_count]]</f>
        <v>2842.4</v>
      </c>
    </row>
    <row r="1232" spans="1:20">
      <c r="A1232" t="s">
        <v>2452</v>
      </c>
      <c r="B1232" t="s">
        <v>2453</v>
      </c>
      <c r="C1232" t="str">
        <f t="shared" si="95"/>
        <v>Longway Blaze 2</v>
      </c>
      <c r="D1232" t="str">
        <f>PROPER(Table1[[#This Row],[PRODUCT NAME]])</f>
        <v>Longway Blaze 2</v>
      </c>
      <c r="E1232" t="s">
        <v>2760</v>
      </c>
      <c r="F1232" t="s">
        <v>2760</v>
      </c>
      <c r="G1232" t="s">
        <v>2841</v>
      </c>
      <c r="H1232" t="s">
        <v>2863</v>
      </c>
      <c r="I1232" s="2">
        <v>1199</v>
      </c>
      <c r="J1232" s="8">
        <v>18990</v>
      </c>
      <c r="K1232" s="1">
        <v>0.66</v>
      </c>
      <c r="L1232" s="1" t="str">
        <f t="shared" si="96"/>
        <v>50% or more</v>
      </c>
      <c r="M1232">
        <v>4.3</v>
      </c>
      <c r="N1232" s="4">
        <v>1802</v>
      </c>
      <c r="O1232">
        <f t="shared" si="97"/>
        <v>1</v>
      </c>
      <c r="P1232">
        <f t="shared" si="98"/>
        <v>34219980</v>
      </c>
      <c r="Q1232" s="8" t="str">
        <f t="shared" si="99"/>
        <v>&gt;₹  500</v>
      </c>
      <c r="R1232" s="8">
        <f>Table1[actual_price]-Table1[discounted_price]/Table1[[#This Row],[actual_price]]*100</f>
        <v>18983.686150605583</v>
      </c>
      <c r="S1232">
        <f>IF(Table1[[#This Row],[rating_count]]&lt;1000,1,0)</f>
        <v>0</v>
      </c>
      <c r="T1232" s="7">
        <f>Table1[[#This Row],[rating]]*Table1[[#This Row],[rating_count]]</f>
        <v>7748.5999999999995</v>
      </c>
    </row>
    <row r="1233" spans="1:20">
      <c r="A1233" t="s">
        <v>2454</v>
      </c>
      <c r="B1233" t="s">
        <v>2455</v>
      </c>
      <c r="C1233" t="str">
        <f t="shared" si="95"/>
        <v>Prestige PWG 07</v>
      </c>
      <c r="D1233" t="str">
        <f>PROPER(Table1[[#This Row],[PRODUCT NAME]])</f>
        <v>Prestige Pwg 07</v>
      </c>
      <c r="E1233" t="s">
        <v>2760</v>
      </c>
      <c r="F1233" t="s">
        <v>2760</v>
      </c>
      <c r="G1233" t="s">
        <v>2854</v>
      </c>
      <c r="H1233" t="s">
        <v>2855</v>
      </c>
      <c r="I1233">
        <v>999</v>
      </c>
      <c r="J1233" s="8">
        <v>12500</v>
      </c>
      <c r="K1233" s="1">
        <v>0.62</v>
      </c>
      <c r="L1233" s="1" t="str">
        <f t="shared" si="96"/>
        <v>50% or more</v>
      </c>
      <c r="M1233">
        <v>3.4</v>
      </c>
      <c r="N1233" s="4">
        <v>252</v>
      </c>
      <c r="O1233">
        <f t="shared" si="97"/>
        <v>1</v>
      </c>
      <c r="P1233">
        <f t="shared" si="98"/>
        <v>3150000</v>
      </c>
      <c r="Q1233" s="8" t="str">
        <f t="shared" si="99"/>
        <v>&gt;₹  500</v>
      </c>
      <c r="R1233" s="8">
        <f>Table1[actual_price]-Table1[discounted_price]/Table1[[#This Row],[actual_price]]*100</f>
        <v>12492.008</v>
      </c>
      <c r="S1233">
        <f>IF(Table1[[#This Row],[rating_count]]&lt;1000,1,0)</f>
        <v>1</v>
      </c>
      <c r="T1233" s="7">
        <f>Table1[[#This Row],[rating]]*Table1[[#This Row],[rating_count]]</f>
        <v>856.8</v>
      </c>
    </row>
    <row r="1234" spans="1:20">
      <c r="A1234" t="s">
        <v>2456</v>
      </c>
      <c r="B1234" t="s">
        <v>2457</v>
      </c>
      <c r="C1234" t="str">
        <f t="shared" si="95"/>
        <v>Pigeon Zest Mixer</v>
      </c>
      <c r="D1234" t="str">
        <f>PROPER(Table1[[#This Row],[PRODUCT NAME]])</f>
        <v>Pigeon Zest Mixer</v>
      </c>
      <c r="E1234" t="s">
        <v>2760</v>
      </c>
      <c r="F1234" t="s">
        <v>2760</v>
      </c>
      <c r="G1234" t="s">
        <v>2841</v>
      </c>
      <c r="H1234" t="s">
        <v>2851</v>
      </c>
      <c r="I1234" s="2">
        <v>1999</v>
      </c>
      <c r="J1234" s="8">
        <v>2385</v>
      </c>
      <c r="K1234" s="1">
        <v>0.39</v>
      </c>
      <c r="L1234" s="1" t="str">
        <f t="shared" si="96"/>
        <v>50%</v>
      </c>
      <c r="M1234">
        <v>4.2</v>
      </c>
      <c r="N1234" s="4">
        <v>780</v>
      </c>
      <c r="O1234">
        <f t="shared" si="97"/>
        <v>0</v>
      </c>
      <c r="P1234">
        <f t="shared" si="98"/>
        <v>1860300</v>
      </c>
      <c r="Q1234" s="8" t="str">
        <f t="shared" si="99"/>
        <v>&gt;₹  500</v>
      </c>
      <c r="R1234" s="8">
        <f>Table1[actual_price]-Table1[discounted_price]/Table1[[#This Row],[actual_price]]*100</f>
        <v>2301.1844863731658</v>
      </c>
      <c r="S1234">
        <f>IF(Table1[[#This Row],[rating_count]]&lt;1000,1,0)</f>
        <v>1</v>
      </c>
      <c r="T1234" s="7">
        <f>Table1[[#This Row],[rating]]*Table1[[#This Row],[rating_count]]</f>
        <v>3276</v>
      </c>
    </row>
    <row r="1235" spans="1:20">
      <c r="A1235" t="s">
        <v>2458</v>
      </c>
      <c r="B1235" t="s">
        <v>2459</v>
      </c>
      <c r="C1235" t="str">
        <f t="shared" si="95"/>
        <v>Borosil Volcano 13</v>
      </c>
      <c r="D1235" t="str">
        <f>PROPER(Table1[[#This Row],[PRODUCT NAME]])</f>
        <v>Borosil Volcano 13</v>
      </c>
      <c r="E1235" t="s">
        <v>2760</v>
      </c>
      <c r="F1235" t="s">
        <v>2760</v>
      </c>
      <c r="G1235" t="s">
        <v>2841</v>
      </c>
      <c r="H1235" t="s">
        <v>2852</v>
      </c>
      <c r="I1235">
        <v>210</v>
      </c>
      <c r="J1235" s="8">
        <v>4890</v>
      </c>
      <c r="K1235" s="1">
        <v>0.7</v>
      </c>
      <c r="L1235" s="1" t="str">
        <f t="shared" si="96"/>
        <v>50% or more</v>
      </c>
      <c r="M1235">
        <v>3.7</v>
      </c>
      <c r="N1235" s="4">
        <v>74</v>
      </c>
      <c r="O1235">
        <f t="shared" si="97"/>
        <v>1</v>
      </c>
      <c r="P1235">
        <f t="shared" si="98"/>
        <v>361860</v>
      </c>
      <c r="Q1235" s="8" t="str">
        <f t="shared" si="99"/>
        <v>&gt;₹  500</v>
      </c>
      <c r="R1235" s="8">
        <f>Table1[actual_price]-Table1[discounted_price]/Table1[[#This Row],[actual_price]]*100</f>
        <v>4885.7055214723923</v>
      </c>
      <c r="S1235">
        <f>IF(Table1[[#This Row],[rating_count]]&lt;1000,1,0)</f>
        <v>1</v>
      </c>
      <c r="T1235" s="7">
        <f>Table1[[#This Row],[rating]]*Table1[[#This Row],[rating_count]]</f>
        <v>273.8</v>
      </c>
    </row>
    <row r="1236" spans="1:20">
      <c r="A1236" t="s">
        <v>2460</v>
      </c>
      <c r="B1236" t="s">
        <v>2461</v>
      </c>
      <c r="C1236" t="str">
        <f t="shared" si="95"/>
        <v>Crompton Solarium Qube</v>
      </c>
      <c r="D1236" t="str">
        <f>PROPER(Table1[[#This Row],[PRODUCT NAME]])</f>
        <v>Crompton Solarium Qube</v>
      </c>
      <c r="E1236" t="s">
        <v>2760</v>
      </c>
      <c r="F1236" t="s">
        <v>2760</v>
      </c>
      <c r="G1236" t="s">
        <v>2884</v>
      </c>
      <c r="H1236" t="s">
        <v>2885</v>
      </c>
      <c r="I1236" s="2">
        <v>14499</v>
      </c>
      <c r="J1236" s="8">
        <v>1100</v>
      </c>
      <c r="K1236" s="1">
        <v>0.38</v>
      </c>
      <c r="L1236" s="1" t="str">
        <f t="shared" si="96"/>
        <v>50%</v>
      </c>
      <c r="M1236">
        <v>4.3</v>
      </c>
      <c r="N1236" s="4">
        <v>2026</v>
      </c>
      <c r="O1236">
        <f t="shared" si="97"/>
        <v>0</v>
      </c>
      <c r="P1236">
        <f t="shared" si="98"/>
        <v>2228600</v>
      </c>
      <c r="Q1236" s="8" t="str">
        <f t="shared" si="99"/>
        <v>&gt;₹  500</v>
      </c>
      <c r="R1236" s="8">
        <f>Table1[actual_price]-Table1[discounted_price]/Table1[[#This Row],[actual_price]]*100</f>
        <v>-218.09090909090924</v>
      </c>
      <c r="S1236">
        <f>IF(Table1[[#This Row],[rating_count]]&lt;1000,1,0)</f>
        <v>0</v>
      </c>
      <c r="T1236" s="7">
        <f>Table1[[#This Row],[rating]]*Table1[[#This Row],[rating_count]]</f>
        <v>8711.7999999999993</v>
      </c>
    </row>
    <row r="1237" spans="1:20">
      <c r="A1237" t="s">
        <v>2462</v>
      </c>
      <c r="B1237" t="s">
        <v>2463</v>
      </c>
      <c r="C1237" t="str">
        <f t="shared" si="95"/>
        <v>Singer Aroma 1.8</v>
      </c>
      <c r="D1237" t="str">
        <f>PROPER(Table1[[#This Row],[PRODUCT NAME]])</f>
        <v>Singer Aroma 1.8</v>
      </c>
      <c r="E1237" t="s">
        <v>2760</v>
      </c>
      <c r="F1237" t="s">
        <v>2760</v>
      </c>
      <c r="G1237" t="s">
        <v>2859</v>
      </c>
      <c r="H1237" t="s">
        <v>2860</v>
      </c>
      <c r="I1237">
        <v>950</v>
      </c>
      <c r="J1237" s="8">
        <v>3899</v>
      </c>
      <c r="K1237" s="1">
        <v>0.41</v>
      </c>
      <c r="L1237" s="1" t="str">
        <f t="shared" si="96"/>
        <v>50%</v>
      </c>
      <c r="M1237">
        <v>4.3</v>
      </c>
      <c r="N1237" s="4">
        <v>5911</v>
      </c>
      <c r="O1237">
        <f t="shared" si="97"/>
        <v>0</v>
      </c>
      <c r="P1237">
        <f t="shared" si="98"/>
        <v>23046989</v>
      </c>
      <c r="Q1237" s="8" t="str">
        <f t="shared" si="99"/>
        <v>&gt;₹  500</v>
      </c>
      <c r="R1237" s="8">
        <f>Table1[actual_price]-Table1[discounted_price]/Table1[[#This Row],[actual_price]]*100</f>
        <v>3874.6347781482432</v>
      </c>
      <c r="S1237">
        <f>IF(Table1[[#This Row],[rating_count]]&lt;1000,1,0)</f>
        <v>0</v>
      </c>
      <c r="T1237" s="7">
        <f>Table1[[#This Row],[rating]]*Table1[[#This Row],[rating_count]]</f>
        <v>25417.3</v>
      </c>
    </row>
    <row r="1238" spans="1:20">
      <c r="A1238" t="s">
        <v>2464</v>
      </c>
      <c r="B1238" t="s">
        <v>2465</v>
      </c>
      <c r="C1238" t="str">
        <f t="shared" si="95"/>
        <v>Orient Electric Aura</v>
      </c>
      <c r="D1238" t="str">
        <f>PROPER(Table1[[#This Row],[PRODUCT NAME]])</f>
        <v>Orient Electric Aura</v>
      </c>
      <c r="E1238" t="s">
        <v>2760</v>
      </c>
      <c r="F1238" t="s">
        <v>2760</v>
      </c>
      <c r="G1238" t="s">
        <v>2841</v>
      </c>
      <c r="H1238" t="s">
        <v>2858</v>
      </c>
      <c r="I1238" s="2">
        <v>7199</v>
      </c>
      <c r="J1238" s="8">
        <v>16899</v>
      </c>
      <c r="K1238" s="1">
        <v>0.28000000000000003</v>
      </c>
      <c r="L1238" s="1" t="str">
        <f t="shared" si="96"/>
        <v>50%</v>
      </c>
      <c r="M1238">
        <v>4.4000000000000004</v>
      </c>
      <c r="N1238" s="4">
        <v>1964</v>
      </c>
      <c r="O1238">
        <f t="shared" si="97"/>
        <v>0</v>
      </c>
      <c r="P1238">
        <f t="shared" si="98"/>
        <v>33189636</v>
      </c>
      <c r="Q1238" s="8" t="str">
        <f t="shared" si="99"/>
        <v>&gt;₹  500</v>
      </c>
      <c r="R1238" s="8">
        <f>Table1[actual_price]-Table1[discounted_price]/Table1[[#This Row],[actual_price]]*100</f>
        <v>16856.399846144741</v>
      </c>
      <c r="S1238">
        <f>IF(Table1[[#This Row],[rating_count]]&lt;1000,1,0)</f>
        <v>0</v>
      </c>
      <c r="T1238" s="7">
        <f>Table1[[#This Row],[rating]]*Table1[[#This Row],[rating_count]]</f>
        <v>8641.6</v>
      </c>
    </row>
    <row r="1239" spans="1:20">
      <c r="A1239" t="s">
        <v>2466</v>
      </c>
      <c r="B1239" t="s">
        <v>2467</v>
      </c>
      <c r="C1239" t="str">
        <f t="shared" si="95"/>
        <v>Crompton Brio 1000-Watts</v>
      </c>
      <c r="D1239" t="str">
        <f>PROPER(Table1[[#This Row],[PRODUCT NAME]])</f>
        <v>Crompton Brio 1000-Watts</v>
      </c>
      <c r="E1239" t="s">
        <v>2760</v>
      </c>
      <c r="F1239" t="s">
        <v>2760</v>
      </c>
      <c r="G1239" t="s">
        <v>2843</v>
      </c>
      <c r="H1239" t="s">
        <v>2844</v>
      </c>
      <c r="I1239" s="2">
        <v>2439</v>
      </c>
      <c r="J1239" s="8">
        <v>75990</v>
      </c>
      <c r="K1239" s="1">
        <v>0.04</v>
      </c>
      <c r="L1239" s="1" t="str">
        <f t="shared" si="96"/>
        <v>50%</v>
      </c>
      <c r="M1239">
        <v>4.0999999999999996</v>
      </c>
      <c r="N1239" s="4">
        <v>25</v>
      </c>
      <c r="O1239">
        <f t="shared" si="97"/>
        <v>0</v>
      </c>
      <c r="P1239">
        <f t="shared" si="98"/>
        <v>1899750</v>
      </c>
      <c r="Q1239" s="8" t="str">
        <f t="shared" si="99"/>
        <v>&gt;₹  500</v>
      </c>
      <c r="R1239" s="8">
        <f>Table1[actual_price]-Table1[discounted_price]/Table1[[#This Row],[actual_price]]*100</f>
        <v>75986.790367153575</v>
      </c>
      <c r="S1239">
        <f>IF(Table1[[#This Row],[rating_count]]&lt;1000,1,0)</f>
        <v>1</v>
      </c>
      <c r="T1239" s="7">
        <f>Table1[[#This Row],[rating]]*Table1[[#This Row],[rating_count]]</f>
        <v>102.49999999999999</v>
      </c>
    </row>
    <row r="1240" spans="1:20">
      <c r="A1240" t="s">
        <v>2468</v>
      </c>
      <c r="B1240" t="s">
        <v>2469</v>
      </c>
      <c r="C1240" t="str">
        <f t="shared" si="95"/>
        <v>Butterfly Hero Mixer</v>
      </c>
      <c r="D1240" t="str">
        <f>PROPER(Table1[[#This Row],[PRODUCT NAME]])</f>
        <v>Butterfly Hero Mixer</v>
      </c>
      <c r="E1240" t="s">
        <v>2760</v>
      </c>
      <c r="F1240" t="s">
        <v>2760</v>
      </c>
      <c r="G1240" t="s">
        <v>2846</v>
      </c>
      <c r="H1240" t="s">
        <v>2847</v>
      </c>
      <c r="I1240" s="2">
        <v>7799</v>
      </c>
      <c r="J1240" s="8">
        <v>825</v>
      </c>
      <c r="K1240" s="1">
        <v>0.13</v>
      </c>
      <c r="L1240" s="1" t="str">
        <f t="shared" si="96"/>
        <v>50%</v>
      </c>
      <c r="M1240">
        <v>4</v>
      </c>
      <c r="N1240" s="4">
        <v>3160</v>
      </c>
      <c r="O1240">
        <f t="shared" si="97"/>
        <v>0</v>
      </c>
      <c r="P1240">
        <f t="shared" si="98"/>
        <v>2607000</v>
      </c>
      <c r="Q1240" s="8" t="str">
        <f t="shared" si="99"/>
        <v>&gt;₹  500</v>
      </c>
      <c r="R1240" s="8">
        <f>Table1[actual_price]-Table1[discounted_price]/Table1[[#This Row],[actual_price]]*100</f>
        <v>-120.33333333333326</v>
      </c>
      <c r="S1240">
        <f>IF(Table1[[#This Row],[rating_count]]&lt;1000,1,0)</f>
        <v>0</v>
      </c>
      <c r="T1240" s="7">
        <f>Table1[[#This Row],[rating]]*Table1[[#This Row],[rating_count]]</f>
        <v>12640</v>
      </c>
    </row>
    <row r="1241" spans="1:20">
      <c r="A1241" t="s">
        <v>2470</v>
      </c>
      <c r="B1241" t="s">
        <v>2471</v>
      </c>
      <c r="C1241" t="str">
        <f t="shared" si="95"/>
        <v>Racold Eterno Pro</v>
      </c>
      <c r="D1241" t="str">
        <f>PROPER(Table1[[#This Row],[PRODUCT NAME]])</f>
        <v>Racold Eterno Pro</v>
      </c>
      <c r="E1241" t="s">
        <v>2760</v>
      </c>
      <c r="F1241" t="s">
        <v>2760</v>
      </c>
      <c r="G1241" t="s">
        <v>2841</v>
      </c>
      <c r="H1241" t="s">
        <v>2865</v>
      </c>
      <c r="I1241" s="2">
        <v>1599</v>
      </c>
      <c r="J1241" s="8">
        <v>300</v>
      </c>
      <c r="K1241" s="1">
        <v>0.2</v>
      </c>
      <c r="L1241" s="1" t="str">
        <f t="shared" si="96"/>
        <v>50%</v>
      </c>
      <c r="M1241">
        <v>4.4000000000000004</v>
      </c>
      <c r="N1241" s="4">
        <v>1558</v>
      </c>
      <c r="O1241">
        <f t="shared" si="97"/>
        <v>0</v>
      </c>
      <c r="P1241">
        <f t="shared" si="98"/>
        <v>467400</v>
      </c>
      <c r="Q1241" s="8" t="str">
        <f t="shared" si="99"/>
        <v>₹ 200 -₹ 500</v>
      </c>
      <c r="R1241" s="8">
        <f>Table1[actual_price]-Table1[discounted_price]/Table1[[#This Row],[actual_price]]*100</f>
        <v>-233</v>
      </c>
      <c r="S1241">
        <f>IF(Table1[[#This Row],[rating_count]]&lt;1000,1,0)</f>
        <v>0</v>
      </c>
      <c r="T1241" s="7">
        <f>Table1[[#This Row],[rating]]*Table1[[#This Row],[rating_count]]</f>
        <v>6855.2000000000007</v>
      </c>
    </row>
    <row r="1242" spans="1:20">
      <c r="A1242" t="s">
        <v>2472</v>
      </c>
      <c r="B1242" t="s">
        <v>2473</v>
      </c>
      <c r="C1242" t="str">
        <f t="shared" si="95"/>
        <v>LG 1.5 Ton</v>
      </c>
      <c r="D1242" t="str">
        <f>PROPER(Table1[[#This Row],[PRODUCT NAME]])</f>
        <v>Lg 1.5 Ton</v>
      </c>
      <c r="E1242" t="s">
        <v>2760</v>
      </c>
      <c r="F1242" t="s">
        <v>2760</v>
      </c>
      <c r="G1242" t="s">
        <v>2841</v>
      </c>
      <c r="H1242" t="s">
        <v>2853</v>
      </c>
      <c r="I1242" s="2">
        <v>2899</v>
      </c>
      <c r="J1242" s="8">
        <v>1499</v>
      </c>
      <c r="K1242" s="1">
        <v>0.47</v>
      </c>
      <c r="L1242" s="1" t="str">
        <f t="shared" si="96"/>
        <v>50%</v>
      </c>
      <c r="M1242">
        <v>3.8</v>
      </c>
      <c r="N1242" s="4">
        <v>8958</v>
      </c>
      <c r="O1242">
        <f t="shared" si="97"/>
        <v>0</v>
      </c>
      <c r="P1242">
        <f t="shared" si="98"/>
        <v>13428042</v>
      </c>
      <c r="Q1242" s="8" t="str">
        <f t="shared" si="99"/>
        <v>&gt;₹  500</v>
      </c>
      <c r="R1242" s="8">
        <f>Table1[actual_price]-Table1[discounted_price]/Table1[[#This Row],[actual_price]]*100</f>
        <v>1305.6044029352902</v>
      </c>
      <c r="S1242">
        <f>IF(Table1[[#This Row],[rating_count]]&lt;1000,1,0)</f>
        <v>0</v>
      </c>
      <c r="T1242" s="7">
        <f>Table1[[#This Row],[rating]]*Table1[[#This Row],[rating_count]]</f>
        <v>34040.400000000001</v>
      </c>
    </row>
    <row r="1243" spans="1:20">
      <c r="A1243" t="s">
        <v>2474</v>
      </c>
      <c r="B1243" t="s">
        <v>2475</v>
      </c>
      <c r="C1243" t="str">
        <f t="shared" si="95"/>
        <v>Eureka Forbes Aquasure</v>
      </c>
      <c r="D1243" t="str">
        <f>PROPER(Table1[[#This Row],[PRODUCT NAME]])</f>
        <v>Eureka Forbes Aquasure</v>
      </c>
      <c r="E1243" t="s">
        <v>2760</v>
      </c>
      <c r="F1243" t="s">
        <v>2760</v>
      </c>
      <c r="G1243" t="s">
        <v>2888</v>
      </c>
      <c r="H1243" t="s">
        <v>2889</v>
      </c>
      <c r="I1243" s="2">
        <v>9799</v>
      </c>
      <c r="J1243" s="8">
        <v>747</v>
      </c>
      <c r="K1243" s="1">
        <v>0.19</v>
      </c>
      <c r="L1243" s="1" t="str">
        <f t="shared" si="96"/>
        <v>50%</v>
      </c>
      <c r="M1243">
        <v>4.3</v>
      </c>
      <c r="N1243" s="4">
        <v>13251</v>
      </c>
      <c r="O1243">
        <f t="shared" si="97"/>
        <v>0</v>
      </c>
      <c r="P1243">
        <f t="shared" si="98"/>
        <v>9898497</v>
      </c>
      <c r="Q1243" s="8" t="str">
        <f t="shared" si="99"/>
        <v>&gt;₹  500</v>
      </c>
      <c r="R1243" s="8">
        <f>Table1[actual_price]-Table1[discounted_price]/Table1[[#This Row],[actual_price]]*100</f>
        <v>-564.78045515394911</v>
      </c>
      <c r="S1243">
        <f>IF(Table1[[#This Row],[rating_count]]&lt;1000,1,0)</f>
        <v>0</v>
      </c>
      <c r="T1243" s="7">
        <f>Table1[[#This Row],[rating]]*Table1[[#This Row],[rating_count]]</f>
        <v>56979.299999999996</v>
      </c>
    </row>
    <row r="1244" spans="1:20">
      <c r="A1244" t="s">
        <v>2476</v>
      </c>
      <c r="B1244" t="s">
        <v>2477</v>
      </c>
      <c r="C1244" t="str">
        <f t="shared" si="95"/>
        <v>Green Tales Heat</v>
      </c>
      <c r="D1244" t="str">
        <f>PROPER(Table1[[#This Row],[PRODUCT NAME]])</f>
        <v>Green Tales Heat</v>
      </c>
      <c r="E1244" t="s">
        <v>2760</v>
      </c>
      <c r="F1244" t="s">
        <v>2760</v>
      </c>
      <c r="G1244" t="s">
        <v>2846</v>
      </c>
      <c r="H1244" t="s">
        <v>2847</v>
      </c>
      <c r="I1244" s="2">
        <v>3299</v>
      </c>
      <c r="J1244" s="8">
        <v>3999</v>
      </c>
      <c r="K1244" s="1">
        <v>0.34</v>
      </c>
      <c r="L1244" s="1" t="str">
        <f t="shared" si="96"/>
        <v>50%</v>
      </c>
      <c r="M1244">
        <v>3.8</v>
      </c>
      <c r="N1244" s="4">
        <v>1393</v>
      </c>
      <c r="O1244">
        <f t="shared" si="97"/>
        <v>0</v>
      </c>
      <c r="P1244">
        <f t="shared" si="98"/>
        <v>5570607</v>
      </c>
      <c r="Q1244" s="8" t="str">
        <f t="shared" si="99"/>
        <v>&gt;₹  500</v>
      </c>
      <c r="R1244" s="8">
        <f>Table1[actual_price]-Table1[discounted_price]/Table1[[#This Row],[actual_price]]*100</f>
        <v>3916.5043760940234</v>
      </c>
      <c r="S1244">
        <f>IF(Table1[[#This Row],[rating_count]]&lt;1000,1,0)</f>
        <v>0</v>
      </c>
      <c r="T1244" s="7">
        <f>Table1[[#This Row],[rating]]*Table1[[#This Row],[rating_count]]</f>
        <v>5293.4</v>
      </c>
    </row>
    <row r="1245" spans="1:20">
      <c r="A1245" t="s">
        <v>2478</v>
      </c>
      <c r="B1245" t="s">
        <v>2479</v>
      </c>
      <c r="C1245" t="str">
        <f t="shared" si="95"/>
        <v>SaleOn Instant Coal</v>
      </c>
      <c r="D1245" t="str">
        <f>PROPER(Table1[[#This Row],[PRODUCT NAME]])</f>
        <v>Saleon Instant Coal</v>
      </c>
      <c r="E1245" t="s">
        <v>2760</v>
      </c>
      <c r="F1245" t="s">
        <v>2760</v>
      </c>
      <c r="G1245" t="s">
        <v>2841</v>
      </c>
      <c r="H1245" t="s">
        <v>2852</v>
      </c>
      <c r="I1245">
        <v>669</v>
      </c>
      <c r="J1245" s="8">
        <v>11990</v>
      </c>
      <c r="K1245" s="1">
        <v>0.55000000000000004</v>
      </c>
      <c r="L1245" s="1" t="str">
        <f t="shared" si="96"/>
        <v>50% or more</v>
      </c>
      <c r="M1245">
        <v>2.2999999999999998</v>
      </c>
      <c r="N1245" s="4">
        <v>13</v>
      </c>
      <c r="O1245">
        <f t="shared" si="97"/>
        <v>1</v>
      </c>
      <c r="P1245">
        <f t="shared" si="98"/>
        <v>155870</v>
      </c>
      <c r="Q1245" s="8" t="str">
        <f t="shared" si="99"/>
        <v>&gt;₹  500</v>
      </c>
      <c r="R1245" s="8">
        <f>Table1[actual_price]-Table1[discounted_price]/Table1[[#This Row],[actual_price]]*100</f>
        <v>11984.42035029191</v>
      </c>
      <c r="S1245">
        <f>IF(Table1[[#This Row],[rating_count]]&lt;1000,1,0)</f>
        <v>1</v>
      </c>
      <c r="T1245" s="7">
        <f>Table1[[#This Row],[rating]]*Table1[[#This Row],[rating_count]]</f>
        <v>29.9</v>
      </c>
    </row>
    <row r="1246" spans="1:20">
      <c r="A1246" t="s">
        <v>2480</v>
      </c>
      <c r="B1246" t="s">
        <v>2481</v>
      </c>
      <c r="C1246" t="str">
        <f t="shared" si="95"/>
        <v>Sujata Chutney Steel</v>
      </c>
      <c r="D1246" t="str">
        <f>PROPER(Table1[[#This Row],[PRODUCT NAME]])</f>
        <v>Sujata Chutney Steel</v>
      </c>
      <c r="E1246" t="s">
        <v>2760</v>
      </c>
      <c r="F1246" t="s">
        <v>2760</v>
      </c>
      <c r="G1246" t="s">
        <v>2841</v>
      </c>
      <c r="H1246" t="s">
        <v>2861</v>
      </c>
      <c r="I1246" s="2">
        <v>5890</v>
      </c>
      <c r="J1246" s="8">
        <v>3799</v>
      </c>
      <c r="K1246" s="1">
        <v>0.22</v>
      </c>
      <c r="L1246" s="1" t="str">
        <f t="shared" si="96"/>
        <v>50%</v>
      </c>
      <c r="M1246">
        <v>4.5</v>
      </c>
      <c r="N1246" s="4">
        <v>7241</v>
      </c>
      <c r="O1246">
        <f t="shared" si="97"/>
        <v>0</v>
      </c>
      <c r="P1246">
        <f t="shared" si="98"/>
        <v>27508559</v>
      </c>
      <c r="Q1246" s="8" t="str">
        <f t="shared" si="99"/>
        <v>&gt;₹  500</v>
      </c>
      <c r="R1246" s="8">
        <f>Table1[actual_price]-Table1[discounted_price]/Table1[[#This Row],[actual_price]]*100</f>
        <v>3643.9591997894181</v>
      </c>
      <c r="S1246">
        <f>IF(Table1[[#This Row],[rating_count]]&lt;1000,1,0)</f>
        <v>0</v>
      </c>
      <c r="T1246" s="7">
        <f>Table1[[#This Row],[rating]]*Table1[[#This Row],[rating_count]]</f>
        <v>32584.5</v>
      </c>
    </row>
    <row r="1247" spans="1:20">
      <c r="A1247" t="s">
        <v>2482</v>
      </c>
      <c r="B1247" t="s">
        <v>2483</v>
      </c>
      <c r="C1247" t="str">
        <f t="shared" si="95"/>
        <v>KHAITAN AVAANTE KA-2013</v>
      </c>
      <c r="D1247" t="str">
        <f>PROPER(Table1[[#This Row],[PRODUCT NAME]])</f>
        <v>Khaitan Avaante Ka-2013</v>
      </c>
      <c r="E1247" t="s">
        <v>2760</v>
      </c>
      <c r="F1247" t="s">
        <v>2760</v>
      </c>
      <c r="G1247" t="s">
        <v>2877</v>
      </c>
      <c r="H1247" t="s">
        <v>2886</v>
      </c>
      <c r="I1247" s="2">
        <v>9199</v>
      </c>
      <c r="J1247" s="8">
        <v>1999</v>
      </c>
      <c r="K1247" s="1">
        <v>0.49</v>
      </c>
      <c r="L1247" s="1" t="str">
        <f t="shared" si="96"/>
        <v>50%</v>
      </c>
      <c r="M1247">
        <v>4</v>
      </c>
      <c r="N1247" s="4">
        <v>16020</v>
      </c>
      <c r="O1247">
        <f t="shared" si="97"/>
        <v>0</v>
      </c>
      <c r="P1247">
        <f t="shared" si="98"/>
        <v>32023980</v>
      </c>
      <c r="Q1247" s="8" t="str">
        <f t="shared" si="99"/>
        <v>&gt;₹  500</v>
      </c>
      <c r="R1247" s="8">
        <f>Table1[actual_price]-Table1[discounted_price]/Table1[[#This Row],[actual_price]]*100</f>
        <v>1538.8199099549774</v>
      </c>
      <c r="S1247">
        <f>IF(Table1[[#This Row],[rating_count]]&lt;1000,1,0)</f>
        <v>0</v>
      </c>
      <c r="T1247" s="7">
        <f>Table1[[#This Row],[rating]]*Table1[[#This Row],[rating_count]]</f>
        <v>64080</v>
      </c>
    </row>
    <row r="1248" spans="1:20">
      <c r="A1248" t="s">
        <v>2484</v>
      </c>
      <c r="B1248" t="s">
        <v>2485</v>
      </c>
      <c r="C1248" t="str">
        <f t="shared" si="95"/>
        <v>Kenstar 2400 Watts</v>
      </c>
      <c r="D1248" t="str">
        <f>PROPER(Table1[[#This Row],[PRODUCT NAME]])</f>
        <v>Kenstar 2400 Watts</v>
      </c>
      <c r="E1248" t="s">
        <v>2760</v>
      </c>
      <c r="F1248" t="s">
        <v>2760</v>
      </c>
      <c r="G1248" t="s">
        <v>2859</v>
      </c>
      <c r="H1248" t="s">
        <v>2860</v>
      </c>
      <c r="I1248">
        <v>351</v>
      </c>
      <c r="J1248" s="8">
        <v>2999</v>
      </c>
      <c r="K1248" s="1">
        <v>0.68</v>
      </c>
      <c r="L1248" s="1" t="str">
        <f t="shared" si="96"/>
        <v>50% or more</v>
      </c>
      <c r="M1248">
        <v>3.7</v>
      </c>
      <c r="N1248" s="4">
        <v>1470</v>
      </c>
      <c r="O1248">
        <f t="shared" si="97"/>
        <v>1</v>
      </c>
      <c r="P1248">
        <f t="shared" si="98"/>
        <v>4408530</v>
      </c>
      <c r="Q1248" s="8" t="str">
        <f t="shared" si="99"/>
        <v>&gt;₹  500</v>
      </c>
      <c r="R1248" s="8">
        <f>Table1[actual_price]-Table1[discounted_price]/Table1[[#This Row],[actual_price]]*100</f>
        <v>2987.2960986995663</v>
      </c>
      <c r="S1248">
        <f>IF(Table1[[#This Row],[rating_count]]&lt;1000,1,0)</f>
        <v>0</v>
      </c>
      <c r="T1248" s="7">
        <f>Table1[[#This Row],[rating]]*Table1[[#This Row],[rating_count]]</f>
        <v>5439</v>
      </c>
    </row>
    <row r="1249" spans="1:20">
      <c r="A1249" t="s">
        <v>2486</v>
      </c>
      <c r="B1249" t="s">
        <v>2487</v>
      </c>
      <c r="C1249" t="str">
        <f t="shared" si="95"/>
        <v>NEXOMS Instant Heating</v>
      </c>
      <c r="D1249" t="str">
        <f>PROPER(Table1[[#This Row],[PRODUCT NAME]])</f>
        <v>Nexoms Instant Heating</v>
      </c>
      <c r="E1249" t="s">
        <v>2895</v>
      </c>
      <c r="F1249" t="s">
        <v>2895</v>
      </c>
      <c r="G1249" t="s">
        <v>2896</v>
      </c>
      <c r="H1249" t="s">
        <v>2897</v>
      </c>
      <c r="I1249">
        <v>899</v>
      </c>
      <c r="J1249" s="8">
        <v>599</v>
      </c>
      <c r="K1249" s="1">
        <v>0.53</v>
      </c>
      <c r="L1249" s="1" t="str">
        <f t="shared" si="96"/>
        <v>50% or more</v>
      </c>
      <c r="M1249">
        <v>4</v>
      </c>
      <c r="N1249" s="4">
        <v>3663</v>
      </c>
      <c r="O1249">
        <f t="shared" si="97"/>
        <v>1</v>
      </c>
      <c r="P1249">
        <f t="shared" si="98"/>
        <v>2194137</v>
      </c>
      <c r="Q1249" s="8" t="str">
        <f t="shared" si="99"/>
        <v>&gt;₹  500</v>
      </c>
      <c r="R1249" s="8">
        <f>Table1[actual_price]-Table1[discounted_price]/Table1[[#This Row],[actual_price]]*100</f>
        <v>448.91652754590984</v>
      </c>
      <c r="S1249">
        <f>IF(Table1[[#This Row],[rating_count]]&lt;1000,1,0)</f>
        <v>0</v>
      </c>
      <c r="T1249" s="7">
        <f>Table1[[#This Row],[rating]]*Table1[[#This Row],[rating_count]]</f>
        <v>14652</v>
      </c>
    </row>
    <row r="1250" spans="1:20">
      <c r="A1250" t="s">
        <v>2488</v>
      </c>
      <c r="B1250" t="s">
        <v>2489</v>
      </c>
      <c r="C1250" t="str">
        <f t="shared" si="95"/>
        <v>JIALTO Mini Waffle</v>
      </c>
      <c r="D1250" t="str">
        <f>PROPER(Table1[[#This Row],[PRODUCT NAME]])</f>
        <v>Jialto Mini Waffle</v>
      </c>
      <c r="E1250" t="s">
        <v>2760</v>
      </c>
      <c r="F1250" t="s">
        <v>2760</v>
      </c>
      <c r="G1250" t="s">
        <v>2841</v>
      </c>
      <c r="H1250" t="s">
        <v>2842</v>
      </c>
      <c r="I1250" s="2">
        <v>1349</v>
      </c>
      <c r="J1250" s="8">
        <v>1999</v>
      </c>
      <c r="K1250" s="1">
        <v>0.27</v>
      </c>
      <c r="L1250" s="1" t="str">
        <f t="shared" si="96"/>
        <v>50%</v>
      </c>
      <c r="M1250">
        <v>4.4000000000000004</v>
      </c>
      <c r="N1250" s="4">
        <v>638</v>
      </c>
      <c r="O1250">
        <f t="shared" si="97"/>
        <v>0</v>
      </c>
      <c r="P1250">
        <f t="shared" si="98"/>
        <v>1275362</v>
      </c>
      <c r="Q1250" s="8" t="str">
        <f t="shared" si="99"/>
        <v>&gt;₹  500</v>
      </c>
      <c r="R1250" s="8">
        <f>Table1[actual_price]-Table1[discounted_price]/Table1[[#This Row],[actual_price]]*100</f>
        <v>1931.5162581290645</v>
      </c>
      <c r="S1250">
        <f>IF(Table1[[#This Row],[rating_count]]&lt;1000,1,0)</f>
        <v>1</v>
      </c>
      <c r="T1250" s="7">
        <f>Table1[[#This Row],[rating]]*Table1[[#This Row],[rating_count]]</f>
        <v>2807.2000000000003</v>
      </c>
    </row>
    <row r="1251" spans="1:20">
      <c r="A1251" t="s">
        <v>2490</v>
      </c>
      <c r="B1251" t="s">
        <v>2491</v>
      </c>
      <c r="C1251" t="str">
        <f t="shared" si="95"/>
        <v>Candes BlowHot All</v>
      </c>
      <c r="D1251" t="str">
        <f>PROPER(Table1[[#This Row],[PRODUCT NAME]])</f>
        <v>Candes Blowhot All</v>
      </c>
      <c r="E1251" t="s">
        <v>2760</v>
      </c>
      <c r="F1251" t="s">
        <v>2760</v>
      </c>
      <c r="G1251" t="s">
        <v>2846</v>
      </c>
      <c r="H1251" t="s">
        <v>2862</v>
      </c>
      <c r="I1251" s="2">
        <v>6236</v>
      </c>
      <c r="J1251" s="8">
        <v>4849</v>
      </c>
      <c r="K1251" s="1">
        <v>0.38</v>
      </c>
      <c r="L1251" s="1" t="str">
        <f t="shared" si="96"/>
        <v>50%</v>
      </c>
      <c r="M1251">
        <v>4.0999999999999996</v>
      </c>
      <c r="N1251" s="4">
        <v>3552</v>
      </c>
      <c r="O1251">
        <f t="shared" si="97"/>
        <v>0</v>
      </c>
      <c r="P1251">
        <f t="shared" si="98"/>
        <v>17223648</v>
      </c>
      <c r="Q1251" s="8" t="str">
        <f t="shared" si="99"/>
        <v>&gt;₹  500</v>
      </c>
      <c r="R1251" s="8">
        <f>Table1[actual_price]-Table1[discounted_price]/Table1[[#This Row],[actual_price]]*100</f>
        <v>4720.3961641575579</v>
      </c>
      <c r="S1251">
        <f>IF(Table1[[#This Row],[rating_count]]&lt;1000,1,0)</f>
        <v>0</v>
      </c>
      <c r="T1251" s="7">
        <f>Table1[[#This Row],[rating]]*Table1[[#This Row],[rating_count]]</f>
        <v>14563.199999999999</v>
      </c>
    </row>
    <row r="1252" spans="1:20">
      <c r="A1252" t="s">
        <v>2492</v>
      </c>
      <c r="B1252" t="s">
        <v>2493</v>
      </c>
      <c r="C1252" t="str">
        <f t="shared" si="95"/>
        <v>Ionix Jewellery Scale</v>
      </c>
      <c r="D1252" t="str">
        <f>PROPER(Table1[[#This Row],[PRODUCT NAME]])</f>
        <v>Ionix Jewellery Scale</v>
      </c>
      <c r="E1252" t="s">
        <v>2760</v>
      </c>
      <c r="F1252" t="s">
        <v>2760</v>
      </c>
      <c r="G1252" t="s">
        <v>2841</v>
      </c>
      <c r="H1252" t="s">
        <v>2852</v>
      </c>
      <c r="I1252" s="2">
        <v>2742</v>
      </c>
      <c r="J1252" s="8">
        <v>510</v>
      </c>
      <c r="K1252" s="1">
        <v>0.31</v>
      </c>
      <c r="L1252" s="1" t="str">
        <f t="shared" si="96"/>
        <v>50%</v>
      </c>
      <c r="M1252">
        <v>4.4000000000000004</v>
      </c>
      <c r="N1252" s="4">
        <v>11148</v>
      </c>
      <c r="O1252">
        <f t="shared" si="97"/>
        <v>0</v>
      </c>
      <c r="P1252">
        <f t="shared" si="98"/>
        <v>5685480</v>
      </c>
      <c r="Q1252" s="8" t="str">
        <f t="shared" si="99"/>
        <v>&gt;₹  500</v>
      </c>
      <c r="R1252" s="8">
        <f>Table1[actual_price]-Table1[discounted_price]/Table1[[#This Row],[actual_price]]*100</f>
        <v>-27.647058823529505</v>
      </c>
      <c r="S1252">
        <f>IF(Table1[[#This Row],[rating_count]]&lt;1000,1,0)</f>
        <v>0</v>
      </c>
      <c r="T1252" s="7">
        <f>Table1[[#This Row],[rating]]*Table1[[#This Row],[rating_count]]</f>
        <v>49051.200000000004</v>
      </c>
    </row>
    <row r="1253" spans="1:20">
      <c r="A1253" t="s">
        <v>2494</v>
      </c>
      <c r="B1253" t="s">
        <v>2495</v>
      </c>
      <c r="C1253" t="str">
        <f t="shared" si="95"/>
        <v>Kitchen Kit Electric</v>
      </c>
      <c r="D1253" t="str">
        <f>PROPER(Table1[[#This Row],[PRODUCT NAME]])</f>
        <v>Kitchen Kit Electric</v>
      </c>
      <c r="E1253" t="s">
        <v>2760</v>
      </c>
      <c r="F1253" t="s">
        <v>2760</v>
      </c>
      <c r="G1253" t="s">
        <v>2888</v>
      </c>
      <c r="H1253" t="s">
        <v>2889</v>
      </c>
      <c r="I1253">
        <v>721</v>
      </c>
      <c r="J1253" s="8">
        <v>499</v>
      </c>
      <c r="K1253" s="1">
        <v>0.52</v>
      </c>
      <c r="L1253" s="1" t="str">
        <f t="shared" si="96"/>
        <v>50% or more</v>
      </c>
      <c r="M1253">
        <v>3.1</v>
      </c>
      <c r="N1253" s="4">
        <v>2449</v>
      </c>
      <c r="O1253">
        <f t="shared" si="97"/>
        <v>1</v>
      </c>
      <c r="P1253">
        <f t="shared" si="98"/>
        <v>1222051</v>
      </c>
      <c r="Q1253" s="8" t="str">
        <f t="shared" si="99"/>
        <v>₹ 200 -₹ 500</v>
      </c>
      <c r="R1253" s="8">
        <f>Table1[actual_price]-Table1[discounted_price]/Table1[[#This Row],[actual_price]]*100</f>
        <v>354.51102204408818</v>
      </c>
      <c r="S1253">
        <f>IF(Table1[[#This Row],[rating_count]]&lt;1000,1,0)</f>
        <v>0</v>
      </c>
      <c r="T1253" s="7">
        <f>Table1[[#This Row],[rating]]*Table1[[#This Row],[rating_count]]</f>
        <v>7591.9000000000005</v>
      </c>
    </row>
    <row r="1254" spans="1:20">
      <c r="A1254" t="s">
        <v>2496</v>
      </c>
      <c r="B1254" t="s">
        <v>2497</v>
      </c>
      <c r="C1254" t="str">
        <f t="shared" si="95"/>
        <v>Racold Pronto Pro</v>
      </c>
      <c r="D1254" t="str">
        <f>PROPER(Table1[[#This Row],[PRODUCT NAME]])</f>
        <v>Racold Pronto Pro</v>
      </c>
      <c r="E1254" t="s">
        <v>2760</v>
      </c>
      <c r="F1254" t="s">
        <v>2760</v>
      </c>
      <c r="G1254" t="s">
        <v>2846</v>
      </c>
      <c r="H1254" t="s">
        <v>2847</v>
      </c>
      <c r="I1254" s="2">
        <v>2903</v>
      </c>
      <c r="J1254" s="8">
        <v>1299</v>
      </c>
      <c r="K1254" s="1">
        <v>0.12</v>
      </c>
      <c r="L1254" s="1" t="str">
        <f t="shared" si="96"/>
        <v>50%</v>
      </c>
      <c r="M1254">
        <v>4.3</v>
      </c>
      <c r="N1254" s="4">
        <v>2299</v>
      </c>
      <c r="O1254">
        <f t="shared" si="97"/>
        <v>0</v>
      </c>
      <c r="P1254">
        <f t="shared" si="98"/>
        <v>2986401</v>
      </c>
      <c r="Q1254" s="8" t="str">
        <f t="shared" si="99"/>
        <v>&gt;₹  500</v>
      </c>
      <c r="R1254" s="8">
        <f>Table1[actual_price]-Table1[discounted_price]/Table1[[#This Row],[actual_price]]*100</f>
        <v>1075.5204003079291</v>
      </c>
      <c r="S1254">
        <f>IF(Table1[[#This Row],[rating_count]]&lt;1000,1,0)</f>
        <v>0</v>
      </c>
      <c r="T1254" s="7">
        <f>Table1[[#This Row],[rating]]*Table1[[#This Row],[rating_count]]</f>
        <v>9885.6999999999989</v>
      </c>
    </row>
    <row r="1255" spans="1:20">
      <c r="A1255" t="s">
        <v>2498</v>
      </c>
      <c r="B1255" t="s">
        <v>2499</v>
      </c>
      <c r="C1255" t="str">
        <f t="shared" si="95"/>
        <v>ESN 999 Supreme</v>
      </c>
      <c r="D1255" t="str">
        <f>PROPER(Table1[[#This Row],[PRODUCT NAME]])</f>
        <v>Esn 999 Supreme</v>
      </c>
      <c r="E1255" t="s">
        <v>2760</v>
      </c>
      <c r="F1255" t="s">
        <v>2760</v>
      </c>
      <c r="G1255" t="s">
        <v>2841</v>
      </c>
      <c r="H1255" t="s">
        <v>2865</v>
      </c>
      <c r="I1255" s="2">
        <v>1656</v>
      </c>
      <c r="J1255" s="8">
        <v>999</v>
      </c>
      <c r="K1255" s="1">
        <v>0.39</v>
      </c>
      <c r="L1255" s="1" t="str">
        <f t="shared" si="96"/>
        <v>50%</v>
      </c>
      <c r="M1255">
        <v>4.4000000000000004</v>
      </c>
      <c r="N1255" s="4">
        <v>6027</v>
      </c>
      <c r="O1255">
        <f t="shared" si="97"/>
        <v>0</v>
      </c>
      <c r="P1255">
        <f t="shared" si="98"/>
        <v>6020973</v>
      </c>
      <c r="Q1255" s="8" t="str">
        <f t="shared" si="99"/>
        <v>&gt;₹  500</v>
      </c>
      <c r="R1255" s="8">
        <f>Table1[actual_price]-Table1[discounted_price]/Table1[[#This Row],[actual_price]]*100</f>
        <v>833.23423423423424</v>
      </c>
      <c r="S1255">
        <f>IF(Table1[[#This Row],[rating_count]]&lt;1000,1,0)</f>
        <v>0</v>
      </c>
      <c r="T1255" s="7">
        <f>Table1[[#This Row],[rating]]*Table1[[#This Row],[rating_count]]</f>
        <v>26518.800000000003</v>
      </c>
    </row>
    <row r="1256" spans="1:20">
      <c r="A1256" t="s">
        <v>2500</v>
      </c>
      <c r="B1256" t="s">
        <v>2501</v>
      </c>
      <c r="C1256" t="str">
        <f t="shared" si="95"/>
        <v>Pajaka¬Æ South Indian</v>
      </c>
      <c r="D1256" t="str">
        <f>PROPER(Table1[[#This Row],[PRODUCT NAME]])</f>
        <v>Pajaka¬Æ South Indian</v>
      </c>
      <c r="E1256" t="s">
        <v>2760</v>
      </c>
      <c r="F1256" t="s">
        <v>2760</v>
      </c>
      <c r="G1256" t="s">
        <v>2841</v>
      </c>
      <c r="H1256" t="s">
        <v>2863</v>
      </c>
      <c r="I1256" s="2">
        <v>1399</v>
      </c>
      <c r="J1256" s="8">
        <v>1190</v>
      </c>
      <c r="K1256" s="1">
        <v>0.39</v>
      </c>
      <c r="L1256" s="1" t="str">
        <f t="shared" si="96"/>
        <v>50%</v>
      </c>
      <c r="M1256">
        <v>4.4000000000000004</v>
      </c>
      <c r="N1256" s="4">
        <v>461</v>
      </c>
      <c r="O1256">
        <f t="shared" si="97"/>
        <v>0</v>
      </c>
      <c r="P1256">
        <f t="shared" si="98"/>
        <v>548590</v>
      </c>
      <c r="Q1256" s="8" t="str">
        <f t="shared" si="99"/>
        <v>&gt;₹  500</v>
      </c>
      <c r="R1256" s="8">
        <f>Table1[actual_price]-Table1[discounted_price]/Table1[[#This Row],[actual_price]]*100</f>
        <v>1072.4369747899159</v>
      </c>
      <c r="S1256">
        <f>IF(Table1[[#This Row],[rating_count]]&lt;1000,1,0)</f>
        <v>1</v>
      </c>
      <c r="T1256" s="7">
        <f>Table1[[#This Row],[rating]]*Table1[[#This Row],[rating_count]]</f>
        <v>2028.4</v>
      </c>
    </row>
    <row r="1257" spans="1:20">
      <c r="A1257" t="s">
        <v>2502</v>
      </c>
      <c r="B1257" t="s">
        <v>2503</v>
      </c>
      <c r="C1257" t="str">
        <f t="shared" si="95"/>
        <v>Saiyam Stainless Steel</v>
      </c>
      <c r="D1257" t="str">
        <f>PROPER(Table1[[#This Row],[PRODUCT NAME]])</f>
        <v>Saiyam Stainless Steel</v>
      </c>
      <c r="E1257" t="s">
        <v>2760</v>
      </c>
      <c r="F1257" t="s">
        <v>2760</v>
      </c>
      <c r="G1257" t="s">
        <v>2841</v>
      </c>
      <c r="H1257" t="s">
        <v>2864</v>
      </c>
      <c r="I1257" s="2">
        <v>2079</v>
      </c>
      <c r="J1257" s="8">
        <v>400</v>
      </c>
      <c r="K1257" s="1">
        <v>0.33</v>
      </c>
      <c r="L1257" s="1" t="str">
        <f t="shared" si="96"/>
        <v>50%</v>
      </c>
      <c r="M1257">
        <v>4.0999999999999996</v>
      </c>
      <c r="N1257" s="4">
        <v>282</v>
      </c>
      <c r="O1257">
        <f t="shared" si="97"/>
        <v>0</v>
      </c>
      <c r="P1257">
        <f t="shared" si="98"/>
        <v>112800</v>
      </c>
      <c r="Q1257" s="8" t="str">
        <f t="shared" si="99"/>
        <v>₹ 200 -₹ 500</v>
      </c>
      <c r="R1257" s="8">
        <f>Table1[actual_price]-Table1[discounted_price]/Table1[[#This Row],[actual_price]]*100</f>
        <v>-119.75</v>
      </c>
      <c r="S1257">
        <f>IF(Table1[[#This Row],[rating_count]]&lt;1000,1,0)</f>
        <v>1</v>
      </c>
      <c r="T1257" s="7">
        <f>Table1[[#This Row],[rating]]*Table1[[#This Row],[rating_count]]</f>
        <v>1156.1999999999998</v>
      </c>
    </row>
    <row r="1258" spans="1:20">
      <c r="A1258" t="s">
        <v>2504</v>
      </c>
      <c r="B1258" t="s">
        <v>2505</v>
      </c>
      <c r="C1258" t="str">
        <f t="shared" si="95"/>
        <v>KONVIO NEER 10</v>
      </c>
      <c r="D1258" t="str">
        <f>PROPER(Table1[[#This Row],[PRODUCT NAME]])</f>
        <v>Konvio Neer 10</v>
      </c>
      <c r="E1258" t="s">
        <v>2760</v>
      </c>
      <c r="F1258" t="s">
        <v>2760</v>
      </c>
      <c r="G1258" t="s">
        <v>2854</v>
      </c>
      <c r="H1258" t="s">
        <v>2857</v>
      </c>
      <c r="I1258">
        <v>999</v>
      </c>
      <c r="J1258" s="8">
        <v>599</v>
      </c>
      <c r="K1258" s="1">
        <v>7.0000000000000007E-2</v>
      </c>
      <c r="L1258" s="1" t="str">
        <f t="shared" si="96"/>
        <v>50%</v>
      </c>
      <c r="M1258">
        <v>4.0999999999999996</v>
      </c>
      <c r="N1258" s="4">
        <v>9275</v>
      </c>
      <c r="O1258">
        <f t="shared" si="97"/>
        <v>0</v>
      </c>
      <c r="P1258">
        <f t="shared" si="98"/>
        <v>5555725</v>
      </c>
      <c r="Q1258" s="8" t="str">
        <f t="shared" si="99"/>
        <v>&gt;₹  500</v>
      </c>
      <c r="R1258" s="8">
        <f>Table1[actual_price]-Table1[discounted_price]/Table1[[#This Row],[actual_price]]*100</f>
        <v>432.22203672787981</v>
      </c>
      <c r="S1258">
        <f>IF(Table1[[#This Row],[rating_count]]&lt;1000,1,0)</f>
        <v>0</v>
      </c>
      <c r="T1258" s="7">
        <f>Table1[[#This Row],[rating]]*Table1[[#This Row],[rating_count]]</f>
        <v>38027.5</v>
      </c>
    </row>
    <row r="1259" spans="1:20">
      <c r="A1259" t="s">
        <v>2506</v>
      </c>
      <c r="B1259" t="s">
        <v>2507</v>
      </c>
      <c r="C1259" t="str">
        <f t="shared" si="95"/>
        <v>Havells Glydo 1000</v>
      </c>
      <c r="D1259" t="str">
        <f>PROPER(Table1[[#This Row],[PRODUCT NAME]])</f>
        <v>Havells Glydo 1000</v>
      </c>
      <c r="E1259" t="s">
        <v>2760</v>
      </c>
      <c r="F1259" t="s">
        <v>2760</v>
      </c>
      <c r="G1259" t="s">
        <v>2846</v>
      </c>
      <c r="H1259" t="s">
        <v>2862</v>
      </c>
      <c r="I1259" s="2">
        <v>3179</v>
      </c>
      <c r="J1259" s="8">
        <v>999</v>
      </c>
      <c r="K1259" s="1">
        <v>0.55000000000000004</v>
      </c>
      <c r="L1259" s="1" t="str">
        <f t="shared" si="96"/>
        <v>50% or more</v>
      </c>
      <c r="M1259">
        <v>4</v>
      </c>
      <c r="N1259" s="4">
        <v>743</v>
      </c>
      <c r="O1259">
        <f t="shared" si="97"/>
        <v>1</v>
      </c>
      <c r="P1259">
        <f t="shared" si="98"/>
        <v>742257</v>
      </c>
      <c r="Q1259" s="8" t="str">
        <f t="shared" si="99"/>
        <v>&gt;₹  500</v>
      </c>
      <c r="R1259" s="8">
        <f>Table1[actual_price]-Table1[discounted_price]/Table1[[#This Row],[actual_price]]*100</f>
        <v>680.78178178178177</v>
      </c>
      <c r="S1259">
        <f>IF(Table1[[#This Row],[rating_count]]&lt;1000,1,0)</f>
        <v>1</v>
      </c>
      <c r="T1259" s="7">
        <f>Table1[[#This Row],[rating]]*Table1[[#This Row],[rating_count]]</f>
        <v>2972</v>
      </c>
    </row>
    <row r="1260" spans="1:20">
      <c r="A1260" t="s">
        <v>2508</v>
      </c>
      <c r="B1260" t="s">
        <v>2509</v>
      </c>
      <c r="C1260" t="str">
        <f t="shared" si="95"/>
        <v>Raffles Premium Stainless</v>
      </c>
      <c r="D1260" t="str">
        <f>PROPER(Table1[[#This Row],[PRODUCT NAME]])</f>
        <v>Raffles Premium Stainless</v>
      </c>
      <c r="E1260" t="s">
        <v>2760</v>
      </c>
      <c r="F1260" t="s">
        <v>2760</v>
      </c>
      <c r="G1260" t="s">
        <v>2854</v>
      </c>
      <c r="H1260" t="s">
        <v>2855</v>
      </c>
      <c r="I1260" s="2">
        <v>1049</v>
      </c>
      <c r="J1260" s="8">
        <v>699</v>
      </c>
      <c r="K1260" s="1">
        <v>0.57999999999999996</v>
      </c>
      <c r="L1260" s="1" t="str">
        <f t="shared" si="96"/>
        <v>50% or more</v>
      </c>
      <c r="M1260">
        <v>3.6</v>
      </c>
      <c r="N1260" s="4">
        <v>328</v>
      </c>
      <c r="O1260">
        <f t="shared" si="97"/>
        <v>1</v>
      </c>
      <c r="P1260">
        <f t="shared" si="98"/>
        <v>229272</v>
      </c>
      <c r="Q1260" s="8" t="str">
        <f t="shared" si="99"/>
        <v>&gt;₹  500</v>
      </c>
      <c r="R1260" s="8">
        <f>Table1[actual_price]-Table1[discounted_price]/Table1[[#This Row],[actual_price]]*100</f>
        <v>548.928469241774</v>
      </c>
      <c r="S1260">
        <f>IF(Table1[[#This Row],[rating_count]]&lt;1000,1,0)</f>
        <v>1</v>
      </c>
      <c r="T1260" s="7">
        <f>Table1[[#This Row],[rating]]*Table1[[#This Row],[rating_count]]</f>
        <v>1180.8</v>
      </c>
    </row>
    <row r="1261" spans="1:20">
      <c r="A1261" t="s">
        <v>2510</v>
      </c>
      <c r="B1261" t="s">
        <v>2511</v>
      </c>
      <c r="C1261" t="str">
        <f t="shared" si="95"/>
        <v>IONIX Activated Carbon</v>
      </c>
      <c r="D1261" t="str">
        <f>PROPER(Table1[[#This Row],[PRODUCT NAME]])</f>
        <v>Ionix Activated Carbon</v>
      </c>
      <c r="E1261" t="s">
        <v>2760</v>
      </c>
      <c r="F1261" t="s">
        <v>2760</v>
      </c>
      <c r="G1261" t="s">
        <v>2854</v>
      </c>
      <c r="H1261" t="s">
        <v>2855</v>
      </c>
      <c r="I1261" s="2">
        <v>3599</v>
      </c>
      <c r="J1261" s="8">
        <v>1499</v>
      </c>
      <c r="K1261" s="1">
        <v>0.51</v>
      </c>
      <c r="L1261" s="1" t="str">
        <f t="shared" si="96"/>
        <v>50% or more</v>
      </c>
      <c r="M1261">
        <v>3.9</v>
      </c>
      <c r="N1261" s="4">
        <v>942</v>
      </c>
      <c r="O1261">
        <f t="shared" si="97"/>
        <v>1</v>
      </c>
      <c r="P1261">
        <f t="shared" si="98"/>
        <v>1412058</v>
      </c>
      <c r="Q1261" s="8" t="str">
        <f t="shared" si="99"/>
        <v>&gt;₹  500</v>
      </c>
      <c r="R1261" s="8">
        <f>Table1[actual_price]-Table1[discounted_price]/Table1[[#This Row],[actual_price]]*100</f>
        <v>1258.9066044029353</v>
      </c>
      <c r="S1261">
        <f>IF(Table1[[#This Row],[rating_count]]&lt;1000,1,0)</f>
        <v>1</v>
      </c>
      <c r="T1261" s="7">
        <f>Table1[[#This Row],[rating]]*Table1[[#This Row],[rating_count]]</f>
        <v>3673.7999999999997</v>
      </c>
    </row>
    <row r="1262" spans="1:20">
      <c r="A1262" t="s">
        <v>2512</v>
      </c>
      <c r="B1262" t="s">
        <v>2513</v>
      </c>
      <c r="C1262" t="str">
        <f t="shared" si="95"/>
        <v>KNYUC MART Mini</v>
      </c>
      <c r="D1262" t="str">
        <f>PROPER(Table1[[#This Row],[PRODUCT NAME]])</f>
        <v>Knyuc Mart Mini</v>
      </c>
      <c r="E1262" t="s">
        <v>2760</v>
      </c>
      <c r="F1262" t="s">
        <v>2760</v>
      </c>
      <c r="G1262" t="s">
        <v>2873</v>
      </c>
      <c r="H1262" t="s">
        <v>2898</v>
      </c>
      <c r="I1262" s="2">
        <v>4799</v>
      </c>
      <c r="J1262" s="8">
        <v>1295</v>
      </c>
      <c r="K1262" s="1">
        <v>0.17</v>
      </c>
      <c r="L1262" s="1" t="str">
        <f t="shared" si="96"/>
        <v>50%</v>
      </c>
      <c r="M1262">
        <v>3.9</v>
      </c>
      <c r="N1262" s="4">
        <v>3815</v>
      </c>
      <c r="O1262">
        <f t="shared" si="97"/>
        <v>0</v>
      </c>
      <c r="P1262">
        <f t="shared" si="98"/>
        <v>4940425</v>
      </c>
      <c r="Q1262" s="8" t="str">
        <f t="shared" si="99"/>
        <v>&gt;₹  500</v>
      </c>
      <c r="R1262" s="8">
        <f>Table1[actual_price]-Table1[discounted_price]/Table1[[#This Row],[actual_price]]*100</f>
        <v>924.42084942084944</v>
      </c>
      <c r="S1262">
        <f>IF(Table1[[#This Row],[rating_count]]&lt;1000,1,0)</f>
        <v>0</v>
      </c>
      <c r="T1262" s="7">
        <f>Table1[[#This Row],[rating]]*Table1[[#This Row],[rating_count]]</f>
        <v>14878.5</v>
      </c>
    </row>
    <row r="1263" spans="1:20">
      <c r="A1263" t="s">
        <v>2514</v>
      </c>
      <c r="B1263" t="s">
        <v>2515</v>
      </c>
      <c r="C1263" t="str">
        <f t="shared" si="95"/>
        <v>INKULTURE Stainless_Steel Measuring</v>
      </c>
      <c r="D1263" t="str">
        <f>PROPER(Table1[[#This Row],[PRODUCT NAME]])</f>
        <v>Inkulture Stainless_Steel Measuring</v>
      </c>
      <c r="E1263" t="s">
        <v>2760</v>
      </c>
      <c r="F1263" t="s">
        <v>2760</v>
      </c>
      <c r="G1263" t="s">
        <v>2841</v>
      </c>
      <c r="H1263" t="s">
        <v>2853</v>
      </c>
      <c r="I1263" s="2">
        <v>1699</v>
      </c>
      <c r="J1263" s="8">
        <v>4999</v>
      </c>
      <c r="K1263" s="1">
        <v>0.5</v>
      </c>
      <c r="L1263" s="1" t="str">
        <f t="shared" si="96"/>
        <v>50% or more</v>
      </c>
      <c r="M1263">
        <v>3.8</v>
      </c>
      <c r="N1263" s="4">
        <v>7988</v>
      </c>
      <c r="O1263">
        <f t="shared" si="97"/>
        <v>1</v>
      </c>
      <c r="P1263">
        <f t="shared" si="98"/>
        <v>39932012</v>
      </c>
      <c r="Q1263" s="8" t="str">
        <f t="shared" si="99"/>
        <v>&gt;₹  500</v>
      </c>
      <c r="R1263" s="8">
        <f>Table1[actual_price]-Table1[discounted_price]/Table1[[#This Row],[actual_price]]*100</f>
        <v>4965.0132026405281</v>
      </c>
      <c r="S1263">
        <f>IF(Table1[[#This Row],[rating_count]]&lt;1000,1,0)</f>
        <v>0</v>
      </c>
      <c r="T1263" s="7">
        <f>Table1[[#This Row],[rating]]*Table1[[#This Row],[rating_count]]</f>
        <v>30354.399999999998</v>
      </c>
    </row>
    <row r="1264" spans="1:20">
      <c r="A1264" t="s">
        <v>2516</v>
      </c>
      <c r="B1264" t="s">
        <v>2517</v>
      </c>
      <c r="C1264" t="str">
        <f t="shared" si="95"/>
        <v>Macmillan Aquafresh 5</v>
      </c>
      <c r="D1264" t="str">
        <f>PROPER(Table1[[#This Row],[PRODUCT NAME]])</f>
        <v>Macmillan Aquafresh 5</v>
      </c>
      <c r="E1264" t="s">
        <v>2760</v>
      </c>
      <c r="F1264" t="s">
        <v>2760</v>
      </c>
      <c r="G1264" t="s">
        <v>2841</v>
      </c>
      <c r="H1264" t="s">
        <v>2842</v>
      </c>
      <c r="I1264">
        <v>664</v>
      </c>
      <c r="J1264" s="8">
        <v>2550</v>
      </c>
      <c r="K1264" s="1">
        <v>0.55000000000000004</v>
      </c>
      <c r="L1264" s="1" t="str">
        <f t="shared" si="96"/>
        <v>50% or more</v>
      </c>
      <c r="M1264">
        <v>4.0999999999999996</v>
      </c>
      <c r="N1264" s="4">
        <v>925</v>
      </c>
      <c r="O1264">
        <f t="shared" si="97"/>
        <v>1</v>
      </c>
      <c r="P1264">
        <f t="shared" si="98"/>
        <v>2358750</v>
      </c>
      <c r="Q1264" s="8" t="str">
        <f t="shared" si="99"/>
        <v>&gt;₹  500</v>
      </c>
      <c r="R1264" s="8">
        <f>Table1[actual_price]-Table1[discounted_price]/Table1[[#This Row],[actual_price]]*100</f>
        <v>2523.9607843137255</v>
      </c>
      <c r="S1264">
        <f>IF(Table1[[#This Row],[rating_count]]&lt;1000,1,0)</f>
        <v>1</v>
      </c>
      <c r="T1264" s="7">
        <f>Table1[[#This Row],[rating]]*Table1[[#This Row],[rating_count]]</f>
        <v>3792.4999999999995</v>
      </c>
    </row>
    <row r="1265" spans="1:20">
      <c r="A1265" t="s">
        <v>2518</v>
      </c>
      <c r="B1265" t="s">
        <v>2519</v>
      </c>
      <c r="C1265" t="str">
        <f t="shared" si="95"/>
        <v>Havells D'zire 1000</v>
      </c>
      <c r="D1265" t="str">
        <f>PROPER(Table1[[#This Row],[PRODUCT NAME]])</f>
        <v>Havells D'Zire 1000</v>
      </c>
      <c r="E1265" t="s">
        <v>2760</v>
      </c>
      <c r="F1265" t="s">
        <v>2760</v>
      </c>
      <c r="G1265" t="s">
        <v>2867</v>
      </c>
      <c r="H1265" t="s">
        <v>2899</v>
      </c>
      <c r="I1265">
        <v>948</v>
      </c>
      <c r="J1265" s="8">
        <v>1950</v>
      </c>
      <c r="K1265" s="1">
        <v>0.41</v>
      </c>
      <c r="L1265" s="1" t="str">
        <f t="shared" si="96"/>
        <v>50%</v>
      </c>
      <c r="M1265">
        <v>4.0999999999999996</v>
      </c>
      <c r="N1265" s="4">
        <v>4370</v>
      </c>
      <c r="O1265">
        <f t="shared" si="97"/>
        <v>0</v>
      </c>
      <c r="P1265">
        <f t="shared" si="98"/>
        <v>8521500</v>
      </c>
      <c r="Q1265" s="8" t="str">
        <f t="shared" si="99"/>
        <v>&gt;₹  500</v>
      </c>
      <c r="R1265" s="8">
        <f>Table1[actual_price]-Table1[discounted_price]/Table1[[#This Row],[actual_price]]*100</f>
        <v>1901.3846153846155</v>
      </c>
      <c r="S1265">
        <f>IF(Table1[[#This Row],[rating_count]]&lt;1000,1,0)</f>
        <v>0</v>
      </c>
      <c r="T1265" s="7">
        <f>Table1[[#This Row],[rating]]*Table1[[#This Row],[rating_count]]</f>
        <v>17917</v>
      </c>
    </row>
    <row r="1266" spans="1:20">
      <c r="A1266" t="s">
        <v>2520</v>
      </c>
      <c r="B1266" t="s">
        <v>2521</v>
      </c>
      <c r="C1266" t="str">
        <f t="shared" si="95"/>
        <v>TE‚Ñ¢ Instant Electric</v>
      </c>
      <c r="D1266" t="str">
        <f>PROPER(Table1[[#This Row],[PRODUCT NAME]])</f>
        <v>Te‚Ñ¢ Instant Electric</v>
      </c>
      <c r="E1266" t="s">
        <v>2760</v>
      </c>
      <c r="F1266" t="s">
        <v>2760</v>
      </c>
      <c r="G1266" t="s">
        <v>2846</v>
      </c>
      <c r="H1266" t="s">
        <v>2847</v>
      </c>
      <c r="I1266">
        <v>850</v>
      </c>
      <c r="J1266" s="8">
        <v>8478</v>
      </c>
      <c r="K1266" s="1">
        <v>0.15</v>
      </c>
      <c r="L1266" s="1" t="str">
        <f t="shared" si="96"/>
        <v>50%</v>
      </c>
      <c r="M1266">
        <v>4.0999999999999996</v>
      </c>
      <c r="N1266" s="4">
        <v>7619</v>
      </c>
      <c r="O1266">
        <f t="shared" si="97"/>
        <v>0</v>
      </c>
      <c r="P1266">
        <f t="shared" si="98"/>
        <v>64593882</v>
      </c>
      <c r="Q1266" s="8" t="str">
        <f t="shared" si="99"/>
        <v>&gt;₹  500</v>
      </c>
      <c r="R1266" s="8">
        <f>Table1[actual_price]-Table1[discounted_price]/Table1[[#This Row],[actual_price]]*100</f>
        <v>8467.9740504836045</v>
      </c>
      <c r="S1266">
        <f>IF(Table1[[#This Row],[rating_count]]&lt;1000,1,0)</f>
        <v>0</v>
      </c>
      <c r="T1266" s="7">
        <f>Table1[[#This Row],[rating]]*Table1[[#This Row],[rating_count]]</f>
        <v>31237.899999999998</v>
      </c>
    </row>
    <row r="1267" spans="1:20">
      <c r="A1267" t="s">
        <v>2522</v>
      </c>
      <c r="B1267" t="s">
        <v>2523</v>
      </c>
      <c r="C1267" t="str">
        <f t="shared" si="95"/>
        <v>ZIGMA WinoteK WinoteK</v>
      </c>
      <c r="D1267" t="str">
        <f>PROPER(Table1[[#This Row],[PRODUCT NAME]])</f>
        <v>Zigma Winotek Winotek</v>
      </c>
      <c r="E1267" t="s">
        <v>2760</v>
      </c>
      <c r="F1267" t="s">
        <v>2760</v>
      </c>
      <c r="G1267" t="s">
        <v>2877</v>
      </c>
      <c r="H1267" t="s">
        <v>2879</v>
      </c>
      <c r="I1267">
        <v>600</v>
      </c>
      <c r="J1267" s="8">
        <v>3299</v>
      </c>
      <c r="K1267" s="1">
        <v>0.06</v>
      </c>
      <c r="L1267" s="1" t="str">
        <f t="shared" si="96"/>
        <v>50%</v>
      </c>
      <c r="M1267">
        <v>3.8</v>
      </c>
      <c r="N1267" s="4">
        <v>2593</v>
      </c>
      <c r="O1267">
        <f t="shared" si="97"/>
        <v>0</v>
      </c>
      <c r="P1267">
        <f t="shared" si="98"/>
        <v>8554307</v>
      </c>
      <c r="Q1267" s="8" t="str">
        <f t="shared" si="99"/>
        <v>&gt;₹  500</v>
      </c>
      <c r="R1267" s="8">
        <f>Table1[actual_price]-Table1[discounted_price]/Table1[[#This Row],[actual_price]]*100</f>
        <v>3280.8126705062141</v>
      </c>
      <c r="S1267">
        <f>IF(Table1[[#This Row],[rating_count]]&lt;1000,1,0)</f>
        <v>0</v>
      </c>
      <c r="T1267" s="7">
        <f>Table1[[#This Row],[rating]]*Table1[[#This Row],[rating_count]]</f>
        <v>9853.4</v>
      </c>
    </row>
    <row r="1268" spans="1:20">
      <c r="A1268" t="s">
        <v>2524</v>
      </c>
      <c r="B1268" t="s">
        <v>2525</v>
      </c>
      <c r="C1268" t="str">
        <f t="shared" si="95"/>
        <v>KENT 11054 Alkaline</v>
      </c>
      <c r="D1268" t="str">
        <f>PROPER(Table1[[#This Row],[PRODUCT NAME]])</f>
        <v>Kent 11054 Alkaline</v>
      </c>
      <c r="E1268" t="s">
        <v>2760</v>
      </c>
      <c r="F1268" t="s">
        <v>2760</v>
      </c>
      <c r="G1268" t="s">
        <v>2843</v>
      </c>
      <c r="H1268" t="s">
        <v>2844</v>
      </c>
      <c r="I1268" s="2">
        <v>3711</v>
      </c>
      <c r="J1268" s="8">
        <v>3895</v>
      </c>
      <c r="K1268" s="1">
        <v>0.17</v>
      </c>
      <c r="L1268" s="1" t="str">
        <f t="shared" si="96"/>
        <v>50%</v>
      </c>
      <c r="M1268">
        <v>4.3</v>
      </c>
      <c r="N1268" s="4">
        <v>356</v>
      </c>
      <c r="O1268">
        <f t="shared" si="97"/>
        <v>0</v>
      </c>
      <c r="P1268">
        <f t="shared" si="98"/>
        <v>1386620</v>
      </c>
      <c r="Q1268" s="8" t="str">
        <f t="shared" si="99"/>
        <v>&gt;₹  500</v>
      </c>
      <c r="R1268" s="8">
        <f>Table1[actual_price]-Table1[discounted_price]/Table1[[#This Row],[actual_price]]*100</f>
        <v>3799.7240051347881</v>
      </c>
      <c r="S1268">
        <f>IF(Table1[[#This Row],[rating_count]]&lt;1000,1,0)</f>
        <v>1</v>
      </c>
      <c r="T1268" s="7">
        <f>Table1[[#This Row],[rating]]*Table1[[#This Row],[rating_count]]</f>
        <v>1530.8</v>
      </c>
    </row>
    <row r="1269" spans="1:20">
      <c r="A1269" t="s">
        <v>2526</v>
      </c>
      <c r="B1269" t="s">
        <v>2527</v>
      </c>
      <c r="C1269" t="str">
        <f t="shared" si="95"/>
        <v>Sujata Dynamix DX</v>
      </c>
      <c r="D1269" t="str">
        <f>PROPER(Table1[[#This Row],[PRODUCT NAME]])</f>
        <v>Sujata Dynamix Dx</v>
      </c>
      <c r="E1269" t="s">
        <v>2760</v>
      </c>
      <c r="F1269" t="s">
        <v>2760</v>
      </c>
      <c r="G1269" t="s">
        <v>2841</v>
      </c>
      <c r="H1269" t="s">
        <v>2848</v>
      </c>
      <c r="I1269">
        <v>799</v>
      </c>
      <c r="J1269" s="8">
        <v>5495</v>
      </c>
      <c r="K1269" s="1">
        <v>0.73</v>
      </c>
      <c r="L1269" s="1" t="str">
        <f t="shared" si="96"/>
        <v>50% or more</v>
      </c>
      <c r="M1269">
        <v>4.5</v>
      </c>
      <c r="N1269" s="4">
        <v>63</v>
      </c>
      <c r="O1269">
        <f t="shared" si="97"/>
        <v>1</v>
      </c>
      <c r="P1269">
        <f t="shared" si="98"/>
        <v>346185</v>
      </c>
      <c r="Q1269" s="8" t="str">
        <f t="shared" si="99"/>
        <v>&gt;₹  500</v>
      </c>
      <c r="R1269" s="8">
        <f>Table1[actual_price]-Table1[discounted_price]/Table1[[#This Row],[actual_price]]*100</f>
        <v>5480.4595086442223</v>
      </c>
      <c r="S1269">
        <f>IF(Table1[[#This Row],[rating_count]]&lt;1000,1,0)</f>
        <v>1</v>
      </c>
      <c r="T1269" s="7">
        <f>Table1[[#This Row],[rating]]*Table1[[#This Row],[rating_count]]</f>
        <v>283.5</v>
      </c>
    </row>
    <row r="1270" spans="1:20">
      <c r="A1270" t="s">
        <v>2528</v>
      </c>
      <c r="B1270" t="s">
        <v>2529</v>
      </c>
      <c r="C1270" t="str">
        <f t="shared" si="95"/>
        <v>Lifelong LLMG74 750</v>
      </c>
      <c r="D1270" t="str">
        <f>PROPER(Table1[[#This Row],[PRODUCT NAME]])</f>
        <v>Lifelong Llmg74 750</v>
      </c>
      <c r="E1270" t="s">
        <v>2760</v>
      </c>
      <c r="F1270" t="s">
        <v>2760</v>
      </c>
      <c r="G1270" t="s">
        <v>2877</v>
      </c>
      <c r="H1270" t="s">
        <v>2878</v>
      </c>
      <c r="I1270">
        <v>980</v>
      </c>
      <c r="J1270" s="8">
        <v>999</v>
      </c>
      <c r="K1270" s="1">
        <v>0</v>
      </c>
      <c r="L1270" s="1" t="str">
        <f t="shared" si="96"/>
        <v>50%</v>
      </c>
      <c r="M1270">
        <v>4.2</v>
      </c>
      <c r="N1270" s="4">
        <v>4740</v>
      </c>
      <c r="O1270">
        <f t="shared" si="97"/>
        <v>0</v>
      </c>
      <c r="P1270">
        <f t="shared" si="98"/>
        <v>4735260</v>
      </c>
      <c r="Q1270" s="8" t="str">
        <f t="shared" si="99"/>
        <v>&gt;₹  500</v>
      </c>
      <c r="R1270" s="8">
        <f>Table1[actual_price]-Table1[discounted_price]/Table1[[#This Row],[actual_price]]*100</f>
        <v>900.90190190190197</v>
      </c>
      <c r="S1270">
        <f>IF(Table1[[#This Row],[rating_count]]&lt;1000,1,0)</f>
        <v>0</v>
      </c>
      <c r="T1270" s="7">
        <f>Table1[[#This Row],[rating]]*Table1[[#This Row],[rating_count]]</f>
        <v>19908</v>
      </c>
    </row>
    <row r="1271" spans="1:20">
      <c r="A1271" t="s">
        <v>2530</v>
      </c>
      <c r="B1271" t="s">
        <v>2531</v>
      </c>
      <c r="C1271" t="str">
        <f t="shared" si="95"/>
        <v>TTK Prestige Limited</v>
      </c>
      <c r="D1271" t="str">
        <f>PROPER(Table1[[#This Row],[PRODUCT NAME]])</f>
        <v>Ttk Prestige Limited</v>
      </c>
      <c r="E1271" t="s">
        <v>2760</v>
      </c>
      <c r="F1271" t="s">
        <v>2760</v>
      </c>
      <c r="G1271" t="s">
        <v>2859</v>
      </c>
      <c r="H1271" t="s">
        <v>2860</v>
      </c>
      <c r="I1271">
        <v>351</v>
      </c>
      <c r="J1271" s="8">
        <v>8995</v>
      </c>
      <c r="K1271" s="1">
        <v>0.61</v>
      </c>
      <c r="L1271" s="1" t="str">
        <f t="shared" si="96"/>
        <v>50% or more</v>
      </c>
      <c r="M1271">
        <v>3.9</v>
      </c>
      <c r="N1271" s="4">
        <v>296</v>
      </c>
      <c r="O1271">
        <f t="shared" si="97"/>
        <v>1</v>
      </c>
      <c r="P1271">
        <f t="shared" si="98"/>
        <v>2662520</v>
      </c>
      <c r="Q1271" s="8" t="str">
        <f t="shared" si="99"/>
        <v>&gt;₹  500</v>
      </c>
      <c r="R1271" s="8">
        <f>Table1[actual_price]-Table1[discounted_price]/Table1[[#This Row],[actual_price]]*100</f>
        <v>8991.0978321289604</v>
      </c>
      <c r="S1271">
        <f>IF(Table1[[#This Row],[rating_count]]&lt;1000,1,0)</f>
        <v>1</v>
      </c>
      <c r="T1271" s="7">
        <f>Table1[[#This Row],[rating]]*Table1[[#This Row],[rating_count]]</f>
        <v>1154.3999999999999</v>
      </c>
    </row>
    <row r="1272" spans="1:20">
      <c r="A1272" t="s">
        <v>2532</v>
      </c>
      <c r="B1272" t="s">
        <v>2533</v>
      </c>
      <c r="C1272" t="str">
        <f t="shared" si="95"/>
        <v>AGARO Regal Electric</v>
      </c>
      <c r="D1272" t="str">
        <f>PROPER(Table1[[#This Row],[PRODUCT NAME]])</f>
        <v>Agaro Regal Electric</v>
      </c>
      <c r="E1272" t="s">
        <v>2760</v>
      </c>
      <c r="F1272" t="s">
        <v>2760</v>
      </c>
      <c r="G1272" t="s">
        <v>2873</v>
      </c>
      <c r="H1272" t="s">
        <v>2900</v>
      </c>
      <c r="I1272">
        <v>229</v>
      </c>
      <c r="J1272" s="8">
        <v>1599</v>
      </c>
      <c r="K1272" s="1">
        <v>0.54</v>
      </c>
      <c r="L1272" s="1" t="str">
        <f t="shared" si="96"/>
        <v>50% or more</v>
      </c>
      <c r="M1272">
        <v>3.5</v>
      </c>
      <c r="N1272" s="4">
        <v>185</v>
      </c>
      <c r="O1272">
        <f t="shared" si="97"/>
        <v>1</v>
      </c>
      <c r="P1272">
        <f t="shared" si="98"/>
        <v>295815</v>
      </c>
      <c r="Q1272" s="8" t="str">
        <f t="shared" si="99"/>
        <v>&gt;₹  500</v>
      </c>
      <c r="R1272" s="8">
        <f>Table1[actual_price]-Table1[discounted_price]/Table1[[#This Row],[actual_price]]*100</f>
        <v>1584.6785490931832</v>
      </c>
      <c r="S1272">
        <f>IF(Table1[[#This Row],[rating_count]]&lt;1000,1,0)</f>
        <v>1</v>
      </c>
      <c r="T1272" s="7">
        <f>Table1[[#This Row],[rating]]*Table1[[#This Row],[rating_count]]</f>
        <v>647.5</v>
      </c>
    </row>
    <row r="1273" spans="1:20">
      <c r="A1273" t="s">
        <v>2534</v>
      </c>
      <c r="B1273" t="s">
        <v>2535</v>
      </c>
      <c r="C1273" t="str">
        <f t="shared" si="95"/>
        <v>VAPJA¬Æ Portable Mini</v>
      </c>
      <c r="D1273" t="str">
        <f>PROPER(Table1[[#This Row],[PRODUCT NAME]])</f>
        <v>Vapja¬Æ Portable Mini</v>
      </c>
      <c r="E1273" t="s">
        <v>2760</v>
      </c>
      <c r="F1273" t="s">
        <v>2760</v>
      </c>
      <c r="G1273" t="s">
        <v>2846</v>
      </c>
      <c r="H1273" t="s">
        <v>2847</v>
      </c>
      <c r="I1273" s="2">
        <v>3349</v>
      </c>
      <c r="J1273" s="8">
        <v>3500</v>
      </c>
      <c r="K1273" s="1">
        <v>0.16</v>
      </c>
      <c r="L1273" s="1" t="str">
        <f t="shared" si="96"/>
        <v>50%</v>
      </c>
      <c r="M1273">
        <v>4.3</v>
      </c>
      <c r="N1273" s="4">
        <v>1954</v>
      </c>
      <c r="O1273">
        <f t="shared" si="97"/>
        <v>0</v>
      </c>
      <c r="P1273">
        <f t="shared" si="98"/>
        <v>6839000</v>
      </c>
      <c r="Q1273" s="8" t="str">
        <f t="shared" si="99"/>
        <v>&gt;₹  500</v>
      </c>
      <c r="R1273" s="8">
        <f>Table1[actual_price]-Table1[discounted_price]/Table1[[#This Row],[actual_price]]*100</f>
        <v>3404.3142857142857</v>
      </c>
      <c r="S1273">
        <f>IF(Table1[[#This Row],[rating_count]]&lt;1000,1,0)</f>
        <v>0</v>
      </c>
      <c r="T1273" s="7">
        <f>Table1[[#This Row],[rating]]*Table1[[#This Row],[rating_count]]</f>
        <v>8402.1999999999989</v>
      </c>
    </row>
    <row r="1274" spans="1:20">
      <c r="A1274" t="s">
        <v>2536</v>
      </c>
      <c r="B1274" t="s">
        <v>2537</v>
      </c>
      <c r="C1274" t="str">
        <f t="shared" si="95"/>
        <v>Philips HD6975/00 25</v>
      </c>
      <c r="D1274" t="str">
        <f>PROPER(Table1[[#This Row],[PRODUCT NAME]])</f>
        <v>Philips Hd6975/00 25</v>
      </c>
      <c r="E1274" t="s">
        <v>2760</v>
      </c>
      <c r="F1274" t="s">
        <v>2760</v>
      </c>
      <c r="G1274" t="s">
        <v>2854</v>
      </c>
      <c r="H1274" t="s">
        <v>2856</v>
      </c>
      <c r="I1274" s="2">
        <v>5499</v>
      </c>
      <c r="J1274" s="8">
        <v>1999</v>
      </c>
      <c r="K1274" s="1">
        <v>0.52</v>
      </c>
      <c r="L1274" s="1" t="str">
        <f t="shared" si="96"/>
        <v>50% or more</v>
      </c>
      <c r="M1274">
        <v>3.9</v>
      </c>
      <c r="N1274" s="4">
        <v>959</v>
      </c>
      <c r="O1274">
        <f t="shared" si="97"/>
        <v>1</v>
      </c>
      <c r="P1274">
        <f t="shared" si="98"/>
        <v>1917041</v>
      </c>
      <c r="Q1274" s="8" t="str">
        <f t="shared" si="99"/>
        <v>&gt;₹  500</v>
      </c>
      <c r="R1274" s="8">
        <f>Table1[actual_price]-Table1[discounted_price]/Table1[[#This Row],[actual_price]]*100</f>
        <v>1723.912456228114</v>
      </c>
      <c r="S1274">
        <f>IF(Table1[[#This Row],[rating_count]]&lt;1000,1,0)</f>
        <v>1</v>
      </c>
      <c r="T1274" s="7">
        <f>Table1[[#This Row],[rating]]*Table1[[#This Row],[rating_count]]</f>
        <v>3740.1</v>
      </c>
    </row>
    <row r="1275" spans="1:20">
      <c r="A1275" t="s">
        <v>2538</v>
      </c>
      <c r="B1275" t="s">
        <v>2539</v>
      </c>
      <c r="C1275" t="str">
        <f t="shared" si="95"/>
        <v>Usha EI 3710</v>
      </c>
      <c r="D1275" t="str">
        <f>PROPER(Table1[[#This Row],[PRODUCT NAME]])</f>
        <v>Usha Ei 3710</v>
      </c>
      <c r="E1275" t="s">
        <v>2760</v>
      </c>
      <c r="F1275" t="s">
        <v>2760</v>
      </c>
      <c r="G1275" t="s">
        <v>2846</v>
      </c>
      <c r="H1275" t="s">
        <v>2847</v>
      </c>
      <c r="I1275">
        <v>299</v>
      </c>
      <c r="J1275" s="8">
        <v>3199</v>
      </c>
      <c r="K1275" s="1">
        <v>0.4</v>
      </c>
      <c r="L1275" s="1" t="str">
        <f t="shared" si="96"/>
        <v>50%</v>
      </c>
      <c r="M1275">
        <v>3.9</v>
      </c>
      <c r="N1275" s="4">
        <v>1015</v>
      </c>
      <c r="O1275">
        <f t="shared" si="97"/>
        <v>0</v>
      </c>
      <c r="P1275">
        <f t="shared" si="98"/>
        <v>3246985</v>
      </c>
      <c r="Q1275" s="8" t="str">
        <f t="shared" si="99"/>
        <v>&gt;₹  500</v>
      </c>
      <c r="R1275" s="8">
        <f>Table1[actual_price]-Table1[discounted_price]/Table1[[#This Row],[actual_price]]*100</f>
        <v>3189.6533291653641</v>
      </c>
      <c r="S1275">
        <f>IF(Table1[[#This Row],[rating_count]]&lt;1000,1,0)</f>
        <v>0</v>
      </c>
      <c r="T1275" s="7">
        <f>Table1[[#This Row],[rating]]*Table1[[#This Row],[rating_count]]</f>
        <v>3958.5</v>
      </c>
    </row>
    <row r="1276" spans="1:20">
      <c r="A1276" t="s">
        <v>2540</v>
      </c>
      <c r="B1276" t="s">
        <v>2541</v>
      </c>
      <c r="C1276" t="str">
        <f t="shared" si="95"/>
        <v>Campfire Spring Chef</v>
      </c>
      <c r="D1276" t="str">
        <f>PROPER(Table1[[#This Row],[PRODUCT NAME]])</f>
        <v>Campfire Spring Chef</v>
      </c>
      <c r="E1276" t="s">
        <v>2760</v>
      </c>
      <c r="F1276" t="s">
        <v>2760</v>
      </c>
      <c r="G1276" t="s">
        <v>2901</v>
      </c>
      <c r="I1276" s="2">
        <v>2249</v>
      </c>
      <c r="J1276" s="8">
        <v>1300</v>
      </c>
      <c r="K1276" s="1">
        <v>0.37</v>
      </c>
      <c r="L1276" s="1" t="str">
        <f t="shared" si="96"/>
        <v>50%</v>
      </c>
      <c r="M1276">
        <v>4</v>
      </c>
      <c r="N1276" s="4">
        <v>3973</v>
      </c>
      <c r="O1276">
        <f t="shared" si="97"/>
        <v>0</v>
      </c>
      <c r="P1276">
        <f t="shared" si="98"/>
        <v>5164900</v>
      </c>
      <c r="Q1276" s="8" t="str">
        <f t="shared" si="99"/>
        <v>&gt;₹  500</v>
      </c>
      <c r="R1276" s="8">
        <f>Table1[actual_price]-Table1[discounted_price]/Table1[[#This Row],[actual_price]]*100</f>
        <v>1127</v>
      </c>
      <c r="S1276">
        <f>IF(Table1[[#This Row],[rating_count]]&lt;1000,1,0)</f>
        <v>0</v>
      </c>
      <c r="T1276" s="7">
        <f>Table1[[#This Row],[rating]]*Table1[[#This Row],[rating_count]]</f>
        <v>15892</v>
      </c>
    </row>
    <row r="1277" spans="1:20">
      <c r="A1277" t="s">
        <v>2542</v>
      </c>
      <c r="B1277" t="s">
        <v>2543</v>
      </c>
      <c r="C1277" t="str">
        <f t="shared" si="95"/>
        <v>Themisto TH-WS20 Digital</v>
      </c>
      <c r="D1277" t="str">
        <f>PROPER(Table1[[#This Row],[PRODUCT NAME]])</f>
        <v>Themisto Th-Ws20 Digital</v>
      </c>
      <c r="E1277" t="s">
        <v>2760</v>
      </c>
      <c r="F1277" t="s">
        <v>2760</v>
      </c>
      <c r="G1277" t="s">
        <v>2841</v>
      </c>
      <c r="H1277" t="s">
        <v>2863</v>
      </c>
      <c r="I1277">
        <v>699</v>
      </c>
      <c r="J1277" s="8">
        <v>399</v>
      </c>
      <c r="K1277" s="1">
        <v>0.56000000000000005</v>
      </c>
      <c r="L1277" s="1" t="str">
        <f t="shared" si="96"/>
        <v>50% or more</v>
      </c>
      <c r="M1277">
        <v>4.7</v>
      </c>
      <c r="N1277" s="4">
        <v>2300</v>
      </c>
      <c r="O1277">
        <f t="shared" si="97"/>
        <v>1</v>
      </c>
      <c r="P1277">
        <f t="shared" si="98"/>
        <v>917700</v>
      </c>
      <c r="Q1277" s="8" t="str">
        <f t="shared" si="99"/>
        <v>₹ 200 -₹ 500</v>
      </c>
      <c r="R1277" s="8">
        <f>Table1[actual_price]-Table1[discounted_price]/Table1[[#This Row],[actual_price]]*100</f>
        <v>223.81203007518798</v>
      </c>
      <c r="S1277">
        <f>IF(Table1[[#This Row],[rating_count]]&lt;1000,1,0)</f>
        <v>0</v>
      </c>
      <c r="T1277" s="7">
        <f>Table1[[#This Row],[rating]]*Table1[[#This Row],[rating_count]]</f>
        <v>10810</v>
      </c>
    </row>
    <row r="1278" spans="1:20">
      <c r="A1278" t="s">
        <v>2544</v>
      </c>
      <c r="B1278" t="s">
        <v>2545</v>
      </c>
      <c r="C1278" t="str">
        <f t="shared" si="95"/>
        <v>FYA Handheld Vacuum</v>
      </c>
      <c r="D1278" t="str">
        <f>PROPER(Table1[[#This Row],[PRODUCT NAME]])</f>
        <v>Fya Handheld Vacuum</v>
      </c>
      <c r="E1278" t="s">
        <v>2760</v>
      </c>
      <c r="F1278" t="s">
        <v>2760</v>
      </c>
      <c r="G1278" t="s">
        <v>2843</v>
      </c>
      <c r="H1278" t="s">
        <v>2844</v>
      </c>
      <c r="I1278" s="2">
        <v>1235</v>
      </c>
      <c r="J1278" s="8">
        <v>599</v>
      </c>
      <c r="K1278" s="1">
        <v>0.18</v>
      </c>
      <c r="L1278" s="1" t="str">
        <f t="shared" si="96"/>
        <v>50%</v>
      </c>
      <c r="M1278">
        <v>4.0999999999999996</v>
      </c>
      <c r="N1278" s="4">
        <v>203</v>
      </c>
      <c r="O1278">
        <f t="shared" si="97"/>
        <v>0</v>
      </c>
      <c r="P1278">
        <f t="shared" si="98"/>
        <v>121597</v>
      </c>
      <c r="Q1278" s="8" t="str">
        <f t="shared" si="99"/>
        <v>&gt;₹  500</v>
      </c>
      <c r="R1278" s="8">
        <f>Table1[actual_price]-Table1[discounted_price]/Table1[[#This Row],[actual_price]]*100</f>
        <v>392.8230383973289</v>
      </c>
      <c r="S1278">
        <f>IF(Table1[[#This Row],[rating_count]]&lt;1000,1,0)</f>
        <v>1</v>
      </c>
      <c r="T1278" s="7">
        <f>Table1[[#This Row],[rating]]*Table1[[#This Row],[rating_count]]</f>
        <v>832.3</v>
      </c>
    </row>
    <row r="1279" spans="1:20">
      <c r="A1279" t="s">
        <v>2546</v>
      </c>
      <c r="B1279" t="s">
        <v>2547</v>
      </c>
      <c r="C1279" t="str">
        <f t="shared" si="95"/>
        <v>Lifelong LLSM120G Sandwich</v>
      </c>
      <c r="D1279" t="str">
        <f>PROPER(Table1[[#This Row],[PRODUCT NAME]])</f>
        <v>Lifelong Llsm120G Sandwich</v>
      </c>
      <c r="E1279" t="s">
        <v>2760</v>
      </c>
      <c r="F1279" t="s">
        <v>2760</v>
      </c>
      <c r="G1279" t="s">
        <v>2841</v>
      </c>
      <c r="H1279" t="s">
        <v>2865</v>
      </c>
      <c r="I1279" s="2">
        <v>1349</v>
      </c>
      <c r="J1279" s="8">
        <v>999</v>
      </c>
      <c r="K1279" s="1">
        <v>0.55000000000000004</v>
      </c>
      <c r="L1279" s="1" t="str">
        <f t="shared" si="96"/>
        <v>50% or more</v>
      </c>
      <c r="M1279">
        <v>3.8</v>
      </c>
      <c r="N1279" s="4">
        <v>441</v>
      </c>
      <c r="O1279">
        <f t="shared" si="97"/>
        <v>1</v>
      </c>
      <c r="P1279">
        <f t="shared" si="98"/>
        <v>440559</v>
      </c>
      <c r="Q1279" s="8" t="str">
        <f t="shared" si="99"/>
        <v>&gt;₹  500</v>
      </c>
      <c r="R1279" s="8">
        <f>Table1[actual_price]-Table1[discounted_price]/Table1[[#This Row],[actual_price]]*100</f>
        <v>863.96496496496502</v>
      </c>
      <c r="S1279">
        <f>IF(Table1[[#This Row],[rating_count]]&lt;1000,1,0)</f>
        <v>1</v>
      </c>
      <c r="T1279" s="7">
        <f>Table1[[#This Row],[rating]]*Table1[[#This Row],[rating_count]]</f>
        <v>1675.8</v>
      </c>
    </row>
    <row r="1280" spans="1:20">
      <c r="A1280" t="s">
        <v>2548</v>
      </c>
      <c r="B1280" t="s">
        <v>2549</v>
      </c>
      <c r="C1280" t="str">
        <f t="shared" si="95"/>
        <v>Kuber Industries Nylon</v>
      </c>
      <c r="D1280" t="str">
        <f>PROPER(Table1[[#This Row],[PRODUCT NAME]])</f>
        <v>Kuber Industries Nylon</v>
      </c>
      <c r="E1280" t="s">
        <v>2760</v>
      </c>
      <c r="F1280" t="s">
        <v>2760</v>
      </c>
      <c r="G1280" t="s">
        <v>2854</v>
      </c>
      <c r="H1280" t="s">
        <v>2856</v>
      </c>
      <c r="I1280" s="2">
        <v>6800</v>
      </c>
      <c r="J1280" s="8">
        <v>199</v>
      </c>
      <c r="K1280" s="1">
        <v>0.41</v>
      </c>
      <c r="L1280" s="1" t="str">
        <f t="shared" si="96"/>
        <v>50%</v>
      </c>
      <c r="M1280">
        <v>4.0999999999999996</v>
      </c>
      <c r="N1280" s="4">
        <v>10308</v>
      </c>
      <c r="O1280">
        <f t="shared" si="97"/>
        <v>0</v>
      </c>
      <c r="P1280">
        <f t="shared" si="98"/>
        <v>2051292</v>
      </c>
      <c r="Q1280" s="8" t="str">
        <f t="shared" si="99"/>
        <v>&lt;₹ 200</v>
      </c>
      <c r="R1280" s="8">
        <f>Table1[actual_price]-Table1[discounted_price]/Table1[[#This Row],[actual_price]]*100</f>
        <v>-3218.0854271356779</v>
      </c>
      <c r="S1280">
        <f>IF(Table1[[#This Row],[rating_count]]&lt;1000,1,0)</f>
        <v>0</v>
      </c>
      <c r="T1280" s="7">
        <f>Table1[[#This Row],[rating]]*Table1[[#This Row],[rating_count]]</f>
        <v>42262.799999999996</v>
      </c>
    </row>
    <row r="1281" spans="1:20">
      <c r="A1281" t="s">
        <v>2550</v>
      </c>
      <c r="B1281" t="s">
        <v>2551</v>
      </c>
      <c r="C1281" t="str">
        <f t="shared" si="95"/>
        <v>Bulfyss Plastic Sticky</v>
      </c>
      <c r="D1281" t="str">
        <f>PROPER(Table1[[#This Row],[PRODUCT NAME]])</f>
        <v>Bulfyss Plastic Sticky</v>
      </c>
      <c r="E1281" t="s">
        <v>2760</v>
      </c>
      <c r="F1281" t="s">
        <v>2760</v>
      </c>
      <c r="G1281" t="s">
        <v>2846</v>
      </c>
      <c r="H1281" t="s">
        <v>2862</v>
      </c>
      <c r="I1281" s="2">
        <v>2099</v>
      </c>
      <c r="J1281" s="8">
        <v>1299</v>
      </c>
      <c r="K1281" s="1">
        <v>0.16</v>
      </c>
      <c r="L1281" s="1" t="str">
        <f t="shared" si="96"/>
        <v>50%</v>
      </c>
      <c r="M1281">
        <v>3.9</v>
      </c>
      <c r="N1281" s="4">
        <v>992</v>
      </c>
      <c r="O1281">
        <f t="shared" si="97"/>
        <v>0</v>
      </c>
      <c r="P1281">
        <f t="shared" si="98"/>
        <v>1288608</v>
      </c>
      <c r="Q1281" s="8" t="str">
        <f t="shared" si="99"/>
        <v>&gt;₹  500</v>
      </c>
      <c r="R1281" s="8">
        <f>Table1[actual_price]-Table1[discounted_price]/Table1[[#This Row],[actual_price]]*100</f>
        <v>1137.4141647421093</v>
      </c>
      <c r="S1281">
        <f>IF(Table1[[#This Row],[rating_count]]&lt;1000,1,0)</f>
        <v>1</v>
      </c>
      <c r="T1281" s="7">
        <f>Table1[[#This Row],[rating]]*Table1[[#This Row],[rating_count]]</f>
        <v>3868.7999999999997</v>
      </c>
    </row>
    <row r="1282" spans="1:20">
      <c r="A1282" t="s">
        <v>2552</v>
      </c>
      <c r="B1282" t="s">
        <v>2553</v>
      </c>
      <c r="C1282" t="str">
        <f t="shared" ref="C1282:C1345" si="100">TRIM(LEFT(B1282,FIND(" ",B1282,FIND(" ",B1282,FIND(" ",B1282)+1)+1)))</f>
        <v>T TOPLINE 180</v>
      </c>
      <c r="D1282" t="str">
        <f>PROPER(Table1[[#This Row],[PRODUCT NAME]])</f>
        <v>T Topline 180</v>
      </c>
      <c r="E1282" t="s">
        <v>2760</v>
      </c>
      <c r="F1282" t="s">
        <v>2760</v>
      </c>
      <c r="G1282" t="s">
        <v>2841</v>
      </c>
      <c r="H1282" t="s">
        <v>2864</v>
      </c>
      <c r="I1282" s="2">
        <v>1699</v>
      </c>
      <c r="J1282" s="8">
        <v>7776</v>
      </c>
      <c r="K1282" s="1">
        <v>0.14000000000000001</v>
      </c>
      <c r="L1282" s="1" t="str">
        <f t="shared" ref="L1282:L1345" si="101">IF(K1282&gt;=50%,"50% or more","50%")</f>
        <v>50%</v>
      </c>
      <c r="M1282">
        <v>4.0999999999999996</v>
      </c>
      <c r="N1282" s="4">
        <v>4716</v>
      </c>
      <c r="O1282">
        <f t="shared" ref="O1282:O1345" si="102">IF(K1282&gt;=0.5,1,0)</f>
        <v>0</v>
      </c>
      <c r="P1282">
        <f t="shared" ref="P1282:P1345" si="103">(J1282)*(N1282)</f>
        <v>36671616</v>
      </c>
      <c r="Q1282" s="8" t="str">
        <f t="shared" ref="Q1282:Q1345" si="104">IF(J1282&lt;200,"&lt;₹ 200",IF(J1282&lt;=500, "₹ 200 -₹ 500","&gt;₹  500"))</f>
        <v>&gt;₹  500</v>
      </c>
      <c r="R1282" s="8">
        <f>Table1[actual_price]-Table1[discounted_price]/Table1[[#This Row],[actual_price]]*100</f>
        <v>7754.1507201646091</v>
      </c>
      <c r="S1282">
        <f>IF(Table1[[#This Row],[rating_count]]&lt;1000,1,0)</f>
        <v>0</v>
      </c>
      <c r="T1282" s="7">
        <f>Table1[[#This Row],[rating]]*Table1[[#This Row],[rating_count]]</f>
        <v>19335.599999999999</v>
      </c>
    </row>
    <row r="1283" spans="1:20">
      <c r="A1283" t="s">
        <v>2554</v>
      </c>
      <c r="B1283" t="s">
        <v>2555</v>
      </c>
      <c r="C1283" t="str">
        <f t="shared" si="100"/>
        <v>Empty Mist Trigger</v>
      </c>
      <c r="D1283" t="str">
        <f>PROPER(Table1[[#This Row],[PRODUCT NAME]])</f>
        <v>Empty Mist Trigger</v>
      </c>
      <c r="E1283" t="s">
        <v>2760</v>
      </c>
      <c r="F1283" t="s">
        <v>2760</v>
      </c>
      <c r="G1283" t="s">
        <v>2843</v>
      </c>
      <c r="H1283" t="s">
        <v>2845</v>
      </c>
      <c r="I1283" s="2">
        <v>1069</v>
      </c>
      <c r="J1283" s="8">
        <v>2299</v>
      </c>
      <c r="K1283" s="1">
        <v>0.37</v>
      </c>
      <c r="L1283" s="1" t="str">
        <f t="shared" si="101"/>
        <v>50%</v>
      </c>
      <c r="M1283">
        <v>3.9</v>
      </c>
      <c r="N1283" s="4">
        <v>313</v>
      </c>
      <c r="O1283">
        <f t="shared" si="102"/>
        <v>0</v>
      </c>
      <c r="P1283">
        <f t="shared" si="103"/>
        <v>719587</v>
      </c>
      <c r="Q1283" s="8" t="str">
        <f t="shared" si="104"/>
        <v>&gt;₹  500</v>
      </c>
      <c r="R1283" s="8">
        <f>Table1[actual_price]-Table1[discounted_price]/Table1[[#This Row],[actual_price]]*100</f>
        <v>2252.501522401044</v>
      </c>
      <c r="S1283">
        <f>IF(Table1[[#This Row],[rating_count]]&lt;1000,1,0)</f>
        <v>1</v>
      </c>
      <c r="T1283" s="7">
        <f>Table1[[#This Row],[rating]]*Table1[[#This Row],[rating_count]]</f>
        <v>1220.7</v>
      </c>
    </row>
    <row r="1284" spans="1:20">
      <c r="A1284" t="s">
        <v>2556</v>
      </c>
      <c r="B1284" t="s">
        <v>2557</v>
      </c>
      <c r="C1284" t="str">
        <f t="shared" si="100"/>
        <v>LONAXA Mini Travel</v>
      </c>
      <c r="D1284" t="str">
        <f>PROPER(Table1[[#This Row],[PRODUCT NAME]])</f>
        <v>Lonaxa Mini Travel</v>
      </c>
      <c r="E1284" t="s">
        <v>2760</v>
      </c>
      <c r="F1284" t="s">
        <v>2760</v>
      </c>
      <c r="G1284" t="s">
        <v>2843</v>
      </c>
      <c r="H1284" t="s">
        <v>2845</v>
      </c>
      <c r="I1284" s="2">
        <v>1349</v>
      </c>
      <c r="J1284" s="8">
        <v>1500</v>
      </c>
      <c r="K1284" s="1">
        <v>0.46</v>
      </c>
      <c r="L1284" s="1" t="str">
        <f t="shared" si="101"/>
        <v>50%</v>
      </c>
      <c r="M1284">
        <v>3.8</v>
      </c>
      <c r="N1284" s="4">
        <v>166</v>
      </c>
      <c r="O1284">
        <f t="shared" si="102"/>
        <v>0</v>
      </c>
      <c r="P1284">
        <f t="shared" si="103"/>
        <v>249000</v>
      </c>
      <c r="Q1284" s="8" t="str">
        <f t="shared" si="104"/>
        <v>&gt;₹  500</v>
      </c>
      <c r="R1284" s="8">
        <f>Table1[actual_price]-Table1[discounted_price]/Table1[[#This Row],[actual_price]]*100</f>
        <v>1410.0666666666666</v>
      </c>
      <c r="S1284">
        <f>IF(Table1[[#This Row],[rating_count]]&lt;1000,1,0)</f>
        <v>1</v>
      </c>
      <c r="T1284" s="7">
        <f>Table1[[#This Row],[rating]]*Table1[[#This Row],[rating_count]]</f>
        <v>630.79999999999995</v>
      </c>
    </row>
    <row r="1285" spans="1:20">
      <c r="A1285" t="s">
        <v>2558</v>
      </c>
      <c r="B1285" t="s">
        <v>2559</v>
      </c>
      <c r="C1285" t="str">
        <f t="shared" si="100"/>
        <v>SUJATA Powermatic Plus,</v>
      </c>
      <c r="D1285" t="str">
        <f>PROPER(Table1[[#This Row],[PRODUCT NAME]])</f>
        <v>Sujata Powermatic Plus,</v>
      </c>
      <c r="E1285" t="s">
        <v>2760</v>
      </c>
      <c r="F1285" t="s">
        <v>2760</v>
      </c>
      <c r="G1285" t="s">
        <v>2854</v>
      </c>
      <c r="H1285" t="s">
        <v>2857</v>
      </c>
      <c r="I1285" s="2">
        <v>1499</v>
      </c>
      <c r="J1285" s="8">
        <v>2590</v>
      </c>
      <c r="K1285" s="1">
        <v>0.56999999999999995</v>
      </c>
      <c r="L1285" s="1" t="str">
        <f t="shared" si="101"/>
        <v>50% or more</v>
      </c>
      <c r="M1285">
        <v>4.0999999999999996</v>
      </c>
      <c r="N1285" s="4">
        <v>303</v>
      </c>
      <c r="O1285">
        <f t="shared" si="102"/>
        <v>1</v>
      </c>
      <c r="P1285">
        <f t="shared" si="103"/>
        <v>784770</v>
      </c>
      <c r="Q1285" s="8" t="str">
        <f t="shared" si="104"/>
        <v>&gt;₹  500</v>
      </c>
      <c r="R1285" s="8">
        <f>Table1[actual_price]-Table1[discounted_price]/Table1[[#This Row],[actual_price]]*100</f>
        <v>2532.1235521235521</v>
      </c>
      <c r="S1285">
        <f>IF(Table1[[#This Row],[rating_count]]&lt;1000,1,0)</f>
        <v>1</v>
      </c>
      <c r="T1285" s="7">
        <f>Table1[[#This Row],[rating]]*Table1[[#This Row],[rating_count]]</f>
        <v>1242.3</v>
      </c>
    </row>
    <row r="1286" spans="1:20">
      <c r="A1286" t="s">
        <v>2560</v>
      </c>
      <c r="B1286" t="s">
        <v>2561</v>
      </c>
      <c r="C1286" t="str">
        <f t="shared" si="100"/>
        <v>AGARO Royal Double</v>
      </c>
      <c r="D1286" t="str">
        <f>PROPER(Table1[[#This Row],[PRODUCT NAME]])</f>
        <v>Agaro Royal Double</v>
      </c>
      <c r="E1286" t="s">
        <v>2760</v>
      </c>
      <c r="F1286" t="s">
        <v>2760</v>
      </c>
      <c r="G1286" t="s">
        <v>2841</v>
      </c>
      <c r="H1286" t="s">
        <v>2864</v>
      </c>
      <c r="I1286" s="2">
        <v>2092</v>
      </c>
      <c r="J1286" s="8">
        <v>6299</v>
      </c>
      <c r="K1286" s="1">
        <v>0.55000000000000004</v>
      </c>
      <c r="L1286" s="1" t="str">
        <f t="shared" si="101"/>
        <v>50% or more</v>
      </c>
      <c r="M1286">
        <v>4.3</v>
      </c>
      <c r="N1286" s="4">
        <v>562</v>
      </c>
      <c r="O1286">
        <f t="shared" si="102"/>
        <v>1</v>
      </c>
      <c r="P1286">
        <f t="shared" si="103"/>
        <v>3540038</v>
      </c>
      <c r="Q1286" s="8" t="str">
        <f t="shared" si="104"/>
        <v>&gt;₹  500</v>
      </c>
      <c r="R1286" s="8">
        <f>Table1[actual_price]-Table1[discounted_price]/Table1[[#This Row],[actual_price]]*100</f>
        <v>6265.7883791077948</v>
      </c>
      <c r="S1286">
        <f>IF(Table1[[#This Row],[rating_count]]&lt;1000,1,0)</f>
        <v>1</v>
      </c>
      <c r="T1286" s="7">
        <f>Table1[[#This Row],[rating]]*Table1[[#This Row],[rating_count]]</f>
        <v>2416.6</v>
      </c>
    </row>
    <row r="1287" spans="1:20">
      <c r="A1287" t="s">
        <v>2562</v>
      </c>
      <c r="B1287" t="s">
        <v>2563</v>
      </c>
      <c r="C1287" t="str">
        <f t="shared" si="100"/>
        <v>Cafe JEI French</v>
      </c>
      <c r="D1287" t="str">
        <f>PROPER(Table1[[#This Row],[PRODUCT NAME]])</f>
        <v>Cafe Jei French</v>
      </c>
      <c r="E1287" t="s">
        <v>2760</v>
      </c>
      <c r="F1287" t="s">
        <v>2760</v>
      </c>
      <c r="G1287" t="s">
        <v>2846</v>
      </c>
      <c r="H1287" t="s">
        <v>2862</v>
      </c>
      <c r="I1287" s="2">
        <v>3859</v>
      </c>
      <c r="J1287" s="8">
        <v>1795</v>
      </c>
      <c r="K1287" s="1">
        <v>0.63</v>
      </c>
      <c r="L1287" s="1" t="str">
        <f t="shared" si="101"/>
        <v>50% or more</v>
      </c>
      <c r="M1287">
        <v>3.9</v>
      </c>
      <c r="N1287" s="4">
        <v>8095</v>
      </c>
      <c r="O1287">
        <f t="shared" si="102"/>
        <v>1</v>
      </c>
      <c r="P1287">
        <f t="shared" si="103"/>
        <v>14530525</v>
      </c>
      <c r="Q1287" s="8" t="str">
        <f t="shared" si="104"/>
        <v>&gt;₹  500</v>
      </c>
      <c r="R1287" s="8">
        <f>Table1[actual_price]-Table1[discounted_price]/Table1[[#This Row],[actual_price]]*100</f>
        <v>1580.0139275766016</v>
      </c>
      <c r="S1287">
        <f>IF(Table1[[#This Row],[rating_count]]&lt;1000,1,0)</f>
        <v>0</v>
      </c>
      <c r="T1287" s="7">
        <f>Table1[[#This Row],[rating]]*Table1[[#This Row],[rating_count]]</f>
        <v>31570.5</v>
      </c>
    </row>
    <row r="1288" spans="1:20">
      <c r="A1288" t="s">
        <v>2564</v>
      </c>
      <c r="B1288" t="s">
        <v>2565</v>
      </c>
      <c r="C1288" t="str">
        <f t="shared" si="100"/>
        <v>Borosil Prime Grill</v>
      </c>
      <c r="D1288" t="str">
        <f>PROPER(Table1[[#This Row],[PRODUCT NAME]])</f>
        <v>Borosil Prime Grill</v>
      </c>
      <c r="E1288" t="s">
        <v>2760</v>
      </c>
      <c r="F1288" t="s">
        <v>2760</v>
      </c>
      <c r="G1288" t="s">
        <v>2841</v>
      </c>
      <c r="H1288" t="s">
        <v>2861</v>
      </c>
      <c r="I1288">
        <v>499</v>
      </c>
      <c r="J1288" s="8">
        <v>3190</v>
      </c>
      <c r="K1288" s="1">
        <v>0.77</v>
      </c>
      <c r="L1288" s="1" t="str">
        <f t="shared" si="101"/>
        <v>50% or more</v>
      </c>
      <c r="M1288">
        <v>2.8</v>
      </c>
      <c r="N1288" s="4">
        <v>109</v>
      </c>
      <c r="O1288">
        <f t="shared" si="102"/>
        <v>1</v>
      </c>
      <c r="P1288">
        <f t="shared" si="103"/>
        <v>347710</v>
      </c>
      <c r="Q1288" s="8" t="str">
        <f t="shared" si="104"/>
        <v>&gt;₹  500</v>
      </c>
      <c r="R1288" s="8">
        <f>Table1[actual_price]-Table1[discounted_price]/Table1[[#This Row],[actual_price]]*100</f>
        <v>3174.3573667711598</v>
      </c>
      <c r="S1288">
        <f>IF(Table1[[#This Row],[rating_count]]&lt;1000,1,0)</f>
        <v>1</v>
      </c>
      <c r="T1288" s="7">
        <f>Table1[[#This Row],[rating]]*Table1[[#This Row],[rating_count]]</f>
        <v>305.2</v>
      </c>
    </row>
    <row r="1289" spans="1:20">
      <c r="A1289" t="s">
        <v>2566</v>
      </c>
      <c r="B1289" t="s">
        <v>2567</v>
      </c>
      <c r="C1289" t="str">
        <f t="shared" si="100"/>
        <v>Candes 10 Litre</v>
      </c>
      <c r="D1289" t="str">
        <f>PROPER(Table1[[#This Row],[PRODUCT NAME]])</f>
        <v>Candes 10 Litre</v>
      </c>
      <c r="E1289" t="s">
        <v>2760</v>
      </c>
      <c r="F1289" t="s">
        <v>2760</v>
      </c>
      <c r="G1289" t="s">
        <v>2867</v>
      </c>
      <c r="H1289" t="s">
        <v>2868</v>
      </c>
      <c r="I1289" s="2">
        <v>1804</v>
      </c>
      <c r="J1289" s="8">
        <v>4799</v>
      </c>
      <c r="K1289" s="1">
        <v>0.24</v>
      </c>
      <c r="L1289" s="1" t="str">
        <f t="shared" si="101"/>
        <v>50%</v>
      </c>
      <c r="M1289">
        <v>4</v>
      </c>
      <c r="N1289" s="4">
        <v>15382</v>
      </c>
      <c r="O1289">
        <f t="shared" si="102"/>
        <v>0</v>
      </c>
      <c r="P1289">
        <f t="shared" si="103"/>
        <v>73818218</v>
      </c>
      <c r="Q1289" s="8" t="str">
        <f t="shared" si="104"/>
        <v>&gt;₹  500</v>
      </c>
      <c r="R1289" s="8">
        <f>Table1[actual_price]-Table1[discounted_price]/Table1[[#This Row],[actual_price]]*100</f>
        <v>4761.4088351739947</v>
      </c>
      <c r="S1289">
        <f>IF(Table1[[#This Row],[rating_count]]&lt;1000,1,0)</f>
        <v>0</v>
      </c>
      <c r="T1289" s="7">
        <f>Table1[[#This Row],[rating]]*Table1[[#This Row],[rating_count]]</f>
        <v>61528</v>
      </c>
    </row>
    <row r="1290" spans="1:20">
      <c r="A1290" t="s">
        <v>2568</v>
      </c>
      <c r="B1290" t="s">
        <v>2569</v>
      </c>
      <c r="C1290" t="str">
        <f t="shared" si="100"/>
        <v>Prestige PSMFB 800</v>
      </c>
      <c r="D1290" t="str">
        <f>PROPER(Table1[[#This Row],[PRODUCT NAME]])</f>
        <v>Prestige Psmfb 800</v>
      </c>
      <c r="E1290" t="s">
        <v>2760</v>
      </c>
      <c r="F1290" t="s">
        <v>2760</v>
      </c>
      <c r="G1290" t="s">
        <v>2841</v>
      </c>
      <c r="H1290" t="s">
        <v>2861</v>
      </c>
      <c r="I1290" s="2">
        <v>6525</v>
      </c>
      <c r="J1290" s="8">
        <v>8999</v>
      </c>
      <c r="K1290" s="1">
        <v>0.26</v>
      </c>
      <c r="L1290" s="1" t="str">
        <f t="shared" si="101"/>
        <v>50%</v>
      </c>
      <c r="M1290">
        <v>4.5</v>
      </c>
      <c r="N1290" s="4">
        <v>5137</v>
      </c>
      <c r="O1290">
        <f t="shared" si="102"/>
        <v>0</v>
      </c>
      <c r="P1290">
        <f t="shared" si="103"/>
        <v>46227863</v>
      </c>
      <c r="Q1290" s="8" t="str">
        <f t="shared" si="104"/>
        <v>&gt;₹  500</v>
      </c>
      <c r="R1290" s="8">
        <f>Table1[actual_price]-Table1[discounted_price]/Table1[[#This Row],[actual_price]]*100</f>
        <v>8926.491943549283</v>
      </c>
      <c r="S1290">
        <f>IF(Table1[[#This Row],[rating_count]]&lt;1000,1,0)</f>
        <v>0</v>
      </c>
      <c r="T1290" s="7">
        <f>Table1[[#This Row],[rating]]*Table1[[#This Row],[rating_count]]</f>
        <v>23116.5</v>
      </c>
    </row>
    <row r="1291" spans="1:20">
      <c r="A1291" t="s">
        <v>2570</v>
      </c>
      <c r="B1291" t="s">
        <v>2571</v>
      </c>
      <c r="C1291" t="str">
        <f t="shared" si="100"/>
        <v>iBELL MPK120L Premium</v>
      </c>
      <c r="D1291" t="str">
        <f>PROPER(Table1[[#This Row],[PRODUCT NAME]])</f>
        <v>Ibell Mpk120L Premium</v>
      </c>
      <c r="E1291" t="s">
        <v>2760</v>
      </c>
      <c r="F1291" t="s">
        <v>2760</v>
      </c>
      <c r="G1291" t="s">
        <v>2877</v>
      </c>
      <c r="H1291" t="s">
        <v>2886</v>
      </c>
      <c r="I1291" s="2">
        <v>4999</v>
      </c>
      <c r="J1291" s="8">
        <v>1899</v>
      </c>
      <c r="K1291" s="1">
        <v>0.8</v>
      </c>
      <c r="L1291" s="1" t="str">
        <f t="shared" si="101"/>
        <v>50% or more</v>
      </c>
      <c r="M1291">
        <v>4.5999999999999996</v>
      </c>
      <c r="N1291" s="4">
        <v>124</v>
      </c>
      <c r="O1291">
        <f t="shared" si="102"/>
        <v>1</v>
      </c>
      <c r="P1291">
        <f t="shared" si="103"/>
        <v>235476</v>
      </c>
      <c r="Q1291" s="8" t="str">
        <f t="shared" si="104"/>
        <v>&gt;₹  500</v>
      </c>
      <c r="R1291" s="8">
        <f>Table1[actual_price]-Table1[discounted_price]/Table1[[#This Row],[actual_price]]*100</f>
        <v>1635.756187467088</v>
      </c>
      <c r="S1291">
        <f>IF(Table1[[#This Row],[rating_count]]&lt;1000,1,0)</f>
        <v>1</v>
      </c>
      <c r="T1291" s="7">
        <f>Table1[[#This Row],[rating]]*Table1[[#This Row],[rating_count]]</f>
        <v>570.4</v>
      </c>
    </row>
    <row r="1292" spans="1:20">
      <c r="A1292" t="s">
        <v>2572</v>
      </c>
      <c r="B1292" t="s">
        <v>2573</v>
      </c>
      <c r="C1292" t="str">
        <f t="shared" si="100"/>
        <v>Maharaja Whiteline Odacio</v>
      </c>
      <c r="D1292" t="str">
        <f>PROPER(Table1[[#This Row],[PRODUCT NAME]])</f>
        <v>Maharaja Whiteline Odacio</v>
      </c>
      <c r="E1292" t="s">
        <v>2760</v>
      </c>
      <c r="F1292" t="s">
        <v>2760</v>
      </c>
      <c r="G1292" t="s">
        <v>2873</v>
      </c>
      <c r="H1292" t="s">
        <v>2876</v>
      </c>
      <c r="I1292" s="2">
        <v>1189</v>
      </c>
      <c r="J1292" s="8">
        <v>5799</v>
      </c>
      <c r="K1292" s="1">
        <v>0.5</v>
      </c>
      <c r="L1292" s="1" t="str">
        <f t="shared" si="101"/>
        <v>50% or more</v>
      </c>
      <c r="M1292">
        <v>4.0999999999999996</v>
      </c>
      <c r="N1292" s="4">
        <v>618</v>
      </c>
      <c r="O1292">
        <f t="shared" si="102"/>
        <v>1</v>
      </c>
      <c r="P1292">
        <f t="shared" si="103"/>
        <v>3583782</v>
      </c>
      <c r="Q1292" s="8" t="str">
        <f t="shared" si="104"/>
        <v>&gt;₹  500</v>
      </c>
      <c r="R1292" s="8">
        <f>Table1[actual_price]-Table1[discounted_price]/Table1[[#This Row],[actual_price]]*100</f>
        <v>5778.4964649077428</v>
      </c>
      <c r="S1292">
        <f>IF(Table1[[#This Row],[rating_count]]&lt;1000,1,0)</f>
        <v>1</v>
      </c>
      <c r="T1292" s="7">
        <f>Table1[[#This Row],[rating]]*Table1[[#This Row],[rating_count]]</f>
        <v>2533.7999999999997</v>
      </c>
    </row>
    <row r="1293" spans="1:20">
      <c r="A1293" t="s">
        <v>2574</v>
      </c>
      <c r="B1293" t="s">
        <v>2575</v>
      </c>
      <c r="C1293" t="str">
        <f t="shared" si="100"/>
        <v>Shakti Technology S3</v>
      </c>
      <c r="D1293" t="str">
        <f>PROPER(Table1[[#This Row],[PRODUCT NAME]])</f>
        <v>Shakti Technology S3</v>
      </c>
      <c r="E1293" t="s">
        <v>2760</v>
      </c>
      <c r="F1293" t="s">
        <v>2760</v>
      </c>
      <c r="G1293" t="s">
        <v>2843</v>
      </c>
      <c r="H1293" t="s">
        <v>2845</v>
      </c>
      <c r="I1293" s="2">
        <v>2590</v>
      </c>
      <c r="J1293" s="8">
        <v>799</v>
      </c>
      <c r="K1293" s="1">
        <v>0.38</v>
      </c>
      <c r="L1293" s="1" t="str">
        <f t="shared" si="101"/>
        <v>50%</v>
      </c>
      <c r="M1293">
        <v>4.0999999999999996</v>
      </c>
      <c r="N1293" s="4">
        <v>63</v>
      </c>
      <c r="O1293">
        <f t="shared" si="102"/>
        <v>0</v>
      </c>
      <c r="P1293">
        <f t="shared" si="103"/>
        <v>50337</v>
      </c>
      <c r="Q1293" s="8" t="str">
        <f t="shared" si="104"/>
        <v>&gt;₹  500</v>
      </c>
      <c r="R1293" s="8">
        <f>Table1[actual_price]-Table1[discounted_price]/Table1[[#This Row],[actual_price]]*100</f>
        <v>474.84480600750936</v>
      </c>
      <c r="S1293">
        <f>IF(Table1[[#This Row],[rating_count]]&lt;1000,1,0)</f>
        <v>1</v>
      </c>
      <c r="T1293" s="7">
        <f>Table1[[#This Row],[rating]]*Table1[[#This Row],[rating_count]]</f>
        <v>258.29999999999995</v>
      </c>
    </row>
    <row r="1294" spans="1:20">
      <c r="A1294" t="s">
        <v>2576</v>
      </c>
      <c r="B1294" t="s">
        <v>2577</v>
      </c>
      <c r="C1294" t="str">
        <f t="shared" si="100"/>
        <v>Cello Quick Boil</v>
      </c>
      <c r="D1294" t="str">
        <f>PROPER(Table1[[#This Row],[PRODUCT NAME]])</f>
        <v>Cello Quick Boil</v>
      </c>
      <c r="E1294" t="s">
        <v>2760</v>
      </c>
      <c r="F1294" t="s">
        <v>2760</v>
      </c>
      <c r="G1294" t="s">
        <v>2843</v>
      </c>
      <c r="H1294" t="s">
        <v>2845</v>
      </c>
      <c r="I1294">
        <v>899</v>
      </c>
      <c r="J1294" s="8">
        <v>300</v>
      </c>
      <c r="K1294" s="1">
        <v>0.44</v>
      </c>
      <c r="L1294" s="1" t="str">
        <f t="shared" si="101"/>
        <v>50%</v>
      </c>
      <c r="M1294">
        <v>3.4</v>
      </c>
      <c r="N1294" s="4">
        <v>15</v>
      </c>
      <c r="O1294">
        <f t="shared" si="102"/>
        <v>0</v>
      </c>
      <c r="P1294">
        <f t="shared" si="103"/>
        <v>4500</v>
      </c>
      <c r="Q1294" s="8" t="str">
        <f t="shared" si="104"/>
        <v>₹ 200 -₹ 500</v>
      </c>
      <c r="R1294" s="8">
        <f>Table1[actual_price]-Table1[discounted_price]/Table1[[#This Row],[actual_price]]*100</f>
        <v>0.33333333333331439</v>
      </c>
      <c r="S1294">
        <f>IF(Table1[[#This Row],[rating_count]]&lt;1000,1,0)</f>
        <v>1</v>
      </c>
      <c r="T1294" s="7">
        <f>Table1[[#This Row],[rating]]*Table1[[#This Row],[rating_count]]</f>
        <v>51</v>
      </c>
    </row>
    <row r="1295" spans="1:20">
      <c r="A1295" t="s">
        <v>2578</v>
      </c>
      <c r="B1295" t="s">
        <v>2579</v>
      </c>
      <c r="C1295" t="str">
        <f t="shared" si="100"/>
        <v>AGARO Glory Cool</v>
      </c>
      <c r="D1295" t="str">
        <f>PROPER(Table1[[#This Row],[PRODUCT NAME]])</f>
        <v>Agaro Glory Cool</v>
      </c>
      <c r="E1295" t="s">
        <v>2760</v>
      </c>
      <c r="F1295" t="s">
        <v>2760</v>
      </c>
      <c r="G1295" t="s">
        <v>2843</v>
      </c>
      <c r="H1295" t="s">
        <v>2845</v>
      </c>
      <c r="I1295">
        <v>998</v>
      </c>
      <c r="J1295" s="8">
        <v>7200</v>
      </c>
      <c r="K1295" s="1">
        <v>0.67</v>
      </c>
      <c r="L1295" s="1" t="str">
        <f t="shared" si="101"/>
        <v>50% or more</v>
      </c>
      <c r="M1295">
        <v>4.5999999999999996</v>
      </c>
      <c r="N1295" s="4">
        <v>9</v>
      </c>
      <c r="O1295">
        <f t="shared" si="102"/>
        <v>1</v>
      </c>
      <c r="P1295">
        <f t="shared" si="103"/>
        <v>64800</v>
      </c>
      <c r="Q1295" s="8" t="str">
        <f t="shared" si="104"/>
        <v>&gt;₹  500</v>
      </c>
      <c r="R1295" s="8">
        <f>Table1[actual_price]-Table1[discounted_price]/Table1[[#This Row],[actual_price]]*100</f>
        <v>7186.1388888888887</v>
      </c>
      <c r="S1295">
        <f>IF(Table1[[#This Row],[rating_count]]&lt;1000,1,0)</f>
        <v>1</v>
      </c>
      <c r="T1295" s="7">
        <f>Table1[[#This Row],[rating]]*Table1[[#This Row],[rating_count]]</f>
        <v>41.4</v>
      </c>
    </row>
    <row r="1296" spans="1:20">
      <c r="A1296" t="s">
        <v>2580</v>
      </c>
      <c r="B1296" t="s">
        <v>2581</v>
      </c>
      <c r="C1296" t="str">
        <f t="shared" si="100"/>
        <v>Wolpin 1 Lint</v>
      </c>
      <c r="D1296" t="str">
        <f>PROPER(Table1[[#This Row],[PRODUCT NAME]])</f>
        <v>Wolpin 1 Lint</v>
      </c>
      <c r="E1296" t="s">
        <v>2760</v>
      </c>
      <c r="F1296" t="s">
        <v>2760</v>
      </c>
      <c r="G1296" t="s">
        <v>2859</v>
      </c>
      <c r="H1296" t="s">
        <v>2860</v>
      </c>
      <c r="I1296">
        <v>998.06</v>
      </c>
      <c r="J1296" s="8">
        <v>389</v>
      </c>
      <c r="K1296" s="1">
        <v>0.22</v>
      </c>
      <c r="L1296" s="1" t="str">
        <f t="shared" si="101"/>
        <v>50%</v>
      </c>
      <c r="M1296">
        <v>4.2</v>
      </c>
      <c r="N1296" s="4">
        <v>7274</v>
      </c>
      <c r="O1296">
        <f t="shared" si="102"/>
        <v>0</v>
      </c>
      <c r="P1296">
        <f t="shared" si="103"/>
        <v>2829586</v>
      </c>
      <c r="Q1296" s="8" t="str">
        <f t="shared" si="104"/>
        <v>₹ 200 -₹ 500</v>
      </c>
      <c r="R1296" s="8">
        <f>Table1[actual_price]-Table1[discounted_price]/Table1[[#This Row],[actual_price]]*100</f>
        <v>132.42930591259642</v>
      </c>
      <c r="S1296">
        <f>IF(Table1[[#This Row],[rating_count]]&lt;1000,1,0)</f>
        <v>0</v>
      </c>
      <c r="T1296" s="7">
        <f>Table1[[#This Row],[rating]]*Table1[[#This Row],[rating_count]]</f>
        <v>30550.800000000003</v>
      </c>
    </row>
    <row r="1297" spans="1:20">
      <c r="A1297" t="s">
        <v>2582</v>
      </c>
      <c r="B1297" t="s">
        <v>2583</v>
      </c>
      <c r="C1297" t="str">
        <f t="shared" si="100"/>
        <v>Abode Kitchen Essential</v>
      </c>
      <c r="D1297" t="str">
        <f>PROPER(Table1[[#This Row],[PRODUCT NAME]])</f>
        <v>Abode Kitchen Essential</v>
      </c>
      <c r="E1297" t="s">
        <v>2760</v>
      </c>
      <c r="F1297" t="s">
        <v>2760</v>
      </c>
      <c r="G1297" t="s">
        <v>2867</v>
      </c>
      <c r="H1297" t="s">
        <v>2868</v>
      </c>
      <c r="I1297" s="2">
        <v>1099</v>
      </c>
      <c r="J1297" s="8">
        <v>13049</v>
      </c>
      <c r="K1297" s="1">
        <v>0.45</v>
      </c>
      <c r="L1297" s="1" t="str">
        <f t="shared" si="101"/>
        <v>50%</v>
      </c>
      <c r="M1297">
        <v>3.9</v>
      </c>
      <c r="N1297" s="4">
        <v>5911</v>
      </c>
      <c r="O1297">
        <f t="shared" si="102"/>
        <v>0</v>
      </c>
      <c r="P1297">
        <f t="shared" si="103"/>
        <v>77132639</v>
      </c>
      <c r="Q1297" s="8" t="str">
        <f t="shared" si="104"/>
        <v>&gt;₹  500</v>
      </c>
      <c r="R1297" s="8">
        <f>Table1[actual_price]-Table1[discounted_price]/Table1[[#This Row],[actual_price]]*100</f>
        <v>13040.577898689555</v>
      </c>
      <c r="S1297">
        <f>IF(Table1[[#This Row],[rating_count]]&lt;1000,1,0)</f>
        <v>0</v>
      </c>
      <c r="T1297" s="7">
        <f>Table1[[#This Row],[rating]]*Table1[[#This Row],[rating_count]]</f>
        <v>23052.899999999998</v>
      </c>
    </row>
    <row r="1298" spans="1:20">
      <c r="A1298" t="s">
        <v>2584</v>
      </c>
      <c r="B1298" t="s">
        <v>2585</v>
      </c>
      <c r="C1298" t="str">
        <f t="shared" si="100"/>
        <v>Sujata Supermix, Mixer</v>
      </c>
      <c r="D1298" t="str">
        <f>PROPER(Table1[[#This Row],[PRODUCT NAME]])</f>
        <v>Sujata Supermix, Mixer</v>
      </c>
      <c r="E1298" t="s">
        <v>2760</v>
      </c>
      <c r="F1298" t="s">
        <v>2760</v>
      </c>
      <c r="G1298" t="s">
        <v>2846</v>
      </c>
      <c r="H1298" t="s">
        <v>2869</v>
      </c>
      <c r="I1298" s="2">
        <v>5999</v>
      </c>
      <c r="J1298" s="8">
        <v>5999</v>
      </c>
      <c r="K1298" s="1">
        <v>0.4</v>
      </c>
      <c r="L1298" s="1" t="str">
        <f t="shared" si="101"/>
        <v>50%</v>
      </c>
      <c r="M1298">
        <v>4.2</v>
      </c>
      <c r="N1298" s="4">
        <v>170</v>
      </c>
      <c r="O1298">
        <f t="shared" si="102"/>
        <v>0</v>
      </c>
      <c r="P1298">
        <f t="shared" si="103"/>
        <v>1019830</v>
      </c>
      <c r="Q1298" s="8" t="str">
        <f t="shared" si="104"/>
        <v>&gt;₹  500</v>
      </c>
      <c r="R1298" s="8">
        <f>Table1[actual_price]-Table1[discounted_price]/Table1[[#This Row],[actual_price]]*100</f>
        <v>5899</v>
      </c>
      <c r="S1298">
        <f>IF(Table1[[#This Row],[rating_count]]&lt;1000,1,0)</f>
        <v>1</v>
      </c>
      <c r="T1298" s="7">
        <f>Table1[[#This Row],[rating]]*Table1[[#This Row],[rating_count]]</f>
        <v>714</v>
      </c>
    </row>
    <row r="1299" spans="1:20">
      <c r="A1299" t="s">
        <v>2586</v>
      </c>
      <c r="B1299" t="s">
        <v>2587</v>
      </c>
      <c r="C1299" t="str">
        <f t="shared" si="100"/>
        <v>CARDEX Digital Kitchen</v>
      </c>
      <c r="D1299" t="str">
        <f>PROPER(Table1[[#This Row],[PRODUCT NAME]])</f>
        <v>Cardex Digital Kitchen</v>
      </c>
      <c r="E1299" t="s">
        <v>2760</v>
      </c>
      <c r="F1299" t="s">
        <v>2760</v>
      </c>
      <c r="G1299" t="s">
        <v>2846</v>
      </c>
      <c r="H1299" t="s">
        <v>2862</v>
      </c>
      <c r="I1299" s="2">
        <v>8886</v>
      </c>
      <c r="J1299" s="8">
        <v>2400</v>
      </c>
      <c r="K1299" s="1">
        <v>0.25</v>
      </c>
      <c r="L1299" s="1" t="str">
        <f t="shared" si="101"/>
        <v>50%</v>
      </c>
      <c r="M1299">
        <v>4.2</v>
      </c>
      <c r="N1299" s="4">
        <v>3065</v>
      </c>
      <c r="O1299">
        <f t="shared" si="102"/>
        <v>0</v>
      </c>
      <c r="P1299">
        <f t="shared" si="103"/>
        <v>7356000</v>
      </c>
      <c r="Q1299" s="8" t="str">
        <f t="shared" si="104"/>
        <v>&gt;₹  500</v>
      </c>
      <c r="R1299" s="8">
        <f>Table1[actual_price]-Table1[discounted_price]/Table1[[#This Row],[actual_price]]*100</f>
        <v>2029.75</v>
      </c>
      <c r="S1299">
        <f>IF(Table1[[#This Row],[rating_count]]&lt;1000,1,0)</f>
        <v>0</v>
      </c>
      <c r="T1299" s="7">
        <f>Table1[[#This Row],[rating]]*Table1[[#This Row],[rating_count]]</f>
        <v>12873</v>
      </c>
    </row>
    <row r="1300" spans="1:20">
      <c r="A1300" t="s">
        <v>2588</v>
      </c>
      <c r="B1300" t="s">
        <v>2589</v>
      </c>
      <c r="C1300" t="str">
        <f t="shared" si="100"/>
        <v>V-Guard Zenora RO+UF+MB</v>
      </c>
      <c r="D1300" t="str">
        <f>PROPER(Table1[[#This Row],[PRODUCT NAME]])</f>
        <v>V-Guard Zenora Ro+Uf+Mb</v>
      </c>
      <c r="E1300" t="s">
        <v>2760</v>
      </c>
      <c r="F1300" t="s">
        <v>2760</v>
      </c>
      <c r="G1300" t="s">
        <v>2846</v>
      </c>
      <c r="H1300" t="s">
        <v>2847</v>
      </c>
      <c r="I1300">
        <v>475</v>
      </c>
      <c r="J1300" s="8">
        <v>5295</v>
      </c>
      <c r="K1300" s="1">
        <v>0.52</v>
      </c>
      <c r="L1300" s="1" t="str">
        <f t="shared" si="101"/>
        <v>50% or more</v>
      </c>
      <c r="M1300">
        <v>4.0999999999999996</v>
      </c>
      <c r="N1300" s="4">
        <v>1021</v>
      </c>
      <c r="O1300">
        <f t="shared" si="102"/>
        <v>1</v>
      </c>
      <c r="P1300">
        <f t="shared" si="103"/>
        <v>5406195</v>
      </c>
      <c r="Q1300" s="8" t="str">
        <f t="shared" si="104"/>
        <v>&gt;₹  500</v>
      </c>
      <c r="R1300" s="8">
        <f>Table1[actual_price]-Table1[discounted_price]/Table1[[#This Row],[actual_price]]*100</f>
        <v>5286.0292728989616</v>
      </c>
      <c r="S1300">
        <f>IF(Table1[[#This Row],[rating_count]]&lt;1000,1,0)</f>
        <v>0</v>
      </c>
      <c r="T1300" s="7">
        <f>Table1[[#This Row],[rating]]*Table1[[#This Row],[rating_count]]</f>
        <v>4186.0999999999995</v>
      </c>
    </row>
    <row r="1301" spans="1:20">
      <c r="A1301" t="s">
        <v>2590</v>
      </c>
      <c r="B1301" t="s">
        <v>2591</v>
      </c>
      <c r="C1301" t="str">
        <f t="shared" si="100"/>
        <v>Bajaj Rex DLX</v>
      </c>
      <c r="D1301" t="str">
        <f>PROPER(Table1[[#This Row],[PRODUCT NAME]])</f>
        <v>Bajaj Rex Dlx</v>
      </c>
      <c r="E1301" t="s">
        <v>2760</v>
      </c>
      <c r="F1301" t="s">
        <v>2760</v>
      </c>
      <c r="G1301" t="s">
        <v>2841</v>
      </c>
      <c r="H1301" t="s">
        <v>2858</v>
      </c>
      <c r="I1301" s="2">
        <v>4995</v>
      </c>
      <c r="J1301" s="8">
        <v>24999</v>
      </c>
      <c r="K1301" s="1">
        <v>0.75</v>
      </c>
      <c r="L1301" s="1" t="str">
        <f t="shared" si="101"/>
        <v>50% or more</v>
      </c>
      <c r="M1301">
        <v>4.8</v>
      </c>
      <c r="N1301" s="4">
        <v>3964</v>
      </c>
      <c r="O1301">
        <f t="shared" si="102"/>
        <v>1</v>
      </c>
      <c r="P1301">
        <f t="shared" si="103"/>
        <v>99096036</v>
      </c>
      <c r="Q1301" s="8" t="str">
        <f t="shared" si="104"/>
        <v>&gt;₹  500</v>
      </c>
      <c r="R1301" s="8">
        <f>Table1[actual_price]-Table1[discounted_price]/Table1[[#This Row],[actual_price]]*100</f>
        <v>24979.019200768031</v>
      </c>
      <c r="S1301">
        <f>IF(Table1[[#This Row],[rating_count]]&lt;1000,1,0)</f>
        <v>0</v>
      </c>
      <c r="T1301" s="7">
        <f>Table1[[#This Row],[rating]]*Table1[[#This Row],[rating_count]]</f>
        <v>19027.2</v>
      </c>
    </row>
    <row r="1302" spans="1:20">
      <c r="A1302" t="s">
        <v>2592</v>
      </c>
      <c r="B1302" t="s">
        <v>2593</v>
      </c>
      <c r="C1302" t="str">
        <f t="shared" si="100"/>
        <v>KENT 16051 Hand</v>
      </c>
      <c r="D1302" t="str">
        <f>PROPER(Table1[[#This Row],[PRODUCT NAME]])</f>
        <v>Kent 16051 Hand</v>
      </c>
      <c r="E1302" t="s">
        <v>2760</v>
      </c>
      <c r="F1302" t="s">
        <v>2760</v>
      </c>
      <c r="G1302" t="s">
        <v>2877</v>
      </c>
      <c r="H1302" t="s">
        <v>2886</v>
      </c>
      <c r="I1302" s="2">
        <v>13999</v>
      </c>
      <c r="J1302" s="8">
        <v>799</v>
      </c>
      <c r="K1302" s="1">
        <v>0.44</v>
      </c>
      <c r="L1302" s="1" t="str">
        <f t="shared" si="101"/>
        <v>50%</v>
      </c>
      <c r="M1302">
        <v>4.4000000000000004</v>
      </c>
      <c r="N1302" s="4">
        <v>8948</v>
      </c>
      <c r="O1302">
        <f t="shared" si="102"/>
        <v>0</v>
      </c>
      <c r="P1302">
        <f t="shared" si="103"/>
        <v>7149452</v>
      </c>
      <c r="Q1302" s="8" t="str">
        <f t="shared" si="104"/>
        <v>&gt;₹  500</v>
      </c>
      <c r="R1302" s="8">
        <f>Table1[actual_price]-Table1[discounted_price]/Table1[[#This Row],[actual_price]]*100</f>
        <v>-953.06508135168951</v>
      </c>
      <c r="S1302">
        <f>IF(Table1[[#This Row],[rating_count]]&lt;1000,1,0)</f>
        <v>0</v>
      </c>
      <c r="T1302" s="7">
        <f>Table1[[#This Row],[rating]]*Table1[[#This Row],[rating_count]]</f>
        <v>39371.200000000004</v>
      </c>
    </row>
    <row r="1303" spans="1:20">
      <c r="A1303" t="s">
        <v>2594</v>
      </c>
      <c r="B1303" t="s">
        <v>2595</v>
      </c>
      <c r="C1303" t="str">
        <f t="shared" si="100"/>
        <v>Prestige PIC 15.0+</v>
      </c>
      <c r="D1303" t="str">
        <f>PROPER(Table1[[#This Row],[PRODUCT NAME]])</f>
        <v>Prestige Pic 15.0+</v>
      </c>
      <c r="E1303" t="s">
        <v>2760</v>
      </c>
      <c r="F1303" t="s">
        <v>2760</v>
      </c>
      <c r="G1303" t="s">
        <v>2877</v>
      </c>
      <c r="H1303" t="s">
        <v>2886</v>
      </c>
      <c r="I1303" s="2">
        <v>8499</v>
      </c>
      <c r="J1303" s="8">
        <v>2999</v>
      </c>
      <c r="K1303" s="1">
        <v>0.48</v>
      </c>
      <c r="L1303" s="1" t="str">
        <f t="shared" si="101"/>
        <v>50%</v>
      </c>
      <c r="M1303">
        <v>4.3</v>
      </c>
      <c r="N1303" s="4">
        <v>97</v>
      </c>
      <c r="O1303">
        <f t="shared" si="102"/>
        <v>0</v>
      </c>
      <c r="P1303">
        <f t="shared" si="103"/>
        <v>290903</v>
      </c>
      <c r="Q1303" s="8" t="str">
        <f t="shared" si="104"/>
        <v>&gt;₹  500</v>
      </c>
      <c r="R1303" s="8">
        <f>Table1[actual_price]-Table1[discounted_price]/Table1[[#This Row],[actual_price]]*100</f>
        <v>2715.6055351783925</v>
      </c>
      <c r="S1303">
        <f>IF(Table1[[#This Row],[rating_count]]&lt;1000,1,0)</f>
        <v>1</v>
      </c>
      <c r="T1303" s="7">
        <f>Table1[[#This Row],[rating]]*Table1[[#This Row],[rating_count]]</f>
        <v>417.09999999999997</v>
      </c>
    </row>
    <row r="1304" spans="1:20">
      <c r="A1304" t="s">
        <v>2596</v>
      </c>
      <c r="B1304" t="s">
        <v>2597</v>
      </c>
      <c r="C1304" t="str">
        <f t="shared" si="100"/>
        <v>Aqua d pure</v>
      </c>
      <c r="D1304" t="str">
        <f>PROPER(Table1[[#This Row],[PRODUCT NAME]])</f>
        <v>Aqua D Pure</v>
      </c>
      <c r="E1304" t="s">
        <v>2760</v>
      </c>
      <c r="F1304" t="s">
        <v>2760</v>
      </c>
      <c r="G1304" t="s">
        <v>2846</v>
      </c>
      <c r="H1304" t="s">
        <v>2847</v>
      </c>
      <c r="I1304">
        <v>949</v>
      </c>
      <c r="J1304" s="8">
        <v>2495</v>
      </c>
      <c r="K1304" s="1">
        <v>0.03</v>
      </c>
      <c r="L1304" s="1" t="str">
        <f t="shared" si="101"/>
        <v>50%</v>
      </c>
      <c r="M1304">
        <v>4.3</v>
      </c>
      <c r="N1304" s="4">
        <v>7223</v>
      </c>
      <c r="O1304">
        <f t="shared" si="102"/>
        <v>0</v>
      </c>
      <c r="P1304">
        <f t="shared" si="103"/>
        <v>18021385</v>
      </c>
      <c r="Q1304" s="8" t="str">
        <f t="shared" si="104"/>
        <v>&gt;₹  500</v>
      </c>
      <c r="R1304" s="8">
        <f>Table1[actual_price]-Table1[discounted_price]/Table1[[#This Row],[actual_price]]*100</f>
        <v>2456.9639278557115</v>
      </c>
      <c r="S1304">
        <f>IF(Table1[[#This Row],[rating_count]]&lt;1000,1,0)</f>
        <v>0</v>
      </c>
      <c r="T1304" s="7">
        <f>Table1[[#This Row],[rating]]*Table1[[#This Row],[rating_count]]</f>
        <v>31058.899999999998</v>
      </c>
    </row>
    <row r="1305" spans="1:20">
      <c r="A1305" t="s">
        <v>2598</v>
      </c>
      <c r="B1305" t="s">
        <v>2599</v>
      </c>
      <c r="C1305" t="str">
        <f t="shared" si="100"/>
        <v>PrettyKrafts Laundry Square</v>
      </c>
      <c r="D1305" t="str">
        <f>PROPER(Table1[[#This Row],[PRODUCT NAME]])</f>
        <v>Prettykrafts Laundry Square</v>
      </c>
      <c r="E1305" t="s">
        <v>2760</v>
      </c>
      <c r="F1305" t="s">
        <v>2760</v>
      </c>
      <c r="G1305" t="s">
        <v>2859</v>
      </c>
      <c r="H1305" t="s">
        <v>2860</v>
      </c>
      <c r="I1305">
        <v>395</v>
      </c>
      <c r="J1305" s="8">
        <v>450</v>
      </c>
      <c r="K1305" s="1">
        <v>0.21</v>
      </c>
      <c r="L1305" s="1" t="str">
        <f t="shared" si="101"/>
        <v>50%</v>
      </c>
      <c r="M1305">
        <v>4</v>
      </c>
      <c r="N1305" s="4">
        <v>330</v>
      </c>
      <c r="O1305">
        <f t="shared" si="102"/>
        <v>0</v>
      </c>
      <c r="P1305">
        <f t="shared" si="103"/>
        <v>148500</v>
      </c>
      <c r="Q1305" s="8" t="str">
        <f t="shared" si="104"/>
        <v>₹ 200 -₹ 500</v>
      </c>
      <c r="R1305" s="8">
        <f>Table1[actual_price]-Table1[discounted_price]/Table1[[#This Row],[actual_price]]*100</f>
        <v>362.22222222222223</v>
      </c>
      <c r="S1305">
        <f>IF(Table1[[#This Row],[rating_count]]&lt;1000,1,0)</f>
        <v>1</v>
      </c>
      <c r="T1305" s="7">
        <f>Table1[[#This Row],[rating]]*Table1[[#This Row],[rating_count]]</f>
        <v>1320</v>
      </c>
    </row>
    <row r="1306" spans="1:20">
      <c r="A1306" t="s">
        <v>2600</v>
      </c>
      <c r="B1306" t="s">
        <v>2601</v>
      </c>
      <c r="C1306" t="str">
        <f t="shared" si="100"/>
        <v>Libra Roti Maker</v>
      </c>
      <c r="D1306" t="str">
        <f>PROPER(Table1[[#This Row],[PRODUCT NAME]])</f>
        <v>Libra Roti Maker</v>
      </c>
      <c r="E1306" t="s">
        <v>2760</v>
      </c>
      <c r="F1306" t="s">
        <v>2760</v>
      </c>
      <c r="G1306" t="s">
        <v>2841</v>
      </c>
      <c r="H1306" t="s">
        <v>2902</v>
      </c>
      <c r="I1306">
        <v>635</v>
      </c>
      <c r="J1306" s="8">
        <v>999</v>
      </c>
      <c r="K1306" s="1">
        <v>0</v>
      </c>
      <c r="L1306" s="1" t="str">
        <f t="shared" si="101"/>
        <v>50%</v>
      </c>
      <c r="M1306">
        <v>4.3</v>
      </c>
      <c r="N1306" s="4">
        <v>4570</v>
      </c>
      <c r="O1306">
        <f t="shared" si="102"/>
        <v>0</v>
      </c>
      <c r="P1306">
        <f t="shared" si="103"/>
        <v>4565430</v>
      </c>
      <c r="Q1306" s="8" t="str">
        <f t="shared" si="104"/>
        <v>&gt;₹  500</v>
      </c>
      <c r="R1306" s="8">
        <f>Table1[actual_price]-Table1[discounted_price]/Table1[[#This Row],[actual_price]]*100</f>
        <v>935.43643643643645</v>
      </c>
      <c r="S1306">
        <f>IF(Table1[[#This Row],[rating_count]]&lt;1000,1,0)</f>
        <v>0</v>
      </c>
      <c r="T1306" s="7">
        <f>Table1[[#This Row],[rating]]*Table1[[#This Row],[rating_count]]</f>
        <v>19651</v>
      </c>
    </row>
    <row r="1307" spans="1:20">
      <c r="A1307" t="s">
        <v>2602</v>
      </c>
      <c r="B1307" t="s">
        <v>2603</v>
      </c>
      <c r="C1307" t="str">
        <f t="shared" si="100"/>
        <v>Glen 3 in</v>
      </c>
      <c r="D1307" t="str">
        <f>PROPER(Table1[[#This Row],[PRODUCT NAME]])</f>
        <v>Glen 3 In</v>
      </c>
      <c r="E1307" t="s">
        <v>2760</v>
      </c>
      <c r="F1307" t="s">
        <v>2760</v>
      </c>
      <c r="G1307" t="s">
        <v>2846</v>
      </c>
      <c r="H1307" t="s">
        <v>2847</v>
      </c>
      <c r="I1307">
        <v>717</v>
      </c>
      <c r="J1307" s="8">
        <v>1690</v>
      </c>
      <c r="K1307" s="1">
        <v>0.48</v>
      </c>
      <c r="L1307" s="1" t="str">
        <f t="shared" si="101"/>
        <v>50%</v>
      </c>
      <c r="M1307">
        <v>4</v>
      </c>
      <c r="N1307" s="4">
        <v>4867</v>
      </c>
      <c r="O1307">
        <f t="shared" si="102"/>
        <v>0</v>
      </c>
      <c r="P1307">
        <f t="shared" si="103"/>
        <v>8225230</v>
      </c>
      <c r="Q1307" s="8" t="str">
        <f t="shared" si="104"/>
        <v>&gt;₹  500</v>
      </c>
      <c r="R1307" s="8">
        <f>Table1[actual_price]-Table1[discounted_price]/Table1[[#This Row],[actual_price]]*100</f>
        <v>1647.5739644970415</v>
      </c>
      <c r="S1307">
        <f>IF(Table1[[#This Row],[rating_count]]&lt;1000,1,0)</f>
        <v>0</v>
      </c>
      <c r="T1307" s="7">
        <f>Table1[[#This Row],[rating]]*Table1[[#This Row],[rating_count]]</f>
        <v>19468</v>
      </c>
    </row>
    <row r="1308" spans="1:20">
      <c r="A1308" t="s">
        <v>2604</v>
      </c>
      <c r="B1308" t="s">
        <v>2605</v>
      </c>
      <c r="C1308" t="str">
        <f t="shared" si="100"/>
        <v>Dynore Stainless Steel</v>
      </c>
      <c r="D1308" t="str">
        <f>PROPER(Table1[[#This Row],[PRODUCT NAME]])</f>
        <v>Dynore Stainless Steel</v>
      </c>
      <c r="E1308" t="s">
        <v>2760</v>
      </c>
      <c r="F1308" t="s">
        <v>2760</v>
      </c>
      <c r="G1308" t="s">
        <v>2846</v>
      </c>
      <c r="H1308" t="s">
        <v>2862</v>
      </c>
      <c r="I1308" s="2">
        <v>27900</v>
      </c>
      <c r="J1308" s="8">
        <v>3890</v>
      </c>
      <c r="K1308" s="1">
        <v>0.53</v>
      </c>
      <c r="L1308" s="1" t="str">
        <f t="shared" si="101"/>
        <v>50% or more</v>
      </c>
      <c r="M1308">
        <v>4.4000000000000004</v>
      </c>
      <c r="N1308" s="4">
        <v>5298</v>
      </c>
      <c r="O1308">
        <f t="shared" si="102"/>
        <v>1</v>
      </c>
      <c r="P1308">
        <f t="shared" si="103"/>
        <v>20609220</v>
      </c>
      <c r="Q1308" s="8" t="str">
        <f t="shared" si="104"/>
        <v>&gt;₹  500</v>
      </c>
      <c r="R1308" s="8">
        <f>Table1[actual_price]-Table1[discounted_price]/Table1[[#This Row],[actual_price]]*100</f>
        <v>3172.7763496143962</v>
      </c>
      <c r="S1308">
        <f>IF(Table1[[#This Row],[rating_count]]&lt;1000,1,0)</f>
        <v>0</v>
      </c>
      <c r="T1308" s="7">
        <f>Table1[[#This Row],[rating]]*Table1[[#This Row],[rating_count]]</f>
        <v>23311.200000000001</v>
      </c>
    </row>
    <row r="1309" spans="1:20">
      <c r="A1309" t="s">
        <v>2606</v>
      </c>
      <c r="B1309" t="s">
        <v>2607</v>
      </c>
      <c r="C1309" t="str">
        <f t="shared" si="100"/>
        <v>Lint Remover For</v>
      </c>
      <c r="D1309" t="str">
        <f>PROPER(Table1[[#This Row],[PRODUCT NAME]])</f>
        <v>Lint Remover For</v>
      </c>
      <c r="E1309" t="s">
        <v>2760</v>
      </c>
      <c r="F1309" t="s">
        <v>2760</v>
      </c>
      <c r="G1309" t="s">
        <v>2877</v>
      </c>
      <c r="H1309" t="s">
        <v>2879</v>
      </c>
      <c r="I1309">
        <v>649</v>
      </c>
      <c r="J1309" s="8">
        <v>260</v>
      </c>
      <c r="K1309" s="1">
        <v>0.03</v>
      </c>
      <c r="L1309" s="1" t="str">
        <f t="shared" si="101"/>
        <v>50%</v>
      </c>
      <c r="M1309">
        <v>4.0999999999999996</v>
      </c>
      <c r="N1309" s="4">
        <v>7786</v>
      </c>
      <c r="O1309">
        <f t="shared" si="102"/>
        <v>0</v>
      </c>
      <c r="P1309">
        <f t="shared" si="103"/>
        <v>2024360</v>
      </c>
      <c r="Q1309" s="8" t="str">
        <f t="shared" si="104"/>
        <v>₹ 200 -₹ 500</v>
      </c>
      <c r="R1309" s="8">
        <f>Table1[actual_price]-Table1[discounted_price]/Table1[[#This Row],[actual_price]]*100</f>
        <v>10.384615384615387</v>
      </c>
      <c r="S1309">
        <f>IF(Table1[[#This Row],[rating_count]]&lt;1000,1,0)</f>
        <v>0</v>
      </c>
      <c r="T1309" s="7">
        <f>Table1[[#This Row],[rating]]*Table1[[#This Row],[rating_count]]</f>
        <v>31922.6</v>
      </c>
    </row>
    <row r="1310" spans="1:20">
      <c r="A1310" t="s">
        <v>2608</v>
      </c>
      <c r="B1310" t="s">
        <v>2609</v>
      </c>
      <c r="C1310" t="str">
        <f t="shared" si="100"/>
        <v>Monitor AC Stand/Heavy</v>
      </c>
      <c r="D1310" t="str">
        <f>PROPER(Table1[[#This Row],[PRODUCT NAME]])</f>
        <v>Monitor Ac Stand/Heavy</v>
      </c>
      <c r="E1310" t="s">
        <v>2760</v>
      </c>
      <c r="F1310" t="s">
        <v>2760</v>
      </c>
      <c r="G1310" t="s">
        <v>2877</v>
      </c>
      <c r="H1310" t="s">
        <v>2878</v>
      </c>
      <c r="I1310">
        <v>193</v>
      </c>
      <c r="J1310" s="8">
        <v>599</v>
      </c>
      <c r="K1310" s="1">
        <v>0.52</v>
      </c>
      <c r="L1310" s="1" t="str">
        <f t="shared" si="101"/>
        <v>50% or more</v>
      </c>
      <c r="M1310">
        <v>3.6</v>
      </c>
      <c r="N1310" s="4">
        <v>37</v>
      </c>
      <c r="O1310">
        <f t="shared" si="102"/>
        <v>1</v>
      </c>
      <c r="P1310">
        <f t="shared" si="103"/>
        <v>22163</v>
      </c>
      <c r="Q1310" s="8" t="str">
        <f t="shared" si="104"/>
        <v>&gt;₹  500</v>
      </c>
      <c r="R1310" s="8">
        <f>Table1[actual_price]-Table1[discounted_price]/Table1[[#This Row],[actual_price]]*100</f>
        <v>566.77963272120201</v>
      </c>
      <c r="S1310">
        <f>IF(Table1[[#This Row],[rating_count]]&lt;1000,1,0)</f>
        <v>1</v>
      </c>
      <c r="T1310" s="7">
        <f>Table1[[#This Row],[rating]]*Table1[[#This Row],[rating_count]]</f>
        <v>133.20000000000002</v>
      </c>
    </row>
    <row r="1311" spans="1:20">
      <c r="A1311" t="s">
        <v>2610</v>
      </c>
      <c r="B1311" t="s">
        <v>2611</v>
      </c>
      <c r="C1311" t="str">
        <f t="shared" si="100"/>
        <v>iBELL Induction Cooktop,</v>
      </c>
      <c r="D1311" t="str">
        <f>PROPER(Table1[[#This Row],[PRODUCT NAME]])</f>
        <v>Ibell Induction Cooktop,</v>
      </c>
      <c r="E1311" t="s">
        <v>2760</v>
      </c>
      <c r="F1311" t="s">
        <v>2760</v>
      </c>
      <c r="G1311" t="s">
        <v>2843</v>
      </c>
      <c r="H1311" t="s">
        <v>2845</v>
      </c>
      <c r="I1311" s="2">
        <v>1299</v>
      </c>
      <c r="J1311" s="8">
        <v>1950</v>
      </c>
      <c r="K1311" s="1">
        <v>0.48</v>
      </c>
      <c r="L1311" s="1" t="str">
        <f t="shared" si="101"/>
        <v>50%</v>
      </c>
      <c r="M1311">
        <v>2</v>
      </c>
      <c r="N1311" s="4">
        <v>2</v>
      </c>
      <c r="O1311">
        <f t="shared" si="102"/>
        <v>0</v>
      </c>
      <c r="P1311">
        <f t="shared" si="103"/>
        <v>3900</v>
      </c>
      <c r="Q1311" s="8" t="str">
        <f t="shared" si="104"/>
        <v>&gt;₹  500</v>
      </c>
      <c r="R1311" s="8">
        <f>Table1[actual_price]-Table1[discounted_price]/Table1[[#This Row],[actual_price]]*100</f>
        <v>1883.3846153846155</v>
      </c>
      <c r="S1311">
        <f>IF(Table1[[#This Row],[rating_count]]&lt;1000,1,0)</f>
        <v>1</v>
      </c>
      <c r="T1311" s="7">
        <f>Table1[[#This Row],[rating]]*Table1[[#This Row],[rating_count]]</f>
        <v>4</v>
      </c>
    </row>
    <row r="1312" spans="1:20">
      <c r="A1312" t="s">
        <v>2612</v>
      </c>
      <c r="B1312" t="s">
        <v>2613</v>
      </c>
      <c r="C1312" t="str">
        <f t="shared" si="100"/>
        <v>KENT POWP-Sediment Filter</v>
      </c>
      <c r="D1312" t="str">
        <f>PROPER(Table1[[#This Row],[PRODUCT NAME]])</f>
        <v>Kent Powp-Sediment Filter</v>
      </c>
      <c r="E1312" t="s">
        <v>2760</v>
      </c>
      <c r="F1312" t="s">
        <v>2760</v>
      </c>
      <c r="G1312" t="s">
        <v>2841</v>
      </c>
      <c r="H1312" t="s">
        <v>2853</v>
      </c>
      <c r="I1312" s="2">
        <v>2449</v>
      </c>
      <c r="J1312" s="8">
        <v>2990</v>
      </c>
      <c r="K1312" s="1">
        <v>0.28000000000000003</v>
      </c>
      <c r="L1312" s="1" t="str">
        <f t="shared" si="101"/>
        <v>50%</v>
      </c>
      <c r="M1312">
        <v>4</v>
      </c>
      <c r="N1312" s="4">
        <v>5206</v>
      </c>
      <c r="O1312">
        <f t="shared" si="102"/>
        <v>0</v>
      </c>
      <c r="P1312">
        <f t="shared" si="103"/>
        <v>15565940</v>
      </c>
      <c r="Q1312" s="8" t="str">
        <f t="shared" si="104"/>
        <v>&gt;₹  500</v>
      </c>
      <c r="R1312" s="8">
        <f>Table1[actual_price]-Table1[discounted_price]/Table1[[#This Row],[actual_price]]*100</f>
        <v>2908.0936454849498</v>
      </c>
      <c r="S1312">
        <f>IF(Table1[[#This Row],[rating_count]]&lt;1000,1,0)</f>
        <v>0</v>
      </c>
      <c r="T1312" s="7">
        <f>Table1[[#This Row],[rating]]*Table1[[#This Row],[rating_count]]</f>
        <v>20824</v>
      </c>
    </row>
    <row r="1313" spans="1:20">
      <c r="A1313" t="s">
        <v>2614</v>
      </c>
      <c r="B1313" t="s">
        <v>2615</v>
      </c>
      <c r="C1313" t="str">
        <f t="shared" si="100"/>
        <v>LACOPINE Mini Pocket</v>
      </c>
      <c r="D1313" t="str">
        <f>PROPER(Table1[[#This Row],[PRODUCT NAME]])</f>
        <v>Lacopine Mini Pocket</v>
      </c>
      <c r="E1313" t="s">
        <v>2760</v>
      </c>
      <c r="F1313" t="s">
        <v>2760</v>
      </c>
      <c r="G1313" t="s">
        <v>2854</v>
      </c>
      <c r="H1313" t="s">
        <v>2855</v>
      </c>
      <c r="I1313" s="2">
        <v>1049</v>
      </c>
      <c r="J1313" s="8">
        <v>8073</v>
      </c>
      <c r="K1313" s="1">
        <v>0.57999999999999996</v>
      </c>
      <c r="L1313" s="1" t="str">
        <f t="shared" si="101"/>
        <v>50% or more</v>
      </c>
      <c r="M1313">
        <v>3.7</v>
      </c>
      <c r="N1313" s="4">
        <v>638</v>
      </c>
      <c r="O1313">
        <f t="shared" si="102"/>
        <v>1</v>
      </c>
      <c r="P1313">
        <f t="shared" si="103"/>
        <v>5150574</v>
      </c>
      <c r="Q1313" s="8" t="str">
        <f t="shared" si="104"/>
        <v>&gt;₹  500</v>
      </c>
      <c r="R1313" s="8">
        <f>Table1[actual_price]-Table1[discounted_price]/Table1[[#This Row],[actual_price]]*100</f>
        <v>8060.0060696147657</v>
      </c>
      <c r="S1313">
        <f>IF(Table1[[#This Row],[rating_count]]&lt;1000,1,0)</f>
        <v>1</v>
      </c>
      <c r="T1313" s="7">
        <f>Table1[[#This Row],[rating]]*Table1[[#This Row],[rating_count]]</f>
        <v>2360.6</v>
      </c>
    </row>
    <row r="1314" spans="1:20">
      <c r="A1314" t="s">
        <v>2616</v>
      </c>
      <c r="B1314" t="s">
        <v>2617</v>
      </c>
      <c r="C1314" t="str">
        <f t="shared" si="100"/>
        <v>iBELL SEK170BM Premium</v>
      </c>
      <c r="D1314" t="str">
        <f>PROPER(Table1[[#This Row],[PRODUCT NAME]])</f>
        <v>Ibell Sek170Bm Premium</v>
      </c>
      <c r="E1314" t="s">
        <v>2760</v>
      </c>
      <c r="F1314" t="s">
        <v>2760</v>
      </c>
      <c r="G1314" t="s">
        <v>2867</v>
      </c>
      <c r="H1314" t="s">
        <v>2899</v>
      </c>
      <c r="I1314" s="2">
        <v>2399</v>
      </c>
      <c r="J1314" s="8">
        <v>2599</v>
      </c>
      <c r="K1314" s="1">
        <v>0.43</v>
      </c>
      <c r="L1314" s="1" t="str">
        <f t="shared" si="101"/>
        <v>50%</v>
      </c>
      <c r="M1314">
        <v>3.8</v>
      </c>
      <c r="N1314" s="4">
        <v>397</v>
      </c>
      <c r="O1314">
        <f t="shared" si="102"/>
        <v>0</v>
      </c>
      <c r="P1314">
        <f t="shared" si="103"/>
        <v>1031803</v>
      </c>
      <c r="Q1314" s="8" t="str">
        <f t="shared" si="104"/>
        <v>&gt;₹  500</v>
      </c>
      <c r="R1314" s="8">
        <f>Table1[actual_price]-Table1[discounted_price]/Table1[[#This Row],[actual_price]]*100</f>
        <v>2506.6952674105423</v>
      </c>
      <c r="S1314">
        <f>IF(Table1[[#This Row],[rating_count]]&lt;1000,1,0)</f>
        <v>1</v>
      </c>
      <c r="T1314" s="7">
        <f>Table1[[#This Row],[rating]]*Table1[[#This Row],[rating_count]]</f>
        <v>1508.6</v>
      </c>
    </row>
    <row r="1315" spans="1:20">
      <c r="A1315" t="s">
        <v>2618</v>
      </c>
      <c r="B1315" t="s">
        <v>2619</v>
      </c>
      <c r="C1315" t="str">
        <f t="shared" si="100"/>
        <v>Activa Easy Mix</v>
      </c>
      <c r="D1315" t="str">
        <f>PROPER(Table1[[#This Row],[PRODUCT NAME]])</f>
        <v>Activa Easy Mix</v>
      </c>
      <c r="E1315" t="s">
        <v>2760</v>
      </c>
      <c r="F1315" t="s">
        <v>2760</v>
      </c>
      <c r="G1315" t="s">
        <v>2846</v>
      </c>
      <c r="H1315" t="s">
        <v>2862</v>
      </c>
      <c r="I1315" s="2">
        <v>2286</v>
      </c>
      <c r="J1315" s="8">
        <v>29999</v>
      </c>
      <c r="K1315" s="1">
        <v>0.49</v>
      </c>
      <c r="L1315" s="1" t="str">
        <f t="shared" si="101"/>
        <v>50%</v>
      </c>
      <c r="M1315">
        <v>3.9</v>
      </c>
      <c r="N1315" s="4">
        <v>326</v>
      </c>
      <c r="O1315">
        <f t="shared" si="102"/>
        <v>0</v>
      </c>
      <c r="P1315">
        <f t="shared" si="103"/>
        <v>9779674</v>
      </c>
      <c r="Q1315" s="8" t="str">
        <f t="shared" si="104"/>
        <v>&gt;₹  500</v>
      </c>
      <c r="R1315" s="8">
        <f>Table1[actual_price]-Table1[discounted_price]/Table1[[#This Row],[actual_price]]*100</f>
        <v>29991.379745991533</v>
      </c>
      <c r="S1315">
        <f>IF(Table1[[#This Row],[rating_count]]&lt;1000,1,0)</f>
        <v>1</v>
      </c>
      <c r="T1315" s="7">
        <f>Table1[[#This Row],[rating]]*Table1[[#This Row],[rating_count]]</f>
        <v>1271.3999999999999</v>
      </c>
    </row>
    <row r="1316" spans="1:20">
      <c r="A1316" t="s">
        <v>2620</v>
      </c>
      <c r="B1316" t="s">
        <v>2621</v>
      </c>
      <c r="C1316" t="str">
        <f t="shared" si="100"/>
        <v>Sujata Dynamix, Mixer</v>
      </c>
      <c r="D1316" t="str">
        <f>PROPER(Table1[[#This Row],[PRODUCT NAME]])</f>
        <v>Sujata Dynamix, Mixer</v>
      </c>
      <c r="E1316" t="s">
        <v>2760</v>
      </c>
      <c r="F1316" t="s">
        <v>2760</v>
      </c>
      <c r="G1316" t="s">
        <v>2841</v>
      </c>
      <c r="H1316" t="s">
        <v>2894</v>
      </c>
      <c r="I1316">
        <v>499</v>
      </c>
      <c r="J1316" s="8">
        <v>2360</v>
      </c>
      <c r="K1316" s="1">
        <v>0.77</v>
      </c>
      <c r="L1316" s="1" t="str">
        <f t="shared" si="101"/>
        <v>50% or more</v>
      </c>
      <c r="M1316">
        <v>3.1</v>
      </c>
      <c r="N1316" s="4">
        <v>3527</v>
      </c>
      <c r="O1316">
        <f t="shared" si="102"/>
        <v>1</v>
      </c>
      <c r="P1316">
        <f t="shared" si="103"/>
        <v>8323720</v>
      </c>
      <c r="Q1316" s="8" t="str">
        <f t="shared" si="104"/>
        <v>&gt;₹  500</v>
      </c>
      <c r="R1316" s="8">
        <f>Table1[actual_price]-Table1[discounted_price]/Table1[[#This Row],[actual_price]]*100</f>
        <v>2338.8559322033898</v>
      </c>
      <c r="S1316">
        <f>IF(Table1[[#This Row],[rating_count]]&lt;1000,1,0)</f>
        <v>0</v>
      </c>
      <c r="T1316" s="7">
        <f>Table1[[#This Row],[rating]]*Table1[[#This Row],[rating_count]]</f>
        <v>10933.7</v>
      </c>
    </row>
    <row r="1317" spans="1:20">
      <c r="A1317" t="s">
        <v>2622</v>
      </c>
      <c r="B1317" t="s">
        <v>2623</v>
      </c>
      <c r="C1317" t="str">
        <f t="shared" si="100"/>
        <v>Wipro Vesta 1380W</v>
      </c>
      <c r="D1317" t="str">
        <f>PROPER(Table1[[#This Row],[PRODUCT NAME]])</f>
        <v>Wipro Vesta 1380W</v>
      </c>
      <c r="E1317" t="s">
        <v>2760</v>
      </c>
      <c r="F1317" t="s">
        <v>2760</v>
      </c>
      <c r="G1317" t="s">
        <v>2841</v>
      </c>
      <c r="H1317" t="s">
        <v>2866</v>
      </c>
      <c r="I1317">
        <v>429</v>
      </c>
      <c r="J1317" s="8">
        <v>11495</v>
      </c>
      <c r="K1317" s="1">
        <v>0.56999999999999995</v>
      </c>
      <c r="L1317" s="1" t="str">
        <f t="shared" si="101"/>
        <v>50% or more</v>
      </c>
      <c r="M1317">
        <v>3</v>
      </c>
      <c r="N1317" s="4">
        <v>617</v>
      </c>
      <c r="O1317">
        <f t="shared" si="102"/>
        <v>1</v>
      </c>
      <c r="P1317">
        <f t="shared" si="103"/>
        <v>7092415</v>
      </c>
      <c r="Q1317" s="8" t="str">
        <f t="shared" si="104"/>
        <v>&gt;₹  500</v>
      </c>
      <c r="R1317" s="8">
        <f>Table1[actual_price]-Table1[discounted_price]/Table1[[#This Row],[actual_price]]*100</f>
        <v>11491.267942583732</v>
      </c>
      <c r="S1317">
        <f>IF(Table1[[#This Row],[rating_count]]&lt;1000,1,0)</f>
        <v>1</v>
      </c>
      <c r="T1317" s="7">
        <f>Table1[[#This Row],[rating]]*Table1[[#This Row],[rating_count]]</f>
        <v>1851</v>
      </c>
    </row>
    <row r="1318" spans="1:20">
      <c r="A1318" t="s">
        <v>2624</v>
      </c>
      <c r="B1318" t="s">
        <v>2625</v>
      </c>
      <c r="C1318" t="str">
        <f t="shared" si="100"/>
        <v>Mi Robot Vacuum-Mop</v>
      </c>
      <c r="D1318" t="str">
        <f>PROPER(Table1[[#This Row],[PRODUCT NAME]])</f>
        <v>Mi Robot Vacuum-Mop</v>
      </c>
      <c r="E1318" t="s">
        <v>2760</v>
      </c>
      <c r="F1318" t="s">
        <v>2760</v>
      </c>
      <c r="G1318" t="s">
        <v>2841</v>
      </c>
      <c r="H1318" t="s">
        <v>2864</v>
      </c>
      <c r="I1318">
        <v>299</v>
      </c>
      <c r="J1318" s="8">
        <v>4780</v>
      </c>
      <c r="K1318" s="1">
        <v>0.5</v>
      </c>
      <c r="L1318" s="1" t="str">
        <f t="shared" si="101"/>
        <v>50% or more</v>
      </c>
      <c r="M1318">
        <v>4</v>
      </c>
      <c r="N1318" s="4">
        <v>314</v>
      </c>
      <c r="O1318">
        <f t="shared" si="102"/>
        <v>1</v>
      </c>
      <c r="P1318">
        <f t="shared" si="103"/>
        <v>1500920</v>
      </c>
      <c r="Q1318" s="8" t="str">
        <f t="shared" si="104"/>
        <v>&gt;₹  500</v>
      </c>
      <c r="R1318" s="8">
        <f>Table1[actual_price]-Table1[discounted_price]/Table1[[#This Row],[actual_price]]*100</f>
        <v>4773.7447698744772</v>
      </c>
      <c r="S1318">
        <f>IF(Table1[[#This Row],[rating_count]]&lt;1000,1,0)</f>
        <v>1</v>
      </c>
      <c r="T1318" s="7">
        <f>Table1[[#This Row],[rating]]*Table1[[#This Row],[rating_count]]</f>
        <v>1256</v>
      </c>
    </row>
    <row r="1319" spans="1:20">
      <c r="A1319" t="s">
        <v>2626</v>
      </c>
      <c r="B1319" t="s">
        <v>2627</v>
      </c>
      <c r="C1319" t="str">
        <f t="shared" si="100"/>
        <v>Havells Ventil Air</v>
      </c>
      <c r="D1319" t="str">
        <f>PROPER(Table1[[#This Row],[PRODUCT NAME]])</f>
        <v>Havells Ventil Air</v>
      </c>
      <c r="E1319" t="s">
        <v>2760</v>
      </c>
      <c r="F1319" t="s">
        <v>2760</v>
      </c>
      <c r="G1319" t="s">
        <v>2877</v>
      </c>
      <c r="H1319" t="s">
        <v>2886</v>
      </c>
      <c r="I1319" s="2">
        <v>5395</v>
      </c>
      <c r="J1319" s="8">
        <v>2400</v>
      </c>
      <c r="K1319" s="1">
        <v>0.73</v>
      </c>
      <c r="L1319" s="1" t="str">
        <f t="shared" si="101"/>
        <v>50% or more</v>
      </c>
      <c r="M1319">
        <v>4.4000000000000004</v>
      </c>
      <c r="N1319" s="4">
        <v>535</v>
      </c>
      <c r="O1319">
        <f t="shared" si="102"/>
        <v>1</v>
      </c>
      <c r="P1319">
        <f t="shared" si="103"/>
        <v>1284000</v>
      </c>
      <c r="Q1319" s="8" t="str">
        <f t="shared" si="104"/>
        <v>&gt;₹  500</v>
      </c>
      <c r="R1319" s="8">
        <f>Table1[actual_price]-Table1[discounted_price]/Table1[[#This Row],[actual_price]]*100</f>
        <v>2175.2083333333335</v>
      </c>
      <c r="S1319">
        <f>IF(Table1[[#This Row],[rating_count]]&lt;1000,1,0)</f>
        <v>1</v>
      </c>
      <c r="T1319" s="7">
        <f>Table1[[#This Row],[rating]]*Table1[[#This Row],[rating_count]]</f>
        <v>2354</v>
      </c>
    </row>
    <row r="1320" spans="1:20">
      <c r="A1320" t="s">
        <v>2628</v>
      </c>
      <c r="B1320" t="s">
        <v>2629</v>
      </c>
      <c r="C1320" t="str">
        <f t="shared" si="100"/>
        <v>AGARO Royal Stand</v>
      </c>
      <c r="D1320" t="str">
        <f>PROPER(Table1[[#This Row],[PRODUCT NAME]])</f>
        <v>Agaro Royal Stand</v>
      </c>
      <c r="E1320" t="s">
        <v>2760</v>
      </c>
      <c r="F1320" t="s">
        <v>2760</v>
      </c>
      <c r="G1320" t="s">
        <v>2846</v>
      </c>
      <c r="H1320" t="s">
        <v>2847</v>
      </c>
      <c r="I1320">
        <v>559</v>
      </c>
      <c r="J1320" s="8">
        <v>249</v>
      </c>
      <c r="K1320" s="1">
        <v>0.45</v>
      </c>
      <c r="L1320" s="1" t="str">
        <f t="shared" si="101"/>
        <v>50%</v>
      </c>
      <c r="M1320">
        <v>4.0999999999999996</v>
      </c>
      <c r="N1320" s="4">
        <v>17325</v>
      </c>
      <c r="O1320">
        <f t="shared" si="102"/>
        <v>0</v>
      </c>
      <c r="P1320">
        <f t="shared" si="103"/>
        <v>4313925</v>
      </c>
      <c r="Q1320" s="8" t="str">
        <f t="shared" si="104"/>
        <v>₹ 200 -₹ 500</v>
      </c>
      <c r="R1320" s="8">
        <f>Table1[actual_price]-Table1[discounted_price]/Table1[[#This Row],[actual_price]]*100</f>
        <v>24.502008032128515</v>
      </c>
      <c r="S1320">
        <f>IF(Table1[[#This Row],[rating_count]]&lt;1000,1,0)</f>
        <v>0</v>
      </c>
      <c r="T1320" s="7">
        <f>Table1[[#This Row],[rating]]*Table1[[#This Row],[rating_count]]</f>
        <v>71032.5</v>
      </c>
    </row>
    <row r="1321" spans="1:20">
      <c r="A1321" t="s">
        <v>2630</v>
      </c>
      <c r="B1321" t="s">
        <v>2631</v>
      </c>
      <c r="C1321" t="str">
        <f t="shared" si="100"/>
        <v>Crompton Highspeed Markle</v>
      </c>
      <c r="D1321" t="str">
        <f>PROPER(Table1[[#This Row],[PRODUCT NAME]])</f>
        <v>Crompton Highspeed Markle</v>
      </c>
      <c r="E1321" t="s">
        <v>2760</v>
      </c>
      <c r="F1321" t="s">
        <v>2760</v>
      </c>
      <c r="G1321" t="s">
        <v>2846</v>
      </c>
      <c r="H1321" t="s">
        <v>2847</v>
      </c>
      <c r="I1321">
        <v>660</v>
      </c>
      <c r="J1321" s="8">
        <v>1199</v>
      </c>
      <c r="K1321" s="1">
        <v>0.4</v>
      </c>
      <c r="L1321" s="1" t="str">
        <f t="shared" si="101"/>
        <v>50%</v>
      </c>
      <c r="M1321">
        <v>3.6</v>
      </c>
      <c r="N1321" s="4">
        <v>91</v>
      </c>
      <c r="O1321">
        <f t="shared" si="102"/>
        <v>0</v>
      </c>
      <c r="P1321">
        <f t="shared" si="103"/>
        <v>109109</v>
      </c>
      <c r="Q1321" s="8" t="str">
        <f t="shared" si="104"/>
        <v>&gt;₹  500</v>
      </c>
      <c r="R1321" s="8">
        <f>Table1[actual_price]-Table1[discounted_price]/Table1[[#This Row],[actual_price]]*100</f>
        <v>1143.954128440367</v>
      </c>
      <c r="S1321">
        <f>IF(Table1[[#This Row],[rating_count]]&lt;1000,1,0)</f>
        <v>1</v>
      </c>
      <c r="T1321" s="7">
        <f>Table1[[#This Row],[rating]]*Table1[[#This Row],[rating_count]]</f>
        <v>327.60000000000002</v>
      </c>
    </row>
    <row r="1322" spans="1:20">
      <c r="A1322" t="s">
        <v>2632</v>
      </c>
      <c r="B1322" t="s">
        <v>2633</v>
      </c>
      <c r="C1322" t="str">
        <f t="shared" si="100"/>
        <v>Lifelong LLWM105 750-Watt</v>
      </c>
      <c r="D1322" t="str">
        <f>PROPER(Table1[[#This Row],[PRODUCT NAME]])</f>
        <v>Lifelong Llwm105 750-Watt</v>
      </c>
      <c r="E1322" t="s">
        <v>2760</v>
      </c>
      <c r="F1322" t="s">
        <v>2760</v>
      </c>
      <c r="G1322" t="s">
        <v>2841</v>
      </c>
      <c r="H1322" t="s">
        <v>2863</v>
      </c>
      <c r="I1322">
        <v>419</v>
      </c>
      <c r="J1322" s="8">
        <v>10999</v>
      </c>
      <c r="K1322" s="1">
        <v>0.57999999999999996</v>
      </c>
      <c r="L1322" s="1" t="str">
        <f t="shared" si="101"/>
        <v>50% or more</v>
      </c>
      <c r="M1322">
        <v>4.4000000000000004</v>
      </c>
      <c r="N1322" s="4">
        <v>227</v>
      </c>
      <c r="O1322">
        <f t="shared" si="102"/>
        <v>1</v>
      </c>
      <c r="P1322">
        <f t="shared" si="103"/>
        <v>2496773</v>
      </c>
      <c r="Q1322" s="8" t="str">
        <f t="shared" si="104"/>
        <v>&gt;₹  500</v>
      </c>
      <c r="R1322" s="8">
        <f>Table1[actual_price]-Table1[discounted_price]/Table1[[#This Row],[actual_price]]*100</f>
        <v>10995.190562778434</v>
      </c>
      <c r="S1322">
        <f>IF(Table1[[#This Row],[rating_count]]&lt;1000,1,0)</f>
        <v>1</v>
      </c>
      <c r="T1322" s="7">
        <f>Table1[[#This Row],[rating]]*Table1[[#This Row],[rating_count]]</f>
        <v>998.80000000000007</v>
      </c>
    </row>
    <row r="1323" spans="1:20">
      <c r="A1323" t="s">
        <v>2634</v>
      </c>
      <c r="B1323" t="s">
        <v>2635</v>
      </c>
      <c r="C1323" t="str">
        <f t="shared" si="100"/>
        <v>Kuber Industries Waterproof</v>
      </c>
      <c r="D1323" t="str">
        <f>PROPER(Table1[[#This Row],[PRODUCT NAME]])</f>
        <v>Kuber Industries Waterproof</v>
      </c>
      <c r="E1323" t="s">
        <v>2760</v>
      </c>
      <c r="F1323" t="s">
        <v>2760</v>
      </c>
      <c r="G1323" t="s">
        <v>2854</v>
      </c>
      <c r="H1323" t="s">
        <v>2856</v>
      </c>
      <c r="I1323" s="2">
        <v>7349</v>
      </c>
      <c r="J1323" s="8">
        <v>10995</v>
      </c>
      <c r="K1323" s="1">
        <v>0.33</v>
      </c>
      <c r="L1323" s="1" t="str">
        <f t="shared" si="101"/>
        <v>50%</v>
      </c>
      <c r="M1323">
        <v>4.2</v>
      </c>
      <c r="N1323" s="4">
        <v>11957</v>
      </c>
      <c r="O1323">
        <f t="shared" si="102"/>
        <v>0</v>
      </c>
      <c r="P1323">
        <f t="shared" si="103"/>
        <v>131467215</v>
      </c>
      <c r="Q1323" s="8" t="str">
        <f t="shared" si="104"/>
        <v>&gt;₹  500</v>
      </c>
      <c r="R1323" s="8">
        <f>Table1[actual_price]-Table1[discounted_price]/Table1[[#This Row],[actual_price]]*100</f>
        <v>10928.160527512506</v>
      </c>
      <c r="S1323">
        <f>IF(Table1[[#This Row],[rating_count]]&lt;1000,1,0)</f>
        <v>0</v>
      </c>
      <c r="T1323" s="7">
        <f>Table1[[#This Row],[rating]]*Table1[[#This Row],[rating_count]]</f>
        <v>50219.4</v>
      </c>
    </row>
    <row r="1324" spans="1:20">
      <c r="A1324" t="s">
        <v>2636</v>
      </c>
      <c r="B1324" t="s">
        <v>2637</v>
      </c>
      <c r="C1324" t="str">
        <f t="shared" si="100"/>
        <v>Portable, Handy Compact</v>
      </c>
      <c r="D1324" t="str">
        <f>PROPER(Table1[[#This Row],[PRODUCT NAME]])</f>
        <v>Portable, Handy Compact</v>
      </c>
      <c r="E1324" t="s">
        <v>2760</v>
      </c>
      <c r="F1324" t="s">
        <v>2760</v>
      </c>
      <c r="G1324" t="s">
        <v>2867</v>
      </c>
      <c r="H1324" t="s">
        <v>2868</v>
      </c>
      <c r="I1324" s="2">
        <v>2899</v>
      </c>
      <c r="J1324" s="8">
        <v>3300</v>
      </c>
      <c r="K1324" s="1">
        <v>0.28000000000000003</v>
      </c>
      <c r="L1324" s="1" t="str">
        <f t="shared" si="101"/>
        <v>50%</v>
      </c>
      <c r="M1324">
        <v>4.3</v>
      </c>
      <c r="N1324" s="4">
        <v>7140</v>
      </c>
      <c r="O1324">
        <f t="shared" si="102"/>
        <v>0</v>
      </c>
      <c r="P1324">
        <f t="shared" si="103"/>
        <v>23562000</v>
      </c>
      <c r="Q1324" s="8" t="str">
        <f t="shared" si="104"/>
        <v>&gt;₹  500</v>
      </c>
      <c r="R1324" s="8">
        <f>Table1[actual_price]-Table1[discounted_price]/Table1[[#This Row],[actual_price]]*100</f>
        <v>3212.151515151515</v>
      </c>
      <c r="S1324">
        <f>IF(Table1[[#This Row],[rating_count]]&lt;1000,1,0)</f>
        <v>0</v>
      </c>
      <c r="T1324" s="7">
        <f>Table1[[#This Row],[rating]]*Table1[[#This Row],[rating_count]]</f>
        <v>30702</v>
      </c>
    </row>
    <row r="1325" spans="1:20">
      <c r="A1325" t="s">
        <v>2638</v>
      </c>
      <c r="B1325" t="s">
        <v>2639</v>
      </c>
      <c r="C1325" t="str">
        <f t="shared" si="100"/>
        <v>Karcher WD3 EU</v>
      </c>
      <c r="D1325" t="str">
        <f>PROPER(Table1[[#This Row],[PRODUCT NAME]])</f>
        <v>Karcher Wd3 Eu</v>
      </c>
      <c r="E1325" t="s">
        <v>2760</v>
      </c>
      <c r="F1325" t="s">
        <v>2760</v>
      </c>
      <c r="G1325" t="s">
        <v>2846</v>
      </c>
      <c r="H1325" t="s">
        <v>2862</v>
      </c>
      <c r="I1325" s="2">
        <v>1799</v>
      </c>
      <c r="J1325" s="8">
        <v>400</v>
      </c>
      <c r="K1325" s="1">
        <v>0.45</v>
      </c>
      <c r="L1325" s="1" t="str">
        <f t="shared" si="101"/>
        <v>50%</v>
      </c>
      <c r="M1325">
        <v>3.8</v>
      </c>
      <c r="N1325" s="4">
        <v>687</v>
      </c>
      <c r="O1325">
        <f t="shared" si="102"/>
        <v>0</v>
      </c>
      <c r="P1325">
        <f t="shared" si="103"/>
        <v>274800</v>
      </c>
      <c r="Q1325" s="8" t="str">
        <f t="shared" si="104"/>
        <v>₹ 200 -₹ 500</v>
      </c>
      <c r="R1325" s="8">
        <f>Table1[actual_price]-Table1[discounted_price]/Table1[[#This Row],[actual_price]]*100</f>
        <v>-49.749999999999943</v>
      </c>
      <c r="S1325">
        <f>IF(Table1[[#This Row],[rating_count]]&lt;1000,1,0)</f>
        <v>1</v>
      </c>
      <c r="T1325" s="7">
        <f>Table1[[#This Row],[rating]]*Table1[[#This Row],[rating_count]]</f>
        <v>2610.6</v>
      </c>
    </row>
    <row r="1326" spans="1:20">
      <c r="A1326" t="s">
        <v>2640</v>
      </c>
      <c r="B1326" t="s">
        <v>2641</v>
      </c>
      <c r="C1326" t="str">
        <f t="shared" si="100"/>
        <v>INALSA Air Fryer</v>
      </c>
      <c r="D1326" t="str">
        <f>PROPER(Table1[[#This Row],[PRODUCT NAME]])</f>
        <v>Inalsa Air Fryer</v>
      </c>
      <c r="E1326" t="s">
        <v>2760</v>
      </c>
      <c r="F1326" t="s">
        <v>2760</v>
      </c>
      <c r="G1326" t="s">
        <v>2841</v>
      </c>
      <c r="H1326" t="s">
        <v>2864</v>
      </c>
      <c r="I1326" s="2">
        <v>1474</v>
      </c>
      <c r="J1326" s="8">
        <v>1440</v>
      </c>
      <c r="K1326" s="1">
        <v>0.68</v>
      </c>
      <c r="L1326" s="1" t="str">
        <f t="shared" si="101"/>
        <v>50% or more</v>
      </c>
      <c r="M1326">
        <v>4.0999999999999996</v>
      </c>
      <c r="N1326" s="4">
        <v>1045</v>
      </c>
      <c r="O1326">
        <f t="shared" si="102"/>
        <v>1</v>
      </c>
      <c r="P1326">
        <f t="shared" si="103"/>
        <v>1504800</v>
      </c>
      <c r="Q1326" s="8" t="str">
        <f t="shared" si="104"/>
        <v>&gt;₹  500</v>
      </c>
      <c r="R1326" s="8">
        <f>Table1[actual_price]-Table1[discounted_price]/Table1[[#This Row],[actual_price]]*100</f>
        <v>1337.6388888888889</v>
      </c>
      <c r="S1326">
        <f>IF(Table1[[#This Row],[rating_count]]&lt;1000,1,0)</f>
        <v>0</v>
      </c>
      <c r="T1326" s="7">
        <f>Table1[[#This Row],[rating]]*Table1[[#This Row],[rating_count]]</f>
        <v>4284.5</v>
      </c>
    </row>
    <row r="1327" spans="1:20">
      <c r="A1327" t="s">
        <v>2642</v>
      </c>
      <c r="B1327" t="s">
        <v>2643</v>
      </c>
      <c r="C1327" t="str">
        <f t="shared" si="100"/>
        <v>AmazonBasics High Speed</v>
      </c>
      <c r="D1327" t="str">
        <f>PROPER(Table1[[#This Row],[PRODUCT NAME]])</f>
        <v>Amazonbasics High Speed</v>
      </c>
      <c r="E1327" t="s">
        <v>2760</v>
      </c>
      <c r="F1327" t="s">
        <v>2760</v>
      </c>
      <c r="G1327" t="s">
        <v>2877</v>
      </c>
      <c r="H1327" t="s">
        <v>2886</v>
      </c>
      <c r="I1327" s="2">
        <v>15999</v>
      </c>
      <c r="J1327" s="8">
        <v>3045</v>
      </c>
      <c r="K1327" s="1">
        <v>0.35</v>
      </c>
      <c r="L1327" s="1" t="str">
        <f t="shared" si="101"/>
        <v>50%</v>
      </c>
      <c r="M1327">
        <v>4</v>
      </c>
      <c r="N1327" s="4">
        <v>11206</v>
      </c>
      <c r="O1327">
        <f t="shared" si="102"/>
        <v>0</v>
      </c>
      <c r="P1327">
        <f t="shared" si="103"/>
        <v>34122270</v>
      </c>
      <c r="Q1327" s="8" t="str">
        <f t="shared" si="104"/>
        <v>&gt;₹  500</v>
      </c>
      <c r="R1327" s="8">
        <f>Table1[actual_price]-Table1[discounted_price]/Table1[[#This Row],[actual_price]]*100</f>
        <v>2519.5812807881775</v>
      </c>
      <c r="S1327">
        <f>IF(Table1[[#This Row],[rating_count]]&lt;1000,1,0)</f>
        <v>0</v>
      </c>
      <c r="T1327" s="7">
        <f>Table1[[#This Row],[rating]]*Table1[[#This Row],[rating_count]]</f>
        <v>44824</v>
      </c>
    </row>
    <row r="1328" spans="1:20">
      <c r="A1328" t="s">
        <v>2644</v>
      </c>
      <c r="B1328" t="s">
        <v>2645</v>
      </c>
      <c r="C1328" t="str">
        <f t="shared" si="100"/>
        <v>Eco Crystal J</v>
      </c>
      <c r="D1328" t="str">
        <f>PROPER(Table1[[#This Row],[PRODUCT NAME]])</f>
        <v>Eco Crystal J</v>
      </c>
      <c r="E1328" t="s">
        <v>2760</v>
      </c>
      <c r="F1328" t="s">
        <v>2760</v>
      </c>
      <c r="G1328" t="s">
        <v>2854</v>
      </c>
      <c r="H1328" t="s">
        <v>2855</v>
      </c>
      <c r="I1328" s="2">
        <v>3645</v>
      </c>
      <c r="J1328" s="8">
        <v>3595</v>
      </c>
      <c r="K1328" s="1">
        <v>0.4</v>
      </c>
      <c r="L1328" s="1" t="str">
        <f t="shared" si="101"/>
        <v>50%</v>
      </c>
      <c r="M1328">
        <v>4.2</v>
      </c>
      <c r="N1328" s="4">
        <v>561</v>
      </c>
      <c r="O1328">
        <f t="shared" si="102"/>
        <v>0</v>
      </c>
      <c r="P1328">
        <f t="shared" si="103"/>
        <v>2016795</v>
      </c>
      <c r="Q1328" s="8" t="str">
        <f t="shared" si="104"/>
        <v>&gt;₹  500</v>
      </c>
      <c r="R1328" s="8">
        <f>Table1[actual_price]-Table1[discounted_price]/Table1[[#This Row],[actual_price]]*100</f>
        <v>3493.6091794158556</v>
      </c>
      <c r="S1328">
        <f>IF(Table1[[#This Row],[rating_count]]&lt;1000,1,0)</f>
        <v>1</v>
      </c>
      <c r="T1328" s="7">
        <f>Table1[[#This Row],[rating]]*Table1[[#This Row],[rating_count]]</f>
        <v>2356.2000000000003</v>
      </c>
    </row>
    <row r="1329" spans="1:20">
      <c r="A1329" t="s">
        <v>2646</v>
      </c>
      <c r="B1329" t="s">
        <v>2647</v>
      </c>
      <c r="C1329" t="str">
        <f t="shared" si="100"/>
        <v>Borosil Rio 1.5</v>
      </c>
      <c r="D1329" t="str">
        <f>PROPER(Table1[[#This Row],[PRODUCT NAME]])</f>
        <v>Borosil Rio 1.5</v>
      </c>
      <c r="E1329" t="s">
        <v>2760</v>
      </c>
      <c r="F1329" t="s">
        <v>2760</v>
      </c>
      <c r="G1329" t="s">
        <v>2841</v>
      </c>
      <c r="H1329" t="s">
        <v>2852</v>
      </c>
      <c r="I1329">
        <v>375</v>
      </c>
      <c r="J1329" s="8">
        <v>500</v>
      </c>
      <c r="K1329" s="1">
        <v>0.62</v>
      </c>
      <c r="L1329" s="1" t="str">
        <f t="shared" si="101"/>
        <v>50% or more</v>
      </c>
      <c r="M1329">
        <v>3.6</v>
      </c>
      <c r="N1329" s="4">
        <v>1988</v>
      </c>
      <c r="O1329">
        <f t="shared" si="102"/>
        <v>1</v>
      </c>
      <c r="P1329">
        <f t="shared" si="103"/>
        <v>994000</v>
      </c>
      <c r="Q1329" s="8" t="str">
        <f t="shared" si="104"/>
        <v>₹ 200 -₹ 500</v>
      </c>
      <c r="R1329" s="8">
        <f>Table1[actual_price]-Table1[discounted_price]/Table1[[#This Row],[actual_price]]*100</f>
        <v>425</v>
      </c>
      <c r="S1329">
        <f>IF(Table1[[#This Row],[rating_count]]&lt;1000,1,0)</f>
        <v>0</v>
      </c>
      <c r="T1329" s="7">
        <f>Table1[[#This Row],[rating]]*Table1[[#This Row],[rating_count]]</f>
        <v>7156.8</v>
      </c>
    </row>
    <row r="1330" spans="1:20">
      <c r="A1330" t="s">
        <v>2648</v>
      </c>
      <c r="B1330" t="s">
        <v>2649</v>
      </c>
      <c r="C1330" t="str">
        <f t="shared" si="100"/>
        <v>Havells Ambrose 1200mm</v>
      </c>
      <c r="D1330" t="str">
        <f>PROPER(Table1[[#This Row],[PRODUCT NAME]])</f>
        <v>Havells Ambrose 1200Mm</v>
      </c>
      <c r="E1330" t="s">
        <v>2760</v>
      </c>
      <c r="F1330" t="s">
        <v>2760</v>
      </c>
      <c r="G1330" t="s">
        <v>2841</v>
      </c>
      <c r="H1330" t="s">
        <v>2880</v>
      </c>
      <c r="I1330" s="2">
        <v>2976</v>
      </c>
      <c r="J1330" s="8">
        <v>799</v>
      </c>
      <c r="K1330" s="1">
        <v>0.25</v>
      </c>
      <c r="L1330" s="1" t="str">
        <f t="shared" si="101"/>
        <v>50%</v>
      </c>
      <c r="M1330">
        <v>4.2</v>
      </c>
      <c r="N1330" s="4">
        <v>3740</v>
      </c>
      <c r="O1330">
        <f t="shared" si="102"/>
        <v>0</v>
      </c>
      <c r="P1330">
        <f t="shared" si="103"/>
        <v>2988260</v>
      </c>
      <c r="Q1330" s="8" t="str">
        <f t="shared" si="104"/>
        <v>&gt;₹  500</v>
      </c>
      <c r="R1330" s="8">
        <f>Table1[actual_price]-Table1[discounted_price]/Table1[[#This Row],[actual_price]]*100</f>
        <v>426.53441802252814</v>
      </c>
      <c r="S1330">
        <f>IF(Table1[[#This Row],[rating_count]]&lt;1000,1,0)</f>
        <v>0</v>
      </c>
      <c r="T1330" s="7">
        <f>Table1[[#This Row],[rating]]*Table1[[#This Row],[rating_count]]</f>
        <v>15708</v>
      </c>
    </row>
    <row r="1331" spans="1:20">
      <c r="A1331" t="s">
        <v>2650</v>
      </c>
      <c r="B1331" t="s">
        <v>2651</v>
      </c>
      <c r="C1331" t="str">
        <f t="shared" si="100"/>
        <v>PHILIPS Drip Coffee</v>
      </c>
      <c r="D1331" t="str">
        <f>PROPER(Table1[[#This Row],[PRODUCT NAME]])</f>
        <v>Philips Drip Coffee</v>
      </c>
      <c r="E1331" t="s">
        <v>2760</v>
      </c>
      <c r="F1331" t="s">
        <v>2760</v>
      </c>
      <c r="G1331" t="s">
        <v>2873</v>
      </c>
      <c r="H1331" t="s">
        <v>2900</v>
      </c>
      <c r="I1331" s="2">
        <v>1099</v>
      </c>
      <c r="J1331" s="8">
        <v>1899</v>
      </c>
      <c r="K1331" s="1">
        <v>0.27</v>
      </c>
      <c r="L1331" s="1" t="str">
        <f t="shared" si="101"/>
        <v>50%</v>
      </c>
      <c r="M1331">
        <v>4.0999999999999996</v>
      </c>
      <c r="N1331" s="4">
        <v>4401</v>
      </c>
      <c r="O1331">
        <f t="shared" si="102"/>
        <v>0</v>
      </c>
      <c r="P1331">
        <f t="shared" si="103"/>
        <v>8357499</v>
      </c>
      <c r="Q1331" s="8" t="str">
        <f t="shared" si="104"/>
        <v>&gt;₹  500</v>
      </c>
      <c r="R1331" s="8">
        <f>Table1[actual_price]-Table1[discounted_price]/Table1[[#This Row],[actual_price]]*100</f>
        <v>1841.1274354923644</v>
      </c>
      <c r="S1331">
        <f>IF(Table1[[#This Row],[rating_count]]&lt;1000,1,0)</f>
        <v>0</v>
      </c>
      <c r="T1331" s="7">
        <f>Table1[[#This Row],[rating]]*Table1[[#This Row],[rating_count]]</f>
        <v>18044.099999999999</v>
      </c>
    </row>
    <row r="1332" spans="1:20">
      <c r="A1332" t="s">
        <v>2652</v>
      </c>
      <c r="B1332" t="s">
        <v>2653</v>
      </c>
      <c r="C1332" t="str">
        <f t="shared" si="100"/>
        <v>Eureka Forbes Euroclean</v>
      </c>
      <c r="D1332" t="str">
        <f>PROPER(Table1[[#This Row],[PRODUCT NAME]])</f>
        <v>Eureka Forbes Euroclean</v>
      </c>
      <c r="E1332" t="s">
        <v>2760</v>
      </c>
      <c r="F1332" t="s">
        <v>2760</v>
      </c>
      <c r="G1332" t="s">
        <v>2846</v>
      </c>
      <c r="H1332" t="s">
        <v>2847</v>
      </c>
      <c r="I1332" s="2">
        <v>2575</v>
      </c>
      <c r="J1332" s="8">
        <v>799</v>
      </c>
      <c r="K1332" s="1">
        <v>0.62</v>
      </c>
      <c r="L1332" s="1" t="str">
        <f t="shared" si="101"/>
        <v>50% or more</v>
      </c>
      <c r="M1332">
        <v>4.2</v>
      </c>
      <c r="N1332" s="4">
        <v>611</v>
      </c>
      <c r="O1332">
        <f t="shared" si="102"/>
        <v>1</v>
      </c>
      <c r="P1332">
        <f t="shared" si="103"/>
        <v>488189</v>
      </c>
      <c r="Q1332" s="8" t="str">
        <f t="shared" si="104"/>
        <v>&gt;₹  500</v>
      </c>
      <c r="R1332" s="8">
        <f>Table1[actual_price]-Table1[discounted_price]/Table1[[#This Row],[actual_price]]*100</f>
        <v>476.7221526908636</v>
      </c>
      <c r="S1332">
        <f>IF(Table1[[#This Row],[rating_count]]&lt;1000,1,0)</f>
        <v>1</v>
      </c>
      <c r="T1332" s="7">
        <f>Table1[[#This Row],[rating]]*Table1[[#This Row],[rating_count]]</f>
        <v>2566.2000000000003</v>
      </c>
    </row>
    <row r="1333" spans="1:20">
      <c r="A1333" t="s">
        <v>2654</v>
      </c>
      <c r="B1333" t="s">
        <v>2655</v>
      </c>
      <c r="C1333" t="str">
        <f t="shared" si="100"/>
        <v>Larrito wooden Cool</v>
      </c>
      <c r="D1333" t="str">
        <f>PROPER(Table1[[#This Row],[PRODUCT NAME]])</f>
        <v>Larrito Wooden Cool</v>
      </c>
      <c r="E1333" t="s">
        <v>2760</v>
      </c>
      <c r="F1333" t="s">
        <v>2760</v>
      </c>
      <c r="G1333" t="s">
        <v>2841</v>
      </c>
      <c r="H1333" t="s">
        <v>2853</v>
      </c>
      <c r="I1333" s="2">
        <v>1649</v>
      </c>
      <c r="J1333" s="8">
        <v>399</v>
      </c>
      <c r="K1333" s="1">
        <v>0.41</v>
      </c>
      <c r="L1333" s="1" t="str">
        <f t="shared" si="101"/>
        <v>50%</v>
      </c>
      <c r="M1333">
        <v>3.9</v>
      </c>
      <c r="N1333" s="4">
        <v>2162</v>
      </c>
      <c r="O1333">
        <f t="shared" si="102"/>
        <v>0</v>
      </c>
      <c r="P1333">
        <f t="shared" si="103"/>
        <v>862638</v>
      </c>
      <c r="Q1333" s="8" t="str">
        <f t="shared" si="104"/>
        <v>₹ 200 -₹ 500</v>
      </c>
      <c r="R1333" s="8">
        <f>Table1[actual_price]-Table1[discounted_price]/Table1[[#This Row],[actual_price]]*100</f>
        <v>-14.283208020050097</v>
      </c>
      <c r="S1333">
        <f>IF(Table1[[#This Row],[rating_count]]&lt;1000,1,0)</f>
        <v>0</v>
      </c>
      <c r="T1333" s="7">
        <f>Table1[[#This Row],[rating]]*Table1[[#This Row],[rating_count]]</f>
        <v>8431.7999999999993</v>
      </c>
    </row>
    <row r="1334" spans="1:20">
      <c r="A1334" t="s">
        <v>2656</v>
      </c>
      <c r="B1334" t="s">
        <v>2657</v>
      </c>
      <c r="C1334" t="str">
        <f t="shared" si="100"/>
        <v>Hilton Quartz Heater</v>
      </c>
      <c r="D1334" t="str">
        <f>PROPER(Table1[[#This Row],[PRODUCT NAME]])</f>
        <v>Hilton Quartz Heater</v>
      </c>
      <c r="E1334" t="s">
        <v>2760</v>
      </c>
      <c r="F1334" t="s">
        <v>2760</v>
      </c>
      <c r="G1334" t="s">
        <v>2841</v>
      </c>
      <c r="H1334" t="s">
        <v>2852</v>
      </c>
      <c r="I1334">
        <v>799</v>
      </c>
      <c r="J1334" s="8">
        <v>699</v>
      </c>
      <c r="K1334" s="1">
        <v>0.53</v>
      </c>
      <c r="L1334" s="1" t="str">
        <f t="shared" si="101"/>
        <v>50% or more</v>
      </c>
      <c r="M1334">
        <v>4</v>
      </c>
      <c r="N1334" s="4">
        <v>97</v>
      </c>
      <c r="O1334">
        <f t="shared" si="102"/>
        <v>1</v>
      </c>
      <c r="P1334">
        <f t="shared" si="103"/>
        <v>67803</v>
      </c>
      <c r="Q1334" s="8" t="str">
        <f t="shared" si="104"/>
        <v>&gt;₹  500</v>
      </c>
      <c r="R1334" s="8">
        <f>Table1[actual_price]-Table1[discounted_price]/Table1[[#This Row],[actual_price]]*100</f>
        <v>584.69384835479252</v>
      </c>
      <c r="S1334">
        <f>IF(Table1[[#This Row],[rating_count]]&lt;1000,1,0)</f>
        <v>1</v>
      </c>
      <c r="T1334" s="7">
        <f>Table1[[#This Row],[rating]]*Table1[[#This Row],[rating_count]]</f>
        <v>388</v>
      </c>
    </row>
    <row r="1335" spans="1:20">
      <c r="A1335" t="s">
        <v>2658</v>
      </c>
      <c r="B1335" t="s">
        <v>2659</v>
      </c>
      <c r="C1335" t="str">
        <f t="shared" si="100"/>
        <v>Syska SDI-07 1000</v>
      </c>
      <c r="D1335" t="str">
        <f>PROPER(Table1[[#This Row],[PRODUCT NAME]])</f>
        <v>Syska Sdi-07 1000</v>
      </c>
      <c r="E1335" t="s">
        <v>2760</v>
      </c>
      <c r="F1335" t="s">
        <v>2760</v>
      </c>
      <c r="G1335" t="s">
        <v>2841</v>
      </c>
      <c r="H1335" t="s">
        <v>2852</v>
      </c>
      <c r="I1335">
        <v>765</v>
      </c>
      <c r="J1335" s="8">
        <v>1999</v>
      </c>
      <c r="K1335" s="1">
        <v>0.21</v>
      </c>
      <c r="L1335" s="1" t="str">
        <f t="shared" si="101"/>
        <v>50%</v>
      </c>
      <c r="M1335">
        <v>4.2</v>
      </c>
      <c r="N1335" s="4">
        <v>6055</v>
      </c>
      <c r="O1335">
        <f t="shared" si="102"/>
        <v>0</v>
      </c>
      <c r="P1335">
        <f t="shared" si="103"/>
        <v>12103945</v>
      </c>
      <c r="Q1335" s="8" t="str">
        <f t="shared" si="104"/>
        <v>&gt;₹  500</v>
      </c>
      <c r="R1335" s="8">
        <f>Table1[actual_price]-Table1[discounted_price]/Table1[[#This Row],[actual_price]]*100</f>
        <v>1960.7308654327164</v>
      </c>
      <c r="S1335">
        <f>IF(Table1[[#This Row],[rating_count]]&lt;1000,1,0)</f>
        <v>0</v>
      </c>
      <c r="T1335" s="7">
        <f>Table1[[#This Row],[rating]]*Table1[[#This Row],[rating_count]]</f>
        <v>25431</v>
      </c>
    </row>
    <row r="1336" spans="1:20">
      <c r="A1336" t="s">
        <v>2660</v>
      </c>
      <c r="B1336" t="s">
        <v>2661</v>
      </c>
      <c r="C1336" t="str">
        <f t="shared" si="100"/>
        <v>IKEA Milk Frother</v>
      </c>
      <c r="D1336" t="str">
        <f>PROPER(Table1[[#This Row],[PRODUCT NAME]])</f>
        <v>Ikea Milk Frother</v>
      </c>
      <c r="E1336" t="s">
        <v>2760</v>
      </c>
      <c r="F1336" t="s">
        <v>2760</v>
      </c>
      <c r="G1336" t="s">
        <v>2846</v>
      </c>
      <c r="H1336" t="s">
        <v>2847</v>
      </c>
      <c r="I1336">
        <v>999</v>
      </c>
      <c r="J1336" s="8">
        <v>2199</v>
      </c>
      <c r="K1336" s="1">
        <v>0.33</v>
      </c>
      <c r="L1336" s="1" t="str">
        <f t="shared" si="101"/>
        <v>50%</v>
      </c>
      <c r="M1336">
        <v>4.2</v>
      </c>
      <c r="N1336" s="4">
        <v>386</v>
      </c>
      <c r="O1336">
        <f t="shared" si="102"/>
        <v>0</v>
      </c>
      <c r="P1336">
        <f t="shared" si="103"/>
        <v>848814</v>
      </c>
      <c r="Q1336" s="8" t="str">
        <f t="shared" si="104"/>
        <v>&gt;₹  500</v>
      </c>
      <c r="R1336" s="8">
        <f>Table1[actual_price]-Table1[discounted_price]/Table1[[#This Row],[actual_price]]*100</f>
        <v>2153.5702592087314</v>
      </c>
      <c r="S1336">
        <f>IF(Table1[[#This Row],[rating_count]]&lt;1000,1,0)</f>
        <v>1</v>
      </c>
      <c r="T1336" s="7">
        <f>Table1[[#This Row],[rating]]*Table1[[#This Row],[rating_count]]</f>
        <v>1621.2</v>
      </c>
    </row>
    <row r="1337" spans="1:20">
      <c r="A1337" t="s">
        <v>2662</v>
      </c>
      <c r="B1337" t="s">
        <v>2663</v>
      </c>
      <c r="C1337" t="str">
        <f t="shared" si="100"/>
        <v>IONIX Tap filter</v>
      </c>
      <c r="D1337" t="str">
        <f>PROPER(Table1[[#This Row],[PRODUCT NAME]])</f>
        <v>Ionix Tap Filter</v>
      </c>
      <c r="E1337" t="s">
        <v>2760</v>
      </c>
      <c r="F1337" t="s">
        <v>2760</v>
      </c>
      <c r="G1337" t="s">
        <v>2841</v>
      </c>
      <c r="H1337" t="s">
        <v>2903</v>
      </c>
      <c r="I1337">
        <v>587</v>
      </c>
      <c r="J1337" s="8">
        <v>999</v>
      </c>
      <c r="K1337" s="1">
        <v>0.55000000000000004</v>
      </c>
      <c r="L1337" s="1" t="str">
        <f t="shared" si="101"/>
        <v>50% or more</v>
      </c>
      <c r="M1337">
        <v>4.0999999999999996</v>
      </c>
      <c r="N1337" s="4">
        <v>557</v>
      </c>
      <c r="O1337">
        <f t="shared" si="102"/>
        <v>1</v>
      </c>
      <c r="P1337">
        <f t="shared" si="103"/>
        <v>556443</v>
      </c>
      <c r="Q1337" s="8" t="str">
        <f t="shared" si="104"/>
        <v>&gt;₹  500</v>
      </c>
      <c r="R1337" s="8">
        <f>Table1[actual_price]-Table1[discounted_price]/Table1[[#This Row],[actual_price]]*100</f>
        <v>940.24124124124126</v>
      </c>
      <c r="S1337">
        <f>IF(Table1[[#This Row],[rating_count]]&lt;1000,1,0)</f>
        <v>1</v>
      </c>
      <c r="T1337" s="7">
        <f>Table1[[#This Row],[rating]]*Table1[[#This Row],[rating_count]]</f>
        <v>2283.6999999999998</v>
      </c>
    </row>
    <row r="1338" spans="1:20">
      <c r="A1338" t="s">
        <v>2664</v>
      </c>
      <c r="B1338" t="s">
        <v>2665</v>
      </c>
      <c r="C1338" t="str">
        <f t="shared" si="100"/>
        <v>Kitchengenix's Mini Waffle</v>
      </c>
      <c r="D1338" t="str">
        <f>PROPER(Table1[[#This Row],[PRODUCT NAME]])</f>
        <v>Kitchengenix'S Mini Waffle</v>
      </c>
      <c r="E1338" t="s">
        <v>2760</v>
      </c>
      <c r="F1338" t="s">
        <v>2760</v>
      </c>
      <c r="G1338" t="s">
        <v>2841</v>
      </c>
      <c r="H1338" t="s">
        <v>2894</v>
      </c>
      <c r="I1338" s="2">
        <v>12609</v>
      </c>
      <c r="J1338" s="8">
        <v>3290</v>
      </c>
      <c r="K1338" s="1">
        <v>0.47</v>
      </c>
      <c r="L1338" s="1" t="str">
        <f t="shared" si="101"/>
        <v>50%</v>
      </c>
      <c r="M1338">
        <v>4.4000000000000004</v>
      </c>
      <c r="N1338" s="4">
        <v>2288</v>
      </c>
      <c r="O1338">
        <f t="shared" si="102"/>
        <v>0</v>
      </c>
      <c r="P1338">
        <f t="shared" si="103"/>
        <v>7527520</v>
      </c>
      <c r="Q1338" s="8" t="str">
        <f t="shared" si="104"/>
        <v>&gt;₹  500</v>
      </c>
      <c r="R1338" s="8">
        <f>Table1[actual_price]-Table1[discounted_price]/Table1[[#This Row],[actual_price]]*100</f>
        <v>2906.7477203647418</v>
      </c>
      <c r="S1338">
        <f>IF(Table1[[#This Row],[rating_count]]&lt;1000,1,0)</f>
        <v>0</v>
      </c>
      <c r="T1338" s="7">
        <f>Table1[[#This Row],[rating]]*Table1[[#This Row],[rating_count]]</f>
        <v>10067.200000000001</v>
      </c>
    </row>
    <row r="1339" spans="1:20">
      <c r="A1339" t="s">
        <v>2666</v>
      </c>
      <c r="B1339" t="s">
        <v>2667</v>
      </c>
      <c r="C1339" t="str">
        <f t="shared" si="100"/>
        <v>Bajaj HM-01 Powerful</v>
      </c>
      <c r="D1339" t="str">
        <f>PROPER(Table1[[#This Row],[PRODUCT NAME]])</f>
        <v>Bajaj Hm-01 Powerful</v>
      </c>
      <c r="E1339" t="s">
        <v>2760</v>
      </c>
      <c r="F1339" t="s">
        <v>2760</v>
      </c>
      <c r="G1339" t="s">
        <v>2846</v>
      </c>
      <c r="H1339" t="s">
        <v>2847</v>
      </c>
      <c r="I1339">
        <v>699</v>
      </c>
      <c r="J1339" s="8">
        <v>3098</v>
      </c>
      <c r="K1339" s="1">
        <v>0.18</v>
      </c>
      <c r="L1339" s="1" t="str">
        <f t="shared" si="101"/>
        <v>50%</v>
      </c>
      <c r="M1339">
        <v>4.0999999999999996</v>
      </c>
      <c r="N1339" s="4">
        <v>1106</v>
      </c>
      <c r="O1339">
        <f t="shared" si="102"/>
        <v>0</v>
      </c>
      <c r="P1339">
        <f t="shared" si="103"/>
        <v>3426388</v>
      </c>
      <c r="Q1339" s="8" t="str">
        <f t="shared" si="104"/>
        <v>&gt;₹  500</v>
      </c>
      <c r="R1339" s="8">
        <f>Table1[actual_price]-Table1[discounted_price]/Table1[[#This Row],[actual_price]]*100</f>
        <v>3075.4370561652681</v>
      </c>
      <c r="S1339">
        <f>IF(Table1[[#This Row],[rating_count]]&lt;1000,1,0)</f>
        <v>0</v>
      </c>
      <c r="T1339" s="7">
        <f>Table1[[#This Row],[rating]]*Table1[[#This Row],[rating_count]]</f>
        <v>4534.5999999999995</v>
      </c>
    </row>
    <row r="1340" spans="1:20">
      <c r="A1340" t="s">
        <v>2668</v>
      </c>
      <c r="B1340" t="s">
        <v>2669</v>
      </c>
      <c r="C1340" t="str">
        <f t="shared" si="100"/>
        <v>KNOWZA Electric Handheld</v>
      </c>
      <c r="D1340" t="str">
        <f>PROPER(Table1[[#This Row],[PRODUCT NAME]])</f>
        <v>Knowza Electric Handheld</v>
      </c>
      <c r="E1340" t="s">
        <v>2760</v>
      </c>
      <c r="F1340" t="s">
        <v>2760</v>
      </c>
      <c r="G1340" t="s">
        <v>2846</v>
      </c>
      <c r="H1340" t="s">
        <v>2862</v>
      </c>
      <c r="I1340" s="2">
        <v>3799</v>
      </c>
      <c r="J1340" s="8">
        <v>4990</v>
      </c>
      <c r="K1340" s="1">
        <v>0.37</v>
      </c>
      <c r="L1340" s="1" t="str">
        <f t="shared" si="101"/>
        <v>50%</v>
      </c>
      <c r="M1340">
        <v>4.2</v>
      </c>
      <c r="N1340" s="4">
        <v>11935</v>
      </c>
      <c r="O1340">
        <f t="shared" si="102"/>
        <v>0</v>
      </c>
      <c r="P1340">
        <f t="shared" si="103"/>
        <v>59555650</v>
      </c>
      <c r="Q1340" s="8" t="str">
        <f t="shared" si="104"/>
        <v>&gt;₹  500</v>
      </c>
      <c r="R1340" s="8">
        <f>Table1[actual_price]-Table1[discounted_price]/Table1[[#This Row],[actual_price]]*100</f>
        <v>4913.8677354709416</v>
      </c>
      <c r="S1340">
        <f>IF(Table1[[#This Row],[rating_count]]&lt;1000,1,0)</f>
        <v>0</v>
      </c>
      <c r="T1340" s="7">
        <f>Table1[[#This Row],[rating]]*Table1[[#This Row],[rating_count]]</f>
        <v>50127</v>
      </c>
    </row>
    <row r="1341" spans="1:20">
      <c r="A1341" t="s">
        <v>2670</v>
      </c>
      <c r="B1341" t="s">
        <v>2671</v>
      </c>
      <c r="C1341" t="str">
        <f t="shared" si="100"/>
        <v>Usha Hc 812</v>
      </c>
      <c r="D1341" t="str">
        <f>PROPER(Table1[[#This Row],[PRODUCT NAME]])</f>
        <v>Usha Hc 812</v>
      </c>
      <c r="E1341" t="s">
        <v>2760</v>
      </c>
      <c r="F1341" t="s">
        <v>2760</v>
      </c>
      <c r="G1341" t="s">
        <v>2854</v>
      </c>
      <c r="H1341" t="s">
        <v>2857</v>
      </c>
      <c r="I1341">
        <v>640</v>
      </c>
      <c r="J1341" s="8">
        <v>1200</v>
      </c>
      <c r="K1341" s="1">
        <v>0.37</v>
      </c>
      <c r="L1341" s="1" t="str">
        <f t="shared" si="101"/>
        <v>50%</v>
      </c>
      <c r="M1341">
        <v>4.0999999999999996</v>
      </c>
      <c r="N1341" s="4">
        <v>5059</v>
      </c>
      <c r="O1341">
        <f t="shared" si="102"/>
        <v>0</v>
      </c>
      <c r="P1341">
        <f t="shared" si="103"/>
        <v>6070800</v>
      </c>
      <c r="Q1341" s="8" t="str">
        <f t="shared" si="104"/>
        <v>&gt;₹  500</v>
      </c>
      <c r="R1341" s="8">
        <f>Table1[actual_price]-Table1[discounted_price]/Table1[[#This Row],[actual_price]]*100</f>
        <v>1146.6666666666667</v>
      </c>
      <c r="S1341">
        <f>IF(Table1[[#This Row],[rating_count]]&lt;1000,1,0)</f>
        <v>0</v>
      </c>
      <c r="T1341" s="7">
        <f>Table1[[#This Row],[rating]]*Table1[[#This Row],[rating_count]]</f>
        <v>20741.899999999998</v>
      </c>
    </row>
    <row r="1342" spans="1:20">
      <c r="A1342" t="s">
        <v>2672</v>
      </c>
      <c r="B1342" t="s">
        <v>2673</v>
      </c>
      <c r="C1342" t="str">
        <f t="shared" si="100"/>
        <v>akiara - Makes</v>
      </c>
      <c r="D1342" t="str">
        <f>PROPER(Table1[[#This Row],[PRODUCT NAME]])</f>
        <v>Akiara - Makes</v>
      </c>
      <c r="E1342" t="s">
        <v>2760</v>
      </c>
      <c r="F1342" t="s">
        <v>2760</v>
      </c>
      <c r="G1342" t="s">
        <v>2843</v>
      </c>
      <c r="H1342" t="s">
        <v>2845</v>
      </c>
      <c r="I1342">
        <v>979</v>
      </c>
      <c r="J1342" s="8">
        <v>2695</v>
      </c>
      <c r="K1342" s="1">
        <v>0.51</v>
      </c>
      <c r="L1342" s="1" t="str">
        <f t="shared" si="101"/>
        <v>50% or more</v>
      </c>
      <c r="M1342">
        <v>3.9</v>
      </c>
      <c r="N1342" s="4">
        <v>157</v>
      </c>
      <c r="O1342">
        <f t="shared" si="102"/>
        <v>1</v>
      </c>
      <c r="P1342">
        <f t="shared" si="103"/>
        <v>423115</v>
      </c>
      <c r="Q1342" s="8" t="str">
        <f t="shared" si="104"/>
        <v>&gt;₹  500</v>
      </c>
      <c r="R1342" s="8">
        <f>Table1[actual_price]-Table1[discounted_price]/Table1[[#This Row],[actual_price]]*100</f>
        <v>2658.6734693877552</v>
      </c>
      <c r="S1342">
        <f>IF(Table1[[#This Row],[rating_count]]&lt;1000,1,0)</f>
        <v>1</v>
      </c>
      <c r="T1342" s="7">
        <f>Table1[[#This Row],[rating]]*Table1[[#This Row],[rating_count]]</f>
        <v>612.29999999999995</v>
      </c>
    </row>
    <row r="1343" spans="1:20">
      <c r="A1343" t="s">
        <v>2674</v>
      </c>
      <c r="B1343" t="s">
        <v>2675</v>
      </c>
      <c r="C1343" t="str">
        <f t="shared" si="100"/>
        <v>USHA 1212 PTC</v>
      </c>
      <c r="D1343" t="str">
        <f>PROPER(Table1[[#This Row],[PRODUCT NAME]])</f>
        <v>Usha 1212 Ptc</v>
      </c>
      <c r="E1343" t="s">
        <v>2760</v>
      </c>
      <c r="F1343" t="s">
        <v>2760</v>
      </c>
      <c r="G1343" t="s">
        <v>2854</v>
      </c>
      <c r="H1343" t="s">
        <v>2855</v>
      </c>
      <c r="I1343" s="2">
        <v>5365</v>
      </c>
      <c r="J1343" s="8">
        <v>2299</v>
      </c>
      <c r="K1343" s="1">
        <v>0.28000000000000003</v>
      </c>
      <c r="L1343" s="1" t="str">
        <f t="shared" si="101"/>
        <v>50%</v>
      </c>
      <c r="M1343">
        <v>3.9</v>
      </c>
      <c r="N1343" s="4">
        <v>3584</v>
      </c>
      <c r="O1343">
        <f t="shared" si="102"/>
        <v>0</v>
      </c>
      <c r="P1343">
        <f t="shared" si="103"/>
        <v>8239616</v>
      </c>
      <c r="Q1343" s="8" t="str">
        <f t="shared" si="104"/>
        <v>&gt;₹  500</v>
      </c>
      <c r="R1343" s="8">
        <f>Table1[actual_price]-Table1[discounted_price]/Table1[[#This Row],[actual_price]]*100</f>
        <v>2065.6376685515443</v>
      </c>
      <c r="S1343">
        <f>IF(Table1[[#This Row],[rating_count]]&lt;1000,1,0)</f>
        <v>0</v>
      </c>
      <c r="T1343" s="7">
        <f>Table1[[#This Row],[rating]]*Table1[[#This Row],[rating_count]]</f>
        <v>13977.6</v>
      </c>
    </row>
    <row r="1344" spans="1:20">
      <c r="A1344" t="s">
        <v>2676</v>
      </c>
      <c r="B1344" t="s">
        <v>2677</v>
      </c>
      <c r="C1344" t="str">
        <f t="shared" si="100"/>
        <v>4 in 1</v>
      </c>
      <c r="D1344" t="str">
        <f>PROPER(Table1[[#This Row],[PRODUCT NAME]])</f>
        <v>4 In 1</v>
      </c>
      <c r="E1344" t="s">
        <v>2760</v>
      </c>
      <c r="F1344" t="s">
        <v>2760</v>
      </c>
      <c r="G1344" t="s">
        <v>2846</v>
      </c>
      <c r="H1344" t="s">
        <v>2847</v>
      </c>
      <c r="I1344" s="2">
        <v>3199</v>
      </c>
      <c r="J1344" s="8">
        <v>999</v>
      </c>
      <c r="K1344" s="1">
        <v>0.09</v>
      </c>
      <c r="L1344" s="1" t="str">
        <f t="shared" si="101"/>
        <v>50%</v>
      </c>
      <c r="M1344">
        <v>4.2</v>
      </c>
      <c r="N1344" s="4">
        <v>1899</v>
      </c>
      <c r="O1344">
        <f t="shared" si="102"/>
        <v>0</v>
      </c>
      <c r="P1344">
        <f t="shared" si="103"/>
        <v>1897101</v>
      </c>
      <c r="Q1344" s="8" t="str">
        <f t="shared" si="104"/>
        <v>&gt;₹  500</v>
      </c>
      <c r="R1344" s="8">
        <f>Table1[actual_price]-Table1[discounted_price]/Table1[[#This Row],[actual_price]]*100</f>
        <v>678.7797797797798</v>
      </c>
      <c r="S1344">
        <f>IF(Table1[[#This Row],[rating_count]]&lt;1000,1,0)</f>
        <v>0</v>
      </c>
      <c r="T1344" s="7">
        <f>Table1[[#This Row],[rating]]*Table1[[#This Row],[rating_count]]</f>
        <v>7975.8</v>
      </c>
    </row>
    <row r="1345" spans="1:20">
      <c r="A1345" t="s">
        <v>2678</v>
      </c>
      <c r="B1345" t="s">
        <v>2679</v>
      </c>
      <c r="C1345" t="str">
        <f t="shared" si="100"/>
        <v>Philips HD9306/06 1.5-Litre</v>
      </c>
      <c r="D1345" t="str">
        <f>PROPER(Table1[[#This Row],[PRODUCT NAME]])</f>
        <v>Philips Hd9306/06 1.5-Litre</v>
      </c>
      <c r="E1345" t="s">
        <v>2760</v>
      </c>
      <c r="F1345" t="s">
        <v>2760</v>
      </c>
      <c r="G1345" t="s">
        <v>2841</v>
      </c>
      <c r="H1345" t="s">
        <v>2891</v>
      </c>
      <c r="I1345">
        <v>979</v>
      </c>
      <c r="J1345" s="8">
        <v>919</v>
      </c>
      <c r="K1345" s="1">
        <v>0.3</v>
      </c>
      <c r="L1345" s="1" t="str">
        <f t="shared" si="101"/>
        <v>50%</v>
      </c>
      <c r="M1345">
        <v>4.2</v>
      </c>
      <c r="N1345" s="4">
        <v>15252</v>
      </c>
      <c r="O1345">
        <f t="shared" si="102"/>
        <v>0</v>
      </c>
      <c r="P1345">
        <f t="shared" si="103"/>
        <v>14016588</v>
      </c>
      <c r="Q1345" s="8" t="str">
        <f t="shared" si="104"/>
        <v>&gt;₹  500</v>
      </c>
      <c r="R1345" s="8">
        <f>Table1[actual_price]-Table1[discounted_price]/Table1[[#This Row],[actual_price]]*100</f>
        <v>812.47116430903156</v>
      </c>
      <c r="S1345">
        <f>IF(Table1[[#This Row],[rating_count]]&lt;1000,1,0)</f>
        <v>0</v>
      </c>
      <c r="T1345" s="7">
        <f>Table1[[#This Row],[rating]]*Table1[[#This Row],[rating_count]]</f>
        <v>64058.400000000001</v>
      </c>
    </row>
    <row r="1346" spans="1:20">
      <c r="A1346" t="s">
        <v>2680</v>
      </c>
      <c r="B1346" t="s">
        <v>2681</v>
      </c>
      <c r="C1346" t="str">
        <f t="shared" ref="C1346:C1352" si="105">TRIM(LEFT(B1346,FIND(" ",B1346,FIND(" ",B1346,FIND(" ",B1346)+1)+1)))</f>
        <v>Libra Room Heater</v>
      </c>
      <c r="D1346" t="str">
        <f>PROPER(Table1[[#This Row],[PRODUCT NAME]])</f>
        <v>Libra Room Heater</v>
      </c>
      <c r="E1346" t="s">
        <v>2760</v>
      </c>
      <c r="F1346" t="s">
        <v>2760</v>
      </c>
      <c r="G1346" t="s">
        <v>2843</v>
      </c>
      <c r="H1346" t="s">
        <v>2844</v>
      </c>
      <c r="I1346">
        <v>929</v>
      </c>
      <c r="J1346" s="8">
        <v>3045</v>
      </c>
      <c r="K1346" s="1">
        <v>0.57999999999999996</v>
      </c>
      <c r="L1346" s="1" t="str">
        <f t="shared" ref="L1346:L1352" si="106">IF(K1346&gt;=50%,"50% or more","50%")</f>
        <v>50% or more</v>
      </c>
      <c r="M1346">
        <v>3.7</v>
      </c>
      <c r="N1346" s="4">
        <v>4</v>
      </c>
      <c r="O1346">
        <f t="shared" ref="O1346:O1352" si="107">IF(K1346&gt;=0.5,1,0)</f>
        <v>1</v>
      </c>
      <c r="P1346">
        <f t="shared" ref="P1346:P1352" si="108">(J1346)*(N1346)</f>
        <v>12180</v>
      </c>
      <c r="Q1346" s="8" t="str">
        <f t="shared" ref="Q1346:Q1352" si="109">IF(J1346&lt;200,"&lt;₹ 200",IF(J1346&lt;=500, "₹ 200 -₹ 500","&gt;₹  500"))</f>
        <v>&gt;₹  500</v>
      </c>
      <c r="R1346" s="8">
        <f>Table1[actual_price]-Table1[discounted_price]/Table1[[#This Row],[actual_price]]*100</f>
        <v>3014.4909688013136</v>
      </c>
      <c r="S1346">
        <f>IF(Table1[[#This Row],[rating_count]]&lt;1000,1,0)</f>
        <v>1</v>
      </c>
      <c r="T1346" s="7">
        <f>Table1[[#This Row],[rating]]*Table1[[#This Row],[rating_count]]</f>
        <v>14.8</v>
      </c>
    </row>
    <row r="1347" spans="1:20">
      <c r="A1347" t="s">
        <v>2682</v>
      </c>
      <c r="B1347" t="s">
        <v>2683</v>
      </c>
      <c r="C1347" t="str">
        <f t="shared" si="105"/>
        <v>NGI Store 2</v>
      </c>
      <c r="D1347" t="str">
        <f>PROPER(Table1[[#This Row],[PRODUCT NAME]])</f>
        <v>Ngi Store 2</v>
      </c>
      <c r="E1347" t="s">
        <v>2760</v>
      </c>
      <c r="F1347" t="s">
        <v>2760</v>
      </c>
      <c r="G1347" t="s">
        <v>2841</v>
      </c>
      <c r="H1347" t="s">
        <v>2892</v>
      </c>
      <c r="I1347" s="2">
        <v>3710</v>
      </c>
      <c r="J1347" s="8">
        <v>3080</v>
      </c>
      <c r="K1347" s="1">
        <v>0.14000000000000001</v>
      </c>
      <c r="L1347" s="1" t="str">
        <f t="shared" si="106"/>
        <v>50%</v>
      </c>
      <c r="M1347">
        <v>3.7</v>
      </c>
      <c r="N1347" s="4">
        <v>1662</v>
      </c>
      <c r="O1347">
        <f t="shared" si="107"/>
        <v>0</v>
      </c>
      <c r="P1347">
        <f t="shared" si="108"/>
        <v>5118960</v>
      </c>
      <c r="Q1347" s="8" t="str">
        <f t="shared" si="109"/>
        <v>&gt;₹  500</v>
      </c>
      <c r="R1347" s="8">
        <f>Table1[actual_price]-Table1[discounted_price]/Table1[[#This Row],[actual_price]]*100</f>
        <v>2959.5454545454545</v>
      </c>
      <c r="S1347">
        <f>IF(Table1[[#This Row],[rating_count]]&lt;1000,1,0)</f>
        <v>0</v>
      </c>
      <c r="T1347" s="7">
        <f>Table1[[#This Row],[rating]]*Table1[[#This Row],[rating_count]]</f>
        <v>6149.4000000000005</v>
      </c>
    </row>
    <row r="1348" spans="1:20">
      <c r="A1348" t="s">
        <v>2684</v>
      </c>
      <c r="B1348" t="s">
        <v>2685</v>
      </c>
      <c r="C1348" t="str">
        <f t="shared" si="105"/>
        <v>Noir Aqua -</v>
      </c>
      <c r="D1348" t="str">
        <f>PROPER(Table1[[#This Row],[PRODUCT NAME]])</f>
        <v>Noir Aqua -</v>
      </c>
      <c r="E1348" t="s">
        <v>2760</v>
      </c>
      <c r="F1348" t="s">
        <v>2760</v>
      </c>
      <c r="G1348" t="s">
        <v>2841</v>
      </c>
      <c r="H1348" t="s">
        <v>2853</v>
      </c>
      <c r="I1348" s="2">
        <v>2033</v>
      </c>
      <c r="J1348" s="8">
        <v>1890</v>
      </c>
      <c r="K1348" s="1">
        <v>0.53</v>
      </c>
      <c r="L1348" s="1" t="str">
        <f t="shared" si="106"/>
        <v>50% or more</v>
      </c>
      <c r="M1348">
        <v>3.4</v>
      </c>
      <c r="N1348" s="4">
        <v>422</v>
      </c>
      <c r="O1348">
        <f t="shared" si="107"/>
        <v>1</v>
      </c>
      <c r="P1348">
        <f t="shared" si="108"/>
        <v>797580</v>
      </c>
      <c r="Q1348" s="8" t="str">
        <f t="shared" si="109"/>
        <v>&gt;₹  500</v>
      </c>
      <c r="R1348" s="8">
        <f>Table1[actual_price]-Table1[discounted_price]/Table1[[#This Row],[actual_price]]*100</f>
        <v>1782.4338624338625</v>
      </c>
      <c r="S1348">
        <f>IF(Table1[[#This Row],[rating_count]]&lt;1000,1,0)</f>
        <v>1</v>
      </c>
      <c r="T1348" s="7">
        <f>Table1[[#This Row],[rating]]*Table1[[#This Row],[rating_count]]</f>
        <v>1434.8</v>
      </c>
    </row>
    <row r="1349" spans="1:20">
      <c r="A1349" t="s">
        <v>2686</v>
      </c>
      <c r="B1349" t="s">
        <v>2687</v>
      </c>
      <c r="C1349" t="str">
        <f t="shared" si="105"/>
        <v>Prestige Delight PRWO</v>
      </c>
      <c r="D1349" t="str">
        <f>PROPER(Table1[[#This Row],[PRODUCT NAME]])</f>
        <v>Prestige Delight Prwo</v>
      </c>
      <c r="E1349" t="s">
        <v>2760</v>
      </c>
      <c r="F1349" t="s">
        <v>2760</v>
      </c>
      <c r="G1349" t="s">
        <v>2843</v>
      </c>
      <c r="H1349" t="s">
        <v>2844</v>
      </c>
      <c r="I1349" s="2">
        <v>9495</v>
      </c>
      <c r="J1349" s="8">
        <v>3690</v>
      </c>
      <c r="K1349" s="1">
        <v>0.5</v>
      </c>
      <c r="L1349" s="1" t="str">
        <f t="shared" si="106"/>
        <v>50% or more</v>
      </c>
      <c r="M1349">
        <v>4.2</v>
      </c>
      <c r="N1349" s="4">
        <v>79</v>
      </c>
      <c r="O1349">
        <f t="shared" si="107"/>
        <v>1</v>
      </c>
      <c r="P1349">
        <f t="shared" si="108"/>
        <v>291510</v>
      </c>
      <c r="Q1349" s="8" t="str">
        <f t="shared" si="109"/>
        <v>&gt;₹  500</v>
      </c>
      <c r="R1349" s="8">
        <f>Table1[actual_price]-Table1[discounted_price]/Table1[[#This Row],[actual_price]]*100</f>
        <v>3432.6829268292681</v>
      </c>
      <c r="S1349">
        <f>IF(Table1[[#This Row],[rating_count]]&lt;1000,1,0)</f>
        <v>1</v>
      </c>
      <c r="T1349" s="7">
        <f>Table1[[#This Row],[rating]]*Table1[[#This Row],[rating_count]]</f>
        <v>331.8</v>
      </c>
    </row>
    <row r="1350" spans="1:20">
      <c r="A1350" t="s">
        <v>2688</v>
      </c>
      <c r="B1350" t="s">
        <v>2689</v>
      </c>
      <c r="C1350" t="str">
        <f t="shared" si="105"/>
        <v>Bajaj Majesty RX10</v>
      </c>
      <c r="D1350" t="str">
        <f>PROPER(Table1[[#This Row],[PRODUCT NAME]])</f>
        <v>Bajaj Majesty Rx10</v>
      </c>
      <c r="E1350" t="s">
        <v>2760</v>
      </c>
      <c r="F1350" t="s">
        <v>2760</v>
      </c>
      <c r="G1350" t="s">
        <v>2854</v>
      </c>
      <c r="H1350" t="s">
        <v>2856</v>
      </c>
      <c r="I1350" s="2">
        <v>7799</v>
      </c>
      <c r="J1350" s="8">
        <v>12500</v>
      </c>
      <c r="K1350" s="1">
        <v>0.38</v>
      </c>
      <c r="L1350" s="1" t="str">
        <f t="shared" si="106"/>
        <v>50%</v>
      </c>
      <c r="M1350">
        <v>4</v>
      </c>
      <c r="N1350" s="4">
        <v>5160</v>
      </c>
      <c r="O1350">
        <f t="shared" si="107"/>
        <v>0</v>
      </c>
      <c r="P1350">
        <f t="shared" si="108"/>
        <v>64500000</v>
      </c>
      <c r="Q1350" s="8" t="str">
        <f t="shared" si="109"/>
        <v>&gt;₹  500</v>
      </c>
      <c r="R1350" s="8">
        <f>Table1[actual_price]-Table1[discounted_price]/Table1[[#This Row],[actual_price]]*100</f>
        <v>12437.608</v>
      </c>
      <c r="S1350">
        <f>IF(Table1[[#This Row],[rating_count]]&lt;1000,1,0)</f>
        <v>0</v>
      </c>
      <c r="T1350" s="7">
        <f>Table1[[#This Row],[rating]]*Table1[[#This Row],[rating_count]]</f>
        <v>20640</v>
      </c>
    </row>
    <row r="1351" spans="1:20">
      <c r="A1351" t="s">
        <v>2690</v>
      </c>
      <c r="B1351" t="s">
        <v>2691</v>
      </c>
      <c r="C1351" t="str">
        <f t="shared" si="105"/>
        <v>Havells Ventil Air</v>
      </c>
      <c r="D1351" t="str">
        <f>PROPER(Table1[[#This Row],[PRODUCT NAME]])</f>
        <v>Havells Ventil Air</v>
      </c>
      <c r="E1351" t="s">
        <v>2760</v>
      </c>
      <c r="F1351" t="s">
        <v>2760</v>
      </c>
      <c r="G1351" t="s">
        <v>2841</v>
      </c>
      <c r="H1351" t="s">
        <v>2842</v>
      </c>
      <c r="I1351">
        <v>949</v>
      </c>
      <c r="J1351" s="8">
        <v>2385</v>
      </c>
      <c r="K1351" s="1">
        <v>0.6</v>
      </c>
      <c r="L1351" s="1" t="str">
        <f t="shared" si="106"/>
        <v>50% or more</v>
      </c>
      <c r="M1351">
        <v>4.0999999999999996</v>
      </c>
      <c r="N1351" s="4">
        <v>2311</v>
      </c>
      <c r="O1351">
        <f t="shared" si="107"/>
        <v>1</v>
      </c>
      <c r="P1351">
        <f t="shared" si="108"/>
        <v>5511735</v>
      </c>
      <c r="Q1351" s="8" t="str">
        <f t="shared" si="109"/>
        <v>&gt;₹  500</v>
      </c>
      <c r="R1351" s="8">
        <f>Table1[actual_price]-Table1[discounted_price]/Table1[[#This Row],[actual_price]]*100</f>
        <v>2345.20964360587</v>
      </c>
      <c r="S1351">
        <f>IF(Table1[[#This Row],[rating_count]]&lt;1000,1,0)</f>
        <v>0</v>
      </c>
      <c r="T1351" s="7">
        <f>Table1[[#This Row],[rating]]*Table1[[#This Row],[rating_count]]</f>
        <v>9475.0999999999985</v>
      </c>
    </row>
    <row r="1352" spans="1:20">
      <c r="A1352" t="s">
        <v>2692</v>
      </c>
      <c r="B1352" t="s">
        <v>2693</v>
      </c>
      <c r="C1352" t="str">
        <f t="shared" si="105"/>
        <v>Borosil Jumbo 1000-Watt</v>
      </c>
      <c r="D1352" t="str">
        <f>PROPER(Table1[[#This Row],[PRODUCT NAME]])</f>
        <v>Borosil Jumbo 1000-Watt</v>
      </c>
      <c r="E1352" t="s">
        <v>2760</v>
      </c>
      <c r="F1352" t="s">
        <v>2760</v>
      </c>
      <c r="G1352" t="s">
        <v>2854</v>
      </c>
      <c r="H1352" t="s">
        <v>2855</v>
      </c>
      <c r="I1352" s="2">
        <v>2790</v>
      </c>
      <c r="J1352" s="8">
        <v>4890</v>
      </c>
      <c r="K1352" s="1">
        <v>0.43</v>
      </c>
      <c r="L1352" s="1" t="str">
        <f t="shared" si="106"/>
        <v>50%</v>
      </c>
      <c r="M1352">
        <v>3.9</v>
      </c>
      <c r="N1352" s="4">
        <v>588</v>
      </c>
      <c r="O1352">
        <f t="shared" si="107"/>
        <v>0</v>
      </c>
      <c r="P1352">
        <f t="shared" si="108"/>
        <v>2875320</v>
      </c>
      <c r="Q1352" s="8" t="str">
        <f t="shared" si="109"/>
        <v>&gt;₹  500</v>
      </c>
      <c r="R1352" s="8">
        <f>Table1[actual_price]-Table1[discounted_price]/Table1[[#This Row],[actual_price]]*100</f>
        <v>4832.9447852760732</v>
      </c>
      <c r="S1352">
        <f>IF(Table1[[#This Row],[rating_count]]&lt;1000,1,0)</f>
        <v>1</v>
      </c>
      <c r="T1352" s="7">
        <f>Table1[[#This Row],[rating]]*Table1[[#This Row],[rating_count]]</f>
        <v>2293.1999999999998</v>
      </c>
    </row>
    <row r="1353" spans="1:20">
      <c r="J1353" s="8"/>
    </row>
    <row r="1354" spans="1:20">
      <c r="J1354" s="8"/>
    </row>
    <row r="1355" spans="1:20">
      <c r="J1355" s="8"/>
    </row>
    <row r="1356" spans="1:20">
      <c r="J1356" s="8"/>
    </row>
    <row r="1357" spans="1:20">
      <c r="J1357" s="8"/>
    </row>
    <row r="1358" spans="1:20">
      <c r="J1358" s="8"/>
    </row>
    <row r="1359" spans="1:20">
      <c r="J1359" s="8"/>
    </row>
    <row r="1360" spans="1:20">
      <c r="J1360" s="8"/>
    </row>
    <row r="1361" spans="10:10">
      <c r="J1361" s="8"/>
    </row>
    <row r="1362" spans="10:10">
      <c r="J1362" s="8"/>
    </row>
    <row r="1363" spans="10:10">
      <c r="J1363" s="8"/>
    </row>
    <row r="1364" spans="10:10">
      <c r="J1364" s="8"/>
    </row>
    <row r="1365" spans="10:10">
      <c r="J1365" s="8"/>
    </row>
    <row r="1366" spans="10:10">
      <c r="J1366" s="8"/>
    </row>
    <row r="1367" spans="10:10">
      <c r="J1367" s="8"/>
    </row>
    <row r="1368" spans="10:10">
      <c r="J1368" s="8"/>
    </row>
    <row r="1369" spans="10:10">
      <c r="J1369" s="8"/>
    </row>
    <row r="1370" spans="10:10">
      <c r="J1370" s="8"/>
    </row>
    <row r="1371" spans="10:10">
      <c r="J1371" s="8"/>
    </row>
    <row r="1372" spans="10:10">
      <c r="J1372" s="8"/>
    </row>
    <row r="1373" spans="10:10">
      <c r="J1373" s="8"/>
    </row>
    <row r="1374" spans="10:10">
      <c r="J1374" s="8"/>
    </row>
    <row r="1375" spans="10:10">
      <c r="J1375" s="8"/>
    </row>
    <row r="1376" spans="10:10">
      <c r="J1376" s="8"/>
    </row>
    <row r="1377" spans="10:10">
      <c r="J1377" s="8"/>
    </row>
    <row r="1378" spans="10:10">
      <c r="J1378" s="8"/>
    </row>
    <row r="1379" spans="10:10">
      <c r="J1379" s="8"/>
    </row>
    <row r="1380" spans="10:10">
      <c r="J1380" s="8"/>
    </row>
    <row r="1381" spans="10:10">
      <c r="J1381" s="8"/>
    </row>
    <row r="1382" spans="10:10">
      <c r="J1382" s="8"/>
    </row>
    <row r="1383" spans="10:10">
      <c r="J1383" s="8"/>
    </row>
    <row r="1384" spans="10:10">
      <c r="J1384" s="8"/>
    </row>
    <row r="1385" spans="10:10">
      <c r="J1385" s="8"/>
    </row>
    <row r="1386" spans="10:10">
      <c r="J1386" s="8"/>
    </row>
    <row r="1387" spans="10:10">
      <c r="J1387" s="8"/>
    </row>
    <row r="1388" spans="10:10">
      <c r="J1388" s="8"/>
    </row>
    <row r="1389" spans="10:10">
      <c r="J1389" s="8"/>
    </row>
    <row r="1390" spans="10:10">
      <c r="J1390" s="8"/>
    </row>
    <row r="1391" spans="10:10">
      <c r="J1391" s="8"/>
    </row>
    <row r="1392" spans="10:10">
      <c r="J1392" s="8"/>
    </row>
    <row r="1393" spans="10:10">
      <c r="J1393" s="8"/>
    </row>
    <row r="1394" spans="10:10">
      <c r="J1394" s="8"/>
    </row>
    <row r="1395" spans="10:10">
      <c r="J1395" s="8"/>
    </row>
    <row r="1396" spans="10:10">
      <c r="J1396" s="8"/>
    </row>
    <row r="1397" spans="10:10">
      <c r="J1397" s="8"/>
    </row>
    <row r="1398" spans="10:10">
      <c r="J1398" s="8"/>
    </row>
    <row r="1399" spans="10:10">
      <c r="J1399" s="8"/>
    </row>
    <row r="1400" spans="10:10">
      <c r="J1400" s="8"/>
    </row>
    <row r="1401" spans="10:10">
      <c r="J1401" s="8"/>
    </row>
    <row r="1402" spans="10:10">
      <c r="J1402" s="8"/>
    </row>
    <row r="1403" spans="10:10">
      <c r="J1403" s="8"/>
    </row>
    <row r="1404" spans="10:10">
      <c r="J1404" s="8"/>
    </row>
    <row r="1405" spans="10:10">
      <c r="J1405" s="8"/>
    </row>
    <row r="1406" spans="10:10">
      <c r="J1406" s="8"/>
    </row>
    <row r="1407" spans="10:10">
      <c r="J1407" s="8"/>
    </row>
    <row r="1408" spans="10:10">
      <c r="J1408" s="8"/>
    </row>
    <row r="1409" spans="10:10">
      <c r="J1409" s="8"/>
    </row>
    <row r="1410" spans="10:10">
      <c r="J1410" s="8"/>
    </row>
    <row r="1411" spans="10:10">
      <c r="J1411" s="8"/>
    </row>
    <row r="1412" spans="10:10">
      <c r="J1412" s="8"/>
    </row>
    <row r="1413" spans="10:10">
      <c r="J1413" s="8"/>
    </row>
    <row r="1414" spans="10:10">
      <c r="J1414" s="8"/>
    </row>
    <row r="1415" spans="10:10">
      <c r="J1415" s="8"/>
    </row>
    <row r="1416" spans="10:10">
      <c r="J1416" s="8"/>
    </row>
    <row r="1417" spans="10:10">
      <c r="J1417" s="8"/>
    </row>
    <row r="1418" spans="10:10">
      <c r="J1418" s="8"/>
    </row>
    <row r="1419" spans="10:10">
      <c r="J1419" s="8"/>
    </row>
    <row r="1420" spans="10:10">
      <c r="J1420" s="8"/>
    </row>
    <row r="1421" spans="10:10">
      <c r="J1421" s="8"/>
    </row>
    <row r="1422" spans="10:10">
      <c r="J1422" s="8"/>
    </row>
    <row r="1423" spans="10:10">
      <c r="J1423" s="8"/>
    </row>
    <row r="1424" spans="10:10">
      <c r="J1424" s="8"/>
    </row>
    <row r="1425" spans="10:10">
      <c r="J1425" s="8"/>
    </row>
    <row r="1426" spans="10:10">
      <c r="J1426" s="8"/>
    </row>
    <row r="1427" spans="10:10">
      <c r="J1427" s="8"/>
    </row>
    <row r="1428" spans="10:10">
      <c r="J1428" s="8"/>
    </row>
    <row r="1429" spans="10:10">
      <c r="J1429" s="8"/>
    </row>
    <row r="1430" spans="10:10">
      <c r="J1430" s="8"/>
    </row>
    <row r="1431" spans="10:10">
      <c r="J1431" s="8"/>
    </row>
    <row r="1432" spans="10:10">
      <c r="J1432" s="8"/>
    </row>
    <row r="1433" spans="10:10">
      <c r="J1433" s="8"/>
    </row>
    <row r="1434" spans="10:10">
      <c r="J1434" s="8"/>
    </row>
    <row r="1435" spans="10:10">
      <c r="J1435" s="8"/>
    </row>
    <row r="1436" spans="10:10">
      <c r="J1436" s="8"/>
    </row>
    <row r="1437" spans="10:10">
      <c r="J1437" s="8"/>
    </row>
    <row r="1438" spans="10:10">
      <c r="J1438" s="8"/>
    </row>
    <row r="1439" spans="10:10">
      <c r="J1439" s="8"/>
    </row>
    <row r="1440" spans="10:10">
      <c r="J1440" s="8"/>
    </row>
    <row r="1441" spans="10:10">
      <c r="J1441" s="8"/>
    </row>
    <row r="1442" spans="10:10">
      <c r="J1442" s="8"/>
    </row>
    <row r="1443" spans="10:10">
      <c r="J1443" s="8"/>
    </row>
    <row r="1444" spans="10:10">
      <c r="J1444" s="8"/>
    </row>
    <row r="1445" spans="10:10">
      <c r="J1445" s="8"/>
    </row>
    <row r="1446" spans="10:10">
      <c r="J1446" s="8"/>
    </row>
    <row r="1447" spans="10:10">
      <c r="J1447" s="8"/>
    </row>
    <row r="1448" spans="10:10">
      <c r="J1448" s="8"/>
    </row>
    <row r="1449" spans="10:10">
      <c r="J1449" s="8"/>
    </row>
    <row r="1450" spans="10:10">
      <c r="J1450" s="8"/>
    </row>
    <row r="1451" spans="10:10">
      <c r="J1451" s="8"/>
    </row>
    <row r="1452" spans="10:10">
      <c r="J1452" s="8"/>
    </row>
    <row r="1453" spans="10:10">
      <c r="J1453" s="8"/>
    </row>
    <row r="1454" spans="10:10">
      <c r="J1454" s="8"/>
    </row>
    <row r="1455" spans="10:10">
      <c r="J1455" s="8"/>
    </row>
    <row r="1456" spans="10:10">
      <c r="J1456" s="8"/>
    </row>
    <row r="1457" spans="10:10">
      <c r="J1457" s="8"/>
    </row>
    <row r="1458" spans="10:10">
      <c r="J1458" s="8"/>
    </row>
    <row r="1459" spans="10:10">
      <c r="J1459" s="8"/>
    </row>
    <row r="1460" spans="10:10">
      <c r="J1460" s="8"/>
    </row>
    <row r="1461" spans="10:10">
      <c r="J1461" s="8"/>
    </row>
    <row r="1462" spans="10:10">
      <c r="J1462" s="8"/>
    </row>
    <row r="1463" spans="10:10">
      <c r="J1463" s="8"/>
    </row>
    <row r="1464" spans="10:10">
      <c r="J1464" s="8"/>
    </row>
    <row r="1465" spans="10:10">
      <c r="J1465" s="8"/>
    </row>
    <row r="1466" spans="10:10">
      <c r="J1466" s="8"/>
    </row>
  </sheetData>
  <phoneticPr fontId="18" type="noConversion"/>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Sheet11</vt:lpstr>
      <vt:lpstr>Sheet1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2025-07-04T20:53:58Z</dcterms:modified>
</cp:coreProperties>
</file>