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5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600" yWindow="210" windowWidth="9720" windowHeight="6345" tabRatio="916"/>
  </bookViews>
  <sheets>
    <sheet name="version-history" sheetId="69" r:id="rId1"/>
    <sheet name="Main" sheetId="49" r:id="rId2"/>
    <sheet name="company" sheetId="8" r:id="rId3"/>
    <sheet name="compsec" sheetId="71" r:id="rId4"/>
    <sheet name="secbal" sheetId="55" r:id="rId5"/>
    <sheet name="security" sheetId="51" r:id="rId6"/>
    <sheet name="undersec" sheetId="15" r:id="rId7"/>
    <sheet name="capraise" sheetId="81" r:id="rId8"/>
    <sheet name="fundpro" sheetId="80" r:id="rId9"/>
    <sheet name="business" sheetId="82" r:id="rId10"/>
    <sheet name="capannce" sheetId="65" r:id="rId11"/>
    <sheet name="capreduc" sheetId="56" r:id="rId12"/>
    <sheet name="chgpar" sheetId="10" r:id="rId13"/>
    <sheet name="chgratio" sheetId="38" r:id="rId14"/>
    <sheet name="convert" sheetId="36" r:id="rId15"/>
    <sheet name="dividend" sheetId="32" r:id="rId16"/>
    <sheet name="exercise" sheetId="37" r:id="rId17"/>
    <sheet name="interest" sheetId="33" r:id="rId18"/>
    <sheet name="meeting" sheetId="35" r:id="rId19"/>
    <sheet name="nodvd" sheetId="11" r:id="rId20"/>
    <sheet name="othercap" sheetId="31" r:id="rId21"/>
    <sheet name="principl" sheetId="70" r:id="rId22"/>
    <sheet name="rights" sheetId="30" r:id="rId23"/>
    <sheet name="CapRet" sheetId="78" r:id="rId24"/>
    <sheet name="obenefit" sheetId="86" r:id="rId25"/>
    <sheet name="adjfactor" sheetId="77" r:id="rId26"/>
    <sheet name="news" sheetId="6" r:id="rId27"/>
    <sheet name="newstmpl" sheetId="84" r:id="rId28"/>
    <sheet name="finance" sheetId="5" r:id="rId29"/>
    <sheet name="form56_1" sheetId="48" r:id="rId30"/>
    <sheet name="nav" sheetId="57" r:id="rId31"/>
    <sheet name="chgnamec" sheetId="28" r:id="rId32"/>
    <sheet name="chgnamep" sheetId="53" r:id="rId33"/>
    <sheet name="chgnames" sheetId="12" r:id="rId34"/>
    <sheet name="chgsect" sheetId="54" r:id="rId35"/>
    <sheet name="holder" sheetId="13" r:id="rId36"/>
    <sheet name="distrib" sheetId="23" r:id="rId37"/>
    <sheet name="nvdr" sheetId="62" r:id="rId38"/>
    <sheet name="hldnat" sheetId="44" r:id="rId39"/>
    <sheet name="freeflt" sheetId="66" r:id="rId40"/>
    <sheet name="m_accode" sheetId="59" r:id="rId41"/>
    <sheet name="m_audit" sheetId="17" r:id="rId42"/>
    <sheet name="m_auditc" sheetId="42" r:id="rId43"/>
    <sheet name="m_board" sheetId="43" r:id="rId44"/>
    <sheet name="m_calen" sheetId="52" r:id="rId45"/>
    <sheet name="m_finadv" sheetId="39" r:id="rId46"/>
    <sheet name="m_parti" sheetId="45" r:id="rId47"/>
    <sheet name="m_pos" sheetId="40" r:id="rId48"/>
    <sheet name="m_under" sheetId="87" r:id="rId49"/>
    <sheet name="auditor" sheetId="1" r:id="rId50"/>
    <sheet name="board" sheetId="2" r:id="rId51"/>
    <sheet name="finadv" sheetId="20" r:id="rId52"/>
    <sheet name="fadvback" sheetId="83" r:id="rId53"/>
    <sheet name="f_room" sheetId="18" r:id="rId54"/>
    <sheet name="invested" sheetId="16" r:id="rId55"/>
    <sheet name="sign" sheetId="22" r:id="rId56"/>
    <sheet name="cashbal" sheetId="88" r:id="rId57"/>
    <sheet name="silent" sheetId="21" r:id="rId58"/>
    <sheet name="tres_hed" sheetId="63" r:id="rId59"/>
    <sheet name="tres_det" sheetId="64" r:id="rId60"/>
    <sheet name="dwouts" sheetId="74" r:id="rId61"/>
    <sheet name="secfile" sheetId="76" r:id="rId62"/>
    <sheet name="annual" sheetId="79" r:id="rId63"/>
    <sheet name="SET Industry&amp;Sector" sheetId="94" r:id="rId64"/>
    <sheet name="mai Industry" sheetId="95" r:id="rId65"/>
    <sheet name="News Template Type" sheetId="85" r:id="rId66"/>
  </sheets>
  <definedNames>
    <definedName name="CIQWBGuid" hidden="1">"48ae29af-5e38-4f3c-9507-73fe6f752891"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"06/17/2014 15:54:29"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11">capreduc!$A:$J</definedName>
    <definedName name="_xlnm.Print_Area" localSheetId="23">CapRet!$A:$J</definedName>
    <definedName name="_xlnm.Print_Area" localSheetId="12">chgpar!$A:$J</definedName>
    <definedName name="_xlnm.Print_Area" localSheetId="13">chgratio!$A:$J</definedName>
    <definedName name="_xlnm.Print_Area" localSheetId="14">convert!$A:$J</definedName>
    <definedName name="_xlnm.Print_Area" localSheetId="15">dividend!$A:$J</definedName>
    <definedName name="_xlnm.Print_Area" localSheetId="16">exercise!$A:$J</definedName>
    <definedName name="_xlnm.Print_Area" localSheetId="28">finance!$A:$J</definedName>
    <definedName name="_xlnm.Print_Area" localSheetId="17">interest!$A:$J</definedName>
    <definedName name="_xlnm.Print_Area" localSheetId="46">m_parti!$A:$J</definedName>
    <definedName name="_xlnm.Print_Area" localSheetId="18">meeting!$A:$J</definedName>
    <definedName name="_xlnm.Print_Area" localSheetId="26">news!$A:$J</definedName>
    <definedName name="_xlnm.Print_Area" localSheetId="19">nodvd!$A:$J</definedName>
    <definedName name="_xlnm.Print_Area" localSheetId="24">obenefit!$A:$J</definedName>
    <definedName name="_xlnm.Print_Area" localSheetId="20">othercap!$A:$J</definedName>
    <definedName name="_xlnm.Print_Area" localSheetId="22">rights!$A:$J</definedName>
    <definedName name="_xlnm.Print_Area" localSheetId="4">secbal!$A$1:$J$27</definedName>
    <definedName name="_xlnm.Print_Area" localSheetId="55">sign!$A:$J</definedName>
    <definedName name="_xlnm.Print_Titles" localSheetId="28">finance!$3:$3</definedName>
  </definedNames>
  <calcPr calcId="125725"/>
</workbook>
</file>

<file path=xl/calcChain.xml><?xml version="1.0" encoding="utf-8"?>
<calcChain xmlns="http://schemas.openxmlformats.org/spreadsheetml/2006/main">
  <c r="C25" i="32"/>
  <c r="C20" i="30"/>
  <c r="E20" s="1"/>
  <c r="C21" s="1"/>
  <c r="A20"/>
  <c r="A21" s="1"/>
  <c r="A22" s="1"/>
  <c r="A23" s="1"/>
  <c r="F19" i="80"/>
  <c r="A6"/>
  <c r="A7" s="1"/>
  <c r="A8" s="1"/>
  <c r="A9" s="1"/>
  <c r="A10" s="1"/>
  <c r="A11" s="1"/>
  <c r="A12" s="1"/>
  <c r="A13" s="1"/>
  <c r="A14" s="1"/>
  <c r="A15" s="1"/>
  <c r="A16" s="1"/>
  <c r="A17" s="1"/>
  <c r="A18" s="1"/>
  <c r="B1" i="88"/>
  <c r="F11"/>
  <c r="A6"/>
  <c r="A7"/>
  <c r="A8" s="1"/>
  <c r="A9" s="1"/>
  <c r="A10" s="1"/>
  <c r="C4"/>
  <c r="E4"/>
  <c r="C5"/>
  <c r="E5" s="1"/>
  <c r="C6" s="1"/>
  <c r="E6" s="1"/>
  <c r="C7" s="1"/>
  <c r="E7" s="1"/>
  <c r="C8" s="1"/>
  <c r="E8" s="1"/>
  <c r="C9" s="1"/>
  <c r="E9" s="1"/>
  <c r="C10" s="1"/>
  <c r="E10" s="1"/>
  <c r="B1" i="87"/>
  <c r="A6"/>
  <c r="A7" s="1"/>
  <c r="A8" s="1"/>
  <c r="A9" s="1"/>
  <c r="A10" s="1"/>
  <c r="A11" s="1"/>
  <c r="A12" s="1"/>
  <c r="A13" s="1"/>
  <c r="A14" s="1"/>
  <c r="A15" s="1"/>
  <c r="A16" s="1"/>
  <c r="A17" s="1"/>
  <c r="F18"/>
  <c r="C4"/>
  <c r="E4"/>
  <c r="C5" s="1"/>
  <c r="E5" s="1"/>
  <c r="C6" s="1"/>
  <c r="E6" s="1"/>
  <c r="C7" s="1"/>
  <c r="E7" s="1"/>
  <c r="C8" s="1"/>
  <c r="E8" s="1"/>
  <c r="C9" s="1"/>
  <c r="E9" s="1"/>
  <c r="C10" s="1"/>
  <c r="E10" s="1"/>
  <c r="C11" s="1"/>
  <c r="E11" s="1"/>
  <c r="C12" s="1"/>
  <c r="E12" s="1"/>
  <c r="C13" s="1"/>
  <c r="E13" s="1"/>
  <c r="C14" s="1"/>
  <c r="E14" s="1"/>
  <c r="C15" s="1"/>
  <c r="E15" s="1"/>
  <c r="C16" s="1"/>
  <c r="E16" s="1"/>
  <c r="C17" s="1"/>
  <c r="E17" s="1"/>
  <c r="B1" i="86"/>
  <c r="F20"/>
  <c r="A6"/>
  <c r="A7" s="1"/>
  <c r="A8" s="1"/>
  <c r="A9" s="1"/>
  <c r="A10" s="1"/>
  <c r="A11" s="1"/>
  <c r="A12" s="1"/>
  <c r="A13" s="1"/>
  <c r="A14" s="1"/>
  <c r="A15" s="1"/>
  <c r="A16" s="1"/>
  <c r="A17" s="1"/>
  <c r="A18" s="1"/>
  <c r="A19" s="1"/>
  <c r="C4"/>
  <c r="E4" s="1"/>
  <c r="C5" s="1"/>
  <c r="E5" s="1"/>
  <c r="C6" s="1"/>
  <c r="E6" s="1"/>
  <c r="C7" s="1"/>
  <c r="E7" s="1"/>
  <c r="C8" s="1"/>
  <c r="E8" s="1"/>
  <c r="C9" s="1"/>
  <c r="E9" s="1"/>
  <c r="C10" s="1"/>
  <c r="E10" s="1"/>
  <c r="C11" s="1"/>
  <c r="E11" s="1"/>
  <c r="C12" s="1"/>
  <c r="E12" s="1"/>
  <c r="C13" s="1"/>
  <c r="E13" s="1"/>
  <c r="C14" s="1"/>
  <c r="E14" s="1"/>
  <c r="C15" s="1"/>
  <c r="E15" s="1"/>
  <c r="C16" s="1"/>
  <c r="E16" s="1"/>
  <c r="C17" s="1"/>
  <c r="E17" s="1"/>
  <c r="C18" s="1"/>
  <c r="E18" s="1"/>
  <c r="C19" s="1"/>
  <c r="E19" s="1"/>
  <c r="A6" i="84"/>
  <c r="A7"/>
  <c r="A8" s="1"/>
  <c r="A9" s="1"/>
  <c r="A10" s="1"/>
  <c r="B1"/>
  <c r="F11"/>
  <c r="C4"/>
  <c r="E4"/>
  <c r="C5"/>
  <c r="E5" s="1"/>
  <c r="C6" s="1"/>
  <c r="E6" s="1"/>
  <c r="C7" s="1"/>
  <c r="E7" s="1"/>
  <c r="C8" s="1"/>
  <c r="E8" s="1"/>
  <c r="C9" s="1"/>
  <c r="E9" s="1"/>
  <c r="C10" s="1"/>
  <c r="E10" s="1"/>
  <c r="B1" i="83"/>
  <c r="F13"/>
  <c r="A6"/>
  <c r="A7" s="1"/>
  <c r="A8" s="1"/>
  <c r="A9" s="1"/>
  <c r="A10" s="1"/>
  <c r="A11" s="1"/>
  <c r="A12" s="1"/>
  <c r="C4"/>
  <c r="E4" s="1"/>
  <c r="C5" s="1"/>
  <c r="E5" s="1"/>
  <c r="C6" s="1"/>
  <c r="E6" s="1"/>
  <c r="C7" s="1"/>
  <c r="E7" s="1"/>
  <c r="C8" s="1"/>
  <c r="E8" s="1"/>
  <c r="C9" s="1"/>
  <c r="E9" s="1"/>
  <c r="C10" s="1"/>
  <c r="E10" s="1"/>
  <c r="C11" s="1"/>
  <c r="E11" s="1"/>
  <c r="C12" s="1"/>
  <c r="E12" s="1"/>
  <c r="B1" i="57"/>
  <c r="F11" i="82"/>
  <c r="F29" i="8"/>
  <c r="B1" i="82"/>
  <c r="A6"/>
  <c r="A7"/>
  <c r="A8" s="1"/>
  <c r="A9" s="1"/>
  <c r="A10" s="1"/>
  <c r="C4"/>
  <c r="E4" s="1"/>
  <c r="C5" s="1"/>
  <c r="E5" s="1"/>
  <c r="C6" s="1"/>
  <c r="E6" s="1"/>
  <c r="C7" s="1"/>
  <c r="E7" s="1"/>
  <c r="C8" s="1"/>
  <c r="E8" s="1"/>
  <c r="C9" s="1"/>
  <c r="E9" s="1"/>
  <c r="C10" s="1"/>
  <c r="E10" s="1"/>
  <c r="B1" i="81"/>
  <c r="F17"/>
  <c r="A6"/>
  <c r="A7" s="1"/>
  <c r="A8" s="1"/>
  <c r="A9" s="1"/>
  <c r="A10" s="1"/>
  <c r="A11" s="1"/>
  <c r="A12" s="1"/>
  <c r="A13" s="1"/>
  <c r="A14" s="1"/>
  <c r="A15" s="1"/>
  <c r="A16" s="1"/>
  <c r="C4"/>
  <c r="E4"/>
  <c r="C5" s="1"/>
  <c r="E5" s="1"/>
  <c r="C6" s="1"/>
  <c r="E6" s="1"/>
  <c r="C7" s="1"/>
  <c r="E7" s="1"/>
  <c r="C8" s="1"/>
  <c r="E8" s="1"/>
  <c r="C9" s="1"/>
  <c r="E9" s="1"/>
  <c r="C10" s="1"/>
  <c r="E10" s="1"/>
  <c r="C11" s="1"/>
  <c r="E11" s="1"/>
  <c r="C12" s="1"/>
  <c r="E12" s="1"/>
  <c r="C13" s="1"/>
  <c r="E13" s="1"/>
  <c r="C14" s="1"/>
  <c r="E14" s="1"/>
  <c r="C15" s="1"/>
  <c r="E15" s="1"/>
  <c r="C16" s="1"/>
  <c r="E16" s="1"/>
  <c r="F24" i="5"/>
  <c r="B1" i="80"/>
  <c r="B1" i="79"/>
  <c r="C4" i="80"/>
  <c r="E4" s="1"/>
  <c r="C5" s="1"/>
  <c r="E5" s="1"/>
  <c r="C6" s="1"/>
  <c r="E6" s="1"/>
  <c r="C7" s="1"/>
  <c r="E7" s="1"/>
  <c r="C8" s="1"/>
  <c r="E8" s="1"/>
  <c r="C9" s="1"/>
  <c r="E9" s="1"/>
  <c r="C10" s="1"/>
  <c r="E10" s="1"/>
  <c r="C11" s="1"/>
  <c r="E11" s="1"/>
  <c r="C12" s="1"/>
  <c r="E12" s="1"/>
  <c r="C13" s="1"/>
  <c r="E13" s="1"/>
  <c r="C14" s="1"/>
  <c r="E14" s="1"/>
  <c r="C15" s="1"/>
  <c r="E15" s="1"/>
  <c r="C16" s="1"/>
  <c r="E16" s="1"/>
  <c r="C17" s="1"/>
  <c r="E17" s="1"/>
  <c r="C18" s="1"/>
  <c r="E18" s="1"/>
  <c r="F12" i="79"/>
  <c r="A6"/>
  <c r="A7" s="1"/>
  <c r="A8" s="1"/>
  <c r="A9" s="1"/>
  <c r="A10" s="1"/>
  <c r="A11" s="1"/>
  <c r="C4"/>
  <c r="E4"/>
  <c r="C5" s="1"/>
  <c r="E5" s="1"/>
  <c r="C6" s="1"/>
  <c r="E6" s="1"/>
  <c r="C7" s="1"/>
  <c r="E7" s="1"/>
  <c r="C8" s="1"/>
  <c r="E8" s="1"/>
  <c r="C9" s="1"/>
  <c r="E9" s="1"/>
  <c r="C10" s="1"/>
  <c r="E10" s="1"/>
  <c r="C11" s="1"/>
  <c r="E11" s="1"/>
  <c r="B1" i="78"/>
  <c r="C4"/>
  <c r="E4" s="1"/>
  <c r="C5" s="1"/>
  <c r="E5" s="1"/>
  <c r="C6" s="1"/>
  <c r="E6" s="1"/>
  <c r="C7" s="1"/>
  <c r="E7" s="1"/>
  <c r="C8" s="1"/>
  <c r="E8" s="1"/>
  <c r="C9" s="1"/>
  <c r="E9" s="1"/>
  <c r="C10" s="1"/>
  <c r="E10" s="1"/>
  <c r="C11" s="1"/>
  <c r="E11" s="1"/>
  <c r="C12" s="1"/>
  <c r="E12" s="1"/>
  <c r="C13" s="1"/>
  <c r="E13" s="1"/>
  <c r="C14" s="1"/>
  <c r="E14" s="1"/>
  <c r="C15" s="1"/>
  <c r="E15" s="1"/>
  <c r="C16" s="1"/>
  <c r="E16" s="1"/>
  <c r="A6"/>
  <c r="A7"/>
  <c r="A8"/>
  <c r="A9" s="1"/>
  <c r="A10" s="1"/>
  <c r="A11" s="1"/>
  <c r="A12" s="1"/>
  <c r="A13" s="1"/>
  <c r="A14" s="1"/>
  <c r="A15" s="1"/>
  <c r="A16" s="1"/>
  <c r="H13"/>
  <c r="F17"/>
  <c r="A4" i="49"/>
  <c r="A5" s="1"/>
  <c r="B1" i="77"/>
  <c r="C4"/>
  <c r="E4" s="1"/>
  <c r="C5" s="1"/>
  <c r="E5" s="1"/>
  <c r="C6" s="1"/>
  <c r="E6" s="1"/>
  <c r="C7" s="1"/>
  <c r="E7" s="1"/>
  <c r="C8" s="1"/>
  <c r="E8" s="1"/>
  <c r="C9" s="1"/>
  <c r="E9" s="1"/>
  <c r="C10" s="1"/>
  <c r="A6"/>
  <c r="A7" s="1"/>
  <c r="A8" s="1"/>
  <c r="A9" s="1"/>
  <c r="A10" s="1"/>
  <c r="A11" s="1"/>
  <c r="F12"/>
  <c r="F15" i="76"/>
  <c r="C4"/>
  <c r="E4" s="1"/>
  <c r="C5" s="1"/>
  <c r="E5" s="1"/>
  <c r="C6" s="1"/>
  <c r="E6" s="1"/>
  <c r="C7" s="1"/>
  <c r="E7" s="1"/>
  <c r="C8" s="1"/>
  <c r="E8" s="1"/>
  <c r="C9" s="1"/>
  <c r="E9" s="1"/>
  <c r="C10" s="1"/>
  <c r="E10" s="1"/>
  <c r="C11" s="1"/>
  <c r="E11" s="1"/>
  <c r="C12" s="1"/>
  <c r="E12" s="1"/>
  <c r="C13" s="1"/>
  <c r="E13" s="1"/>
  <c r="C14" s="1"/>
  <c r="E14" s="1"/>
  <c r="A6"/>
  <c r="A7" s="1"/>
  <c r="A8" s="1"/>
  <c r="A9" s="1"/>
  <c r="A10" s="1"/>
  <c r="A11" s="1"/>
  <c r="A12" s="1"/>
  <c r="A13" s="1"/>
  <c r="A14" s="1"/>
  <c r="B1"/>
  <c r="B1" i="74"/>
  <c r="A6" i="71"/>
  <c r="A7"/>
  <c r="A8" s="1"/>
  <c r="A9" s="1"/>
  <c r="A10" s="1"/>
  <c r="A11" s="1"/>
  <c r="A12" s="1"/>
  <c r="A13" s="1"/>
  <c r="A14" s="1"/>
  <c r="A15" s="1"/>
  <c r="A16" s="1"/>
  <c r="A17" s="1"/>
  <c r="A18" s="1"/>
  <c r="A19" s="1"/>
  <c r="A20" s="1"/>
  <c r="A21" s="1"/>
  <c r="A22" s="1"/>
  <c r="A23" s="1"/>
  <c r="A24" s="1"/>
  <c r="A25" s="1"/>
  <c r="A26" s="1"/>
  <c r="A27" s="1"/>
  <c r="A28" s="1"/>
  <c r="A29" s="1"/>
  <c r="A30" s="1"/>
  <c r="A31" s="1"/>
  <c r="A32" s="1"/>
  <c r="A33" s="1"/>
  <c r="A34" s="1"/>
  <c r="A35"/>
  <c r="A36" s="1"/>
  <c r="A37" s="1"/>
  <c r="A38" s="1"/>
  <c r="A39"/>
  <c r="A40" s="1"/>
  <c r="A41" s="1"/>
  <c r="A42" s="1"/>
  <c r="A43" s="1"/>
  <c r="A44" s="1"/>
  <c r="A45" s="1"/>
  <c r="A46" s="1"/>
  <c r="A47" s="1"/>
  <c r="A48" s="1"/>
  <c r="A49" s="1"/>
  <c r="A50" s="1"/>
  <c r="A51" s="1"/>
  <c r="A52" s="1"/>
  <c r="A53" s="1"/>
  <c r="A54" s="1"/>
  <c r="A55" s="1"/>
  <c r="A56" s="1"/>
  <c r="A57" s="1"/>
  <c r="A58" s="1"/>
  <c r="A59" s="1"/>
  <c r="A60" s="1"/>
  <c r="A61" s="1"/>
  <c r="A62" s="1"/>
  <c r="A63" s="1"/>
  <c r="A64" s="1"/>
  <c r="A65" s="1"/>
  <c r="C4"/>
  <c r="E4"/>
  <c r="C5" s="1"/>
  <c r="E5" s="1"/>
  <c r="C6" s="1"/>
  <c r="E6" s="1"/>
  <c r="C7" s="1"/>
  <c r="E7" s="1"/>
  <c r="C8" s="1"/>
  <c r="E8" s="1"/>
  <c r="C9" s="1"/>
  <c r="E9" s="1"/>
  <c r="C10" s="1"/>
  <c r="E10" s="1"/>
  <c r="C11" s="1"/>
  <c r="E11" s="1"/>
  <c r="C12" s="1"/>
  <c r="E12"/>
  <c r="C13" s="1"/>
  <c r="E13" s="1"/>
  <c r="C14" s="1"/>
  <c r="E14" s="1"/>
  <c r="C15" s="1"/>
  <c r="E15" s="1"/>
  <c r="C16" s="1"/>
  <c r="E16" s="1"/>
  <c r="C17" s="1"/>
  <c r="E17" s="1"/>
  <c r="C18" s="1"/>
  <c r="E18" s="1"/>
  <c r="C19" s="1"/>
  <c r="E19" s="1"/>
  <c r="C20" s="1"/>
  <c r="E20" s="1"/>
  <c r="C21" s="1"/>
  <c r="E21" s="1"/>
  <c r="C22" s="1"/>
  <c r="E22" s="1"/>
  <c r="C23" s="1"/>
  <c r="E23" s="1"/>
  <c r="C24" s="1"/>
  <c r="E24" s="1"/>
  <c r="C25" s="1"/>
  <c r="E25" s="1"/>
  <c r="C26" s="1"/>
  <c r="E26" s="1"/>
  <c r="C27" s="1"/>
  <c r="E27" s="1"/>
  <c r="C28" s="1"/>
  <c r="E28" s="1"/>
  <c r="C29" s="1"/>
  <c r="E29" s="1"/>
  <c r="C30" s="1"/>
  <c r="E30" s="1"/>
  <c r="C31" s="1"/>
  <c r="E31" s="1"/>
  <c r="C32" s="1"/>
  <c r="E32" s="1"/>
  <c r="C33" s="1"/>
  <c r="E33" s="1"/>
  <c r="C34" s="1"/>
  <c r="E34" s="1"/>
  <c r="C35" s="1"/>
  <c r="E35" s="1"/>
  <c r="C36" s="1"/>
  <c r="E36" s="1"/>
  <c r="C37" s="1"/>
  <c r="E37" s="1"/>
  <c r="C38" s="1"/>
  <c r="E38" s="1"/>
  <c r="C39" s="1"/>
  <c r="E39" s="1"/>
  <c r="C40" s="1"/>
  <c r="E40" s="1"/>
  <c r="C41" s="1"/>
  <c r="E41" s="1"/>
  <c r="C42" s="1"/>
  <c r="E42" s="1"/>
  <c r="C43" s="1"/>
  <c r="E43" s="1"/>
  <c r="C44" s="1"/>
  <c r="E44" s="1"/>
  <c r="C45" s="1"/>
  <c r="E45" s="1"/>
  <c r="C46" s="1"/>
  <c r="E46" s="1"/>
  <c r="C47" s="1"/>
  <c r="E47" s="1"/>
  <c r="C48" s="1"/>
  <c r="E48" s="1"/>
  <c r="C49" s="1"/>
  <c r="E49" s="1"/>
  <c r="C50" s="1"/>
  <c r="E50" s="1"/>
  <c r="C51" s="1"/>
  <c r="E51" s="1"/>
  <c r="C52" s="1"/>
  <c r="E52" s="1"/>
  <c r="C53" s="1"/>
  <c r="E53" s="1"/>
  <c r="C54" s="1"/>
  <c r="E54" s="1"/>
  <c r="C55" s="1"/>
  <c r="E55" s="1"/>
  <c r="C56" s="1"/>
  <c r="E56" s="1"/>
  <c r="C57" s="1"/>
  <c r="E57" s="1"/>
  <c r="C58" s="1"/>
  <c r="E58" s="1"/>
  <c r="C59" s="1"/>
  <c r="E59" s="1"/>
  <c r="C60" s="1"/>
  <c r="E60" s="1"/>
  <c r="C61" s="1"/>
  <c r="E61" s="1"/>
  <c r="C62" s="1"/>
  <c r="E62" s="1"/>
  <c r="C63" s="1"/>
  <c r="E63" s="1"/>
  <c r="C64" s="1"/>
  <c r="E64" s="1"/>
  <c r="C65" s="1"/>
  <c r="E65" s="1"/>
  <c r="F66"/>
  <c r="C4" i="1"/>
  <c r="E4" s="1"/>
  <c r="C5" s="1"/>
  <c r="E5" s="1"/>
  <c r="C6" s="1"/>
  <c r="E6" s="1"/>
  <c r="C7" s="1"/>
  <c r="E7" s="1"/>
  <c r="C8" s="1"/>
  <c r="E8" s="1"/>
  <c r="C9" s="1"/>
  <c r="E9" s="1"/>
  <c r="C10" s="1"/>
  <c r="E10" s="1"/>
  <c r="C11" s="1"/>
  <c r="E11" s="1"/>
  <c r="C12" s="1"/>
  <c r="E12" s="1"/>
  <c r="C13" s="1"/>
  <c r="E13" s="1"/>
  <c r="C14" s="1"/>
  <c r="E14" s="1"/>
  <c r="C15" s="1"/>
  <c r="E15" s="1"/>
  <c r="C16" s="1"/>
  <c r="E16" s="1"/>
  <c r="C17" s="1"/>
  <c r="E17" s="1"/>
  <c r="C18" s="1"/>
  <c r="E18" s="1"/>
  <c r="C19" s="1"/>
  <c r="E19" s="1"/>
  <c r="A6"/>
  <c r="A7" s="1"/>
  <c r="A8" s="1"/>
  <c r="A9" s="1"/>
  <c r="A10" s="1"/>
  <c r="A11" s="1"/>
  <c r="A12" s="1"/>
  <c r="A13" s="1"/>
  <c r="A14" s="1"/>
  <c r="A15" s="1"/>
  <c r="A16" s="1"/>
  <c r="A17" s="1"/>
  <c r="A18" s="1"/>
  <c r="A19" s="1"/>
  <c r="B1"/>
  <c r="F20"/>
  <c r="C4" i="2"/>
  <c r="E4" s="1"/>
  <c r="C5" s="1"/>
  <c r="E5" s="1"/>
  <c r="C6"/>
  <c r="E6" s="1"/>
  <c r="C7" s="1"/>
  <c r="E7" s="1"/>
  <c r="C8"/>
  <c r="E8" s="1"/>
  <c r="C9" s="1"/>
  <c r="E9" s="1"/>
  <c r="C10" s="1"/>
  <c r="E10" s="1"/>
  <c r="C11" s="1"/>
  <c r="E11" s="1"/>
  <c r="C12" s="1"/>
  <c r="E12" s="1"/>
  <c r="C13" s="1"/>
  <c r="E13" s="1"/>
  <c r="C14" s="1"/>
  <c r="E14" s="1"/>
  <c r="C15" s="1"/>
  <c r="E15" s="1"/>
  <c r="C16"/>
  <c r="E16" s="1"/>
  <c r="C17" s="1"/>
  <c r="E17" s="1"/>
  <c r="C18" s="1"/>
  <c r="E18" s="1"/>
  <c r="C19" s="1"/>
  <c r="E19" s="1"/>
  <c r="C20" s="1"/>
  <c r="E20" s="1"/>
  <c r="C21" s="1"/>
  <c r="E21" s="1"/>
  <c r="A6"/>
  <c r="A7" s="1"/>
  <c r="A8" s="1"/>
  <c r="A9" s="1"/>
  <c r="A10"/>
  <c r="A11" s="1"/>
  <c r="A12" s="1"/>
  <c r="A13" s="1"/>
  <c r="A14" s="1"/>
  <c r="A15" s="1"/>
  <c r="A16" s="1"/>
  <c r="A17" s="1"/>
  <c r="A18" s="1"/>
  <c r="A19" s="1"/>
  <c r="A20" s="1"/>
  <c r="A21" s="1"/>
  <c r="B1"/>
  <c r="F22"/>
  <c r="C4" i="65"/>
  <c r="E4" s="1"/>
  <c r="C5" s="1"/>
  <c r="E5" s="1"/>
  <c r="C6" s="1"/>
  <c r="E6" s="1"/>
  <c r="C7" s="1"/>
  <c r="E7" s="1"/>
  <c r="C8" s="1"/>
  <c r="E8" s="1"/>
  <c r="C9"/>
  <c r="E9" s="1"/>
  <c r="C10" s="1"/>
  <c r="E10" s="1"/>
  <c r="C11" s="1"/>
  <c r="E11" s="1"/>
  <c r="C12" s="1"/>
  <c r="E12" s="1"/>
  <c r="C13" s="1"/>
  <c r="E13" s="1"/>
  <c r="C14" s="1"/>
  <c r="E14" s="1"/>
  <c r="C15" s="1"/>
  <c r="E15" s="1"/>
  <c r="F16"/>
  <c r="A6"/>
  <c r="A7"/>
  <c r="A8" s="1"/>
  <c r="A9" s="1"/>
  <c r="A10" s="1"/>
  <c r="A11"/>
  <c r="A12" s="1"/>
  <c r="A13" s="1"/>
  <c r="A14" s="1"/>
  <c r="A15"/>
  <c r="B1"/>
  <c r="C4" i="56"/>
  <c r="E4" s="1"/>
  <c r="C5"/>
  <c r="E5" s="1"/>
  <c r="C6" s="1"/>
  <c r="E6" s="1"/>
  <c r="C7"/>
  <c r="E7" s="1"/>
  <c r="C8" s="1"/>
  <c r="E8" s="1"/>
  <c r="C9" s="1"/>
  <c r="E9" s="1"/>
  <c r="C10" s="1"/>
  <c r="E10" s="1"/>
  <c r="C11" s="1"/>
  <c r="E11" s="1"/>
  <c r="C12" s="1"/>
  <c r="E12" s="1"/>
  <c r="C13" s="1"/>
  <c r="E13" s="1"/>
  <c r="C14" s="1"/>
  <c r="E14" s="1"/>
  <c r="C15"/>
  <c r="E15" s="1"/>
  <c r="A6"/>
  <c r="A7" s="1"/>
  <c r="A8" s="1"/>
  <c r="A9" s="1"/>
  <c r="A10" s="1"/>
  <c r="A11" s="1"/>
  <c r="A12" s="1"/>
  <c r="A13" s="1"/>
  <c r="A14" s="1"/>
  <c r="A15" s="1"/>
  <c r="B1"/>
  <c r="F16"/>
  <c r="B1" i="28"/>
  <c r="C4"/>
  <c r="E4"/>
  <c r="C5" s="1"/>
  <c r="E5" s="1"/>
  <c r="C6" s="1"/>
  <c r="E6" s="1"/>
  <c r="C7" s="1"/>
  <c r="E7" s="1"/>
  <c r="C8" s="1"/>
  <c r="E8" s="1"/>
  <c r="C9" s="1"/>
  <c r="E9" s="1"/>
  <c r="C10" s="1"/>
  <c r="E10" s="1"/>
  <c r="C11" s="1"/>
  <c r="E11" s="1"/>
  <c r="C12" s="1"/>
  <c r="E12" s="1"/>
  <c r="C13" s="1"/>
  <c r="E13" s="1"/>
  <c r="F14"/>
  <c r="A6"/>
  <c r="A7" s="1"/>
  <c r="A8" s="1"/>
  <c r="A9" s="1"/>
  <c r="A10"/>
  <c r="A11" s="1"/>
  <c r="A12" s="1"/>
  <c r="A13" s="1"/>
  <c r="C4" i="53"/>
  <c r="E4" s="1"/>
  <c r="C5" s="1"/>
  <c r="E5" s="1"/>
  <c r="C6" s="1"/>
  <c r="E6" s="1"/>
  <c r="C7" s="1"/>
  <c r="E7" s="1"/>
  <c r="C8" s="1"/>
  <c r="E8" s="1"/>
  <c r="C9" s="1"/>
  <c r="E9" s="1"/>
  <c r="C10" s="1"/>
  <c r="E10" s="1"/>
  <c r="C11" s="1"/>
  <c r="E11" s="1"/>
  <c r="C12"/>
  <c r="E12" s="1"/>
  <c r="C13" s="1"/>
  <c r="E13" s="1"/>
  <c r="C14" s="1"/>
  <c r="E14" s="1"/>
  <c r="C15" s="1"/>
  <c r="E15" s="1"/>
  <c r="A6"/>
  <c r="A7" s="1"/>
  <c r="A8" s="1"/>
  <c r="A9" s="1"/>
  <c r="A10"/>
  <c r="A11" s="1"/>
  <c r="A12" s="1"/>
  <c r="A13" s="1"/>
  <c r="A14"/>
  <c r="A15" s="1"/>
  <c r="F16"/>
  <c r="B1"/>
  <c r="B1" i="12"/>
  <c r="C4"/>
  <c r="E4"/>
  <c r="C5"/>
  <c r="E5"/>
  <c r="C6" s="1"/>
  <c r="E6" s="1"/>
  <c r="C7" s="1"/>
  <c r="E7"/>
  <c r="C8" s="1"/>
  <c r="E8" s="1"/>
  <c r="C9" s="1"/>
  <c r="E9" s="1"/>
  <c r="C10" s="1"/>
  <c r="E10" s="1"/>
  <c r="F11"/>
  <c r="A6"/>
  <c r="A7" s="1"/>
  <c r="A8" s="1"/>
  <c r="A9" s="1"/>
  <c r="A10"/>
  <c r="F16" i="10"/>
  <c r="A6"/>
  <c r="A7"/>
  <c r="A8"/>
  <c r="A9" s="1"/>
  <c r="A10" s="1"/>
  <c r="A11" s="1"/>
  <c r="A12" s="1"/>
  <c r="A13" s="1"/>
  <c r="A14" s="1"/>
  <c r="A15" s="1"/>
  <c r="C4"/>
  <c r="E4" s="1"/>
  <c r="C5" s="1"/>
  <c r="E5" s="1"/>
  <c r="C6"/>
  <c r="E6" s="1"/>
  <c r="C7" s="1"/>
  <c r="E7" s="1"/>
  <c r="C8"/>
  <c r="E8" s="1"/>
  <c r="C9" s="1"/>
  <c r="E9" s="1"/>
  <c r="C10" s="1"/>
  <c r="E10" s="1"/>
  <c r="C11" s="1"/>
  <c r="E11" s="1"/>
  <c r="C12" s="1"/>
  <c r="E12" s="1"/>
  <c r="C13" s="1"/>
  <c r="E13" s="1"/>
  <c r="C14" s="1"/>
  <c r="E14" s="1"/>
  <c r="C15" s="1"/>
  <c r="E15" s="1"/>
  <c r="B1"/>
  <c r="C4" i="38"/>
  <c r="E4" s="1"/>
  <c r="C5" s="1"/>
  <c r="E5"/>
  <c r="C6" s="1"/>
  <c r="E6" s="1"/>
  <c r="C7" s="1"/>
  <c r="E7"/>
  <c r="C8" s="1"/>
  <c r="E8" s="1"/>
  <c r="C9" s="1"/>
  <c r="E9"/>
  <c r="C10" s="1"/>
  <c r="E10" s="1"/>
  <c r="C11" s="1"/>
  <c r="E11" s="1"/>
  <c r="C12" s="1"/>
  <c r="E12" s="1"/>
  <c r="C13" s="1"/>
  <c r="E13" s="1"/>
  <c r="C14" s="1"/>
  <c r="E14" s="1"/>
  <c r="C15" s="1"/>
  <c r="E15" s="1"/>
  <c r="C16" s="1"/>
  <c r="E16" s="1"/>
  <c r="C17" s="1"/>
  <c r="E17" s="1"/>
  <c r="C18" s="1"/>
  <c r="E18" s="1"/>
  <c r="C19" s="1"/>
  <c r="E19" s="1"/>
  <c r="A6"/>
  <c r="A7" s="1"/>
  <c r="A8" s="1"/>
  <c r="A9"/>
  <c r="A10" s="1"/>
  <c r="A11" s="1"/>
  <c r="A12" s="1"/>
  <c r="A13"/>
  <c r="A14" s="1"/>
  <c r="A15" s="1"/>
  <c r="A16" s="1"/>
  <c r="A17" s="1"/>
  <c r="A18" s="1"/>
  <c r="A19" s="1"/>
  <c r="B1"/>
  <c r="F20"/>
  <c r="C4" i="54"/>
  <c r="E4" s="1"/>
  <c r="C5" s="1"/>
  <c r="E5" s="1"/>
  <c r="C6" s="1"/>
  <c r="E6" s="1"/>
  <c r="C7" s="1"/>
  <c r="E7" s="1"/>
  <c r="C8" s="1"/>
  <c r="E8" s="1"/>
  <c r="C9" s="1"/>
  <c r="E9" s="1"/>
  <c r="C10" s="1"/>
  <c r="E10" s="1"/>
  <c r="C11" s="1"/>
  <c r="E11"/>
  <c r="C12" s="1"/>
  <c r="E12" s="1"/>
  <c r="C13" s="1"/>
  <c r="E13" s="1"/>
  <c r="C14" s="1"/>
  <c r="E14" s="1"/>
  <c r="C15" s="1"/>
  <c r="E15" s="1"/>
  <c r="C16" s="1"/>
  <c r="E16" s="1"/>
  <c r="C17" s="1"/>
  <c r="E17" s="1"/>
  <c r="A6"/>
  <c r="A7" s="1"/>
  <c r="A8" s="1"/>
  <c r="A9" s="1"/>
  <c r="A10" s="1"/>
  <c r="A11" s="1"/>
  <c r="A12" s="1"/>
  <c r="A13" s="1"/>
  <c r="A14" s="1"/>
  <c r="A15" s="1"/>
  <c r="A16" s="1"/>
  <c r="A17" s="1"/>
  <c r="F18"/>
  <c r="B1"/>
  <c r="C4" i="8"/>
  <c r="E4"/>
  <c r="C5" s="1"/>
  <c r="E5" s="1"/>
  <c r="C6" s="1"/>
  <c r="E6"/>
  <c r="C7" s="1"/>
  <c r="E7" s="1"/>
  <c r="C8" s="1"/>
  <c r="E8" s="1"/>
  <c r="C9" s="1"/>
  <c r="E9" s="1"/>
  <c r="C10" s="1"/>
  <c r="E10" s="1"/>
  <c r="C11" s="1"/>
  <c r="E11" s="1"/>
  <c r="C12" s="1"/>
  <c r="E12" s="1"/>
  <c r="C13" s="1"/>
  <c r="E13" s="1"/>
  <c r="C14" s="1"/>
  <c r="E14" s="1"/>
  <c r="C15" s="1"/>
  <c r="E15" s="1"/>
  <c r="C16" s="1"/>
  <c r="E16" s="1"/>
  <c r="C17" s="1"/>
  <c r="E17" s="1"/>
  <c r="C18" s="1"/>
  <c r="E18" s="1"/>
  <c r="C19" s="1"/>
  <c r="E19" s="1"/>
  <c r="C20" s="1"/>
  <c r="E20" s="1"/>
  <c r="C21" s="1"/>
  <c r="E21" s="1"/>
  <c r="C22" s="1"/>
  <c r="E22" s="1"/>
  <c r="C23" s="1"/>
  <c r="E23" s="1"/>
  <c r="C24" s="1"/>
  <c r="E24" s="1"/>
  <c r="C25" s="1"/>
  <c r="E25" s="1"/>
  <c r="C26" s="1"/>
  <c r="E26" s="1"/>
  <c r="C27" s="1"/>
  <c r="E27" s="1"/>
  <c r="C28" s="1"/>
  <c r="E28" s="1"/>
  <c r="A6"/>
  <c r="A7" s="1"/>
  <c r="A8" s="1"/>
  <c r="A9" s="1"/>
  <c r="A10" s="1"/>
  <c r="A11" s="1"/>
  <c r="A12" s="1"/>
  <c r="A13" s="1"/>
  <c r="A14" s="1"/>
  <c r="A15" s="1"/>
  <c r="A16" s="1"/>
  <c r="A17" s="1"/>
  <c r="A18" s="1"/>
  <c r="A19" s="1"/>
  <c r="A20" s="1"/>
  <c r="A21"/>
  <c r="A22" s="1"/>
  <c r="A23" s="1"/>
  <c r="A24" s="1"/>
  <c r="A25" s="1"/>
  <c r="A26" s="1"/>
  <c r="A27" s="1"/>
  <c r="A28" s="1"/>
  <c r="B1"/>
  <c r="A1"/>
  <c r="C4" i="36"/>
  <c r="E4"/>
  <c r="C5"/>
  <c r="E5" s="1"/>
  <c r="C6" s="1"/>
  <c r="E6" s="1"/>
  <c r="C7"/>
  <c r="E7" s="1"/>
  <c r="C8" s="1"/>
  <c r="E8" s="1"/>
  <c r="C9"/>
  <c r="E9" s="1"/>
  <c r="C10" s="1"/>
  <c r="E10" s="1"/>
  <c r="C11" s="1"/>
  <c r="E11" s="1"/>
  <c r="C12" s="1"/>
  <c r="E12" s="1"/>
  <c r="C13" s="1"/>
  <c r="E13" s="1"/>
  <c r="C14" s="1"/>
  <c r="E14" s="1"/>
  <c r="C15" s="1"/>
  <c r="E15" s="1"/>
  <c r="C16" s="1"/>
  <c r="E16" s="1"/>
  <c r="C17" s="1"/>
  <c r="E17" s="1"/>
  <c r="C18" s="1"/>
  <c r="E18" s="1"/>
  <c r="C19" s="1"/>
  <c r="A6"/>
  <c r="A7" s="1"/>
  <c r="A8" s="1"/>
  <c r="A9" s="1"/>
  <c r="A10" s="1"/>
  <c r="A11" s="1"/>
  <c r="A12" s="1"/>
  <c r="A13" s="1"/>
  <c r="A14" s="1"/>
  <c r="A15" s="1"/>
  <c r="A16" s="1"/>
  <c r="A17" s="1"/>
  <c r="A18" s="1"/>
  <c r="A19" s="1"/>
  <c r="A20" s="1"/>
  <c r="B1"/>
  <c r="F21"/>
  <c r="F16" i="23"/>
  <c r="A6"/>
  <c r="A7"/>
  <c r="A8"/>
  <c r="A9" s="1"/>
  <c r="A10" s="1"/>
  <c r="A11" s="1"/>
  <c r="A12" s="1"/>
  <c r="A13" s="1"/>
  <c r="A14" s="1"/>
  <c r="A15" s="1"/>
  <c r="C4"/>
  <c r="E4" s="1"/>
  <c r="C5" s="1"/>
  <c r="E5" s="1"/>
  <c r="C6" s="1"/>
  <c r="E6" s="1"/>
  <c r="C7" s="1"/>
  <c r="E7" s="1"/>
  <c r="C8"/>
  <c r="E8" s="1"/>
  <c r="C9" s="1"/>
  <c r="E9" s="1"/>
  <c r="C10" s="1"/>
  <c r="E10" s="1"/>
  <c r="C11" s="1"/>
  <c r="E11" s="1"/>
  <c r="C12" s="1"/>
  <c r="E12" s="1"/>
  <c r="C13" s="1"/>
  <c r="E13" s="1"/>
  <c r="C14" s="1"/>
  <c r="E14" s="1"/>
  <c r="C15" s="1"/>
  <c r="E15" s="1"/>
  <c r="B1"/>
  <c r="C4" i="32"/>
  <c r="E4"/>
  <c r="C5"/>
  <c r="E5" s="1"/>
  <c r="C6" s="1"/>
  <c r="E6" s="1"/>
  <c r="C7" s="1"/>
  <c r="E7" s="1"/>
  <c r="C8" s="1"/>
  <c r="E8" s="1"/>
  <c r="C9" s="1"/>
  <c r="E9" s="1"/>
  <c r="C10" s="1"/>
  <c r="E10" s="1"/>
  <c r="C11" s="1"/>
  <c r="E11" s="1"/>
  <c r="C12" s="1"/>
  <c r="E12" s="1"/>
  <c r="C13" s="1"/>
  <c r="E13" s="1"/>
  <c r="C14" s="1"/>
  <c r="E14" s="1"/>
  <c r="C15" s="1"/>
  <c r="E15" s="1"/>
  <c r="C16" s="1"/>
  <c r="E16" s="1"/>
  <c r="C17" s="1"/>
  <c r="E17" s="1"/>
  <c r="C18" s="1"/>
  <c r="E18" s="1"/>
  <c r="C19" s="1"/>
  <c r="E19" s="1"/>
  <c r="C20" s="1"/>
  <c r="E20" s="1"/>
  <c r="C21" s="1"/>
  <c r="E21" s="1"/>
  <c r="C22" s="1"/>
  <c r="E22" s="1"/>
  <c r="C23" s="1"/>
  <c r="E23" s="1"/>
  <c r="A6"/>
  <c r="A7"/>
  <c r="A8"/>
  <c r="A9" s="1"/>
  <c r="A10" s="1"/>
  <c r="A11" s="1"/>
  <c r="A12"/>
  <c r="A13" s="1"/>
  <c r="A14" s="1"/>
  <c r="A15" s="1"/>
  <c r="A16" s="1"/>
  <c r="A17" s="1"/>
  <c r="A18" s="1"/>
  <c r="A19" s="1"/>
  <c r="A20" s="1"/>
  <c r="A21" s="1"/>
  <c r="A22" s="1"/>
  <c r="A23" s="1"/>
  <c r="A24" s="1"/>
  <c r="A25" s="1"/>
  <c r="B1"/>
  <c r="F26"/>
  <c r="H14"/>
  <c r="C4" i="37"/>
  <c r="E4"/>
  <c r="C5" s="1"/>
  <c r="E5" s="1"/>
  <c r="C6" s="1"/>
  <c r="E6"/>
  <c r="C7" s="1"/>
  <c r="E7" s="1"/>
  <c r="C8" s="1"/>
  <c r="E8" s="1"/>
  <c r="C9" s="1"/>
  <c r="E9" s="1"/>
  <c r="C10" s="1"/>
  <c r="E10" s="1"/>
  <c r="C11" s="1"/>
  <c r="E11" s="1"/>
  <c r="C12" s="1"/>
  <c r="E12" s="1"/>
  <c r="C13" s="1"/>
  <c r="E13" s="1"/>
  <c r="C14" s="1"/>
  <c r="E14" s="1"/>
  <c r="C15" s="1"/>
  <c r="E15" s="1"/>
  <c r="C16" s="1"/>
  <c r="E16" s="1"/>
  <c r="C17" s="1"/>
  <c r="E17" s="1"/>
  <c r="C18" s="1"/>
  <c r="E18" s="1"/>
  <c r="C19" s="1"/>
  <c r="E19" s="1"/>
  <c r="C20" s="1"/>
  <c r="E20" s="1"/>
  <c r="A6"/>
  <c r="A7"/>
  <c r="A8"/>
  <c r="A9"/>
  <c r="A10" s="1"/>
  <c r="A11" s="1"/>
  <c r="A12" s="1"/>
  <c r="A13"/>
  <c r="A14" s="1"/>
  <c r="A15" s="1"/>
  <c r="A16" s="1"/>
  <c r="B1"/>
  <c r="F21"/>
  <c r="C4" i="18"/>
  <c r="E4"/>
  <c r="C5"/>
  <c r="E5" s="1"/>
  <c r="C6" s="1"/>
  <c r="E6" s="1"/>
  <c r="C7"/>
  <c r="E7" s="1"/>
  <c r="C8" s="1"/>
  <c r="E8" s="1"/>
  <c r="C9" s="1"/>
  <c r="E9" s="1"/>
  <c r="C10" s="1"/>
  <c r="E10" s="1"/>
  <c r="C11" s="1"/>
  <c r="E11" s="1"/>
  <c r="C12" s="1"/>
  <c r="E12" s="1"/>
  <c r="C13" s="1"/>
  <c r="E13" s="1"/>
  <c r="C14" s="1"/>
  <c r="E14" s="1"/>
  <c r="C15" s="1"/>
  <c r="E15" s="1"/>
  <c r="C16" s="1"/>
  <c r="E16" s="1"/>
  <c r="C17" s="1"/>
  <c r="E17" s="1"/>
  <c r="C18" s="1"/>
  <c r="E18" s="1"/>
  <c r="C19" s="1"/>
  <c r="E19" s="1"/>
  <c r="A6"/>
  <c r="A7"/>
  <c r="A8"/>
  <c r="A9" s="1"/>
  <c r="A10" s="1"/>
  <c r="A11" s="1"/>
  <c r="A12"/>
  <c r="A13" s="1"/>
  <c r="A14" s="1"/>
  <c r="A19"/>
  <c r="B1"/>
  <c r="F20"/>
  <c r="C4" i="20"/>
  <c r="E4"/>
  <c r="C5"/>
  <c r="E5" s="1"/>
  <c r="C6" s="1"/>
  <c r="E6" s="1"/>
  <c r="C7" s="1"/>
  <c r="E7" s="1"/>
  <c r="C8" s="1"/>
  <c r="E8" s="1"/>
  <c r="C9" s="1"/>
  <c r="E9" s="1"/>
  <c r="C10" s="1"/>
  <c r="E10" s="1"/>
  <c r="C11" s="1"/>
  <c r="E11" s="1"/>
  <c r="A7"/>
  <c r="A8"/>
  <c r="A9"/>
  <c r="A10" s="1"/>
  <c r="A11" s="1"/>
  <c r="F12"/>
  <c r="B1"/>
  <c r="C4" i="5"/>
  <c r="E4" s="1"/>
  <c r="C5" s="1"/>
  <c r="E5"/>
  <c r="C6" s="1"/>
  <c r="E6" s="1"/>
  <c r="C7" s="1"/>
  <c r="E7" s="1"/>
  <c r="C8" s="1"/>
  <c r="E8" s="1"/>
  <c r="C9" s="1"/>
  <c r="E9" s="1"/>
  <c r="C10" s="1"/>
  <c r="E10" s="1"/>
  <c r="C11" s="1"/>
  <c r="E11" s="1"/>
  <c r="C12" s="1"/>
  <c r="E12" s="1"/>
  <c r="C13" s="1"/>
  <c r="E13" s="1"/>
  <c r="C14" s="1"/>
  <c r="E14" s="1"/>
  <c r="C15" s="1"/>
  <c r="E15" s="1"/>
  <c r="C16" s="1"/>
  <c r="E16" s="1"/>
  <c r="C17" s="1"/>
  <c r="E17" s="1"/>
  <c r="C18" s="1"/>
  <c r="E18" s="1"/>
  <c r="C19" s="1"/>
  <c r="E19" s="1"/>
  <c r="C20" s="1"/>
  <c r="E20" s="1"/>
  <c r="C21" s="1"/>
  <c r="E21" s="1"/>
  <c r="C22" s="1"/>
  <c r="E22" s="1"/>
  <c r="C23" s="1"/>
  <c r="E23" s="1"/>
  <c r="A9"/>
  <c r="A10"/>
  <c r="A11"/>
  <c r="A12"/>
  <c r="A13" s="1"/>
  <c r="A14" s="1"/>
  <c r="A15" s="1"/>
  <c r="A16"/>
  <c r="A17" s="1"/>
  <c r="A18" s="1"/>
  <c r="A19" s="1"/>
  <c r="A20" s="1"/>
  <c r="A21" s="1"/>
  <c r="A22" s="1"/>
  <c r="A23" s="1"/>
  <c r="B1"/>
  <c r="A7"/>
  <c r="C4" i="48"/>
  <c r="E4"/>
  <c r="C5"/>
  <c r="E5" s="1"/>
  <c r="C6" s="1"/>
  <c r="E6" s="1"/>
  <c r="C7" s="1"/>
  <c r="E7" s="1"/>
  <c r="C8" s="1"/>
  <c r="E8" s="1"/>
  <c r="C9" s="1"/>
  <c r="E9" s="1"/>
  <c r="C10" s="1"/>
  <c r="E10" s="1"/>
  <c r="C11" s="1"/>
  <c r="E11" s="1"/>
  <c r="C12" s="1"/>
  <c r="E12" s="1"/>
  <c r="A6"/>
  <c r="A7" s="1"/>
  <c r="A8" s="1"/>
  <c r="A9" s="1"/>
  <c r="A10" s="1"/>
  <c r="A11" s="1"/>
  <c r="A12" s="1"/>
  <c r="B1"/>
  <c r="F13"/>
  <c r="C4" i="66"/>
  <c r="E4" s="1"/>
  <c r="C5" s="1"/>
  <c r="E5" s="1"/>
  <c r="C6" s="1"/>
  <c r="E6" s="1"/>
  <c r="C7" s="1"/>
  <c r="E7" s="1"/>
  <c r="C8" s="1"/>
  <c r="E8" s="1"/>
  <c r="C9" s="1"/>
  <c r="E9" s="1"/>
  <c r="C10" s="1"/>
  <c r="E10" s="1"/>
  <c r="C11" s="1"/>
  <c r="E11" s="1"/>
  <c r="A6"/>
  <c r="A7"/>
  <c r="A8"/>
  <c r="A9"/>
  <c r="A10" s="1"/>
  <c r="A11" s="1"/>
  <c r="B1"/>
  <c r="F12"/>
  <c r="B1" i="44"/>
  <c r="F12"/>
  <c r="C4"/>
  <c r="E4"/>
  <c r="C5" s="1"/>
  <c r="E5" s="1"/>
  <c r="C6" s="1"/>
  <c r="E6" s="1"/>
  <c r="C7" s="1"/>
  <c r="E7" s="1"/>
  <c r="C8" s="1"/>
  <c r="E8" s="1"/>
  <c r="C9" s="1"/>
  <c r="E9" s="1"/>
  <c r="C10" s="1"/>
  <c r="E10" s="1"/>
  <c r="C11" s="1"/>
  <c r="E11" s="1"/>
  <c r="A6"/>
  <c r="A7"/>
  <c r="A8" s="1"/>
  <c r="A9" s="1"/>
  <c r="A10" s="1"/>
  <c r="A11"/>
  <c r="F17" i="13"/>
  <c r="C4"/>
  <c r="E4"/>
  <c r="C5"/>
  <c r="E5" s="1"/>
  <c r="C6" s="1"/>
  <c r="E6" s="1"/>
  <c r="C7" s="1"/>
  <c r="E7" s="1"/>
  <c r="C8" s="1"/>
  <c r="E8" s="1"/>
  <c r="C9" s="1"/>
  <c r="E9" s="1"/>
  <c r="C10" s="1"/>
  <c r="E10" s="1"/>
  <c r="C11" s="1"/>
  <c r="E11" s="1"/>
  <c r="C12" s="1"/>
  <c r="E12" s="1"/>
  <c r="C13" s="1"/>
  <c r="E13" s="1"/>
  <c r="C14" s="1"/>
  <c r="E14" s="1"/>
  <c r="C15" s="1"/>
  <c r="E15" s="1"/>
  <c r="C16" s="1"/>
  <c r="E16" s="1"/>
  <c r="B1"/>
  <c r="A6"/>
  <c r="A7" s="1"/>
  <c r="A8" s="1"/>
  <c r="A9"/>
  <c r="A10" s="1"/>
  <c r="A11" s="1"/>
  <c r="A12" s="1"/>
  <c r="A13" s="1"/>
  <c r="A14" s="1"/>
  <c r="A15" s="1"/>
  <c r="A16" s="1"/>
  <c r="C4" i="33"/>
  <c r="E4" s="1"/>
  <c r="C5" s="1"/>
  <c r="E5" s="1"/>
  <c r="C6" s="1"/>
  <c r="E6" s="1"/>
  <c r="C7" s="1"/>
  <c r="E7" s="1"/>
  <c r="C8" s="1"/>
  <c r="E8" s="1"/>
  <c r="C9" s="1"/>
  <c r="E9" s="1"/>
  <c r="C10" s="1"/>
  <c r="E10" s="1"/>
  <c r="C11" s="1"/>
  <c r="E11" s="1"/>
  <c r="C12" s="1"/>
  <c r="E12" s="1"/>
  <c r="C13" s="1"/>
  <c r="E13" s="1"/>
  <c r="C14" s="1"/>
  <c r="E14" s="1"/>
  <c r="C15" s="1"/>
  <c r="E15" s="1"/>
  <c r="C16" s="1"/>
  <c r="E16" s="1"/>
  <c r="C17" s="1"/>
  <c r="E17" s="1"/>
  <c r="C18" s="1"/>
  <c r="E18" s="1"/>
  <c r="C19" s="1"/>
  <c r="E19" s="1"/>
  <c r="A6"/>
  <c r="A7" s="1"/>
  <c r="A8" s="1"/>
  <c r="A9" s="1"/>
  <c r="A10" s="1"/>
  <c r="A11" s="1"/>
  <c r="A12" s="1"/>
  <c r="A13" s="1"/>
  <c r="A14" s="1"/>
  <c r="A15" s="1"/>
  <c r="A16" s="1"/>
  <c r="A17" s="1"/>
  <c r="A18" s="1"/>
  <c r="B1"/>
  <c r="F20"/>
  <c r="C4" i="16"/>
  <c r="E4"/>
  <c r="C5" s="1"/>
  <c r="E5" s="1"/>
  <c r="C6" s="1"/>
  <c r="E6"/>
  <c r="C7" s="1"/>
  <c r="E7" s="1"/>
  <c r="C8" s="1"/>
  <c r="E8" s="1"/>
  <c r="C9" s="1"/>
  <c r="E9" s="1"/>
  <c r="C10" s="1"/>
  <c r="E10" s="1"/>
  <c r="C11" s="1"/>
  <c r="E11" s="1"/>
  <c r="C12" s="1"/>
  <c r="E12" s="1"/>
  <c r="C13" s="1"/>
  <c r="E13" s="1"/>
  <c r="C14" s="1"/>
  <c r="E14" s="1"/>
  <c r="C15" s="1"/>
  <c r="E15" s="1"/>
  <c r="C16" s="1"/>
  <c r="E16" s="1"/>
  <c r="C17" s="1"/>
  <c r="E17" s="1"/>
  <c r="C18" s="1"/>
  <c r="E18" s="1"/>
  <c r="C19" s="1"/>
  <c r="E19" s="1"/>
  <c r="A6"/>
  <c r="A7"/>
  <c r="A8" s="1"/>
  <c r="A9" s="1"/>
  <c r="A10" s="1"/>
  <c r="A11" s="1"/>
  <c r="A12" s="1"/>
  <c r="A13" s="1"/>
  <c r="A14" s="1"/>
  <c r="A15" s="1"/>
  <c r="A16" s="1"/>
  <c r="A17" s="1"/>
  <c r="A18" s="1"/>
  <c r="A19" s="1"/>
  <c r="B1"/>
  <c r="F20"/>
  <c r="C4" i="59"/>
  <c r="E4"/>
  <c r="C5" s="1"/>
  <c r="E5" s="1"/>
  <c r="C6" s="1"/>
  <c r="E6"/>
  <c r="C7" s="1"/>
  <c r="E7" s="1"/>
  <c r="C8" s="1"/>
  <c r="E8" s="1"/>
  <c r="C9" s="1"/>
  <c r="E9" s="1"/>
  <c r="C10" s="1"/>
  <c r="E10" s="1"/>
  <c r="C11" s="1"/>
  <c r="E11" s="1"/>
  <c r="C12" s="1"/>
  <c r="E12" s="1"/>
  <c r="A6"/>
  <c r="A7"/>
  <c r="A8" s="1"/>
  <c r="A9"/>
  <c r="A10" s="1"/>
  <c r="A11" s="1"/>
  <c r="A12" s="1"/>
  <c r="F13"/>
  <c r="B1"/>
  <c r="F13" i="17"/>
  <c r="B1"/>
  <c r="C4"/>
  <c r="E4" s="1"/>
  <c r="C5" s="1"/>
  <c r="E5" s="1"/>
  <c r="C6"/>
  <c r="E6" s="1"/>
  <c r="C7" s="1"/>
  <c r="E7" s="1"/>
  <c r="C8" s="1"/>
  <c r="E8" s="1"/>
  <c r="C9" s="1"/>
  <c r="E9" s="1"/>
  <c r="C10" s="1"/>
  <c r="E10" s="1"/>
  <c r="C11" s="1"/>
  <c r="E11" s="1"/>
  <c r="C12" s="1"/>
  <c r="E12" s="1"/>
  <c r="A6"/>
  <c r="A7" s="1"/>
  <c r="A8" s="1"/>
  <c r="A9" s="1"/>
  <c r="A10" s="1"/>
  <c r="A11" s="1"/>
  <c r="A12" s="1"/>
  <c r="C6" i="42"/>
  <c r="E6"/>
  <c r="C7" s="1"/>
  <c r="E7" s="1"/>
  <c r="C8" s="1"/>
  <c r="E8" s="1"/>
  <c r="C9" s="1"/>
  <c r="E9" s="1"/>
  <c r="C10" s="1"/>
  <c r="E10" s="1"/>
  <c r="C11" s="1"/>
  <c r="E11" s="1"/>
  <c r="C12" s="1"/>
  <c r="E12" s="1"/>
  <c r="C13" s="1"/>
  <c r="E13" s="1"/>
  <c r="C14" s="1"/>
  <c r="E14" s="1"/>
  <c r="C15" s="1"/>
  <c r="E15" s="1"/>
  <c r="C16" s="1"/>
  <c r="E16" s="1"/>
  <c r="A6"/>
  <c r="A7"/>
  <c r="A8" s="1"/>
  <c r="A9" s="1"/>
  <c r="A10" s="1"/>
  <c r="A11"/>
  <c r="A12" s="1"/>
  <c r="A13" s="1"/>
  <c r="A14" s="1"/>
  <c r="A15" s="1"/>
  <c r="A16" s="1"/>
  <c r="B1"/>
  <c r="F17"/>
  <c r="C4"/>
  <c r="E4" s="1"/>
  <c r="F13" i="43"/>
  <c r="B1"/>
  <c r="C4"/>
  <c r="E4" s="1"/>
  <c r="C5" s="1"/>
  <c r="E5" s="1"/>
  <c r="C6"/>
  <c r="E6" s="1"/>
  <c r="C7" s="1"/>
  <c r="E7" s="1"/>
  <c r="C8" s="1"/>
  <c r="E8" s="1"/>
  <c r="C9" s="1"/>
  <c r="E9" s="1"/>
  <c r="C10" s="1"/>
  <c r="E10" s="1"/>
  <c r="C11" s="1"/>
  <c r="E11" s="1"/>
  <c r="C12" s="1"/>
  <c r="E12" s="1"/>
  <c r="A6"/>
  <c r="A7" s="1"/>
  <c r="A8" s="1"/>
  <c r="A9" s="1"/>
  <c r="A10" s="1"/>
  <c r="A11" s="1"/>
  <c r="A12" s="1"/>
  <c r="F11" i="52"/>
  <c r="B1"/>
  <c r="C4"/>
  <c r="E4"/>
  <c r="C5" s="1"/>
  <c r="E5" s="1"/>
  <c r="C6" s="1"/>
  <c r="E6" s="1"/>
  <c r="C7" s="1"/>
  <c r="E7" s="1"/>
  <c r="C8" s="1"/>
  <c r="E8" s="1"/>
  <c r="C9" s="1"/>
  <c r="E9" s="1"/>
  <c r="C10" s="1"/>
  <c r="E10" s="1"/>
  <c r="A6"/>
  <c r="A7"/>
  <c r="A8" s="1"/>
  <c r="A9"/>
  <c r="A10" s="1"/>
  <c r="A6" i="39"/>
  <c r="A7" s="1"/>
  <c r="A8"/>
  <c r="A9" s="1"/>
  <c r="A10" s="1"/>
  <c r="A11" s="1"/>
  <c r="A12" s="1"/>
  <c r="A13" s="1"/>
  <c r="A14" s="1"/>
  <c r="A15" s="1"/>
  <c r="A16" s="1"/>
  <c r="A17" s="1"/>
  <c r="A18" s="1"/>
  <c r="A19" s="1"/>
  <c r="F20"/>
  <c r="C4"/>
  <c r="E4"/>
  <c r="C5" s="1"/>
  <c r="E5"/>
  <c r="C6" s="1"/>
  <c r="E6" s="1"/>
  <c r="C7" s="1"/>
  <c r="E7" s="1"/>
  <c r="C8" s="1"/>
  <c r="E8" s="1"/>
  <c r="C9" s="1"/>
  <c r="E9" s="1"/>
  <c r="C10" s="1"/>
  <c r="E10" s="1"/>
  <c r="C11" s="1"/>
  <c r="E11" s="1"/>
  <c r="C12" s="1"/>
  <c r="E12" s="1"/>
  <c r="C13" s="1"/>
  <c r="E13" s="1"/>
  <c r="C14" s="1"/>
  <c r="E14" s="1"/>
  <c r="C15" s="1"/>
  <c r="E15" s="1"/>
  <c r="C16" s="1"/>
  <c r="E16" s="1"/>
  <c r="C17" s="1"/>
  <c r="E17" s="1"/>
  <c r="C18" s="1"/>
  <c r="E18" s="1"/>
  <c r="C19" s="1"/>
  <c r="E19" s="1"/>
  <c r="B1"/>
  <c r="F20" i="45"/>
  <c r="C4"/>
  <c r="E4"/>
  <c r="C5" s="1"/>
  <c r="E5" s="1"/>
  <c r="C6" s="1"/>
  <c r="E6"/>
  <c r="C7" s="1"/>
  <c r="E7" s="1"/>
  <c r="C8" s="1"/>
  <c r="E8" s="1"/>
  <c r="C9" s="1"/>
  <c r="E9" s="1"/>
  <c r="C10" s="1"/>
  <c r="E10" s="1"/>
  <c r="C11" s="1"/>
  <c r="E11" s="1"/>
  <c r="C12" s="1"/>
  <c r="E12" s="1"/>
  <c r="C13" s="1"/>
  <c r="E13" s="1"/>
  <c r="C14" s="1"/>
  <c r="E14" s="1"/>
  <c r="C15" s="1"/>
  <c r="E15" s="1"/>
  <c r="C16" s="1"/>
  <c r="E16" s="1"/>
  <c r="C17" s="1"/>
  <c r="E17" s="1"/>
  <c r="C18" s="1"/>
  <c r="E18" s="1"/>
  <c r="C19" s="1"/>
  <c r="E19" s="1"/>
  <c r="A6"/>
  <c r="A7"/>
  <c r="A8" s="1"/>
  <c r="A9" s="1"/>
  <c r="A10" s="1"/>
  <c r="A11" s="1"/>
  <c r="A12" s="1"/>
  <c r="A13" s="1"/>
  <c r="A14" s="1"/>
  <c r="A15" s="1"/>
  <c r="A16" s="1"/>
  <c r="A17" s="1"/>
  <c r="A18" s="1"/>
  <c r="A19" s="1"/>
  <c r="B1"/>
  <c r="F9" i="40"/>
  <c r="B1"/>
  <c r="C4"/>
  <c r="E4" s="1"/>
  <c r="C5" s="1"/>
  <c r="E5" s="1"/>
  <c r="C6"/>
  <c r="E6" s="1"/>
  <c r="C7" s="1"/>
  <c r="E7" s="1"/>
  <c r="C8" s="1"/>
  <c r="E8" s="1"/>
  <c r="A6"/>
  <c r="A7" s="1"/>
  <c r="A8" s="1"/>
  <c r="C4" i="35"/>
  <c r="E4"/>
  <c r="C5" s="1"/>
  <c r="E5"/>
  <c r="C6" s="1"/>
  <c r="E6" s="1"/>
  <c r="C7" s="1"/>
  <c r="E7" s="1"/>
  <c r="C8" s="1"/>
  <c r="E8" s="1"/>
  <c r="C9" s="1"/>
  <c r="E9" s="1"/>
  <c r="C10" s="1"/>
  <c r="E10" s="1"/>
  <c r="C11" s="1"/>
  <c r="E11" s="1"/>
  <c r="C12" s="1"/>
  <c r="E12" s="1"/>
  <c r="C13" s="1"/>
  <c r="E13" s="1"/>
  <c r="C14" s="1"/>
  <c r="E14" s="1"/>
  <c r="C15" s="1"/>
  <c r="E15" s="1"/>
  <c r="C16" s="1"/>
  <c r="E16" s="1"/>
  <c r="C17" s="1"/>
  <c r="E17" s="1"/>
  <c r="C18" s="1"/>
  <c r="E18" s="1"/>
  <c r="C19" s="1"/>
  <c r="E19" s="1"/>
  <c r="C20" s="1"/>
  <c r="E20" s="1"/>
  <c r="C21" s="1"/>
  <c r="E21" s="1"/>
  <c r="A6"/>
  <c r="A7" s="1"/>
  <c r="A8" s="1"/>
  <c r="A9" s="1"/>
  <c r="A10" s="1"/>
  <c r="A11" s="1"/>
  <c r="A12" s="1"/>
  <c r="A13" s="1"/>
  <c r="A14" s="1"/>
  <c r="A15" s="1"/>
  <c r="A16" s="1"/>
  <c r="A17" s="1"/>
  <c r="A18" s="1"/>
  <c r="A19" s="1"/>
  <c r="A20" s="1"/>
  <c r="A21" s="1"/>
  <c r="B1"/>
  <c r="F22"/>
  <c r="C4" i="57"/>
  <c r="E4"/>
  <c r="C5" s="1"/>
  <c r="E5"/>
  <c r="C6" s="1"/>
  <c r="E6" s="1"/>
  <c r="C7" s="1"/>
  <c r="E7" s="1"/>
  <c r="C8" s="1"/>
  <c r="E8" s="1"/>
  <c r="C9" s="1"/>
  <c r="E9" s="1"/>
  <c r="C10" s="1"/>
  <c r="E10" s="1"/>
  <c r="C11" s="1"/>
  <c r="E11" s="1"/>
  <c r="A7"/>
  <c r="A8"/>
  <c r="A9" s="1"/>
  <c r="A10"/>
  <c r="A11" s="1"/>
  <c r="F12"/>
  <c r="A7" i="6"/>
  <c r="A8"/>
  <c r="A9" s="1"/>
  <c r="A10" s="1"/>
  <c r="A11" s="1"/>
  <c r="A12"/>
  <c r="A13" s="1"/>
  <c r="C4"/>
  <c r="E4" s="1"/>
  <c r="C5"/>
  <c r="E5" s="1"/>
  <c r="C6" s="1"/>
  <c r="E6" s="1"/>
  <c r="C7" s="1"/>
  <c r="E7" s="1"/>
  <c r="C8" s="1"/>
  <c r="E8" s="1"/>
  <c r="C9" s="1"/>
  <c r="E9" s="1"/>
  <c r="C10" s="1"/>
  <c r="E10" s="1"/>
  <c r="C11" s="1"/>
  <c r="E11" s="1"/>
  <c r="C12" s="1"/>
  <c r="E12" s="1"/>
  <c r="C13" s="1"/>
  <c r="E13" s="1"/>
  <c r="C14" s="1"/>
  <c r="E14" s="1"/>
  <c r="C15" s="1"/>
  <c r="E15" s="1"/>
  <c r="C16" s="1"/>
  <c r="E16" s="1"/>
  <c r="F17"/>
  <c r="B1"/>
  <c r="F16" i="11"/>
  <c r="A6"/>
  <c r="A7"/>
  <c r="A8" s="1"/>
  <c r="A9" s="1"/>
  <c r="A10" s="1"/>
  <c r="A11" s="1"/>
  <c r="A12" s="1"/>
  <c r="A13" s="1"/>
  <c r="A14" s="1"/>
  <c r="A15" s="1"/>
  <c r="C4"/>
  <c r="E4"/>
  <c r="C5" s="1"/>
  <c r="E5" s="1"/>
  <c r="C6" s="1"/>
  <c r="E6" s="1"/>
  <c r="C7" s="1"/>
  <c r="E7" s="1"/>
  <c r="C8" s="1"/>
  <c r="E8" s="1"/>
  <c r="C9" s="1"/>
  <c r="E9" s="1"/>
  <c r="C10" s="1"/>
  <c r="E10" s="1"/>
  <c r="C11" s="1"/>
  <c r="E11" s="1"/>
  <c r="C12" s="1"/>
  <c r="E12" s="1"/>
  <c r="C13" s="1"/>
  <c r="E13" s="1"/>
  <c r="C14" s="1"/>
  <c r="E14" s="1"/>
  <c r="C15" s="1"/>
  <c r="E15" s="1"/>
  <c r="B1"/>
  <c r="B1" i="62"/>
  <c r="F10"/>
  <c r="C4"/>
  <c r="E4" s="1"/>
  <c r="C5" s="1"/>
  <c r="E5" s="1"/>
  <c r="C6" s="1"/>
  <c r="E6" s="1"/>
  <c r="C7" s="1"/>
  <c r="E7" s="1"/>
  <c r="C8" s="1"/>
  <c r="E8" s="1"/>
  <c r="C9" s="1"/>
  <c r="E9" s="1"/>
  <c r="A6"/>
  <c r="A7" s="1"/>
  <c r="A8" s="1"/>
  <c r="A9" s="1"/>
  <c r="C4" i="31"/>
  <c r="E4" s="1"/>
  <c r="C5" s="1"/>
  <c r="E5" s="1"/>
  <c r="C6" s="1"/>
  <c r="E6" s="1"/>
  <c r="C7" s="1"/>
  <c r="E7" s="1"/>
  <c r="C8" s="1"/>
  <c r="E8" s="1"/>
  <c r="C9" s="1"/>
  <c r="E9" s="1"/>
  <c r="C10" s="1"/>
  <c r="E10" s="1"/>
  <c r="C11" s="1"/>
  <c r="E11" s="1"/>
  <c r="C12" s="1"/>
  <c r="E12" s="1"/>
  <c r="C13" s="1"/>
  <c r="E13" s="1"/>
  <c r="C14" s="1"/>
  <c r="E14" s="1"/>
  <c r="C15" s="1"/>
  <c r="E15" s="1"/>
  <c r="C16" s="1"/>
  <c r="E16" s="1"/>
  <c r="C17" s="1"/>
  <c r="E17" s="1"/>
  <c r="C18" s="1"/>
  <c r="E18" s="1"/>
  <c r="C19" s="1"/>
  <c r="E19" s="1"/>
  <c r="A6"/>
  <c r="A7" s="1"/>
  <c r="A8" s="1"/>
  <c r="A9" s="1"/>
  <c r="A10" s="1"/>
  <c r="A11" s="1"/>
  <c r="A12" s="1"/>
  <c r="A13" s="1"/>
  <c r="A14" s="1"/>
  <c r="A15" s="1"/>
  <c r="A16" s="1"/>
  <c r="A17" s="1"/>
  <c r="A18" s="1"/>
  <c r="A19" s="1"/>
  <c r="B1"/>
  <c r="F20"/>
  <c r="B1" i="70"/>
  <c r="C4"/>
  <c r="E4"/>
  <c r="C5" s="1"/>
  <c r="E5" s="1"/>
  <c r="C6" s="1"/>
  <c r="E6" s="1"/>
  <c r="C7" s="1"/>
  <c r="E7" s="1"/>
  <c r="C8" s="1"/>
  <c r="E8" s="1"/>
  <c r="C9" s="1"/>
  <c r="E9" s="1"/>
  <c r="C10" s="1"/>
  <c r="E10" s="1"/>
  <c r="C11" s="1"/>
  <c r="E11" s="1"/>
  <c r="C12" s="1"/>
  <c r="E12" s="1"/>
  <c r="C13" s="1"/>
  <c r="E13" s="1"/>
  <c r="C14" s="1"/>
  <c r="E14" s="1"/>
  <c r="C15" s="1"/>
  <c r="E15" s="1"/>
  <c r="C16" s="1"/>
  <c r="E16" s="1"/>
  <c r="A6"/>
  <c r="A7"/>
  <c r="A8" s="1"/>
  <c r="A9" s="1"/>
  <c r="A10" s="1"/>
  <c r="A11" s="1"/>
  <c r="A12" s="1"/>
  <c r="A13" s="1"/>
  <c r="A14" s="1"/>
  <c r="A15" s="1"/>
  <c r="A16" s="1"/>
  <c r="F17"/>
  <c r="A6" i="30"/>
  <c r="A7" s="1"/>
  <c r="A8" s="1"/>
  <c r="A9" s="1"/>
  <c r="A10" s="1"/>
  <c r="A11" s="1"/>
  <c r="A12" s="1"/>
  <c r="A13" s="1"/>
  <c r="C4"/>
  <c r="E4"/>
  <c r="C5" s="1"/>
  <c r="E5" s="1"/>
  <c r="C6" s="1"/>
  <c r="E6" s="1"/>
  <c r="C7" s="1"/>
  <c r="E7" s="1"/>
  <c r="C8" s="1"/>
  <c r="E8" s="1"/>
  <c r="C9" s="1"/>
  <c r="E9" s="1"/>
  <c r="C10" s="1"/>
  <c r="E10" s="1"/>
  <c r="C11" s="1"/>
  <c r="E11" s="1"/>
  <c r="C12" s="1"/>
  <c r="E12" s="1"/>
  <c r="C13" s="1"/>
  <c r="E13" s="1"/>
  <c r="C14" s="1"/>
  <c r="E14" s="1"/>
  <c r="C15" s="1"/>
  <c r="E15" s="1"/>
  <c r="C16" s="1"/>
  <c r="E16" s="1"/>
  <c r="C17" s="1"/>
  <c r="E17" s="1"/>
  <c r="C18" s="1"/>
  <c r="E18" s="1"/>
  <c r="C19" s="1"/>
  <c r="E19" s="1"/>
  <c r="B1"/>
  <c r="F25"/>
  <c r="C4" i="55"/>
  <c r="E4"/>
  <c r="C5" s="1"/>
  <c r="E5" s="1"/>
  <c r="C6" s="1"/>
  <c r="E6" s="1"/>
  <c r="C7" s="1"/>
  <c r="E7" s="1"/>
  <c r="C8" s="1"/>
  <c r="E8" s="1"/>
  <c r="C9" s="1"/>
  <c r="E9" s="1"/>
  <c r="C10" s="1"/>
  <c r="E10" s="1"/>
  <c r="C11" s="1"/>
  <c r="E11" s="1"/>
  <c r="C12" s="1"/>
  <c r="E12" s="1"/>
  <c r="C13" s="1"/>
  <c r="E13" s="1"/>
  <c r="C14" s="1"/>
  <c r="E14" s="1"/>
  <c r="C15" s="1"/>
  <c r="E15" s="1"/>
  <c r="C16" s="1"/>
  <c r="E16" s="1"/>
  <c r="C17" s="1"/>
  <c r="E17" s="1"/>
  <c r="C18" s="1"/>
  <c r="E18" s="1"/>
  <c r="C19" s="1"/>
  <c r="E19" s="1"/>
  <c r="C20" s="1"/>
  <c r="E20" s="1"/>
  <c r="C21" s="1"/>
  <c r="E21" s="1"/>
  <c r="C22" s="1"/>
  <c r="E22" s="1"/>
  <c r="A6"/>
  <c r="A7" s="1"/>
  <c r="A8" s="1"/>
  <c r="A9" s="1"/>
  <c r="A10" s="1"/>
  <c r="A11" s="1"/>
  <c r="A12" s="1"/>
  <c r="A13" s="1"/>
  <c r="A14" s="1"/>
  <c r="A15" s="1"/>
  <c r="A16" s="1"/>
  <c r="A17" s="1"/>
  <c r="A18" s="1"/>
  <c r="A19" s="1"/>
  <c r="A20" s="1"/>
  <c r="A21" s="1"/>
  <c r="A22" s="1"/>
  <c r="B1"/>
  <c r="C4" i="51"/>
  <c r="E4" s="1"/>
  <c r="C5" s="1"/>
  <c r="E5" s="1"/>
  <c r="C6" s="1"/>
  <c r="E6" s="1"/>
  <c r="C7" s="1"/>
  <c r="E7" s="1"/>
  <c r="C8" s="1"/>
  <c r="E8" s="1"/>
  <c r="C9" s="1"/>
  <c r="E9" s="1"/>
  <c r="C10" s="1"/>
  <c r="E10" s="1"/>
  <c r="C11" s="1"/>
  <c r="E11" s="1"/>
  <c r="C12" s="1"/>
  <c r="E12" s="1"/>
  <c r="A6"/>
  <c r="A7" s="1"/>
  <c r="A8" s="1"/>
  <c r="A9" s="1"/>
  <c r="A10" s="1"/>
  <c r="A11" s="1"/>
  <c r="A12" s="1"/>
  <c r="B1"/>
  <c r="F13"/>
  <c r="C4" i="22"/>
  <c r="E4"/>
  <c r="C5" s="1"/>
  <c r="E5" s="1"/>
  <c r="C6" s="1"/>
  <c r="E6" s="1"/>
  <c r="C7" s="1"/>
  <c r="E7" s="1"/>
  <c r="C8" s="1"/>
  <c r="E8" s="1"/>
  <c r="C9" s="1"/>
  <c r="E9" s="1"/>
  <c r="C10" s="1"/>
  <c r="E10" s="1"/>
  <c r="C11" s="1"/>
  <c r="E11" s="1"/>
  <c r="C12" s="1"/>
  <c r="E12" s="1"/>
  <c r="C13" s="1"/>
  <c r="E13" s="1"/>
  <c r="C14" s="1"/>
  <c r="E14" s="1"/>
  <c r="A6"/>
  <c r="A7"/>
  <c r="A8" s="1"/>
  <c r="A9" s="1"/>
  <c r="A10" s="1"/>
  <c r="A11" s="1"/>
  <c r="A12" s="1"/>
  <c r="A13" s="1"/>
  <c r="A14" s="1"/>
  <c r="F15"/>
  <c r="B1"/>
  <c r="C4" i="21"/>
  <c r="E4" s="1"/>
  <c r="C5" s="1"/>
  <c r="E5" s="1"/>
  <c r="C6" s="1"/>
  <c r="E6" s="1"/>
  <c r="C7" s="1"/>
  <c r="E7" s="1"/>
  <c r="C8" s="1"/>
  <c r="E8" s="1"/>
  <c r="C9" s="1"/>
  <c r="E9" s="1"/>
  <c r="C10" s="1"/>
  <c r="E10" s="1"/>
  <c r="C11" s="1"/>
  <c r="E11" s="1"/>
  <c r="F12"/>
  <c r="B1"/>
  <c r="A6"/>
  <c r="A7" s="1"/>
  <c r="A8" s="1"/>
  <c r="A9" s="1"/>
  <c r="A10" s="1"/>
  <c r="A11" s="1"/>
  <c r="C4" i="64"/>
  <c r="E4" s="1"/>
  <c r="C5" s="1"/>
  <c r="E5" s="1"/>
  <c r="C6" s="1"/>
  <c r="E6" s="1"/>
  <c r="C7" s="1"/>
  <c r="E7" s="1"/>
  <c r="C8" s="1"/>
  <c r="E8" s="1"/>
  <c r="C9" s="1"/>
  <c r="E9" s="1"/>
  <c r="C10" s="1"/>
  <c r="E10" s="1"/>
  <c r="C11" s="1"/>
  <c r="E11" s="1"/>
  <c r="C12" s="1"/>
  <c r="E12" s="1"/>
  <c r="C13" s="1"/>
  <c r="E13" s="1"/>
  <c r="C14" s="1"/>
  <c r="E14" s="1"/>
  <c r="C15" s="1"/>
  <c r="E15" s="1"/>
  <c r="C16" s="1"/>
  <c r="E16" s="1"/>
  <c r="C17" s="1"/>
  <c r="E17" s="1"/>
  <c r="C18" s="1"/>
  <c r="E18" s="1"/>
  <c r="C19" s="1"/>
  <c r="E19" s="1"/>
  <c r="A6"/>
  <c r="A7" s="1"/>
  <c r="A8" s="1"/>
  <c r="A9" s="1"/>
  <c r="A10" s="1"/>
  <c r="A11" s="1"/>
  <c r="A12" s="1"/>
  <c r="A13" s="1"/>
  <c r="A14" s="1"/>
  <c r="A15" s="1"/>
  <c r="A16" s="1"/>
  <c r="A17" s="1"/>
  <c r="A18" s="1"/>
  <c r="A19" s="1"/>
  <c r="B1"/>
  <c r="F20"/>
  <c r="A6" i="63"/>
  <c r="A7" s="1"/>
  <c r="A8" s="1"/>
  <c r="A9" s="1"/>
  <c r="A10" s="1"/>
  <c r="A11" s="1"/>
  <c r="A12" s="1"/>
  <c r="A13" s="1"/>
  <c r="A14" s="1"/>
  <c r="A15" s="1"/>
  <c r="A16" s="1"/>
  <c r="C4"/>
  <c r="E4"/>
  <c r="C5" s="1"/>
  <c r="E5" s="1"/>
  <c r="C6" s="1"/>
  <c r="E6" s="1"/>
  <c r="C7" s="1"/>
  <c r="E7" s="1"/>
  <c r="C8" s="1"/>
  <c r="E8" s="1"/>
  <c r="C9" s="1"/>
  <c r="E9" s="1"/>
  <c r="C10" s="1"/>
  <c r="E10" s="1"/>
  <c r="C11" s="1"/>
  <c r="E11" s="1"/>
  <c r="C12" s="1"/>
  <c r="E12" s="1"/>
  <c r="C13" s="1"/>
  <c r="E13" s="1"/>
  <c r="C14" s="1"/>
  <c r="E14" s="1"/>
  <c r="C15" s="1"/>
  <c r="E15" s="1"/>
  <c r="C16" s="1"/>
  <c r="E16" s="1"/>
  <c r="B1"/>
  <c r="F17"/>
  <c r="F11" i="15"/>
  <c r="A6"/>
  <c r="A7" s="1"/>
  <c r="A8" s="1"/>
  <c r="A9" s="1"/>
  <c r="A10" s="1"/>
  <c r="B1"/>
  <c r="C4"/>
  <c r="E4" s="1"/>
  <c r="C5" s="1"/>
  <c r="E5" s="1"/>
  <c r="C6" s="1"/>
  <c r="E6" s="1"/>
  <c r="C7" s="1"/>
  <c r="E7" s="1"/>
  <c r="C8" s="1"/>
  <c r="E8" s="1"/>
  <c r="C9" s="1"/>
  <c r="E9" s="1"/>
  <c r="C10" s="1"/>
  <c r="E10" s="1"/>
  <c r="C4" i="74"/>
  <c r="E4" s="1"/>
  <c r="C5" s="1"/>
  <c r="E5" s="1"/>
  <c r="C6" s="1"/>
  <c r="E6" s="1"/>
  <c r="C7" s="1"/>
  <c r="E7" s="1"/>
  <c r="C8" s="1"/>
  <c r="E8" s="1"/>
  <c r="C9" s="1"/>
  <c r="E9" s="1"/>
  <c r="C10" s="1"/>
  <c r="E10" s="1"/>
  <c r="C11" s="1"/>
  <c r="E11" s="1"/>
  <c r="A6"/>
  <c r="A7" s="1"/>
  <c r="A8" s="1"/>
  <c r="A9" s="1"/>
  <c r="A10" s="1"/>
  <c r="A11" s="1"/>
  <c r="F12"/>
  <c r="E10" i="77"/>
  <c r="C11"/>
  <c r="E11"/>
  <c r="A17" i="37"/>
  <c r="A18" s="1"/>
  <c r="A19" s="1"/>
  <c r="A20" s="1"/>
  <c r="E19" i="36"/>
  <c r="C20" s="1"/>
  <c r="E20" s="1"/>
  <c r="E21" i="30" l="1"/>
  <c r="C24" i="32"/>
  <c r="E24" s="1"/>
  <c r="E25"/>
  <c r="A6" i="49"/>
  <c r="A1" i="55"/>
  <c r="A16" i="30"/>
  <c r="A17" s="1"/>
  <c r="A18" s="1"/>
  <c r="A19" s="1"/>
  <c r="A24" s="1"/>
  <c r="A14"/>
  <c r="A15" s="1"/>
  <c r="C22" l="1"/>
  <c r="E22" s="1"/>
  <c r="A7" i="49"/>
  <c r="A1" i="51"/>
  <c r="C23" i="30" l="1"/>
  <c r="E23" s="1"/>
  <c r="C24" s="1"/>
  <c r="E24" s="1"/>
  <c r="A8" i="49"/>
  <c r="A1" i="15"/>
  <c r="A1" i="81" l="1"/>
  <c r="A9" i="49"/>
  <c r="A10" l="1"/>
  <c r="A1" i="80"/>
  <c r="A1" i="82" l="1"/>
  <c r="A12" i="49"/>
  <c r="A1" i="65" l="1"/>
  <c r="A13" i="49"/>
  <c r="A1" i="56" l="1"/>
  <c r="A14" i="49"/>
  <c r="A15" l="1"/>
  <c r="A1" i="10"/>
  <c r="A16" i="49" l="1"/>
  <c r="A1" i="38"/>
  <c r="A1" i="36" l="1"/>
  <c r="A17" i="49"/>
  <c r="A18" l="1"/>
  <c r="A1" i="32"/>
  <c r="A19" i="49" l="1"/>
  <c r="A1" i="37"/>
  <c r="A20" i="49" l="1"/>
  <c r="A1" i="33"/>
  <c r="A1" i="35" l="1"/>
  <c r="A21" i="49"/>
  <c r="A22" l="1"/>
  <c r="A1" i="11"/>
  <c r="A23" i="49" l="1"/>
  <c r="A1" i="31"/>
  <c r="A1" i="70" l="1"/>
  <c r="A24" i="49"/>
  <c r="A1" i="30" l="1"/>
  <c r="A25" i="49"/>
  <c r="A26" l="1"/>
  <c r="A1" i="78"/>
  <c r="A27" i="49" l="1"/>
  <c r="A1" i="86"/>
  <c r="A1" i="77" l="1"/>
  <c r="A29" i="49"/>
  <c r="A1" i="6" l="1"/>
  <c r="A30" i="49"/>
  <c r="A1" i="84" l="1"/>
  <c r="A31" i="49"/>
  <c r="A32" l="1"/>
  <c r="A1" i="5"/>
  <c r="A33" i="49" l="1"/>
  <c r="A1" i="48"/>
  <c r="A1" i="57" l="1"/>
  <c r="A35" i="49"/>
  <c r="A36" l="1"/>
  <c r="A1" i="28"/>
  <c r="A1" i="53" l="1"/>
  <c r="A37" i="49"/>
  <c r="A1" i="12" l="1"/>
  <c r="A38" i="49"/>
  <c r="A1" i="54" l="1"/>
  <c r="A40" i="49"/>
  <c r="A41" l="1"/>
  <c r="A1" i="13"/>
  <c r="A42" i="49" l="1"/>
  <c r="A1" i="23"/>
  <c r="A43" i="49" l="1"/>
  <c r="A1" i="62"/>
  <c r="A1" i="44" l="1"/>
  <c r="A44" i="49"/>
  <c r="A46" l="1"/>
  <c r="A1" i="66"/>
  <c r="A47" i="49" l="1"/>
  <c r="A1" i="59"/>
  <c r="A48" i="49" l="1"/>
  <c r="A1" i="17"/>
  <c r="A49" i="49" l="1"/>
  <c r="A1" i="42"/>
  <c r="A50" i="49" l="1"/>
  <c r="A1" i="43"/>
  <c r="A51" i="49" l="1"/>
  <c r="A1" i="52"/>
  <c r="A1" i="39" l="1"/>
  <c r="A52" i="49"/>
  <c r="A53" l="1"/>
  <c r="A1" i="45"/>
  <c r="A54" i="49" l="1"/>
  <c r="A1" i="40"/>
  <c r="A56" i="49" l="1"/>
  <c r="A1" i="87"/>
  <c r="A1" i="1" l="1"/>
  <c r="A57" i="49"/>
  <c r="A1" i="2" l="1"/>
  <c r="A58" i="49"/>
  <c r="A59" l="1"/>
  <c r="A1" i="20"/>
  <c r="A60" i="49" l="1"/>
  <c r="A1" i="83"/>
  <c r="A1" i="18" l="1"/>
  <c r="A61" i="49"/>
  <c r="A62" l="1"/>
  <c r="A1" i="16"/>
  <c r="A1" i="22" l="1"/>
  <c r="A63" i="49"/>
  <c r="A64" l="1"/>
  <c r="A1" i="88"/>
  <c r="A1" i="21" l="1"/>
  <c r="A65" i="49"/>
  <c r="A66" l="1"/>
  <c r="A1" i="63"/>
  <c r="A67" i="49" l="1"/>
  <c r="A68" s="1"/>
  <c r="A1" i="64"/>
  <c r="A69" i="49" l="1"/>
  <c r="A1" i="79" s="1"/>
  <c r="A1" i="76"/>
</calcChain>
</file>

<file path=xl/sharedStrings.xml><?xml version="1.0" encoding="utf-8"?>
<sst xmlns="http://schemas.openxmlformats.org/spreadsheetml/2006/main" count="5988" uniqueCount="1897">
  <si>
    <t>Name of a news file that contains lifting description in Thai (link to news.dat)</t>
  </si>
  <si>
    <t>Amount of shares calculated index
Stop Dissemination 30/6/2004</t>
  </si>
  <si>
    <t>Number of shares for calculate index that are changed
Stop Dissemination 30/6/2004</t>
  </si>
  <si>
    <t>Name of a news file that contains posting description in English (link to news.dat)</t>
  </si>
  <si>
    <t>Name of a news file that contains posting description in Thai (link to news.dat)</t>
  </si>
  <si>
    <t>Name of a news file that contains lifting description in English (link to news.dat)</t>
  </si>
  <si>
    <r>
      <t>Note:</t>
    </r>
    <r>
      <rPr>
        <sz val="14"/>
        <rFont val="Cordia New"/>
        <family val="2"/>
      </rPr>
      <t xml:space="preserve"> In case of lifting NP, there will be the lifting description that can be implied that NP is already posted as well</t>
    </r>
  </si>
  <si>
    <t xml:space="preserve">Company identification number </t>
  </si>
  <si>
    <t>Sequence of investment of a company</t>
  </si>
  <si>
    <t>Sequence of investment of a parent company</t>
  </si>
  <si>
    <t>as of date</t>
  </si>
  <si>
    <t>The name of joint/subsidiary company in Thai</t>
  </si>
  <si>
    <t>The name of joint/subsidiary company in English</t>
  </si>
  <si>
    <t>Type of business of the joint/subsidiary company in Thai</t>
  </si>
  <si>
    <t>Type of business of the joint/subsidiary company in English</t>
  </si>
  <si>
    <t>Amount of paid-up capital</t>
  </si>
  <si>
    <t>Type of currency related</t>
  </si>
  <si>
    <t>Amount of investment in percentage of the paid-up capital</t>
  </si>
  <si>
    <t>Type of investment 
C = Cost Method ( &lt;  20%)
E = Equity Method ( 20%-50%)
S = Consolidated/Subsidiaries ( &gt; 50%)</t>
  </si>
  <si>
    <t>Note</t>
  </si>
  <si>
    <t>Percent of foreign shareholding limitation</t>
  </si>
  <si>
    <t>Total shares for calculate foreign shares</t>
  </si>
  <si>
    <t>Active Date</t>
  </si>
  <si>
    <t>Active Date of Participant</t>
  </si>
  <si>
    <t>Total shares for foreign holding</t>
  </si>
  <si>
    <t>AGRO</t>
  </si>
  <si>
    <t>Industry and Sector Name List for SET (Mid year 2006)</t>
  </si>
  <si>
    <t>flag for indicating special condition on foreign limit 
Y = have special condition on foreign limit 
' ' = have NO special condition on foreign limit</t>
  </si>
  <si>
    <t>Company identification number</t>
  </si>
  <si>
    <t>Position identification number</t>
  </si>
  <si>
    <t>Director identification number</t>
  </si>
  <si>
    <t>Title name of director in Thai</t>
  </si>
  <si>
    <t>First name of director in Thai</t>
  </si>
  <si>
    <t>Last name of director in Thai</t>
  </si>
  <si>
    <t>Title name of director in English</t>
  </si>
  <si>
    <t>First name of director in English</t>
  </si>
  <si>
    <t>Last name of director in English</t>
  </si>
  <si>
    <t>Position name in Thai</t>
  </si>
  <si>
    <t>Position name in English</t>
  </si>
  <si>
    <t>Auditor identification number</t>
  </si>
  <si>
    <t>Security Full Name (Thai)</t>
  </si>
  <si>
    <t>Security Full Name (English)</t>
  </si>
  <si>
    <t>Full name of the security, in Thai</t>
  </si>
  <si>
    <t>Full name of the security, in English</t>
  </si>
  <si>
    <t>Total Net Asset Value Amount</t>
  </si>
  <si>
    <t>Account Sequence</t>
  </si>
  <si>
    <t>Sequence of account</t>
  </si>
  <si>
    <t>No. of Shareholders</t>
  </si>
  <si>
    <t>Revision History</t>
  </si>
  <si>
    <t>Date</t>
  </si>
  <si>
    <t>Version</t>
  </si>
  <si>
    <t>Non-Performing Group</t>
  </si>
  <si>
    <t>บริษัทจดทะเบียนที่แก้ไขการดำเนินงานไม่ได้ตามกำหนด</t>
  </si>
  <si>
    <t>NPG</t>
  </si>
  <si>
    <t>Number of shareholder in each nationality</t>
  </si>
  <si>
    <t>The data include only nationalitys that hold top ten number of shares by descending</t>
  </si>
  <si>
    <t>Local Security Name</t>
  </si>
  <si>
    <t>Local Security Id</t>
  </si>
  <si>
    <t>Security identification number of local security</t>
  </si>
  <si>
    <t>Security symbol of local security</t>
  </si>
  <si>
    <t xml:space="preserve">In case of consolidated or subsidiary investment, the data will be collected in more level until the investment is not </t>
  </si>
  <si>
    <t>consolidated or subsidiary.</t>
  </si>
  <si>
    <t>Information as of date</t>
  </si>
  <si>
    <t>Date as of</t>
  </si>
  <si>
    <t>No. of Shares in Hand</t>
  </si>
  <si>
    <t>Share Holding of Thai NVDR (Nvdr.dat)</t>
  </si>
  <si>
    <t>Number of shares held by Thai NVDR</t>
  </si>
  <si>
    <t>Linked News Announce Date</t>
  </si>
  <si>
    <t>Linked Sequence of Announcement</t>
  </si>
  <si>
    <t>Date that the news of Corporate Action is announced</t>
  </si>
  <si>
    <t>Cause of Delisting</t>
  </si>
  <si>
    <t>Sequence of Corporate Action announcement</t>
  </si>
  <si>
    <t xml:space="preserve">Security identification number that this information is linked to </t>
  </si>
  <si>
    <t>Date that the news of changing shares is announced</t>
  </si>
  <si>
    <t>Field Linked Security Id, Linked News Announce Date และ Linked Sequence of Announcement</t>
  </si>
  <si>
    <t>Status of the financial statement adjustment
O = Original Statement
R = Restatement</t>
  </si>
  <si>
    <t>Audit Date</t>
  </si>
  <si>
    <t>dd/mm/yyyyy</t>
  </si>
  <si>
    <t>Inactive Date</t>
  </si>
  <si>
    <t>Start Date</t>
  </si>
  <si>
    <t>End Date</t>
  </si>
  <si>
    <t>Sequence of director position in list</t>
  </si>
  <si>
    <t>Percent of Special Foreign Limit</t>
  </si>
  <si>
    <t>Percent of special foreign shareholding limitation</t>
  </si>
  <si>
    <t>Starting date of director</t>
  </si>
  <si>
    <t>Ending date of director</t>
  </si>
  <si>
    <t>Ending date of auditing</t>
  </si>
  <si>
    <t>The final day of the accounting period in auditing</t>
  </si>
  <si>
    <t>are linked to  the news announcement of corporate actions that affect the change of shares</t>
  </si>
  <si>
    <t>6001 = News sent by Thai NVDR</t>
  </si>
  <si>
    <t>Treasury Flag</t>
  </si>
  <si>
    <t>'B' - Buy , 'S' - Sell</t>
  </si>
  <si>
    <t>No. of Treasury Share</t>
  </si>
  <si>
    <t>End of Project Date</t>
  </si>
  <si>
    <t>Number of Outstanding Derivative Warrants Units</t>
  </si>
  <si>
    <t>Value of Outstanding Derivative Warrants Units (as per Issued Price)</t>
  </si>
  <si>
    <t>% of the outstanding units to the total units of listed Derivative Warrants</t>
  </si>
  <si>
    <t>Begin of Treasury Date</t>
  </si>
  <si>
    <t>End of Treasury Date</t>
  </si>
  <si>
    <t>Sequence of Treasury</t>
  </si>
  <si>
    <t>High/Average Price</t>
  </si>
  <si>
    <t>Low Price</t>
  </si>
  <si>
    <t xml:space="preserve">Type of Treasury </t>
  </si>
  <si>
    <t>Type of Treasury</t>
  </si>
  <si>
    <t>Treasury ( Tres_hed.dat)</t>
  </si>
  <si>
    <t>Treasury Detail (Tres_det.dat)</t>
  </si>
  <si>
    <t>Value of Treasury ( Bath )</t>
  </si>
  <si>
    <t>The status of announcement
- ' ' Normal  
- cancellation ('C' = Cancel)
- Finished of Treasury ('Y' )</t>
  </si>
  <si>
    <t>No. of Treasury Share ( Adjust Par)</t>
  </si>
  <si>
    <t>No. of Original shares</t>
  </si>
  <si>
    <t>No. of Adjusted shares from Change Par</t>
  </si>
  <si>
    <t>No. of Total Treasury Share</t>
  </si>
  <si>
    <t>No. of Total Treasury Share ( Adjust Par)</t>
  </si>
  <si>
    <t>No. of Total Original shares</t>
  </si>
  <si>
    <t>No. of  Total Adjusted shares from Change Par</t>
  </si>
  <si>
    <t>Buy - 'S'- SET , 'T'- Tender offer ,
Sell- 'S'- SET , PO , CR</t>
  </si>
  <si>
    <t>Capital Announce ( CapAnnce.dat )</t>
  </si>
  <si>
    <t>As of date Income</t>
  </si>
  <si>
    <t>As of date Balance Sheet</t>
  </si>
  <si>
    <t>As of date Cash Flow</t>
  </si>
  <si>
    <t>Total Holding Foreign Shares</t>
  </si>
  <si>
    <t>Total shares held by foreign holder</t>
  </si>
  <si>
    <t>Old Market Type</t>
  </si>
  <si>
    <t>New Market Type</t>
  </si>
  <si>
    <t>No. of Allotment Shares</t>
  </si>
  <si>
    <t>Number of the Allotment shares</t>
  </si>
  <si>
    <t>Holder Date</t>
  </si>
  <si>
    <t>Date that the Holder has resolution to increase the capital</t>
  </si>
  <si>
    <t>Number of the increased shares made registered with Ministry of commerce</t>
  </si>
  <si>
    <t>บอกถึงการจบ Record  มีสัญลักษณ์เป็น *</t>
  </si>
  <si>
    <t>Free Float  Shares Holder (freeflt.dat)</t>
  </si>
  <si>
    <t>Minor Shareholders (Free float)</t>
  </si>
  <si>
    <t>% Shares in Minor Shareholders (% Free float)</t>
  </si>
  <si>
    <t>% Shares held by  Minor Shareholders (% Free float)</t>
  </si>
  <si>
    <t>No. of Minor Shareholders (Free float)</t>
  </si>
  <si>
    <t>Code</t>
  </si>
  <si>
    <t>Agro &amp; Food Industry</t>
  </si>
  <si>
    <t>สินค้าอุตสาหกรรม</t>
  </si>
  <si>
    <t>วัสดุอุตสาหกรรมและเครื่องจักร</t>
  </si>
  <si>
    <t>เกษตรและอุตสาหกรรมอาหาร</t>
  </si>
  <si>
    <t>ธุรกิจการเกษตร</t>
  </si>
  <si>
    <t>AGRI</t>
  </si>
  <si>
    <t>Food and Beverage</t>
  </si>
  <si>
    <t>อาหารและเครื่องดื่ม</t>
  </si>
  <si>
    <t>FOOD</t>
  </si>
  <si>
    <t>Consumer Products</t>
  </si>
  <si>
    <t>สินค้าอุปโภคบริโภค</t>
  </si>
  <si>
    <t>CONSUMP</t>
  </si>
  <si>
    <t>Financial Advisor ID</t>
  </si>
  <si>
    <t>Financial advisor ID</t>
  </si>
  <si>
    <t>Remark</t>
  </si>
  <si>
    <t>N/A</t>
  </si>
  <si>
    <t>Construction Materials</t>
  </si>
  <si>
    <t>Petrochemicals &amp; Chemicals</t>
  </si>
  <si>
    <t>ปิโตรเคมีและเคมีภัณฑ์</t>
  </si>
  <si>
    <t>Information &amp; Communication Technology</t>
  </si>
  <si>
    <t xml:space="preserve">เทคโนโลยีสารสนเทศและการสื่อสาร </t>
  </si>
  <si>
    <t>ICT</t>
  </si>
  <si>
    <t xml:space="preserve">ELEC    </t>
  </si>
  <si>
    <t>Energy &amp; Utilities</t>
  </si>
  <si>
    <t>Home &amp; Office Products</t>
  </si>
  <si>
    <t>ของใช้ในครัวเรือนและสำนักงาน</t>
  </si>
  <si>
    <t>HOME</t>
  </si>
  <si>
    <t xml:space="preserve">JEWEL   </t>
  </si>
  <si>
    <t>Machinary and Equipment</t>
  </si>
  <si>
    <t xml:space="preserve">MACH    </t>
  </si>
  <si>
    <t>Personal Products &amp; Pharmaceuticals</t>
  </si>
  <si>
    <t xml:space="preserve">PRINT   </t>
  </si>
  <si>
    <t>Paper &amp; Printing Materials</t>
  </si>
  <si>
    <t>กระดาษและวัสดุการพิมพ์</t>
  </si>
  <si>
    <t>Fashion</t>
  </si>
  <si>
    <t>แฟชั่น</t>
  </si>
  <si>
    <t>Transportation &amp; Logistics</t>
  </si>
  <si>
    <t>Automotive</t>
  </si>
  <si>
    <t>ยานยนต์</t>
  </si>
  <si>
    <t xml:space="preserve">SILO    </t>
  </si>
  <si>
    <t xml:space="preserve">OTHER   </t>
  </si>
  <si>
    <t>Industrial Materials &amp; Machinery</t>
  </si>
  <si>
    <t>IMM</t>
  </si>
  <si>
    <t>SET100 Index</t>
  </si>
  <si>
    <t>ดัชนี SET100</t>
  </si>
  <si>
    <t>SET100</t>
  </si>
  <si>
    <t>SET50 Index</t>
  </si>
  <si>
    <t>ดัชนี SET50</t>
  </si>
  <si>
    <t>SET50</t>
  </si>
  <si>
    <t>SET Index</t>
  </si>
  <si>
    <t>ดัชนีตลาดหลักทรัพย์</t>
  </si>
  <si>
    <t>Cancelled on July 3, 2006</t>
  </si>
  <si>
    <t>Cancelled on January 4, 2005</t>
  </si>
  <si>
    <t>Cancelled on June 1, 2004</t>
  </si>
  <si>
    <t>ธุรกิจขนาดกลาง</t>
  </si>
  <si>
    <t>mai</t>
  </si>
  <si>
    <t>ดัชนี mai</t>
  </si>
  <si>
    <t>FASHION</t>
  </si>
  <si>
    <t xml:space="preserve">ของใช้ส่วนตัวและเวชภัณฑ์ </t>
  </si>
  <si>
    <t>PERSON</t>
  </si>
  <si>
    <t>AUTO</t>
  </si>
  <si>
    <t>PAPER</t>
  </si>
  <si>
    <t>PETRO</t>
  </si>
  <si>
    <t xml:space="preserve">วัสดุก่อสร้าง </t>
  </si>
  <si>
    <t>CONMAT</t>
  </si>
  <si>
    <t xml:space="preserve">พลังงานและสาธารณูปโภค </t>
  </si>
  <si>
    <t xml:space="preserve">ขนส่งและโลจิสติกส์ </t>
  </si>
  <si>
    <t xml:space="preserve">Audit Company Name </t>
  </si>
  <si>
    <t xml:space="preserve">Name of the audit company </t>
  </si>
  <si>
    <t>Address of the audit company in Eng</t>
  </si>
  <si>
    <t>Starting date of Participant</t>
  </si>
  <si>
    <t>Ending date of Participant</t>
  </si>
  <si>
    <t>Date As Of Income</t>
  </si>
  <si>
    <t>Date As Of Balance Sheet</t>
  </si>
  <si>
    <t>Date As Of Cash Flow</t>
  </si>
  <si>
    <t>Jewelry and Ornaments</t>
  </si>
  <si>
    <t>อัญมณีและเครื่องประดับ</t>
  </si>
  <si>
    <t>Financials</t>
  </si>
  <si>
    <t>ธุรกิจการเงิน</t>
  </si>
  <si>
    <t>FINCIAL</t>
  </si>
  <si>
    <t>ธนาคาร</t>
  </si>
  <si>
    <t>BANK</t>
  </si>
  <si>
    <t>Finance and Securities</t>
  </si>
  <si>
    <t>Type of interest rate
0 = Zero Coupon
1 = Fixed Rate
2 = Floating Rate
3 = Stepping
4 = Inverse Floater</t>
  </si>
  <si>
    <t>เงินทุนและหลักทรัพย์</t>
  </si>
  <si>
    <t>FIN</t>
  </si>
  <si>
    <t>ประกันภัยและประกันชีวิต</t>
  </si>
  <si>
    <t>INSUR</t>
  </si>
  <si>
    <t>Industrials</t>
  </si>
  <si>
    <t>INDUS</t>
  </si>
  <si>
    <t>dd/mm/yyyy:hh:mm</t>
  </si>
  <si>
    <t>เครื่องมือและเครื่องจักร</t>
  </si>
  <si>
    <t>บรรจุภัณฑ์</t>
  </si>
  <si>
    <t>PKG</t>
  </si>
  <si>
    <t>Property &amp; Construction</t>
  </si>
  <si>
    <t>อสังหาริมทรัพย์และก่อสร้าง</t>
  </si>
  <si>
    <t>PROPCON</t>
  </si>
  <si>
    <t>พัฒนาอสังหาริมทรัพย์</t>
  </si>
  <si>
    <t>PROP</t>
  </si>
  <si>
    <t>Resources</t>
  </si>
  <si>
    <t>ทรัพยากร</t>
  </si>
  <si>
    <t>RESOURC</t>
  </si>
  <si>
    <t>ENERG</t>
  </si>
  <si>
    <t>เหมืองแร่</t>
  </si>
  <si>
    <t>MINE</t>
  </si>
  <si>
    <t>Services</t>
  </si>
  <si>
    <t>บริการ</t>
  </si>
  <si>
    <t>SERVICE</t>
  </si>
  <si>
    <t>พาณิชย์</t>
  </si>
  <si>
    <t>COMM</t>
  </si>
  <si>
    <t>การแพทย์</t>
  </si>
  <si>
    <t>HELTH</t>
  </si>
  <si>
    <t>Printing and Publishing</t>
  </si>
  <si>
    <t>การพิมพ์และสิ่งพิมพ์</t>
  </si>
  <si>
    <t>บริการเฉพาะกิจ</t>
  </si>
  <si>
    <t>PROF</t>
  </si>
  <si>
    <t>TRANS</t>
  </si>
  <si>
    <t>Warehouse and Silo</t>
  </si>
  <si>
    <t>คลังสินค้าและไซโล</t>
  </si>
  <si>
    <t>Technology</t>
  </si>
  <si>
    <t>เทคโนโลยี</t>
  </si>
  <si>
    <t>TECH</t>
  </si>
  <si>
    <t>Electrical Products and Computer</t>
  </si>
  <si>
    <t>Capital Return (CapRet.dat)</t>
  </si>
  <si>
    <t>L</t>
  </si>
  <si>
    <t>No. of common shares which are allowed to return Capital</t>
  </si>
  <si>
    <t>Steel</t>
  </si>
  <si>
    <t>เหล็ก</t>
  </si>
  <si>
    <t>STEEL</t>
  </si>
  <si>
    <t>เครื่องใช้ไฟฟ้าและคอมพิวเตอร์</t>
  </si>
  <si>
    <t>ETRON</t>
  </si>
  <si>
    <t>อื่นๆ</t>
  </si>
  <si>
    <t>Auditing company identification number</t>
  </si>
  <si>
    <t>Title name of auditor in Thai</t>
  </si>
  <si>
    <t>First name of auditor in Thai</t>
  </si>
  <si>
    <t>Last name of auditor in Thai</t>
  </si>
  <si>
    <t>Title name of auditor in English</t>
  </si>
  <si>
    <t>Number of available shares for foreigners' holding (after deducting the foreign queue shares) :-
- Common stock record - No. of available common share and available preferred share (if any) are combined.
- Preferred stock record - Since the number of available preferred stock is included in common stock record, then this field will be shown as zero
- Other types record - Number of available share of each respective type of securities.</t>
  </si>
  <si>
    <t>Percent of available share for foreigners' holding (after deducting the foreign queue shares)</t>
  </si>
  <si>
    <t>Number of shares that are available to be held by foreigners</t>
  </si>
  <si>
    <t>Number of shares that are waiting for transferring to foreigners</t>
  </si>
  <si>
    <t>Percent of shares that are waiting for transferring to foreigners</t>
  </si>
  <si>
    <t>First name of auditor in English</t>
  </si>
  <si>
    <t>Last name of auditor in English</t>
  </si>
  <si>
    <t>Auditing company name in Thai</t>
  </si>
  <si>
    <t>1.3.7</t>
  </si>
  <si>
    <t>- Add Cause of Delisting  -&gt; compsec.dat
- Extend field length of Audit Company Name (Thai/Eng) -&gt; m_auditc.dat</t>
  </si>
  <si>
    <t>Auditing company name in English</t>
  </si>
  <si>
    <t>Director's position name in Thai</t>
  </si>
  <si>
    <t>Director's position name in English</t>
  </si>
  <si>
    <t>Participant identification number</t>
  </si>
  <si>
    <t>Outstanding of Derivative Warrants (DWouts.dat)</t>
  </si>
  <si>
    <t>As of Date for Outstanding Data</t>
  </si>
  <si>
    <t>No. of Outstanding Units</t>
  </si>
  <si>
    <t>Value of Outstanding Derivative Warrants  (as per Issued Price)</t>
  </si>
  <si>
    <t>Outstanding (%)</t>
  </si>
  <si>
    <t>Type of participant
B = Broker, S = Subbroker</t>
  </si>
  <si>
    <t>Zip code</t>
  </si>
  <si>
    <t>Telephone number</t>
  </si>
  <si>
    <t>Fax number</t>
  </si>
  <si>
    <t>URL of participant</t>
  </si>
  <si>
    <t>Participant symbol</t>
  </si>
  <si>
    <t>Address of participant company in Thai</t>
  </si>
  <si>
    <t>Address of participant company in English</t>
  </si>
  <si>
    <t>Full name of participant company in Thai</t>
  </si>
  <si>
    <t>Full name of participant company in English</t>
  </si>
  <si>
    <t>Financial advisor symbol</t>
  </si>
  <si>
    <t>Full name of financial advisor company in Thai</t>
  </si>
  <si>
    <t>Full name of financial advisor company in English</t>
  </si>
  <si>
    <t>Address of financial advisor company in Thai</t>
  </si>
  <si>
    <t xml:space="preserve">MEDIA   </t>
  </si>
  <si>
    <t>สื่อและสิ่งพิมพ์</t>
  </si>
  <si>
    <t>Media &amp; Publishing</t>
  </si>
  <si>
    <t>TOURISM</t>
  </si>
  <si>
    <t>การท่องเที่ยวและสันทนาการ</t>
  </si>
  <si>
    <t>Tourism &amp; Leisure</t>
  </si>
  <si>
    <t>Address of financial advisor company in English</t>
  </si>
  <si>
    <t>URL of financial advisor</t>
  </si>
  <si>
    <t>Company identification number of financial advisor (if the company is listed in SET)</t>
  </si>
  <si>
    <t>Type of financial advisor company
L = Listed Company
B = Broker
S = Sub-Broker
' ' = Other Company</t>
  </si>
  <si>
    <t>Trading date (yyyy is presented in AD year)</t>
  </si>
  <si>
    <t>Flag indicating the first trading day of week ( ' ', F)</t>
  </si>
  <si>
    <t>Flag indicating the last trading day of week ( ' ', E)</t>
  </si>
  <si>
    <t>F = the first trading day of week, month, or year</t>
  </si>
  <si>
    <t>H = the middle trading day of week, month, or year</t>
  </si>
  <si>
    <t>E = the last trading day of week, month, or year</t>
  </si>
  <si>
    <t>Flag indicatng trading day of month (' ', F, H, E)</t>
  </si>
  <si>
    <t>Flag indicating trading day of year (' ', F, H, E)</t>
  </si>
  <si>
    <t>Note :</t>
  </si>
  <si>
    <t>URL of audit company</t>
  </si>
  <si>
    <t>Name of the audit company in Thai</t>
  </si>
  <si>
    <t>Name of the audit company in English</t>
  </si>
  <si>
    <t>Address of the audit company in Thai</t>
  </si>
  <si>
    <t>Audit company identification number</t>
  </si>
  <si>
    <t>1.3.1</t>
  </si>
  <si>
    <t>Account identification number</t>
  </si>
  <si>
    <t>Name of account in Thai</t>
  </si>
  <si>
    <t>Name of account in English</t>
  </si>
  <si>
    <t>Security identification number</t>
  </si>
  <si>
    <t>add new security type to support ETP (compsec.dat)</t>
  </si>
  <si>
    <t>H</t>
  </si>
  <si>
    <t>U (Bond:I_market=B)</t>
  </si>
  <si>
    <t>W (Bond:I_market=B)</t>
  </si>
  <si>
    <t>U (Equity:I_market=A,S)</t>
  </si>
  <si>
    <t>W (Equity:I_market=A,S)</t>
  </si>
  <si>
    <t>Identification number of a business sub-sector (of an industry group) that the company is in 
Equity Market: ''
Bond Market: 1 - 4</t>
  </si>
  <si>
    <t xml:space="preserve">Shareholders registration closing date </t>
  </si>
  <si>
    <t>Nationality of shareholder</t>
  </si>
  <si>
    <t>Number of shares held by the shareholder in each nationality</t>
  </si>
  <si>
    <t xml:space="preserve">Total number of shareholders </t>
  </si>
  <si>
    <t>Total number of minor  shareholders (&lt;0.5%)</t>
  </si>
  <si>
    <t>Percentage of shares held by minor shareholders (&lt;0.5%)</t>
  </si>
  <si>
    <t xml:space="preserve">Percentage of shares held in scripless system </t>
  </si>
  <si>
    <t>Percentage of shares held by foreigners</t>
  </si>
  <si>
    <t>Sequence number of shareholder according to the size of shares in hand</t>
  </si>
  <si>
    <t xml:space="preserve">Title name of shareholder </t>
  </si>
  <si>
    <t xml:space="preserve">First name of shareholder </t>
  </si>
  <si>
    <t xml:space="preserve">Last name of shareholder </t>
  </si>
  <si>
    <t xml:space="preserve">Number of shares held by the shareholder </t>
  </si>
  <si>
    <t>Date that the news is announced</t>
  </si>
  <si>
    <t xml:space="preserve">Security symbol (before change)  </t>
  </si>
  <si>
    <t>Ratios of stock dividend
(Blank) = Cash Dividend</t>
  </si>
  <si>
    <t>Date that the change is effective</t>
  </si>
  <si>
    <t>As of the date</t>
  </si>
  <si>
    <t>Accounting year</t>
  </si>
  <si>
    <t>Language of content in form 56-1 (T=Thai, E=English)</t>
  </si>
  <si>
    <t>File name of form 56-1</t>
  </si>
  <si>
    <t>Date that form 56-1 is received by SET</t>
  </si>
  <si>
    <t>Type of financial statement
C = Consolidated Financial Statement 
U = Company Financial Statement (Unconsolidated)</t>
  </si>
  <si>
    <t>Quarter of financial statement
1 = Quarter 1
2 = Quarter 2
3 = Quarter 3
9 = Annual</t>
  </si>
  <si>
    <t xml:space="preserve">Account identification number </t>
  </si>
  <si>
    <r>
      <t>Note:</t>
    </r>
    <r>
      <rPr>
        <sz val="14"/>
        <rFont val="Cordia New"/>
        <family val="2"/>
      </rPr>
      <t xml:space="preserve"> The accumulated amount and the amount are shown in thousand baht, except the earning per share </t>
    </r>
  </si>
  <si>
    <t xml:space="preserve">-add column to support pdf file name -&gt; news.dat
</t>
  </si>
  <si>
    <r>
      <t>Note:</t>
    </r>
    <r>
      <rPr>
        <sz val="12"/>
        <rFont val="Cordia New"/>
        <family val="2"/>
      </rPr>
      <t xml:space="preserve">  Source of news can be translated as following:้</t>
    </r>
  </si>
  <si>
    <t xml:space="preserve">Status of the financial statement
U = Unreviewed 
R = Reviewed 
A = Audited </t>
  </si>
  <si>
    <t>Number of Available Share</t>
  </si>
  <si>
    <t>Percent of Foreign Available</t>
  </si>
  <si>
    <t>Amount occur in the financial statement period (thousand baht)</t>
  </si>
  <si>
    <t>Accumulated amount (from the beginning of year up till last financial statement period) (thousand baht)</t>
  </si>
  <si>
    <t>Name of full financial statements file (content in Thai)</t>
  </si>
  <si>
    <t>Name of full financial statements file (content in English)</t>
  </si>
  <si>
    <t>Source of news</t>
  </si>
  <si>
    <t>News headline</t>
  </si>
  <si>
    <t>Language of news content (T=Thai, E=English)</t>
  </si>
  <si>
    <t>Sequence of news in each year (yyyyssssss)
yyyy = AD year, ssssss = Sequence of news in each year)</t>
  </si>
  <si>
    <t>Date that news is announced</t>
  </si>
  <si>
    <t>File name of the news</t>
  </si>
  <si>
    <t>0000 = News sent by SET</t>
  </si>
  <si>
    <t>6666 = News sent by SEC (Security Exchange Commission)</t>
  </si>
  <si>
    <t>6000 = News sent by TSD (Thailand Security Depository)</t>
  </si>
  <si>
    <t>7777 = News sent by Thai Trust Fund</t>
  </si>
  <si>
    <t>8000 = News sent by MAI (Market for Alternative Investment)</t>
  </si>
  <si>
    <t>8888 = News sent by BOT (Bank of Thailand)</t>
  </si>
  <si>
    <t>9000 = News sent by SET on behalf of Option Market</t>
  </si>
  <si>
    <t>9001 = News sent by SET on behalf of SET50 Index Options</t>
  </si>
  <si>
    <t xml:space="preserve">                  (0000, 6000, 6666, 7000, 7777, 8000, 8888, 9000 are regulators in Company.Dat that can send news on behalf of listed companies)</t>
  </si>
  <si>
    <t xml:space="preserve">                  xxxx = News sent by listed companies where Xxxx is company id (Xxxx is company id in Company.Dat)</t>
  </si>
  <si>
    <t>Format of news file name</t>
  </si>
  <si>
    <t>where</t>
  </si>
  <si>
    <t>yy = 2 digit in A.D. year, i.e., year 2001 will be 01</t>
  </si>
  <si>
    <t>ssssss  = sequence of news</t>
  </si>
  <si>
    <t>1.3.9</t>
  </si>
  <si>
    <t>- Adjust definition of Percent of Share  In Hand -&gt; holder.dat</t>
  </si>
  <si>
    <t>xxx = file types :</t>
  </si>
  <si>
    <t>- eng for text file (content in English)</t>
  </si>
  <si>
    <t>- thi for text file (content in Thai)</t>
  </si>
  <si>
    <t>Date As of</t>
  </si>
  <si>
    <t>Type of Report</t>
  </si>
  <si>
    <t>Report Language</t>
  </si>
  <si>
    <t>Name of Report File</t>
  </si>
  <si>
    <t>Date that Report is received by SET</t>
  </si>
  <si>
    <t>As of the Date</t>
  </si>
  <si>
    <t>Attach Files of Security (secfile.dat)</t>
  </si>
  <si>
    <t>- Add derivatives warrant profile -&gt; compsec.dat
- Add NEW monthly derivatives warrant report  -&gt; dwouts.dat, secfile.dat
- Add NEW Terms and Condition of Warrants -&gt; secfile.dat
- Merge account form(Bank&amp;Finance) -&gt; m_accode.dat , finance.dat</t>
  </si>
  <si>
    <t>- zip for financial statement zip file</t>
  </si>
  <si>
    <t>Sequence of announcement</t>
  </si>
  <si>
    <t>The status of announcement cancellation ('C' = Cancel)</t>
  </si>
  <si>
    <t xml:space="preserve">Date that the security is traded excluding the given benefits (the first day the security symbol is posted "x_"  sign in trading) </t>
  </si>
  <si>
    <t>Date that the board has resolution to to give subscription rights</t>
  </si>
  <si>
    <t>Ratios of subscription rights provision</t>
  </si>
  <si>
    <t>Subscription price (Baht)</t>
  </si>
  <si>
    <t xml:space="preserve">Number of shares allocated in the  capital increase </t>
  </si>
  <si>
    <t>Date that the board has resolution to provide the benefits</t>
  </si>
  <si>
    <t>Date and time to start the subscription</t>
  </si>
  <si>
    <t>Date and time to end the subscription</t>
  </si>
  <si>
    <t>Date and time to start the payment</t>
  </si>
  <si>
    <t>Date and time to end the payment</t>
  </si>
  <si>
    <t>Date of the resolution of the board of directors/ Notice Date</t>
  </si>
  <si>
    <t xml:space="preserve">Date that operation period begins  </t>
  </si>
  <si>
    <t xml:space="preserve">Date that operation  period ends </t>
  </si>
  <si>
    <t xml:space="preserve">Reason for no dividend payment in Thai </t>
  </si>
  <si>
    <t xml:space="preserve">Reason for no dividend payment in English </t>
  </si>
  <si>
    <t>Date and time of the meeting</t>
  </si>
  <si>
    <t>Name of the meeting, in Thai</t>
  </si>
  <si>
    <t>Name of the meeting, in English</t>
  </si>
  <si>
    <t>Meeting agenda, in Thai</t>
  </si>
  <si>
    <t>Meeting agenda, in English</t>
  </si>
  <si>
    <t>Remark, in Thai</t>
  </si>
  <si>
    <t>Remark, in English</t>
  </si>
  <si>
    <t>Name of subscriptor in Thai</t>
  </si>
  <si>
    <t>Name of subscriptor in English</t>
  </si>
  <si>
    <t>Date that the board has resolution to pay interest</t>
  </si>
  <si>
    <t>Interest rate per year (%)</t>
  </si>
  <si>
    <t>Interest per share</t>
  </si>
  <si>
    <t>Date and time to start the payment of interest</t>
  </si>
  <si>
    <t>Date and time to end the payment of interest</t>
  </si>
  <si>
    <t>Beginning date of holding period</t>
  </si>
  <si>
    <t>Ending date of holding period</t>
  </si>
  <si>
    <t>Ratio of exercise</t>
  </si>
  <si>
    <t>Exercise price (Baht)</t>
  </si>
  <si>
    <t>Dividend per share (Baht)</t>
  </si>
  <si>
    <t>No. of common shares which are allowed to received dividend</t>
  </si>
  <si>
    <t>Type of dividend
SD = Stock Dividend
CD = Cash Dividend</t>
  </si>
  <si>
    <t xml:space="preserve">Flag of dividend
‘ ’ = Normal dividend
@ = Special dividend 
$ = Special dividends with period unspecified 
&amp; = Including Special dividend </t>
  </si>
  <si>
    <t>Date of the dividend payment</t>
  </si>
  <si>
    <t xml:space="preserve">Beginning date of operation period </t>
  </si>
  <si>
    <t>Ending date of operation period</t>
  </si>
  <si>
    <t>Date that the board has resolution to convert security</t>
  </si>
  <si>
    <t>Ratios of conversion</t>
  </si>
  <si>
    <t>Conversion price (Baht)</t>
  </si>
  <si>
    <t xml:space="preserve">Date that the board has resolution to change the ratio </t>
  </si>
  <si>
    <t>Par value before the change</t>
  </si>
  <si>
    <t>Par value after the change</t>
  </si>
  <si>
    <t>1.1.1</t>
  </si>
  <si>
    <t>add new file for internal system -&gt; rehab.dat</t>
  </si>
  <si>
    <t>1.3.3</t>
  </si>
  <si>
    <t>Percent of Foreign Queue</t>
  </si>
  <si>
    <t xml:space="preserve">Effective date of the change in par value </t>
  </si>
  <si>
    <t>Ratio before change</t>
  </si>
  <si>
    <t>Ratio after change</t>
  </si>
  <si>
    <t>Exercise price before change (baht)</t>
  </si>
  <si>
    <t>Exercise price after change (baht)</t>
  </si>
  <si>
    <t>Name of company before change in Thai</t>
  </si>
  <si>
    <t>Name of company before change in English</t>
  </si>
  <si>
    <t>Name of company after change in Thai</t>
  </si>
  <si>
    <t>Name of company after change in English</t>
  </si>
  <si>
    <t>Participant symbol before change</t>
  </si>
  <si>
    <t>Name of participant before change in Thai</t>
  </si>
  <si>
    <t>Name of participant before change in English</t>
  </si>
  <si>
    <t>Participant symbol after change</t>
  </si>
  <si>
    <t>Name of participant after change in Thai</t>
  </si>
  <si>
    <t>Name of participant after change in English</t>
  </si>
  <si>
    <t>Security symbol (after change)</t>
  </si>
  <si>
    <t>Industry identification number before change</t>
  </si>
  <si>
    <t>Sector identification number before change</t>
  </si>
  <si>
    <t>Sub-sector identification number before change</t>
  </si>
  <si>
    <t>Industry identification number after change</t>
  </si>
  <si>
    <t>Sector identification number after change</t>
  </si>
  <si>
    <t>Sub-sector identification number after change</t>
  </si>
  <si>
    <t>Cancel status 
('C' = Cancel)</t>
  </si>
  <si>
    <t>The company's authorized shares, made registered with Ministry of commerce</t>
  </si>
  <si>
    <t>dd/mm/yyyy hh:mm:ss</t>
  </si>
  <si>
    <t>Sequence of Report</t>
  </si>
  <si>
    <t xml:space="preserve">Sequence of report </t>
  </si>
  <si>
    <t>Language of content in Report (T=Thai, E=English, or ' '(Blank) = Not specified)</t>
  </si>
  <si>
    <t>Number of the decreased shares made registered with Ministry of commerce</t>
  </si>
  <si>
    <t>Number of the decreased paid up shares</t>
  </si>
  <si>
    <t>Number of the decreased listed shares</t>
  </si>
  <si>
    <t>Type of security
L = Local
F = Foreign
U = Thai Trust Fund
R = NVDR</t>
  </si>
  <si>
    <t>International Securities Identification Number of the security</t>
  </si>
  <si>
    <t>Sequence of the change</t>
  </si>
  <si>
    <t>Security symbol that this information is linked to</t>
  </si>
  <si>
    <t>Number of shares made registered with Ministry of commerce that are changed</t>
  </si>
  <si>
    <t>Number of paid up shares that are changed</t>
  </si>
  <si>
    <t>Number of listed shares that are changed</t>
  </si>
  <si>
    <t>No. of Changed Shares for Calculate Index</t>
  </si>
  <si>
    <t>Number of shares reserved for conversion that are changed</t>
  </si>
  <si>
    <t>Number of converted shares that are changed</t>
  </si>
  <si>
    <t>Par value</t>
  </si>
  <si>
    <t>URL of company</t>
  </si>
  <si>
    <t>1.3.6</t>
  </si>
  <si>
    <t>Accounting form, categorized by type of business of the company
1 = Bank and Finance
3 = Securities 
4 = Finance and Securities
5 = Insurance 
6 = Life Assurance
7 = Industrial and Services
8 = Unit Trusts</t>
  </si>
  <si>
    <t>Style of Index Options or Derivatives Warrant
E = European
A = American
P = Psuedo</t>
  </si>
  <si>
    <t>Type of Index Options or Derivatives Warrant
P = Put, C = Call</t>
  </si>
  <si>
    <t>Last Exercise date for warrant or Derivatives warrant</t>
  </si>
  <si>
    <t>Name of Detailed File (English)</t>
  </si>
  <si>
    <t>Market Maker Name (Thai)</t>
  </si>
  <si>
    <t>Name of Market-Maker Broker, in Thai</t>
  </si>
  <si>
    <t>Market Maker Name (English)</t>
  </si>
  <si>
    <t>Name of Market-Maker Broker, in English</t>
  </si>
  <si>
    <t>Credit Rating of Issuer</t>
  </si>
  <si>
    <t>Credit Rating Agency</t>
  </si>
  <si>
    <t>First Exercise Date of DW</t>
  </si>
  <si>
    <t>First Exercise date for Derivatives warrant only</t>
  </si>
  <si>
    <t>Automatic Exercise Date</t>
  </si>
  <si>
    <t>Automatic Exercise Date  for Derivatives warrant only</t>
  </si>
  <si>
    <t>Date that listing application was submitted to SET</t>
  </si>
  <si>
    <t>Risk Manager
Y = Yes, ' ' = No</t>
  </si>
  <si>
    <t>Name of company in Thai</t>
  </si>
  <si>
    <t>Name of company in English</t>
  </si>
  <si>
    <t>Address of company in Thai</t>
  </si>
  <si>
    <t>Address of company in English</t>
  </si>
  <si>
    <t>Date that company was established</t>
  </si>
  <si>
    <t>Dividend policy in Thai</t>
  </si>
  <si>
    <t>Dividend policy in English</t>
  </si>
  <si>
    <t>Name of listing condition file in Thai</t>
  </si>
  <si>
    <t>Filed Name</t>
  </si>
  <si>
    <t xml:space="preserve">Identification number of an industry group that the company is in </t>
  </si>
  <si>
    <t xml:space="preserve">Identification number of a business sector (of an industry group) that the company is in </t>
  </si>
  <si>
    <t>1.3.10</t>
  </si>
  <si>
    <t>XML News File Name</t>
  </si>
  <si>
    <t>XML File name of the news</t>
  </si>
  <si>
    <t>Amount of shares paid-up</t>
  </si>
  <si>
    <t>Amount of shares issued</t>
  </si>
  <si>
    <t>Amount of shares listed on SET</t>
  </si>
  <si>
    <t>Amount of the common stocks reserved for convertibles conversion/warrants exercise</t>
  </si>
  <si>
    <t>Initial public offering price</t>
  </si>
  <si>
    <t>Type of director
R = Regular
I = Independent
C = Committee
E = Executive</t>
  </si>
  <si>
    <t>- Add NEW adjusted factor file -&gt; adjfactor.dat
- Adjust definition of Type of Treasury -&gt; tres_hed.dat
- Add Director Type (Executive) -&gt; board.dat</t>
  </si>
  <si>
    <t>Type of currency prescribed in the security</t>
  </si>
  <si>
    <t xml:space="preserve">Par value of the security </t>
  </si>
  <si>
    <t>Date that the security became listed security</t>
  </si>
  <si>
    <t>Date that the security started being trade on SET</t>
  </si>
  <si>
    <t>Date that the security is issued</t>
  </si>
  <si>
    <t xml:space="preserve">Date that the security is expired </t>
  </si>
  <si>
    <t>Ending of accounting year</t>
  </si>
  <si>
    <t xml:space="preserve">Date and time of beginning subscription </t>
  </si>
  <si>
    <t xml:space="preserve">Date and time of ending subscription </t>
  </si>
  <si>
    <t xml:space="preserve">Type of collateral
F = Full covered 
P = Partial covered 
N = Non-collaterized </t>
  </si>
  <si>
    <t>Type of settlement
C = Cash settlement
S = Share settlement</t>
  </si>
  <si>
    <t>- extend field length of dividend policy -&gt; compnay.dat
- extend field length of treasury sequence -&gt; tres_det.dat
- amend primay key of form56_1 -&gt; form56_1.dat</t>
  </si>
  <si>
    <t>1.3.2</t>
  </si>
  <si>
    <t>Risk manager identification number</t>
  </si>
  <si>
    <t>Last trading date</t>
  </si>
  <si>
    <t>Type of bond, classified by the type of issuer
C = Corporate Bond
G = Government Bond 
S = State Enterprise Bond 
T = Treasury Bill</t>
  </si>
  <si>
    <t>Style of bond
D = Discount
P = Premium</t>
  </si>
  <si>
    <t>Date that the first interest payment was made</t>
  </si>
  <si>
    <t>Date that the last interest pament will be made</t>
  </si>
  <si>
    <t>Name of trading markets of the security (in English)</t>
  </si>
  <si>
    <t>Date that the security was delisted from SET</t>
  </si>
  <si>
    <t>Name of file with the security's details (in Thai)</t>
  </si>
  <si>
    <t>Name of the with the security's details (in English)</t>
  </si>
  <si>
    <t>Total shares that are converted or excercised</t>
  </si>
  <si>
    <t xml:space="preserve">Security detail file shows information of the security, such as type of business, major products, etc. </t>
  </si>
  <si>
    <t>The file name is xxxxxxxx.zzz</t>
  </si>
  <si>
    <t>Collateral Type</t>
  </si>
  <si>
    <t>Settlement Type</t>
  </si>
  <si>
    <t>Risk Manager</t>
  </si>
  <si>
    <t>Provision Date</t>
  </si>
  <si>
    <t>Old Exercise Price</t>
  </si>
  <si>
    <t>New Exercise Price</t>
  </si>
  <si>
    <t>Percent of Shares Hold By Foreigners</t>
  </si>
  <si>
    <t>Trade Date</t>
  </si>
  <si>
    <t>End of Week Flag</t>
  </si>
  <si>
    <t>First of Week Flag</t>
  </si>
  <si>
    <t>Month Flag</t>
  </si>
  <si>
    <t>Year Flag</t>
  </si>
  <si>
    <t>1.3.4</t>
  </si>
  <si>
    <t>Type of news
51 = F45-1, 52 = F45-2, 53 = F45-3, 
55 = Full Financial Statements, 
59 = NAV
61 = Investor Alert ( Investor Alert News is a sign to express that there is an important information an investor should consider before making any decision )
62 = Reprimand ( Reprimand News is a sign meaning that the SET has announced that the listed company had breached or non-complied with any of the SET’s rules and regulations )
41 = News from SET
42 = News from mai
43 = News from TSD
44 = News from SETTRADE
45 = News from TFEX</t>
  </si>
  <si>
    <t>PDF News File Name</t>
  </si>
  <si>
    <t>PDF File name of the news</t>
  </si>
  <si>
    <t>Position Sequence</t>
  </si>
  <si>
    <t>Percent of Investment</t>
  </si>
  <si>
    <t>Sequence of Investment</t>
  </si>
  <si>
    <t>Information as of Date</t>
  </si>
  <si>
    <t>No of Silent Shares</t>
  </si>
  <si>
    <t>End of Record</t>
  </si>
  <si>
    <t>Percent of Silent Shares</t>
  </si>
  <si>
    <t>Sequence of Parent Investment</t>
  </si>
  <si>
    <t>Percent of Foreign Limit</t>
  </si>
  <si>
    <t>Foreign Room of Shares</t>
  </si>
  <si>
    <t>Title Name of Director (Thai)</t>
  </si>
  <si>
    <t>First Name of Director (Thai)</t>
  </si>
  <si>
    <t>Last Name of Director (Thai)</t>
  </si>
  <si>
    <t xml:space="preserve">Title Name of Director (English) </t>
  </si>
  <si>
    <t>First Name of Director (English)</t>
  </si>
  <si>
    <t>Last Name of Director (English)</t>
  </si>
  <si>
    <t>Title Name of Auditor (English)</t>
  </si>
  <si>
    <t>First Name of Auditor (English)</t>
  </si>
  <si>
    <t>Last Name of Auditor (English)</t>
  </si>
  <si>
    <t>Title Name of Auditor (Thai)</t>
  </si>
  <si>
    <t>First Name of Auditor (Thai)</t>
  </si>
  <si>
    <t>Last Name of Auditor (Thai)</t>
  </si>
  <si>
    <t>Title Name of Director (English)</t>
  </si>
  <si>
    <t xml:space="preserve"> First Name of Auditor (Thai)</t>
  </si>
  <si>
    <t>No. of Shares</t>
  </si>
  <si>
    <t>Percent of Shares Hold By Minor Shareholders</t>
  </si>
  <si>
    <t>Percent of Scripless Shares Holding</t>
  </si>
  <si>
    <t>Sequence of Shareholders</t>
  </si>
  <si>
    <t>Title Name of Shareholder</t>
  </si>
  <si>
    <t>First Name of Shareholder</t>
  </si>
  <si>
    <t>Last Name of Shareholder</t>
  </si>
  <si>
    <t>Number of Shares In Hand</t>
  </si>
  <si>
    <t>Percent of Share  In Hand</t>
  </si>
  <si>
    <t>Title of News</t>
  </si>
  <si>
    <t>Sequence of News</t>
  </si>
  <si>
    <t>Type of Benefits To  Shareholders</t>
  </si>
  <si>
    <t>Beginning Date of Payment</t>
  </si>
  <si>
    <t>Ending Date of Payment</t>
  </si>
  <si>
    <t>Begining Date of Operation Period</t>
  </si>
  <si>
    <t>Type of Interest Rate</t>
  </si>
  <si>
    <t>Name of Detailed File (Thai)</t>
  </si>
  <si>
    <t xml:space="preserve">No. of  Reserved Shares for Conversion / Exercise </t>
  </si>
  <si>
    <t xml:space="preserve">No. of Shares for Calculate Index </t>
  </si>
  <si>
    <t>Application for Listing Date</t>
  </si>
  <si>
    <t>New Industry Id</t>
  </si>
  <si>
    <t>Old Sector Id</t>
  </si>
  <si>
    <t>New Sector Id</t>
  </si>
  <si>
    <t>Old Sub-Sector Id</t>
  </si>
  <si>
    <t>New Sub-Sector Id</t>
  </si>
  <si>
    <t>Old Industry Id</t>
  </si>
  <si>
    <t>Old Thai Full Name of Company</t>
  </si>
  <si>
    <t>New Thai Full Name of Company</t>
  </si>
  <si>
    <t>Old English Full Name of Company</t>
  </si>
  <si>
    <t>New English Full Name of Company</t>
  </si>
  <si>
    <t>Old Thai Full Name of Participant</t>
  </si>
  <si>
    <t>New Thai Full Name of Participant</t>
  </si>
  <si>
    <t>New English Full Name of Participant</t>
  </si>
  <si>
    <t>Change Information</t>
  </si>
  <si>
    <t>Change Name of Company (ChgNameC.dat)</t>
  </si>
  <si>
    <t>Change Name of Participant (ChgNameP.dat)</t>
  </si>
  <si>
    <t>Change Name of Security (ChgNameS.dat)</t>
  </si>
  <si>
    <t>Change Sector of Security (ChgSect.dat)</t>
  </si>
  <si>
    <t>Change Par (ChgPar.dat)</t>
  </si>
  <si>
    <t>Change Ratio (ChgRatio.dat)</t>
  </si>
  <si>
    <t>Security Balance (SecBal.dat)</t>
  </si>
  <si>
    <t>Participant Full Name (Thai)</t>
  </si>
  <si>
    <t>Participant Full Name (English)</t>
  </si>
  <si>
    <t>Participant Name</t>
  </si>
  <si>
    <t>Security Balance Change Sequence</t>
  </si>
  <si>
    <t>Corporate Action Type</t>
  </si>
  <si>
    <t>Sequence of Announcement</t>
  </si>
  <si>
    <t>No. of Listed Shares</t>
  </si>
  <si>
    <t>No. of Changed Paid-up Shares</t>
  </si>
  <si>
    <t>No. of Changed Authorized Shares</t>
  </si>
  <si>
    <t>No. of Changed Listed Shares</t>
  </si>
  <si>
    <t>No. of Paidup Shares</t>
  </si>
  <si>
    <t>No. of Authorized  Shares</t>
  </si>
  <si>
    <t>No. of Issued Shares</t>
  </si>
  <si>
    <t>No. of Changed Reserve Shares</t>
  </si>
  <si>
    <t>No. of Changed Converted Shares</t>
  </si>
  <si>
    <t xml:space="preserve">A </t>
  </si>
  <si>
    <t>-</t>
  </si>
  <si>
    <t xml:space="preserve">  </t>
  </si>
  <si>
    <t xml:space="preserve">       </t>
  </si>
  <si>
    <t>Company ID</t>
  </si>
  <si>
    <t>Security Type</t>
  </si>
  <si>
    <t>Key</t>
  </si>
  <si>
    <t>Auditors  (Auditor.dat)</t>
  </si>
  <si>
    <t>News.dat Add possible vaule for support news alert</t>
  </si>
  <si>
    <t>Board Of Directors  (Board.dat)</t>
  </si>
  <si>
    <t>Company Profile  (Company.dat)</t>
  </si>
  <si>
    <t>Daily News (News.dat)</t>
  </si>
  <si>
    <t>Dividend (Dividend.dat)</t>
  </si>
  <si>
    <t>Exercise (Exercise.dat)</t>
  </si>
  <si>
    <t>Financial Statements  (Finance.dat)</t>
  </si>
  <si>
    <t>Foreign Room (F_Room.dat)</t>
  </si>
  <si>
    <t>Interest (Interest.dat)</t>
  </si>
  <si>
    <t>Invested Companies (Invested.dat)</t>
  </si>
  <si>
    <t>Major Shareholders  (Holder.dat)</t>
  </si>
  <si>
    <t>Meeting (Meeting.dat)</t>
  </si>
  <si>
    <t>No Dividend Payment  (Nodvd.dat)</t>
  </si>
  <si>
    <t>Rights (Rights.dat)</t>
  </si>
  <si>
    <t>Share Distribution (Distrib.dat)</t>
  </si>
  <si>
    <t>Sign Posting  (Sign.dat)</t>
  </si>
  <si>
    <t>Silent Period  (Silent.dat)</t>
  </si>
  <si>
    <t>Company 's Securities  (Compsec.dat)</t>
  </si>
  <si>
    <t>Conversion (Convert.dat)</t>
  </si>
  <si>
    <t>Exercise Ratio</t>
  </si>
  <si>
    <t>Exercise Price</t>
  </si>
  <si>
    <t>Capital Incresing Type</t>
  </si>
  <si>
    <t>ชื่อย่อประเภทการเพิ่มทุน
PP = Private Placement
PO = Public Offering</t>
  </si>
  <si>
    <t>Book Closing Type</t>
  </si>
  <si>
    <t>Sign used in security trading 
NP = Notice Pending 
SP = Suspension 
DS = Designated Securities 
H = Halt 
CM = Call Market
C = Compliance Flag (Must be displayed in 'NC')
ST = Stabilizer</t>
  </si>
  <si>
    <t>Cancelled on January 3, 2006</t>
  </si>
  <si>
    <t>Book Closing Date</t>
  </si>
  <si>
    <t>Conversion Ratio</t>
  </si>
  <si>
    <t>Conversion Price</t>
  </si>
  <si>
    <t>Benefits Provision Date</t>
  </si>
  <si>
    <t>Cancel Status</t>
  </si>
  <si>
    <t>News Source</t>
  </si>
  <si>
    <t>News Language</t>
  </si>
  <si>
    <t>Status of Financial Statement</t>
  </si>
  <si>
    <t>News File Name</t>
  </si>
  <si>
    <t>News Type</t>
  </si>
  <si>
    <t>1.3.8</t>
  </si>
  <si>
    <t>Adjusted Factor (adjfactor.dat)</t>
  </si>
  <si>
    <t>Adjusted Factor</t>
  </si>
  <si>
    <t>Security Symbol</t>
  </si>
  <si>
    <t>Exercise date for SD and XR.
Effective date for PC</t>
  </si>
  <si>
    <t>Corporate Action Type
- SD: Stock Dividend
- XR: Rights
- PC: Par Change
- ' ': More than one actions</t>
  </si>
  <si>
    <t>Alloted Shares</t>
  </si>
  <si>
    <t>Dividend Type</t>
  </si>
  <si>
    <t>Dividend Flag</t>
  </si>
  <si>
    <t>Beginning Period</t>
  </si>
  <si>
    <t>Ending Period</t>
  </si>
  <si>
    <t>Payment Date</t>
  </si>
  <si>
    <t>Financial Statement Type</t>
  </si>
  <si>
    <t xml:space="preserve"> Fiscal</t>
  </si>
  <si>
    <t>Quarter</t>
  </si>
  <si>
    <t>Date As Of</t>
  </si>
  <si>
    <t>Adjusted Financial Statement Status</t>
  </si>
  <si>
    <t>Account Id</t>
  </si>
  <si>
    <t>Accumulated Amount</t>
  </si>
  <si>
    <t>Amount</t>
  </si>
  <si>
    <t>News File Name (Thai)</t>
  </si>
  <si>
    <t>News File Name (English)</t>
  </si>
  <si>
    <t>Total Shares</t>
  </si>
  <si>
    <t>Total Foreign Shares</t>
  </si>
  <si>
    <t>Foreign Queue Shares</t>
  </si>
  <si>
    <t>Special Foreign Limit Flag</t>
  </si>
  <si>
    <t>Position Name (Thai)</t>
  </si>
  <si>
    <t>Definition for NVDR shares
  - Information from Book closing date before 18 January 2010: number of NVDR shares compared to the number of Total NVDR Issues (%)
  - Information from Book closing date of 18 January 2010 onwards:  number of NVDR shares compared to the number of Total Paid-up Shares in Underlying Stock (%)
Definition for Other shares
Number of shares compared to number of Total Paid-up Shares (%)</t>
  </si>
  <si>
    <t xml:space="preserve"> Position Name (English)</t>
  </si>
  <si>
    <t>Financial Advisor Name (Thai)</t>
  </si>
  <si>
    <t>Financial Advisor Name (English)</t>
  </si>
  <si>
    <t>Financial Advisor Address (Thai)</t>
  </si>
  <si>
    <t>Financial Advisor Address (English)</t>
  </si>
  <si>
    <t>Participant Id</t>
  </si>
  <si>
    <t>Participant Type</t>
  </si>
  <si>
    <t>Participant Address (Thai)</t>
  </si>
  <si>
    <t>Participant Address (English)</t>
  </si>
  <si>
    <t>Interest Price</t>
  </si>
  <si>
    <t>Invested Company Name (English)</t>
  </si>
  <si>
    <t>Business Type (Thai)</t>
  </si>
  <si>
    <t>Business Type (English)</t>
  </si>
  <si>
    <t>Paidup Capital</t>
  </si>
  <si>
    <t>Investment Type</t>
  </si>
  <si>
    <t>Shareholder Type</t>
  </si>
  <si>
    <t>Meeting Date</t>
  </si>
  <si>
    <t>Meeting Name (Thai)</t>
  </si>
  <si>
    <t>Meeting Name (English)</t>
  </si>
  <si>
    <t>Meeting Agenda (Thai)</t>
  </si>
  <si>
    <t>Meeting Agenda (English)</t>
  </si>
  <si>
    <t>Meeting Place (Thai)</t>
  </si>
  <si>
    <t>Effective Date</t>
  </si>
  <si>
    <t>No Dividend Payment Reason (Thai)</t>
  </si>
  <si>
    <t>No Dividend Payment Reason (English)</t>
  </si>
  <si>
    <t>Create</t>
  </si>
  <si>
    <t>- add possible value for sign postin ( C,ST )
- add possible value for News Release</t>
  </si>
  <si>
    <t>- add possible value for Sector Reclassification PhaseIV and Non-Performing Group &gt; Industry Name, Sector Name
- change the display of compliance sign from 'C' (Compliance) to be 'NC' (Non Compliance) -&gt; sign.dat</t>
  </si>
  <si>
    <t>- extend decimal point of all percent value of foreign limit -&gt; f_room.dat
- add %Foreign Available and %Foreign Queue field -&gt; f_room.dat
- cancel form45.dat</t>
  </si>
  <si>
    <t>Right Price</t>
  </si>
  <si>
    <t>Subscriptor Name (Thai)</t>
  </si>
  <si>
    <t>Subscriptor Name (English)</t>
  </si>
  <si>
    <t>Old Par Value</t>
  </si>
  <si>
    <t>New Par Value</t>
  </si>
  <si>
    <t>Old Ratio</t>
  </si>
  <si>
    <t>New Ratio</t>
  </si>
  <si>
    <t>Total Shareholders</t>
  </si>
  <si>
    <t>Total Minor Shareholders</t>
  </si>
  <si>
    <t>Nationality</t>
  </si>
  <si>
    <t>Sign Posting Date</t>
  </si>
  <si>
    <t>Sign Lifting Date</t>
  </si>
  <si>
    <t>D = Delete, I = Insert, U = Update</t>
  </si>
  <si>
    <t xml:space="preserve">D = Delete, I = Insert, U = Update </t>
  </si>
  <si>
    <t>Listing Condition File Name (Thai)</t>
  </si>
  <si>
    <t>Listing Condition File Name (English)</t>
  </si>
  <si>
    <t>Industry No.</t>
  </si>
  <si>
    <t>Sector No.</t>
  </si>
  <si>
    <t>Sub Sector No.</t>
  </si>
  <si>
    <t>ชื่อ Field</t>
  </si>
  <si>
    <t>Column</t>
  </si>
  <si>
    <t>Byte</t>
  </si>
  <si>
    <t>Format</t>
  </si>
  <si>
    <t>Record Flag</t>
  </si>
  <si>
    <t>D = Delete, I = Insert</t>
  </si>
  <si>
    <t>Security Name</t>
  </si>
  <si>
    <t>Company Id</t>
  </si>
  <si>
    <t>Auditor Id</t>
  </si>
  <si>
    <t>Audit Company Id</t>
  </si>
  <si>
    <t>Audit Company Name (Thai)</t>
  </si>
  <si>
    <t>Audit Company Name (English)</t>
  </si>
  <si>
    <t>Position Id</t>
  </si>
  <si>
    <t>Position (Thai)</t>
  </si>
  <si>
    <t>Position (English)</t>
  </si>
  <si>
    <t>Director Id</t>
  </si>
  <si>
    <t>Director Type</t>
  </si>
  <si>
    <t>Security Id</t>
  </si>
  <si>
    <t>Board Date</t>
  </si>
  <si>
    <t>Trading Date</t>
  </si>
  <si>
    <t>Listing status of the security
L = Listed On SET  
U = Unlisted (Not Listed On SET)
D = Delisted
E = Expired</t>
  </si>
  <si>
    <t>News Announce Date</t>
  </si>
  <si>
    <t>Par Value</t>
  </si>
  <si>
    <t>Company Name (Thai)</t>
  </si>
  <si>
    <t>Company Name (English)</t>
  </si>
  <si>
    <t>Company Address (Thai)</t>
  </si>
  <si>
    <t>Company Address (English)</t>
  </si>
  <si>
    <t>Zip Code</t>
  </si>
  <si>
    <t>Telephone Number</t>
  </si>
  <si>
    <t>E-Mail Address</t>
  </si>
  <si>
    <t>Establishment Date</t>
  </si>
  <si>
    <t>Fiscal Year End Date</t>
  </si>
  <si>
    <t>Accounting Form</t>
  </si>
  <si>
    <t>Dividend Policy (Thai)</t>
  </si>
  <si>
    <t>Dividend Policy (English)</t>
  </si>
  <si>
    <t>Fax Number</t>
  </si>
  <si>
    <t>Beginning Subscription Date/Time</t>
  </si>
  <si>
    <t>Ending Subscription Date/Time</t>
  </si>
  <si>
    <t>Total Converted/Exercised Shares</t>
  </si>
  <si>
    <t>Currency</t>
  </si>
  <si>
    <t>Listing Date</t>
  </si>
  <si>
    <t>Interest Rate</t>
  </si>
  <si>
    <t>Issued Date</t>
  </si>
  <si>
    <t>Expiration Date</t>
  </si>
  <si>
    <t>Options Type</t>
  </si>
  <si>
    <t>Secondary Markets (English)</t>
  </si>
  <si>
    <t>Security’s Listing Status</t>
  </si>
  <si>
    <t>Delisted Date</t>
  </si>
  <si>
    <t>First Interest Payment Date</t>
  </si>
  <si>
    <t>Last Interest Payment Date</t>
  </si>
  <si>
    <t>IPO Price</t>
  </si>
  <si>
    <t>URL</t>
  </si>
  <si>
    <t>3.0</t>
  </si>
  <si>
    <t>Other</t>
  </si>
  <si>
    <t xml:space="preserve">A  </t>
  </si>
  <si>
    <t>dd/mm/yyyy</t>
  </si>
  <si>
    <t>N</t>
  </si>
  <si>
    <t>Type of market
A = SET
S = MAI 
O = Options
'' = No Market
B = Bond ( TDBC )
C = TDBC</t>
  </si>
  <si>
    <t>dd/mm</t>
  </si>
  <si>
    <t>dd/mm/yyyyhh:mm</t>
  </si>
  <si>
    <t>ความหมาย</t>
  </si>
  <si>
    <t>จำนวน</t>
  </si>
  <si>
    <t>A</t>
  </si>
  <si>
    <r>
      <t>หมายเหตุ</t>
    </r>
    <r>
      <rPr>
        <sz val="14"/>
        <rFont val="Cordia New"/>
        <family val="2"/>
      </rPr>
      <t xml:space="preserve"> ส่งทุกหลักทรัพย์ที่มีการเปลี่ยนชื่อ</t>
    </r>
  </si>
  <si>
    <t>dd/mm/yyyy
hh:mm</t>
  </si>
  <si>
    <t>P</t>
  </si>
  <si>
    <t xml:space="preserve">Fax Number </t>
  </si>
  <si>
    <t>Meeting Place (English)</t>
  </si>
  <si>
    <t>Right Ratio</t>
  </si>
  <si>
    <t>Share Dividend Ratio</t>
  </si>
  <si>
    <t>Date that the board has resolution to increase the capital/ Notice Date</t>
  </si>
  <si>
    <t>Date that the board has resolution to reduce the capital/ Notice Date</t>
  </si>
  <si>
    <t>Date that the board has resolution to change the par value/ Notice Date</t>
  </si>
  <si>
    <t>Date that the board has resolution to change the pay dividend/ Notice Date</t>
  </si>
  <si>
    <t>Date that the board has resolution to change the ratio/ Notice Date</t>
  </si>
  <si>
    <t>Date that the board has resolution to exercise security/ Notice Date</t>
  </si>
  <si>
    <t>Date that the board has resolution to take a meeting/ Notice Date</t>
  </si>
  <si>
    <t>Date that the board has resolution not to pay dividend/ Notice Date</t>
  </si>
  <si>
    <t>Date that the board has resolution not to increase capital/ Notice Date</t>
  </si>
  <si>
    <t>Date that the board has resolution to provide the benefits/ Notice Date</t>
  </si>
  <si>
    <t>Invested Company Name (Thai)</t>
  </si>
  <si>
    <t>Sign</t>
  </si>
  <si>
    <t>Underlying Type</t>
  </si>
  <si>
    <t>Corporate Action</t>
  </si>
  <si>
    <t>Master Information</t>
  </si>
  <si>
    <t>Financial Advisors  (FinAdv.dat)</t>
  </si>
  <si>
    <t>Company &amp; Securities</t>
  </si>
  <si>
    <t>Underlying Securities (Undersec.dat)</t>
  </si>
  <si>
    <t>Shareholder</t>
  </si>
  <si>
    <t>Form 56-1 (Form56_1.dat)</t>
  </si>
  <si>
    <t>Language</t>
  </si>
  <si>
    <t>File Name</t>
  </si>
  <si>
    <t>Shareholder by Nationality (HldNat.dat)</t>
  </si>
  <si>
    <t>yyssssss.xxx</t>
  </si>
  <si>
    <t>Options Style</t>
  </si>
  <si>
    <t>Bond Style</t>
  </si>
  <si>
    <t>S</t>
  </si>
  <si>
    <t>U</t>
  </si>
  <si>
    <t>C</t>
  </si>
  <si>
    <t>W</t>
  </si>
  <si>
    <t>V</t>
  </si>
  <si>
    <t>I</t>
  </si>
  <si>
    <t>O</t>
  </si>
  <si>
    <t>D</t>
  </si>
  <si>
    <t>Multiplier</t>
  </si>
  <si>
    <t>R</t>
  </si>
  <si>
    <t>New Name of Security</t>
  </si>
  <si>
    <t>Old Name of Participant</t>
  </si>
  <si>
    <t>New Name of Participant</t>
  </si>
  <si>
    <t>Capital Reduction (CapReduc.dat)</t>
  </si>
  <si>
    <t>News &amp; Financial Statement</t>
  </si>
  <si>
    <t>ชิ้นส่วนอิเล็กทรอนิกส์</t>
  </si>
  <si>
    <t>Net Asset Value (Nav.dat)</t>
  </si>
  <si>
    <t xml:space="preserve">Begining Date of Silent Period </t>
  </si>
  <si>
    <t xml:space="preserve">Ending Date of Silent Period     </t>
  </si>
  <si>
    <t>Company Type</t>
  </si>
  <si>
    <t>Risk Manager Flag</t>
  </si>
  <si>
    <t>G</t>
  </si>
  <si>
    <t>J</t>
  </si>
  <si>
    <t>X</t>
  </si>
  <si>
    <t>Beginning Date of Operation Period</t>
  </si>
  <si>
    <t>Ending Date of Operation Period</t>
  </si>
  <si>
    <t>All Security Including Foreign, Thai Trust Fund and NVDR (Security.dat)</t>
  </si>
  <si>
    <t>Financial Advisor Company Type</t>
  </si>
  <si>
    <t>Company Id/Participant Id (Financial Advisor)</t>
  </si>
  <si>
    <t>Account Form Id</t>
  </si>
  <si>
    <t>Account Code</t>
  </si>
  <si>
    <t>Account Name (Thai)</t>
  </si>
  <si>
    <t>Account Name (English)</t>
  </si>
  <si>
    <t>Trading Date Information (M_Calen.dat)</t>
  </si>
  <si>
    <t>Sign Posting News File Name (Thai)</t>
  </si>
  <si>
    <t>Sign Posting News File Name (English)</t>
  </si>
  <si>
    <t>Sign Lifting News File Name (Thai)</t>
  </si>
  <si>
    <t>Sign Lifting News File Name (English)</t>
  </si>
  <si>
    <t>Financial Advisor Name</t>
  </si>
  <si>
    <t>Financial Advisor Full Name (Thai)</t>
  </si>
  <si>
    <t>Financial Advisor Full Name (English)</t>
  </si>
  <si>
    <t>Linked Security Id</t>
  </si>
  <si>
    <t>Linked Security Name</t>
  </si>
  <si>
    <t>Conversion/Exercise/Strike Price</t>
  </si>
  <si>
    <t>Reserved</t>
  </si>
  <si>
    <t>Reserved Field</t>
  </si>
  <si>
    <t>Ending Date of Subscription</t>
  </si>
  <si>
    <t>Beginning Date of Subscription</t>
  </si>
  <si>
    <t>Audit Company Address (Thai)</t>
  </si>
  <si>
    <t>Audit Company Address (English)</t>
  </si>
  <si>
    <t>Audit Company  Id</t>
  </si>
  <si>
    <t xml:space="preserve"> Audit Company Name (English)</t>
  </si>
  <si>
    <t>Isin No.</t>
  </si>
  <si>
    <t>Other Capital Increase (OtherCap.dat)</t>
  </si>
  <si>
    <t>Beginning X's Date</t>
  </si>
  <si>
    <t>SET</t>
  </si>
  <si>
    <t>Agribusiness</t>
  </si>
  <si>
    <t>Banking</t>
  </si>
  <si>
    <t>Commerce</t>
  </si>
  <si>
    <t>Electronic Components</t>
  </si>
  <si>
    <t>Health Care Services</t>
  </si>
  <si>
    <t>Insurance</t>
  </si>
  <si>
    <t>Mining</t>
  </si>
  <si>
    <t>Packaging</t>
  </si>
  <si>
    <t>Professional Services</t>
  </si>
  <si>
    <t>Property Development</t>
  </si>
  <si>
    <t>Others</t>
  </si>
  <si>
    <t>Medium-Sized</t>
  </si>
  <si>
    <t>Received Date</t>
  </si>
  <si>
    <t>Last Trading Date</t>
  </si>
  <si>
    <t>- Extend field length of Title of News -&gt; news.dat
- Add column to support xml file name -&gt; news.dat 
- Extend field lenght of Par Value -&gt; Compsec.dat
- Extend field lenght of Par Value -&gt; SecBal.dat
- Extend field lenght of Par Value -&gt; Capannce.dat
- Extend field lenght of Old Par Value and New Par Value -&gt; ChgPar.dat</t>
  </si>
  <si>
    <t>- pdf for PDF file (content in PDF format)</t>
  </si>
  <si>
    <t>- xml for XML file (content in XML format)</t>
  </si>
  <si>
    <t>Old English Full Name of Participant</t>
  </si>
  <si>
    <t>Market Type</t>
  </si>
  <si>
    <t>Bond Type (classified by Issuer Type)</t>
  </si>
  <si>
    <t>Bond Type (classified by Collateral)</t>
  </si>
  <si>
    <t>Security symbol</t>
  </si>
  <si>
    <t xml:space="preserve">Security identification number </t>
  </si>
  <si>
    <t>Principal ( Principl.dat )</t>
  </si>
  <si>
    <t xml:space="preserve">Date that the security is traded excluding the given benefits (the first day the security symbol is posted "x_"  sign in trading  , before book closing date 2 days)  </t>
  </si>
  <si>
    <t>Principal payment / unit</t>
  </si>
  <si>
    <t>The record is ended, indicated by sign *</t>
  </si>
  <si>
    <t>1.3.5</t>
  </si>
  <si>
    <t>- Add last exercise date for warrant -&gt; compsec.dat
- Amend description -&gt; finadv.dat, silent.dat</t>
  </si>
  <si>
    <t>Last Exercise Date</t>
  </si>
  <si>
    <t xml:space="preserve">Date that the IPO silent  period begins </t>
  </si>
  <si>
    <t xml:space="preserve">Date that the IPO silent period ends </t>
  </si>
  <si>
    <t>Percent of IPO silent shares in total paid-up capital</t>
  </si>
  <si>
    <t xml:space="preserve">Number of common stocks in the IPO silent period </t>
  </si>
  <si>
    <t xml:space="preserve"> identification number  of  IPO financial advisor company</t>
  </si>
  <si>
    <t>Symbol of IPO  financial advisor company</t>
  </si>
  <si>
    <t xml:space="preserve">Name of IPO financial advisor company in Thai </t>
  </si>
  <si>
    <t>Name of IPO financial advisor company in English</t>
  </si>
  <si>
    <t>Field Name</t>
  </si>
  <si>
    <t>Size</t>
  </si>
  <si>
    <t>Type of bond, classified by collateral
S = Secured
U = Unsecured
P = Partial Secured</t>
  </si>
  <si>
    <t>Description</t>
  </si>
  <si>
    <t xml:space="preserve">Date that a sign is posted on a security name (Halt will have both date and time)    </t>
  </si>
  <si>
    <t>Date that the sign is lifted from the posted security name  (Halt will have both date and time)</t>
  </si>
  <si>
    <t>Change Par Type</t>
  </si>
  <si>
    <t>Annual Report (Annual.dat)</t>
  </si>
  <si>
    <t>Fund Profile (FundPro.dat)</t>
  </si>
  <si>
    <t>Reporting year</t>
  </si>
  <si>
    <t>Date that Annual Report is received by SET</t>
  </si>
  <si>
    <t>File name of Annual Report</t>
  </si>
  <si>
    <t>Name of Property Manager, Only security in Property Fund Sector (English)</t>
  </si>
  <si>
    <t>Name of Property Manager, Only security in Property Fund Sector (Thai)</t>
  </si>
  <si>
    <t>Date that the board has resolution to change the pay capital return/ Notice Date</t>
  </si>
  <si>
    <t>Date of payment</t>
  </si>
  <si>
    <t>Effective on January 4, 2011</t>
  </si>
  <si>
    <t>Capital Return per share (Baht)</t>
  </si>
  <si>
    <t>Property Manager (Th)</t>
  </si>
  <si>
    <t>Property Manager (Eng)</t>
  </si>
  <si>
    <t>Language of  Annual Report
T=Thai
E=English
B=Both (Both Thai and English in Report)</t>
  </si>
  <si>
    <t>Capital Return per Share</t>
  </si>
  <si>
    <t>Master Information of Account Code (M_AcCode.dat)</t>
  </si>
  <si>
    <t>Master Information of Auditor (M_Audit.dat)</t>
  </si>
  <si>
    <t>Master Information of Audit Company (M_Auditc.dat)</t>
  </si>
  <si>
    <t>Master Information of Board (M_Board.dat)</t>
  </si>
  <si>
    <t>Master Information of Financial Advisor (M_Finadv.dat)</t>
  </si>
  <si>
    <t>Master Information of Participant (M_Parti.dat)</t>
  </si>
  <si>
    <t>Master Information of Board Position (M_Pos.dat)</t>
  </si>
  <si>
    <t>Type of Change Par
'S' = Change par by splitting or merging par  value
'R' = Change par from capital reduction</t>
  </si>
  <si>
    <t>- Add file Fund Profile -&gt; FundPro.dat
- Add file Annual Report -&gt; Annual.dat
- Add file Capital Return (XN) -&gt; CapRet.dat
- Add possible value for Book Closing Type (XN) -&gt; distrib.dat
- Add possible value for security type (ETF) -&gt; compsec.dat
- Add possible value Cause of Delisting -&gt; compsec.dat
- Add Field Change Par Type -&gt; ChgPar.dat
- Add possible value holder type -&gt; holder.dat
- Extend field length of Last Name of Shareholder -&gt; holder.dat
- Add New Sector (STEEL) -&gt; Industry Name, Sector Name
- Extend field length of Account Name -&gt; m_accode.dat
- Extend field length of Company name (Thai, English) -&gt; company.dat
- Extend field length of Company name (Thai, English) -&gt; chgnamec.dat</t>
  </si>
  <si>
    <t>- Update Possible Value for Type of Report -&gt; secfile.dat</t>
  </si>
  <si>
    <t>Cause of Delisting
0 - The Company is still being listed 
1 - SET command de-lists because they fail to submit financial statements
2 - SET command de-lists because they violate SET’s rule and regulations
3 - SET command de-lists because they fail to achieve satisfactory progress on its rehabilitation
4 - The company requests for voluntary delisting 
5 - Amalgamation
9 - Other reasons</t>
  </si>
  <si>
    <t>Preferred Stock, Warrant, Unit Trust and ETF</t>
  </si>
  <si>
    <t>หลักทรัพย์บุริมสิทธิ, ใบสำคัญแสดงสิทธิ และหน่วยลงทุน และ กองทุนรวมอีทีเอฟ</t>
  </si>
  <si>
    <t>Security Capital Raised (CapRaise.dat)</t>
  </si>
  <si>
    <t>Where -  xxxxxxxx stands for Security identification number for text file</t>
  </si>
  <si>
    <t xml:space="preserve">             - xxxxxxxT :  xxxxxxx Security identificaiton number </t>
  </si>
  <si>
    <t xml:space="preserve">                                    T stands for Thai Version  in pdf file</t>
  </si>
  <si>
    <t xml:space="preserve">             - xxxxxxxE :  xxxxxxx Security identificaiton number </t>
  </si>
  <si>
    <t xml:space="preserve">                                    E stands for English Version  in pdf file</t>
  </si>
  <si>
    <t xml:space="preserve">        - zzz composed of</t>
  </si>
  <si>
    <t>thi for text file (content in Thai)</t>
  </si>
  <si>
    <t>eng for text file (content in English)</t>
  </si>
  <si>
    <t>pdf for PDF file (content in PDF format)</t>
  </si>
  <si>
    <t>Capital Raised Flag</t>
  </si>
  <si>
    <t>Corporate Action Type
XR = Rights 
PP = Private Placement
PO = Public Offering
SD = Stock Dividend
XC = Conversion 
XE = Exercise
XI = Interest
PC = Par Change
RC = Ratio Change
CR = Capital Reduction
CA = Capital Announce
SO = Stock Option</t>
  </si>
  <si>
    <t>Capital Raised Flag
'I' = Capital Raised
'E' = Not Capital Raised</t>
  </si>
  <si>
    <t>Account Type</t>
  </si>
  <si>
    <t>Account Indent</t>
  </si>
  <si>
    <t>Indent Number</t>
  </si>
  <si>
    <t>Type of Account
'B' = Statement of financial position
'C' = Statement of cash flows
'I' = Income Statement
'O' = Other Comprehensive Income Statement</t>
  </si>
  <si>
    <t xml:space="preserve">Target for Capital Raised
'1' =  ESOP
'' = Not ESOP </t>
  </si>
  <si>
    <t>Target for Capital Raised</t>
  </si>
  <si>
    <t>No. of Capital Raised Shares</t>
  </si>
  <si>
    <t>Number of Capital Raised Shares</t>
  </si>
  <si>
    <t>- Add Possible Value field name of detailed file -&gt; compsec.dat
- Delete field Account Name (English) -&gt; Finance.dat
- Add field account indent , Account Type -&gt; m_accode.dat
- Add Capital Raised of Security -&gt; capraise.dat
- Extend field length of Sequence of Announcement -&gt; interest.dat
- Extend field length of Sequence of Announcement -&gt; principl.dat</t>
  </si>
  <si>
    <t>SETHD</t>
  </si>
  <si>
    <t>ดัชนี SETHD</t>
  </si>
  <si>
    <t xml:space="preserve">- Add New Sector (SETHD) -&gt; Sector Name
</t>
  </si>
  <si>
    <t>Buy - 
'S'- SET , 'T'- Tender offer , 'B' - Both</t>
  </si>
  <si>
    <t>CG Score</t>
  </si>
  <si>
    <t>Business (business.dat)</t>
  </si>
  <si>
    <t>ชื่อ File คำอธิบายเงื่อนไขการเข้า จดทะเบียนใน ตลท. (อังกฤษ)</t>
  </si>
  <si>
    <t>หมายเหตุ</t>
  </si>
  <si>
    <r>
      <t>ชื่อ File คำอธิบายเงื่อนไขการเข้าจดทะเบียนใน ตลท. เป็น list</t>
    </r>
    <r>
      <rPr>
        <i/>
        <sz val="14"/>
        <rFont val="Cordia New"/>
        <family val="2"/>
      </rPr>
      <t>nnnn.xxx</t>
    </r>
  </si>
  <si>
    <t xml:space="preserve">โดยที่ </t>
  </si>
  <si>
    <t>nnnn คือรหัสบริษัท</t>
  </si>
  <si>
    <t xml:space="preserve">xxx เป็นประเภทของ File ได้แก่ </t>
  </si>
  <si>
    <t>- thi สำหรับ Text File ภาษาไทย</t>
  </si>
  <si>
    <t>- eng สำหรับ Text File ภาษาอังกฤษ</t>
  </si>
  <si>
    <t>Type of Business (Thai)</t>
  </si>
  <si>
    <t>Type of Business (English)</t>
  </si>
  <si>
    <t>Corporate Governance Report of Thai Listed Compaines
5 = Excellent (90-100 points)
4 = Very Good (80-89 points)
3 = Good (70-79 points)
- = Not Available</t>
  </si>
  <si>
    <t>- Add New Business Type and CG Score File -&gt; business.dat</t>
  </si>
  <si>
    <t>ข้อมูลพื้นฐานของบริษัท</t>
  </si>
  <si>
    <t xml:space="preserve">ข้อมูลรายละเอียดหลักทรัพย์ </t>
  </si>
  <si>
    <t>ข้อมูลการเคลื่อนไหวของหุ้น</t>
  </si>
  <si>
    <t>ข้อมูลทุกหลักทรัพย์ (รวม Foreign, Thai Trust Fund, NVDR)</t>
  </si>
  <si>
    <t>ข้อมูลหลักทรัพย์ Underlying</t>
  </si>
  <si>
    <t>ข้อมูลการระดมทุน</t>
  </si>
  <si>
    <t>ข้อมูลลักษณะธุรกิจของบริษัท และ CG Score</t>
  </si>
  <si>
    <t>ข้อมูลการประกาศเพิ่มทุน</t>
  </si>
  <si>
    <t>ข้อมูลการลดทุน</t>
  </si>
  <si>
    <t>ข้อมูลการเปลี่ยนราคาพาร์</t>
  </si>
  <si>
    <t>ข้อมูลการเปลี่ยนอัตราส่วน</t>
  </si>
  <si>
    <t>ข้อมูลการใช้สิทธิของการแปลงสิทธิของหุ้นกู้</t>
  </si>
  <si>
    <t>ข้อมูลการจ่ายปันผล</t>
  </si>
  <si>
    <t>ข้อมูลการใช้สิทธิของใบสำคัญแสดงสิทธิ</t>
  </si>
  <si>
    <t>ข้อมูลการจ่ายดอกเบี้ย</t>
  </si>
  <si>
    <t>ข้อมูลการประชุม</t>
  </si>
  <si>
    <t>ข้อมูลไม่จ่ายปันผล</t>
  </si>
  <si>
    <t xml:space="preserve">ข้อมูลการเพิ่มทุนอื่น </t>
  </si>
  <si>
    <t>ข้อมูลการจ่ายคืนเงินต้น</t>
  </si>
  <si>
    <t>ข้อมูลประเภทสิทธิ</t>
  </si>
  <si>
    <t>ข้อมูลการจ่ายเงินคืนจากการลดทุน</t>
  </si>
  <si>
    <t>ข้อมูลการปรับปรุงราคา (Adjusted Factor) เมื่อเกิด Corporate Action</t>
  </si>
  <si>
    <t>ข้อมูลข่าว</t>
  </si>
  <si>
    <t>ข้อมูลงบการเงิน</t>
  </si>
  <si>
    <t xml:space="preserve">ข้อมูลฟอร์ม 56-1 (สรุปผลการดำเนินงานของบริษัท) </t>
  </si>
  <si>
    <t>ข้อมูล Net Asset Value (แบบรายงานเรื่องมูลค่าทรัพย์สินสุทธิและมูลค่าหน่วยลงทุน)</t>
  </si>
  <si>
    <t>ข้อมูลการเปลี่ยนชื่อบริษัท</t>
  </si>
  <si>
    <t>ข้อมูลการเปลี่ยนชื่อบริษัทสมาชิก</t>
  </si>
  <si>
    <t>ข้อมูลการเปลี่ยนชื่อหลักทรัพย์</t>
  </si>
  <si>
    <t>ข้อมูลการเปลี่ยนกลุ่มอุตสาหกรรมของหลักทรัพย์</t>
  </si>
  <si>
    <t>ข้อมูลผู้ถือหุ้น</t>
  </si>
  <si>
    <t>ข้อมูลการกระจายหุ้น</t>
  </si>
  <si>
    <t>ข้อมูลการถือครองหุ้นของบริษัท Thai NVDR</t>
  </si>
  <si>
    <t>ข้อมูลผู้ถือหุ้นตามสัญชาติ</t>
  </si>
  <si>
    <t>ข้อมูลรายละเอียดจำนวนหุ้น Free Float ของหลักทรัพย์</t>
  </si>
  <si>
    <t>รายละเอียดรหัสบัญชี</t>
  </si>
  <si>
    <t>รายละเอียดผู้ตรวจสอบบัญชี</t>
  </si>
  <si>
    <t>รายละเอียดบริษัทตรวจสอบ</t>
  </si>
  <si>
    <t>รายละเอียดคณะกรรมการ</t>
  </si>
  <si>
    <t>ข้อมูลปฏิทินวันที่ทำการ</t>
  </si>
  <si>
    <t>รายละเอียดที่ปรึกษาทางการเงิน</t>
  </si>
  <si>
    <t>รายละเอียด Participants</t>
  </si>
  <si>
    <t>ตำแหน่งคณะกรรมการ</t>
  </si>
  <si>
    <t>ข้อมูลผู้ตรวจสอบบัญชีของบริษัท</t>
  </si>
  <si>
    <t>ข้อมูลคณะกรรมการของบริษัท</t>
  </si>
  <si>
    <t>ข้อมูลที่ปรึกษาทางการเงินของบริษัท</t>
  </si>
  <si>
    <t>รายละเอียดหุ้นต่างชาติ</t>
  </si>
  <si>
    <t>ข้อมูลประเภทการลงทุน</t>
  </si>
  <si>
    <t>ข้อมูลการขึ้นเครื่องหมาย</t>
  </si>
  <si>
    <t>ระยะเวลาการห้ามซื้อขายหุ้น</t>
  </si>
  <si>
    <t>ข้อมูลการซื้อหุ้นคืน</t>
  </si>
  <si>
    <t>ข้อมูลรายละเอียดการซื้อหุ้นคืน</t>
  </si>
  <si>
    <t>ข้อมูล Outstanding ของ Derivative Warrants รายเดือน</t>
  </si>
  <si>
    <t>รายละเอียด Files ข้อมูล เพิ่มเติม ของหลักทรัพย์</t>
  </si>
  <si>
    <t>ข้อมูลรายงานประจำปีของบริษัท (Annual Report)</t>
  </si>
  <si>
    <t>รหัสบริษัท</t>
  </si>
  <si>
    <t>ชื่อเต็มบริษัท (ไทย)</t>
  </si>
  <si>
    <t>ชื่อเต็มบริษัท (อังกฤษ)</t>
  </si>
  <si>
    <t>ที่อยู่ของบริษัท (ไทย)</t>
  </si>
  <si>
    <t>ที่อยู่ของบริษัท (อังกฤษ)</t>
  </si>
  <si>
    <t>รหัสไปรษณีย์</t>
  </si>
  <si>
    <t>หมายเลขโทรศัพท์</t>
  </si>
  <si>
    <t>หมายเลขโทรสาร</t>
  </si>
  <si>
    <t>วันก่อตั้งบริษัท</t>
  </si>
  <si>
    <t>วันที่ยื่นคำขอเป็นบริษัทจดทะเบียน</t>
  </si>
  <si>
    <t>สถานะการเป็นบริษัทจดทะเบียน 
L = Listed, U = Unlisted, D = Delisted, 
I = Issuer, R = Regulator, 
M = Risk Manager</t>
  </si>
  <si>
    <t>สถานะการเป็น Risk Manager
Y = เป็น Risk Manager, ' ' = ไม่เป็น</t>
  </si>
  <si>
    <t>นโยบายการจ่ายปันผล (ไทย)</t>
  </si>
  <si>
    <t>นโยบายการจ่ายปันผล (อังกฤษ)</t>
  </si>
  <si>
    <t>ชื่อ File คำอธิบายเงื่อนไขการเข้า จดทะเบียนใน ตลท. (ไทย)</t>
  </si>
  <si>
    <t>ชื่อย่อหลักทรัพย์</t>
  </si>
  <si>
    <t xml:space="preserve">ชื่อเต็มหลักทรัพย์ (ไทย)        </t>
  </si>
  <si>
    <t>ชื่อเต็มหลักทรัพย์ (อังกฤษ)</t>
  </si>
  <si>
    <t>รหัสหลักทรัพย์</t>
  </si>
  <si>
    <t>ประเภทตลาด
A = SET
S = MAI 
O = Options
'' = No Market
B = Bond ( TDBC )
C = TDBC</t>
  </si>
  <si>
    <t>หมวดอุตสาหกรรม (0-99), 0 = หน่วยลงทุน, ETF</t>
  </si>
  <si>
    <t>รหัสหมวดอุตสาหกรรมย่อย
Equity Market : ส่งค่า '' ให้ เนื่องจากปัจจุบันยังไม่มีค่าจริง
Bond Market: 1 - 4</t>
  </si>
  <si>
    <t>จำนวนหุ้นจดทะเบียนกับกระทรวงพาณิชย์</t>
  </si>
  <si>
    <t xml:space="preserve">จำนวนหุ้นที่เรียกชำระแล้ว </t>
  </si>
  <si>
    <t>จำนวนหุ้นของหลักทรัพย์</t>
  </si>
  <si>
    <t xml:space="preserve">จำนวนหุ้นที่จดทะเบียนกับตลาดหลักทรัพย์     </t>
  </si>
  <si>
    <t>จำนวนหุ้นสามัญคงเหลือที่สำรองไว้เพื่อรองรับการแปลงสภาพ/ใช้สิทธิ</t>
  </si>
  <si>
    <t>จำนวนหุ้นที่ใช้คิด Index
ยกเลิกการเผยแพร่ ณ 30/6/2004</t>
  </si>
  <si>
    <t>ราคาเสนอขายหุ้นแก่ประชาชนครั้งแรก</t>
  </si>
  <si>
    <t>ชื่อสกุลเงิน</t>
  </si>
  <si>
    <t>มูลค่าที่ตราไว้</t>
  </si>
  <si>
    <t>วันที่จดทะเบียนกับตลาดหลักทรัพย์</t>
  </si>
  <si>
    <t>วันที่ซื้อขายในตลาดหลักทรัพย์ครั้งแรก</t>
  </si>
  <si>
    <t xml:space="preserve">วันที่ออกหลักทรัพย์ </t>
  </si>
  <si>
    <t xml:space="preserve">วันที่หุ้นหมดอายุ </t>
  </si>
  <si>
    <t>รหัสประเภทรูปแบบงบการเงิน
1 = Bank and Finance
3 = Securities 
4 = Finance and Securities
5 = Insurance 
6 = Life Assurance
7 = Industrial and Services
8 = Unit Trusts</t>
  </si>
  <si>
    <t>วันสิ้นสุดรอบระยะเวลาบัญชี</t>
  </si>
  <si>
    <t>วันและเวลาเริ่มต้นการจองซื้อ</t>
  </si>
  <si>
    <t>วันและเวลาสิ้นสุดการจองซื้อ</t>
  </si>
  <si>
    <t>ยอดรวมจำนวนหุ้นที่นำมาแปลงสภาพ/ใช้สิทธิแล้ว</t>
  </si>
  <si>
    <t>ประเภทของการค้ำประกัน
F = Full covered (ฝากทรัพย์สินเต็มจำนวน)
P = Partial covered (ฝากทรัพย์สินบางส่วน )
N = Non-collaterized (ไม่จัดให้มีการฝากทรัพย์สิน)</t>
  </si>
  <si>
    <t>ประเภทการส่งมอบ
C = ให้สิทธิชำระเงินโดยอิงกับราคาหุ้น (Cash settlement)
S = ให้สิทธิซื้อหุ้น (Share settlement)</t>
  </si>
  <si>
    <t>ประเภทตราสารอนุพันธ์ สำหรับ Index Options หรือ ประเภทระยะเวลาการใช้สิทธิ สำหรับ Derivatives Warrant
E = European
A = American
P = Psuedo</t>
  </si>
  <si>
    <t>ชนิดตราสารอนุพันธ์ (สำหรับ Index Options และ Derivatives Warrant)
P = Put, C = Call</t>
  </si>
  <si>
    <t>รหัสบริษัทผู้บริหารความเสี่ยง</t>
  </si>
  <si>
    <t>วันที่ซื้อขายวันสุดท้าย</t>
  </si>
  <si>
    <t>ชนิดของตราสารหนี้ (แบ่งตามผู้ออกหลักทรัพย์)
C = Corporate Bond (หุ้นกู้)
G = Government Bond (พันธบัตรรัฐบาล)
S = State Enterprise Bond (พันธบัตรรัฐวิสาหกิจ)
T = Treasury Bill (ตั๋วเงินคลัง)</t>
  </si>
  <si>
    <t>ชนิดของตราสารหนี้ (แบ่งตามหลักประกัน)
S = Secured (ตราสารหนี้ที่มีหลักประกัน)
U = Unsecured (ตราสารหนี้ที่ไม่มีหลักประกัน)
P = Partial Secured (ตราสารหนี้ที่มีหลักประกันบางส่วน)</t>
  </si>
  <si>
    <t>ประเภทของตราสารหนี้ (แบ่งตามราคาขายครั้งแรก)
D = Discount (ตราสารหนี้ที่ขายที่ราคาต่ำกว่าหน้าตั๋ว)
P = Premium (ตราสารหนี้ที่ขายที่ราคาสูงกว่าหน้าตั๋ว)</t>
  </si>
  <si>
    <t>เงื่อนไขของอัตราดอกเบี้ย
0 = Zero Coupon
1 = Fixed Rate
2 = Floating Rate
3 = Stepping
4 = Inverse Floater</t>
  </si>
  <si>
    <t xml:space="preserve">อัตราดอกเบี้ย </t>
  </si>
  <si>
    <t>วันจ่ายดอกเบี้ยงวดแรก</t>
  </si>
  <si>
    <t>วันจ่ายดอกเบี้ยงวดสุดท้าย</t>
  </si>
  <si>
    <t>ชื่อตลาดที่เป็นแหล่งซื้อขายของหลักทรัพย์ (อังกฤษ)</t>
  </si>
  <si>
    <t>สถานะการจดทะเบียนหลักทรัพย์
L = Listed On SET  
U = Unlisted (Not Listed On SET)
D = Delisted
E = Expired</t>
  </si>
  <si>
    <t>วันที่เพิกถอนการจดทะเบียน</t>
  </si>
  <si>
    <t>สาเหตุการเพิกถอน
0 - บริษัทที่ยังไม่เพิกถอน
1 - ตลาดหลักทรัพย์สั่งเพิกถอน เนื่องจากไม่ส่งงบการเงิน
2 - ตลาดหลักทรัพย์สั่งเพิกถอน เนื่องจากฝ่าฝืนข้อกำหนด
3 - ตลาดหลักทรัพย์สั่งเพิกถอน เนื่องจากฟื้นฟูกิจการไม่สำเร็จ
4 – บริษัทขอเพิกถอนโดยสมัครใจ
5 – บริษัทถูกควบรวม
9 – อื่นๆ</t>
  </si>
  <si>
    <t>วันที่ใช้สิทธิครั้งสุดท้าย</t>
  </si>
  <si>
    <t>ชื่อ FILE รายละเอียด (ไทย)</t>
  </si>
  <si>
    <t>ชื่อ FILE รายละเอียด (อังกฤษ)</t>
  </si>
  <si>
    <t>ผู้ดูแลสภาพคล่อง (ไทย)</t>
  </si>
  <si>
    <t>ผู้ดูแลสภาพคล่อง (อังกฤษ)</t>
  </si>
  <si>
    <t>วันแรกที่ใช้สิทธิ</t>
  </si>
  <si>
    <t>วันที่ใช้สิทธิอัตโนมัติ</t>
  </si>
  <si>
    <t>วันที่และเวลาออกข่าวของการเปลี่ยนแปลงจำนวนหุ้น</t>
  </si>
  <si>
    <t>ลำดับที่ที่หลักทรัพย์เปลี่ยนแปลง</t>
  </si>
  <si>
    <t>วันที่มีผล</t>
  </si>
  <si>
    <r>
      <t xml:space="preserve">ชื่อย่อประเภท Corporate Action
XR = Rights 
PP = Private Placement
PO = Public Offering
SD = Stock Dividend
XC = Conversion 
XE = Exercise
XI = Interest
</t>
    </r>
    <r>
      <rPr>
        <sz val="14"/>
        <rFont val="Cordia New"/>
        <family val="2"/>
      </rPr>
      <t>PC = Par Change
RC = Ratio Change
CR = Capital Reduction
CA = Capital Announce
SO = Stock Option</t>
    </r>
  </si>
  <si>
    <t>ชื่อย่อหลักทรัพย์ที่อ้างอิงกับ Corporate Action</t>
  </si>
  <si>
    <t>รหัสหลักทรัพย์ที่อ้างอิงกับ Corporate Action</t>
  </si>
  <si>
    <t>วันที่และเวลาออกข่าวครั้งแรกที่อ้างอิงกับ Corporate Action</t>
  </si>
  <si>
    <t>ลำดับที่ประกาศข่าว Corporate Action</t>
  </si>
  <si>
    <t>จำนวนหุ้นจดทะเบียนกับกระทรวงพาณิชย์ ที่เปลี่ยนแปลง</t>
  </si>
  <si>
    <t>จำนวนหุ้นที่เรียกชำระแล้ว ที่เปลี่ยนแปลง</t>
  </si>
  <si>
    <t>จำนวนหุ้นที่จดทะเบียนกับตลท. ที่เปลี่ยนแปลง</t>
  </si>
  <si>
    <t>จำนวนหุ้นที่ใช้คิด Index ที่เปลี่ยนแปลง
ยกเลิกการเผยแพร่ ณ 30/6/2004</t>
  </si>
  <si>
    <t>จำนวนหุ้นที่สำรองไว้เพื่อรองรับการแปลงสภาพ/ใช้สิทธิ (หุ้น) ที่เปลี่ยนแปลง</t>
  </si>
  <si>
    <t>จำนวนหุ้นที่แปลงสภาพไปแล้ว (หุ้น) ที่เปลี่ยนแปลง</t>
  </si>
  <si>
    <t>ราคาพาร์</t>
  </si>
  <si>
    <t>ประเภทหลักทรัพย์
L = Local
F = Foreign
U = Thai Trust Fund
R = NVDR</t>
  </si>
  <si>
    <t>ชื่อย่อหลักทรัพย์ของหลักทรัพย์ Local</t>
  </si>
  <si>
    <t>รหัสหลักทรัพย์ของหลักทรัพย์ Local</t>
  </si>
  <si>
    <t>หมายเลขกำกับหลักทรัพย์
(ISIN = International Securities Identification Number)</t>
  </si>
  <si>
    <t>ราคาหุ้นใช้สิทธิ</t>
  </si>
  <si>
    <t>จำนวนหุ้นระดมทุน</t>
  </si>
  <si>
    <t xml:space="preserve">สถานะการระดมทุน
'I' = ระดมทุน
'E' = ไม่ระดมทุน </t>
  </si>
  <si>
    <t xml:space="preserve">กลุ่มเป้าหมายในการระดมทุน
'1' =  กลุ่มกรรมการ ผู้บริหาร พนักงานบริษัท  (ESOP)
'' = ไม่ใช่ กลุ่มกรรมการ พนักงานบริษัท </t>
  </si>
  <si>
    <t>ชื่อย่อหลักทรัพย์สามัญ</t>
  </si>
  <si>
    <t>ชื่อบริษัทผู้บริหารอสังหาริมทรัพย์ เฉพาะหลักทรัพย์ที่อยู่ในหมวดกองทุนรวมอสังหาริมทรัพย์เท่านั้น (อังกฤษ)</t>
  </si>
  <si>
    <t>ลักษณะธุรกิจ (ไทย)</t>
  </si>
  <si>
    <t>ลักษณะธุรกิจ (อังกฤษ)</t>
  </si>
  <si>
    <t>รายงานการกำกับดูแลกิจการบริษัทจดทะเบียน
5 = ดีเลิศ (90-100 คะแนน)
4 = ดีมาก (80-89 คะแนน)
3 = ดี (70-79 คะแนน)
 - = ไม่มีข้อมูลปรากฏ</t>
  </si>
  <si>
    <t>วันที่และเวลาออกข่าวครั้งแรก</t>
  </si>
  <si>
    <t>ลำดับที่ประกาศ</t>
  </si>
  <si>
    <t>วันที่คณะกรรมการมีมติ/วันที่แจ้งข่าว</t>
  </si>
  <si>
    <t>วันที่ผู้ถือหุ้นมีมติ</t>
  </si>
  <si>
    <t>จำนวนหุ้นจดทะเบียนกับกระทรวงพาณิชย์ที่เพิ่มขึ้น</t>
  </si>
  <si>
    <t>จำนวนหุ้นที่มีการจัดสรรเพิ่มขึ้น</t>
  </si>
  <si>
    <t>สถานะของการยกเลิกรายการ 
('C' = Cancel)</t>
  </si>
  <si>
    <t>จำนวนหุ้นจดทะเบียนกับกระทรวงพาณิชย์ที่ลดลง</t>
  </si>
  <si>
    <t>จำนวนหุ้นที่เรียกชำระแล้วที่ลดลง</t>
  </si>
  <si>
    <t>จำนวนหุ้นจดทะเบียนที่ลดลง</t>
  </si>
  <si>
    <t>วันที่มีผลบังคับใช้</t>
  </si>
  <si>
    <t>ราคาพาร์เก่า</t>
  </si>
  <si>
    <t>ราคาพาร์ใหม่</t>
  </si>
  <si>
    <t>ประเภทการเปลี่ยนพาร์
'S' = Split พาร์
'R' = ลดทุน โดยการลดพาร์</t>
  </si>
  <si>
    <t>อัตราส่วนเดิม</t>
  </si>
  <si>
    <t>อัตราส่วนใหม่</t>
  </si>
  <si>
    <t>จำนวนเงินต่อหุ้นเดิม (บาท)</t>
  </si>
  <si>
    <t>จำนวนเงินต่อหุ้นใหม่ (บาท)</t>
  </si>
  <si>
    <t>วันที่คณะกรรมการมีมติเปลี่ยนแปลงอัตราส่วน</t>
  </si>
  <si>
    <t>วันที่ปิดสมุดทะเบียน</t>
  </si>
  <si>
    <t>วันที่เริ่มต้นไม่ได้รับสิทธิ์</t>
  </si>
  <si>
    <t>วันที่คณะกรรมการมีมติ</t>
  </si>
  <si>
    <t>อัตราส่วนการแปลงสภาพ</t>
  </si>
  <si>
    <t>จำนวนเงินต่อหุ้น (บาท)</t>
  </si>
  <si>
    <t>วันที่คณะกรรมการมีมติจัดสรรสิทธิ</t>
  </si>
  <si>
    <t>วันและเวลาเริ่มต้นชำระเงิน</t>
  </si>
  <si>
    <t>อัตราส่วนการให้หุ้นปันผล 
กรณี Cash Dividend จะแสดงเป็น Blank</t>
  </si>
  <si>
    <t>จำนวนเงินปันผลจ่ายต่อหุ้น (บาท)</t>
  </si>
  <si>
    <t>จำนวนหุ้นที่ได้รับเงินปันผล</t>
  </si>
  <si>
    <t>ประเภทการจ่ายปันผล
SD = Stock Dividend
CD = Cash Dividend</t>
  </si>
  <si>
    <t>สถานะการจ่ายเงินปันผล
‘ ’ = Normal dividend
@ = Special dividend (เงินปันผลพิเศษระบุรอบ)
$ = Special dividends with period unspecified (เงินปันผลพิเศษไม่ระบุรอบ) 
&amp; = Including Special dividend (รวมเงินปันผลพิเศษ)</t>
  </si>
  <si>
    <t>วันจ่ายปันผล</t>
  </si>
  <si>
    <t>ผลประกอบการวันที่เริ่มต้น</t>
  </si>
  <si>
    <t>ผลประกอบการวันที่สิ้นสุด</t>
  </si>
  <si>
    <t>อัตราส่วนการ Exercise</t>
  </si>
  <si>
    <t>อัตราดอกเบี้ยต่อปี (%)</t>
  </si>
  <si>
    <t xml:space="preserve">จำนวนเงินดอกเบี้ยต่อหุ้น </t>
  </si>
  <si>
    <t>วันและเวลาเริ่มต้นช่วงการจ่ายดอกเบี้ย</t>
  </si>
  <si>
    <t>วันและเวลาสิ้นสุดช่วงการจ่ายดอกเบี้ย</t>
  </si>
  <si>
    <t>วันและเวลาการประชุม</t>
  </si>
  <si>
    <t>ชื่อการประชุม (ไทย)</t>
  </si>
  <si>
    <t>ชื่อการประชุม (อังกฤษ)</t>
  </si>
  <si>
    <t>วาระการประชุม (ไทย)</t>
  </si>
  <si>
    <t>วาระการประชุม (อังกฤษ)</t>
  </si>
  <si>
    <t>สถานที่จัดประชุม (ไทย)</t>
  </si>
  <si>
    <t>สถานที่จัดประชุม (อังกฤษ)</t>
  </si>
  <si>
    <t>ผลการดำเนินงานตั้งแต่วันที่</t>
  </si>
  <si>
    <t>ผลการดำเนินงานสิ้นสุดวันที่</t>
  </si>
  <si>
    <t>เหตุผลการงดจ่ายปันผล (ไทย)</t>
  </si>
  <si>
    <t>เหตุผลการงดจ่ายปันผล (อังกฤษ)</t>
  </si>
  <si>
    <t>ราคาหุ้นเพิ่มทุน</t>
  </si>
  <si>
    <t>จำนวนหุ้นที่จัดสรรในการเพิ่มทุน</t>
  </si>
  <si>
    <t>วันและเวลาสิ้นสุดการชำระเงิน</t>
  </si>
  <si>
    <t>ชื่อผู้ซื้อหุ้นเพิ่มทุน (ไทย)</t>
  </si>
  <si>
    <t>ชื่อผู้ซื้อหุ้นเพิ่มทุน (อังกฤษ)</t>
  </si>
  <si>
    <t>จำนวนเงินต้นที่จ่ายคืนต่อหน่วย</t>
  </si>
  <si>
    <t>วันและเวลาเริ่มต้นช่วงการจ่ายคืนเงินต้น</t>
  </si>
  <si>
    <t>วันและเวลาสิ้นสุดช่วงการจ่ายคืนเงินต้น</t>
  </si>
  <si>
    <t>อัตราส่วนการให้สิทธิ</t>
  </si>
  <si>
    <t>วันและเวลาเริ่มต้นการจองซื้อหุ้น</t>
  </si>
  <si>
    <t>วันและเวลาสิ้นสุดการจองซื้อหุ้น</t>
  </si>
  <si>
    <t>จำนวนเงินคืนจากการลดทุนต่อหุ้น (บาท)</t>
  </si>
  <si>
    <t>จำนวนหุ้นที่ได้รับเงินคืนจากการลดทุน</t>
  </si>
  <si>
    <t>วันจ่ายเงินคืนจากการลดทุน</t>
  </si>
  <si>
    <t>วันที่เริ่มต้นไม่ได้รับสิทธิ์ สำหรับกรณี SD, XR
และ วันที่มีผลบังคับใช้ สำหรับกรณี PC</t>
  </si>
  <si>
    <t>ประเภทของ Corporate Action
- SD: Stock Dividend
- XR: Rights
- PC: Par Change
- ' ': มีมากกว่า 1 Corporate Action</t>
  </si>
  <si>
    <t>แหล่งที่มาของข่าว</t>
  </si>
  <si>
    <t>ภาษาของข่าว (T=Thai, E=English)</t>
  </si>
  <si>
    <t>ลำดับที่ของข่าว (yyyyssssss)
yyyy = ปีค.ศ., ssssss = ลำดับที่ของข่าวในปีนั้น)</t>
  </si>
  <si>
    <t>วันที่และเวลาออกข่าว</t>
  </si>
  <si>
    <t>หัวข้อข่าว</t>
  </si>
  <si>
    <t>ชื่อแฟ้มข่าว</t>
  </si>
  <si>
    <t>ประเภทของข่าว 
51 = F45-1, 52 = F45-2, 53 = F45-3, 
55 = Full Financial Statements, 
59 = NAV
61 = Investor Alert (ข่าวที่มีข้อมูลสำคัญที่ผู้ลงทุนควรพิจารณาก่อนตัดสินใจลงทุน )
62 = Reprimand ( ข่าวเกี่ยวกับการที่บริษัทฝ่าฝืนหรือละเลยการปฏิบัติตามข้อกำหนดของตลาดหลักทรัพย์ )
41 = News from SET
42 = News from mai
43 = News from TSD
44 = News from SETTRADE
45 = News from TFEX</t>
  </si>
  <si>
    <t xml:space="preserve">ชื่อไฟล์ข่าวรูปแบบ PDF </t>
  </si>
  <si>
    <t xml:space="preserve">ชื่อไฟล์ข่าวรูปแบบ XML </t>
  </si>
  <si>
    <t>ประเภทรูปแบบงบการเงิน
C = Consolidated Financial Statement (งบรวมของบริษัท)
U = Company Financial Statement (Unconsolidated) (งบบริษัท)</t>
  </si>
  <si>
    <t>ปีของงบการเงิน</t>
  </si>
  <si>
    <t>ไตรมาสของงบ
1 = งบไตรมาสที่ 1
2 = งบไตรมาสที่ 2
3 = งบไตรมาสที่ 3
9 = งบปี</t>
  </si>
  <si>
    <t>สถานะการปรับปรุงงบ 
O = Original Statement
R = Restatement</t>
  </si>
  <si>
    <t>สิ้นสุด ณ วันที่ งบกำไรขาดทุน</t>
  </si>
  <si>
    <t>สถานะของงบ
U = Unreviewed (ก่อนสอบทาน)
R = Reviewed (สอบทานแล้ว)
A = Audited (ตรวจสอบแล้ว)</t>
  </si>
  <si>
    <t>รหัสบัญชี</t>
  </si>
  <si>
    <t>จำนวนเงิน (หน่วย:พัน)</t>
  </si>
  <si>
    <t>ยอดสะสม (หน่วย:พัน)</t>
  </si>
  <si>
    <t>ชื่อแฟ้มข่าวงบการเงินฉบับเต็ม (ไทย)</t>
  </si>
  <si>
    <t>ชื่อแฟ้มข่าวงบการเงินฉบับเต็ม (อังกฤษ)</t>
  </si>
  <si>
    <t>สิ้นสุด ณ วันที่ งบดุล</t>
  </si>
  <si>
    <t>สิ้นสุด ณ วันที่ งบกระแสเงินสด</t>
  </si>
  <si>
    <t>รหัสรูปแบบงบการเงิน
1 = Bank&amp; Finance
3 = Securities
4 = Finance &amp; Securities
5 = Insurance
6 = Life Assurance
7 = Industrial &amp; Services
8 = Unit Trusts</t>
  </si>
  <si>
    <t>ภาษา (T=Thai, E=English)</t>
  </si>
  <si>
    <t>ชื่อแฟ้ม</t>
  </si>
  <si>
    <t>วันที่ที่ได้รับข้อมูลจากบริษัท</t>
  </si>
  <si>
    <t>ข้อมูล ณ วันที่</t>
  </si>
  <si>
    <t>วันที่ออกข่าว</t>
  </si>
  <si>
    <t>ชื่อเต็มบริษัทภาษาไทย (เก่า)</t>
  </si>
  <si>
    <t>ชื่อเต็มบริษัทภาษาอังกฤษ (เก่า)</t>
  </si>
  <si>
    <t>ชื่อเต็มบริษัทภาษาไทย (ใหม่)</t>
  </si>
  <si>
    <t>ชื่อเต็มบริษัทภาษาอังกฤษ (ใหม่)</t>
  </si>
  <si>
    <t>รหัสบริษัทสมาชิก</t>
  </si>
  <si>
    <t>รหัสประเภทสมาชิก
B = Broker, S = Sub-Broker</t>
  </si>
  <si>
    <t>วันที่เริ่มเป็นสมาชิก</t>
  </si>
  <si>
    <t>ชื่อย่อบริษัทสมาชิกเดิม</t>
  </si>
  <si>
    <t>ชื่อบริษัทสมาชิกเดิม (ไทย)</t>
  </si>
  <si>
    <t>ชื่อบริษัทสมาชิกเดิม (อังกฤษ)</t>
  </si>
  <si>
    <t>ชื่อย่อบริษัทสมาชิกใหม่</t>
  </si>
  <si>
    <t>ชื่อบริษัทสมาชิกใหม่ (ไทย)</t>
  </si>
  <si>
    <t>ชื่อบริษัทสมาชิกใหม่ (อังกฤษ)</t>
  </si>
  <si>
    <t>ชื่อย่อหลักทรัพย์ (เก่า)</t>
  </si>
  <si>
    <t>ชื่อย่อหลักทรัพย์ (ใหม่)</t>
  </si>
  <si>
    <t xml:space="preserve">ชื่อย่อหลักทรัพย์ </t>
  </si>
  <si>
    <t>ประเภทตลาดเดิม</t>
  </si>
  <si>
    <t>รหัสกลุ่มอุตสาหกรรมเดิม</t>
  </si>
  <si>
    <t>รหัสหมวดอุตสาหกรรมเดิม</t>
  </si>
  <si>
    <t>รหัสหมวดอุตสาหกรรมย่อยเดิม</t>
  </si>
  <si>
    <t>ประเภทตลาดใหม่</t>
  </si>
  <si>
    <t>รหัสกลุ่มอุตสาหกรรมใหม่</t>
  </si>
  <si>
    <t>รหัสหมวดอุตสาหกรรมใหม่</t>
  </si>
  <si>
    <t>รหัสหมวดอุตสาหกรรมย่อยใหม่</t>
  </si>
  <si>
    <t>วันที่ปิดสมุดทะเบียนฯ</t>
  </si>
  <si>
    <t>ลำดับที่ของผู้ถือหุ้นเรียงตามขนาดของหุ้นที่ถือ</t>
  </si>
  <si>
    <t>คำนำหน้าชื่อผู้ถือหุ้น</t>
  </si>
  <si>
    <t>ชื่อผู้ถือหุ้น</t>
  </si>
  <si>
    <t>นามสกุลผู้ถือหุ้น</t>
  </si>
  <si>
    <t>จำนวนหุ้นที่ถือครอง</t>
  </si>
  <si>
    <t>สำหรับหลักทรัพย์ NVDR 
  - ข้อมูลของวันปิดสมุดทะเบียนก่อน 18 มกราคม 2553 หมายถึง "% การถือครองหลักทรัพย์ประเภท NVDR เมื่อเทียบกับจำนวนหลักทรัพย์ NVDR นั้นๆทั้งหมด"
  - ข้อมูลของวันปิดสมุดทะเบียนตั้งแต่ 18 มกราคม 2553 เป็นต้นไปหมายถึง "% การถือครองหลักทรัพย์ประเภท NVDR เมื่อเทียบกับจำนวนหุ้นชำระแล้วของหลักทรัพย์อ้างอิงนั้นๆ (paid-up shares)"
สำหรับหลักทรัพย์ประเภทอื่นๆ
หมายถึง “% การถือครองเมื่อเทียบกับทุนเรียกชำระแล้ว”</t>
  </si>
  <si>
    <t xml:space="preserve">วันที่ปิดสมุดทะเบียนฯ </t>
  </si>
  <si>
    <t>จำนวนผู้ถือหุ้น</t>
  </si>
  <si>
    <t>จำนวนผู้ถือหุ้นรายย่อย</t>
  </si>
  <si>
    <t>%การถือหุ้นของผู้ถือหุ้นรายย่อย (ถือ &lt; 0.5%)</t>
  </si>
  <si>
    <t>%การถือหุ้นแบบไร้ใบหุ้น</t>
  </si>
  <si>
    <t>% การถือหุ้นของผู้ถือหุ้นต่างด้าว</t>
  </si>
  <si>
    <t xml:space="preserve">ทุนจดทะเบียนเรียกชำระแล้ว </t>
  </si>
  <si>
    <t>จำนวนหุ้นที่ถือโดยบริษัท Thai NVDR</t>
  </si>
  <si>
    <t>สัญชาติผู้ถือหุ้น</t>
  </si>
  <si>
    <t>จำนวนหุ้นที่ถือ</t>
  </si>
  <si>
    <r>
      <t>จำนวนผู้ถือหุ้นรายย่อย (</t>
    </r>
    <r>
      <rPr>
        <sz val="14"/>
        <rFont val="Browallia New"/>
        <family val="2"/>
      </rPr>
      <t>Free float)</t>
    </r>
  </si>
  <si>
    <r>
      <t xml:space="preserve">% การถือหุ้นของผู้ถือหุ้นรายย่อย </t>
    </r>
    <r>
      <rPr>
        <sz val="14"/>
        <rFont val="Browallia New"/>
        <family val="2"/>
      </rPr>
      <t>(% Free float)</t>
    </r>
  </si>
  <si>
    <t>รหัสรายการบัญชี</t>
  </si>
  <si>
    <t>ชื่อรายการบัญชี (ไทย)</t>
  </si>
  <si>
    <t>ชื่อรายการบัญชี (อังกฤษ)</t>
  </si>
  <si>
    <t>ลำดับที่บัญชี</t>
  </si>
  <si>
    <t>ประเภทบัญชี
'B' = งบแสดงฐานะการเงิน (Statement of financial position)
'C' = งบกระแสเงินสด (Statement of cash flows)
'I' = งบกำไรขาดทุน (Income Statement)
'O' = งบกำไรขาดทุนเบ็ดเสร็จอื่น (Other Comprehensive Income Statement)</t>
  </si>
  <si>
    <t>ย่อหน้าลำดับที่</t>
  </si>
  <si>
    <t>ผู้สอบบัญชีรับอนุญาตทะเบียนเลขที่</t>
  </si>
  <si>
    <t>คำนำหน้าชื่อผู้สอบบัญชี (ไทย)</t>
  </si>
  <si>
    <t>ชื่อผู้สอบบัญชี (ไทย)</t>
  </si>
  <si>
    <t>นามสกุลผู้สอบบัญชี (ไทย)</t>
  </si>
  <si>
    <t>คำนำหน้าชื่อผู้สอบบัญชี (อังกฤษ)</t>
  </si>
  <si>
    <t>ชื่อผู้สอบบัญชี (อังกฤษ)</t>
  </si>
  <si>
    <t>นามสกุลผู้สอบบัญชี (อังกฤษ)</t>
  </si>
  <si>
    <t>รหัสสำนักงานสอบบัญชี</t>
  </si>
  <si>
    <t>ชื่อย่อสำนักงานสอบบัญชี</t>
  </si>
  <si>
    <t>ชื่อสำนักงานสอบบัญชี (ไทย)</t>
  </si>
  <si>
    <t>ชื่อสำนักงานสอบบัญชี (อังกฤษ)</t>
  </si>
  <si>
    <t>ที่อยู่สำนักงานสอบบัญชี (ไทย)</t>
  </si>
  <si>
    <t>ที่อยู่สำนักงานสอบบัญชี (อังกฤษ)</t>
  </si>
  <si>
    <t>รหัสกรรมการ</t>
  </si>
  <si>
    <t>คำนำหน้าชื่อกรรมการ (ไทย)</t>
  </si>
  <si>
    <t>ชื่อกรรมการ (ไทย)</t>
  </si>
  <si>
    <t>นามสกุลกรรมการ (ไทย)</t>
  </si>
  <si>
    <t>คำนำหน้าชื่อกรรมการ (อังกฤษ)</t>
  </si>
  <si>
    <t>ชื่อกรรมการ (อังกฤษ)</t>
  </si>
  <si>
    <t>นามสกุลกรรมการ (อังกฤษ)</t>
  </si>
  <si>
    <t>วันที่ทำการซื้อขาย</t>
  </si>
  <si>
    <t>สถานะวันเริ่มต้นสัปดาห์ ( ' ', F)</t>
  </si>
  <si>
    <t>สถานะวันสิ้นสุดสัปดาห์ ( ' ', E)</t>
  </si>
  <si>
    <t>สถานะภายในเดือน (' ', F, H, E)</t>
  </si>
  <si>
    <t>สถานะภายในปี (' ', F, H, E)</t>
  </si>
  <si>
    <t>รหัสบริษัทที่ปรึกษาทางการเงิน</t>
  </si>
  <si>
    <t>ชื่อย่อบริษัทที่ปรึกษาทางการเงิน</t>
  </si>
  <si>
    <t>ชื่อบริษัทที่ปรึกษาทางการเงิน (ไทย)</t>
  </si>
  <si>
    <t>ชื่อบริษัทที่ปรึกษาทางการเงิน (อังกฤษ)</t>
  </si>
  <si>
    <t>ที่อยู่บริษัทที่ปรึกษาทางการเงิน (ไทย)</t>
  </si>
  <si>
    <t>ที่อยู่บริษัทที่ปรึกษาทางการเงิน (อังกฤษ)</t>
  </si>
  <si>
    <t>ประเภทบริษัทที่ปรึกษาทางการเงิน
L = Listed Company
B = Broker
S = Sub-Broker
' ' = Other Company</t>
  </si>
  <si>
    <t>วันที่เริ่มต้นเป็นสมาชิก</t>
  </si>
  <si>
    <t>รหัสประเภทบริษัทสมาชิก
B = Broker, S = Subbroker</t>
  </si>
  <si>
    <t>วันสิ้นสุดการเป็นสมาชิก</t>
  </si>
  <si>
    <t>ชื่อย่อบริษัทสมาชิก</t>
  </si>
  <si>
    <t>ชื่อเต็มบริษัทสมาชิก (ไทย)</t>
  </si>
  <si>
    <t>ชื่อเต็มบริษัทสมาชิก (อังกฤษ)</t>
  </si>
  <si>
    <t>ที่อยู่บริษัทสมาชิก (ไทย)</t>
  </si>
  <si>
    <t>ที่อยู่บริษัทสมาชิก (อังกฤษ)</t>
  </si>
  <si>
    <t xml:space="preserve">รหัสตำแหน่งงานของกรรมการ </t>
  </si>
  <si>
    <t>ชื่อตำแหน่งงานของกรรมการ (ไทย)</t>
  </si>
  <si>
    <t>ชื่อตำแหน่งงานของกรรมการ (อังกฤษ)</t>
  </si>
  <si>
    <t xml:space="preserve">ชื่อย่อหลักทรัพย์สามัญ       </t>
  </si>
  <si>
    <t>วันสุดท้ายของรอบบัญชี</t>
  </si>
  <si>
    <t>วันที่สิ้นสุดการสอบบัญชี</t>
  </si>
  <si>
    <t>รหัสตำแหน่ง</t>
  </si>
  <si>
    <t>วันที่เริ่มเป็นกรรมการ</t>
  </si>
  <si>
    <t>วันที่สิ้นสุดการเป็นกรรมการ</t>
  </si>
  <si>
    <t>ชื่อตำแหน่ง (ไทย)</t>
  </si>
  <si>
    <t>ชื่อตำแหน่ง (อังกฤษ)</t>
  </si>
  <si>
    <t>ลำดับตำแหน่งคณะกรรมการ</t>
  </si>
  <si>
    <t>ประเภทคณะกรรมการ
R = Regular
I = Independent
C = Committee
E = Executive</t>
  </si>
  <si>
    <t>รหัสบริษัทที่ปรึกษาทางการเงิน IPO</t>
  </si>
  <si>
    <t>ชื่อย่อบริษัทที่ปรึกษาทางการเงิน IPO</t>
  </si>
  <si>
    <t>ชื่อบริษัทที่ปรึกษาทางการเงิน IPO (ไทย)</t>
  </si>
  <si>
    <t>ชื่อบริษัทที่ปรึกษาทางการเงิน IPO (อังกฤษ)</t>
  </si>
  <si>
    <t>% ข้อจำกัดการถือหุ้นของต่างด้าว</t>
  </si>
  <si>
    <t>% ข้อจำกัดการถือหุ้นของต่างด้าวพิเศษ</t>
  </si>
  <si>
    <t>จำนวนหุ้นทั้งหมด</t>
  </si>
  <si>
    <t>จำนวนหุ้นต่างด้าวทั้งหมด</t>
  </si>
  <si>
    <t>จำนวนหุ้นที่ต่างด้าวถือในปัจจุบัน</t>
  </si>
  <si>
    <t>จำนวนหุ้นที่เหลือให้ต่างด้าวโอนได้
- กรณีหลักทรัพย์สามัญ จะรวมจำนวนหุ้นที่คงเหลือฯ ของหลักทรัพย์สามัญและหลักทรัพย์บุริมสิทธิ (ถ้ามี)
- กรณีหลักทรัพย์บุริมสิทธิ จะแสดงค่าเป็น 0 เนื่องจากจำนวนหุ้นที่คงเหลือของหลักทรัพย์บุริมสิทธิจะถูกรวมอยู่หลักทรัพย์สามัญ
- กรณีหลักทรัพย์ประเภทอื่น แสดงจำนวนหุ้นที่คงเหลือฯ ของหลักทรัพย์ตนเองเท่านั้น</t>
  </si>
  <si>
    <t>จำนวนหุ้นที่รอการโอนให้ผู้ถือหุ้นต่างด้าว</t>
  </si>
  <si>
    <t>% จำนวนหุ้นที่รอการโอนให้ผู้ถือหุ้นต่างด้าวเทียบกับจำนวนหุ้นทั้งหมด</t>
  </si>
  <si>
    <t>จำนวนหุ้นที่คงเหลือให้ต่างด้าวโอนได้หลังจากหักจำนวนหุ้นที่รอการโอนแล้ว โดยที่
- กรณีหลักทรัพย์สามัญ จะรวมจำนวนหุ้นที่คงเหลือฯ ของหลักทรัพย์สามัญและหลักทรัพย์บุริมสิทธิ (ถ้ามี)
- กรณีหลักทรัพย์บุริมสิทธิ จะแสดงค่าเป็น 0 เนื่องจากจำนวนหุ้นที่คงเหลือของหลักทรัพย์บุริมสิทธิจะถูกรวมอยู่หลักทรัพย์สามัญ
- กรณีหลักทรัพย์ประเภทอื่น แสดงจำนวนหุ้นที่คงเหลือฯ ของหลักทรัพย์ตนเองเท่านั้น</t>
  </si>
  <si>
    <t>% จำนวนหุ้นที่คงเหลือให้ต่างด้าวโอนได้หลังจากหักจำนวนหุ้นที่รอการโอนแล้วเทียบกับจำนวนหุ้นทั้งหมด</t>
  </si>
  <si>
    <t xml:space="preserve">Flag บอกสถานะข้อกำหนดพิเศษของ Foreign Limit 
Y = มีข้อกำหนดพิเศษของ Foreign Limit 
' ' = ไม่มีข้อกำหนดพิเศษของ Foreign Limit </t>
  </si>
  <si>
    <t>ลำดับที่การลงทุน</t>
  </si>
  <si>
    <t>ลำดับที่การลงทุนของบริษัทแม่</t>
  </si>
  <si>
    <t>ชื่อบริษัทร่วม/บริษัทย่อย (ไทย)</t>
  </si>
  <si>
    <t>ชื่อบริษัทร่วม/บริษัทย่อย (อังกฤษ)</t>
  </si>
  <si>
    <t>ประเภทกิจการ (ไทย)</t>
  </si>
  <si>
    <t>ประเภทกิจการ (อังกฤษ)</t>
  </si>
  <si>
    <t xml:space="preserve">ทุนจดทะเบียนที่เรียกชำระแล้ว         </t>
  </si>
  <si>
    <t>สกุลเงินตรา</t>
  </si>
  <si>
    <t>% ที่เข้าร่วมลงทุนเทียบกับทุนเรียกชำระแล้ว</t>
  </si>
  <si>
    <t>ประเภทการลงทุน 
C = Cost Method ( &lt;  20%)
E = Equity Method ( 20%-50%)
S = Consolidated/Subsidiaries ( &gt; 50%)</t>
  </si>
  <si>
    <t>เครื่องหมาย
NP = Notice Pending (อยู่ระหว่างระข้อมูลจากบริษัท)
SP = Suspension (อยู่ระหว่างการห้ามซื้อหรือขายเป็นการชั่วคราว)
DS = Designated Securities (หุ้นมีราคาและปริมาณการซื้อขายที่ผิดปกติ)
H = Halt (อยู่ระหว่างการห้ามซื้อหรือขายเป็นการชั่วคราว ภายใน 1 Session)
CM = Call Market ( อยู่ระหว่างการซื้อขายแบบ Call Market ) 
C = Compliance Flag (แสดงที่หน้าจอเป็น 'NC')
ST = Stablilizer Flag</t>
  </si>
  <si>
    <t>วันที่ขึ้นเครื่องหมาย (ถ้าเป็นการ Halt จะเป็นวันที่และเวลา)</t>
  </si>
  <si>
    <t>วันที่ปลดเครื่องหมาย (ถ้าเป็นการ Halt จะเป็นวันที่และเวลา)</t>
  </si>
  <si>
    <t>ชื่อแฟ้มข่าวการขึ้นเครื่องหมาย (ไทย)</t>
  </si>
  <si>
    <t>ชื่อแฟ้มข่าวการขึ้นเครื่องหมาย (อังกฤษ)</t>
  </si>
  <si>
    <t>ชื่อแฟ้มข่าวการปลดเครื่องหมาย (ไทย)
(อ้างอิงไปที่ News.dat)</t>
  </si>
  <si>
    <t>ชื่อแฟ้มข่าวการปลดเครื่องหมาย (อังกฤษ)
(อ้างอิงไปที่ News.dat)</t>
  </si>
  <si>
    <t xml:space="preserve">วันเริ่มต้นการห้ามซื้อขายหุ้น IPO </t>
  </si>
  <si>
    <t xml:space="preserve">วันสิ้นสุดการห้ามซื้อขายหุ้น IPO </t>
  </si>
  <si>
    <t>% ของหุ้น IPO ที่ติด Silent เทียบกับทุนที่เรียกชำระแล้ว</t>
  </si>
  <si>
    <t>จำนวนหุ้น IPO ที่ติด Silent</t>
  </si>
  <si>
    <t>ซื้อคืน - 
'S' -  ซื้อในตลาดหลักทรัพย์ 
'T' -  ซื้อจากผู้ถือหุ้นทั่วไป
'B' - ซื้อในตลาดหลักทรัพย์ และ ซื้อจากผู้ถือหุ้นทั่วไป</t>
  </si>
  <si>
    <t>จำนวนหุ้นที่ประกาศซื้อคืน</t>
  </si>
  <si>
    <t>จำนวนหุ้นที่ประกาศซื้อคืนที่มีการปรับปรุงกรณีมีการเปลี่ยนราคาพาร์</t>
  </si>
  <si>
    <t>วันที่เริ่มต้นซื้อหุ้นคืน</t>
  </si>
  <si>
    <t>วันที่สิ้นสุดซื้อหุ้นคืน</t>
  </si>
  <si>
    <t>วันที่สิ้นสุดการทำการซื้อคืนและขายคืน</t>
  </si>
  <si>
    <t>สถานะรายการ
- ' ' ปกติ
- 'C' ยกเลิก
- 'Y' สิ้นสุดการทำรายการซื้อและขายคืน</t>
  </si>
  <si>
    <t>ลำดับที่การซื้อหุ้นคืน</t>
  </si>
  <si>
    <t>ซื้อคืน - 'S'- ซื้อในตลาดหลักทรัพย์ 
              'T'- ซื้อจากผู้ถือหุ้นทั่วไป,
ขายคืน- 'S'- ขายในตลาดหลักทรัพย์ 
               'PO' - ขายต่อประชาชนทั่วไป 
               'CR'  -  ลดทุนจดทะเบียน</t>
  </si>
  <si>
    <t>'B' - ซื้อคืน  , 'S' - ขายคืน</t>
  </si>
  <si>
    <t>มูลค่ารวม</t>
  </si>
  <si>
    <t>ราคาทื่ซื้อคืน หรือ ราคา สูงสุด</t>
  </si>
  <si>
    <t>ราคาต่ำสุด</t>
  </si>
  <si>
    <t>วันที่ของงวดข้อมูล</t>
  </si>
  <si>
    <t>จำนวนหน่วยที่ถือครองโดยผู้ลงทุน</t>
  </si>
  <si>
    <t>มูลค่าของหน่วย ที่ถือครองโดยผู้ลงทุน</t>
  </si>
  <si>
    <t>% จำนวนหน่วยที่ถือครองโดยผู้ลงทุน เทียบกับ จำนวนหน่วยที่จดทะเบียน</t>
  </si>
  <si>
    <t>วันที่ที่ได้รับรายงาน</t>
  </si>
  <si>
    <t>ลำดับที่ของรายงาน</t>
  </si>
  <si>
    <t>วันที่ของข้อมูล 
** กรณีไม่มี วันที่ของข้อมูลก็จะไม่ใส่ค่า  เช่น ข้อกำหนดสิทธิ Warrant</t>
  </si>
  <si>
    <t>ภาษาของรายงาน (T=Thai, E=English, ' ' (Blank)=ไม่ระบุภาษา)</t>
  </si>
  <si>
    <t>ชื่อ File รายงาน</t>
  </si>
  <si>
    <t>ปีของรายงานประจำปี</t>
  </si>
  <si>
    <t>ภาษาของรายงานประจำปี
T=Thai
E=English
B=Both (มีทั้งภาษาไทย และ อังกฤษในรายงานเดียว)</t>
  </si>
  <si>
    <t>ชื่อแฟ้มของรายงานประจำปี</t>
  </si>
  <si>
    <t>ประเภทหลักทรัพย์
S = Common Stock
P = Preferred Stock
U = Unit Trusts
L = ETF 
C = Convertible Debenture 
W = Warrant 
V = Covered Warrant/ Derivatives Warrant
I = Index Warrant
R = Transferable Subscription Right
O = Index Options 
D = Corporate Bond
G = Gonvernment Bond
J = Convertible Prefer
X = Depository Receipts 
H = Supranational Bond
U = Bond-related Fund(Bond Market)
N = Bond-related Notes
W = Bond Warrant(Bond Market)</t>
  </si>
  <si>
    <t>Type of Security 
S = Common Stock
P = Preferred Stock
U = Unit Trusts
L = ETF 
C = Convertible Debenture 
W = Warrant 
V = Covered Warrant/ Derivatives Warrant
I = Index Warrant
R = Transferable Subscription Right
O = Index Options 
D = Corporate Bond
G = Gonvernment Bond
J = Convertible Prefer
X = Depository Receipts 
H = Supranational Bond
U = Bond-related Fund(Bond Market)
N = Bond-related Notes
W = Bond Warrant(Bond Market)</t>
  </si>
  <si>
    <t>MAIIND</t>
  </si>
  <si>
    <t>MEDSIZE</t>
  </si>
  <si>
    <t>- extend Security Symbol field's size 
- Add Possible Value for Book Closing Type -&gt; distrib.dat
- Extend field length of Accumulated Amount, Amount Field -&gt; Finance.dat
- Extend field length of Sequence of Announcement -&gt; capannce.dat, capreduc.dat, chgpar.dat, chgratio.dat, convert.dat, dividend.dat,exercise.dat, meeting, nodvd.dat, othercap.dat, rights.dat, capret.dat
- Extend field Length of Linked Sequence of Announcement -&gt;secbal.dat
- Cancel file -&gt; Stockopt.dat
- Update Industry, Sector of mai Market -&gt; Industry Name, Sector Name</t>
  </si>
  <si>
    <t>รหัสกลุ่มอุตสาหกรรม
Equity Market :1 - 8,55 
Bond Market: ''</t>
  </si>
  <si>
    <t>ชื่อบริษัทผู้บริหารอสังหาริมทรัพย์/ เฉพาะหลักทรัพย์ที่อยู่ในหมวดกองทุนรวมอสังหาริมทรัพย์เท่านั้น (ไทย)</t>
  </si>
  <si>
    <t xml:space="preserve">- Add Field Infrastructure Fund -&gt; compsec.dat
- extend Linked Security Symbol field's size -&gt;secbal.dat
- extend Old Name of Participant field's size &amp; New Name of Participant field's Size -&gt; chgnamep.dat
- extend Financial Advisor Name field's size -&gt; m_finadv.dat, finadv.dat
- extend Participant Name field's size -&gt; m_parti.dat
</t>
  </si>
  <si>
    <t>16:16</t>
  </si>
  <si>
    <t>News Template Type</t>
  </si>
  <si>
    <t>ข้อมูลที่ปรึกษาทางการเงินของบริษัทกรณีพ้นเหตุเพิกถอน</t>
  </si>
  <si>
    <t>วันที่เริ่มซื้อขาย กรณีพ้นเหตุเพิกถอน</t>
  </si>
  <si>
    <t>Start Trade Date</t>
  </si>
  <si>
    <t>ข้อมูลที่ปรึกษาทางการเงินของบริษัทกรณีพ้นเหตุเพิกถอน (ไทย)</t>
  </si>
  <si>
    <t>ข้อมูลที่ปรึกษาทางการเงินของบริษัทกรณีพ้นเหตุเพิกถอน (อังกฤษ)</t>
  </si>
  <si>
    <t>Start Date of the financial statement period</t>
  </si>
  <si>
    <t>Start Date of the beginning of year financial statement</t>
  </si>
  <si>
    <t>วันที่เริ่มต้นของปีงบการเงิน</t>
  </si>
  <si>
    <t>Start Date of the fiscal period</t>
  </si>
  <si>
    <t>Start Date of the fiscal year</t>
  </si>
  <si>
    <t>วันที่เริ่มต้นของงวดงบการเงิน</t>
  </si>
  <si>
    <t>Template Type of Daily News (Newstmpl.dat)</t>
  </si>
  <si>
    <t>ข้อมูลประเภท Template ของข่าวในแต่วัน</t>
  </si>
  <si>
    <t>Template ID</t>
  </si>
  <si>
    <t>Template Name</t>
  </si>
  <si>
    <t>00</t>
  </si>
  <si>
    <t>01</t>
  </si>
  <si>
    <t>Meeting schedule of securities holders</t>
  </si>
  <si>
    <t>02</t>
  </si>
  <si>
    <t>Dividend</t>
  </si>
  <si>
    <t>03</t>
  </si>
  <si>
    <t>Increasing Capital</t>
  </si>
  <si>
    <t>04</t>
  </si>
  <si>
    <t>Issued Convertible Securities</t>
  </si>
  <si>
    <t>05</t>
  </si>
  <si>
    <t>Capital Reduction</t>
  </si>
  <si>
    <t>06</t>
  </si>
  <si>
    <t>Changing the Par Value</t>
  </si>
  <si>
    <t>07</t>
  </si>
  <si>
    <t>Shares Repurchase</t>
  </si>
  <si>
    <t>08</t>
  </si>
  <si>
    <t xml:space="preserve">Resale of Share Repurchase </t>
  </si>
  <si>
    <t>09</t>
  </si>
  <si>
    <t>Tender Offer</t>
  </si>
  <si>
    <t>11</t>
  </si>
  <si>
    <t>Notification the exercise of warrant</t>
  </si>
  <si>
    <t>12</t>
  </si>
  <si>
    <t>Interest Payment of Debentures</t>
  </si>
  <si>
    <t>13</t>
  </si>
  <si>
    <t>Change of director or Executive</t>
  </si>
  <si>
    <t>14</t>
  </si>
  <si>
    <t>Resolution of holders</t>
  </si>
  <si>
    <t>15</t>
  </si>
  <si>
    <t>MD&amp;A</t>
  </si>
  <si>
    <t>16</t>
  </si>
  <si>
    <t>IFA's Opinion</t>
  </si>
  <si>
    <t>17</t>
  </si>
  <si>
    <t>Clarified information as SET requested</t>
  </si>
  <si>
    <t>18</t>
  </si>
  <si>
    <t>Listing</t>
  </si>
  <si>
    <t>19</t>
  </si>
  <si>
    <t>Additional listed securities</t>
  </si>
  <si>
    <t>20</t>
  </si>
  <si>
    <t>Change of company sector/Secondary market</t>
  </si>
  <si>
    <t>21</t>
  </si>
  <si>
    <t>Sign posted</t>
  </si>
  <si>
    <t>22</t>
  </si>
  <si>
    <t>Sign lifted</t>
  </si>
  <si>
    <t>23</t>
  </si>
  <si>
    <t>Investor reminding</t>
  </si>
  <si>
    <t>24</t>
  </si>
  <si>
    <t>Dissemination of operating results  via  SETSMART</t>
  </si>
  <si>
    <t>25</t>
  </si>
  <si>
    <t>Delisting</t>
  </si>
  <si>
    <t>26</t>
  </si>
  <si>
    <t>Change in Par value</t>
  </si>
  <si>
    <t>27</t>
  </si>
  <si>
    <t>Decreasing of paid-up Capital</t>
  </si>
  <si>
    <t>28</t>
  </si>
  <si>
    <t>Change of security's name</t>
  </si>
  <si>
    <t>29</t>
  </si>
  <si>
    <t xml:space="preserve">Stock excluded from the SET Index calculation </t>
  </si>
  <si>
    <t>30</t>
  </si>
  <si>
    <t>Change of the ceiling and floor price</t>
  </si>
  <si>
    <t>31</t>
  </si>
  <si>
    <t>Stabilization</t>
  </si>
  <si>
    <t>32</t>
  </si>
  <si>
    <t>End of stabilization Period</t>
  </si>
  <si>
    <t>33</t>
  </si>
  <si>
    <t>Changes to the number of shares per board lot</t>
  </si>
  <si>
    <t>34</t>
  </si>
  <si>
    <t>Cash balance</t>
  </si>
  <si>
    <t>35</t>
  </si>
  <si>
    <t>Financial statements commands from the SEC</t>
  </si>
  <si>
    <t>36</t>
  </si>
  <si>
    <t>SEC News</t>
  </si>
  <si>
    <t>37</t>
  </si>
  <si>
    <t>DW Cash balance</t>
  </si>
  <si>
    <t>38</t>
  </si>
  <si>
    <t>Information analysis</t>
  </si>
  <si>
    <t>41</t>
  </si>
  <si>
    <t>SET News Release</t>
  </si>
  <si>
    <t>42</t>
  </si>
  <si>
    <t>mai News Release</t>
  </si>
  <si>
    <t>43</t>
  </si>
  <si>
    <t>TSD News Release</t>
  </si>
  <si>
    <t>44</t>
  </si>
  <si>
    <t>STT (SETTRADE) News Release</t>
  </si>
  <si>
    <t>45</t>
  </si>
  <si>
    <t>TFEX News Release</t>
  </si>
  <si>
    <t>46</t>
  </si>
  <si>
    <t>Renewal of the Share Certificate</t>
  </si>
  <si>
    <t>47</t>
  </si>
  <si>
    <t>IPO Capital Increase</t>
  </si>
  <si>
    <t>48</t>
  </si>
  <si>
    <t>Appointment of the Securities Registrar</t>
  </si>
  <si>
    <t>51</t>
  </si>
  <si>
    <t>Form 45-1</t>
  </si>
  <si>
    <t>52</t>
  </si>
  <si>
    <t>Form 45-2</t>
  </si>
  <si>
    <t>53</t>
  </si>
  <si>
    <t>Form 45-3</t>
  </si>
  <si>
    <t>59</t>
  </si>
  <si>
    <t>NAV</t>
  </si>
  <si>
    <t>60</t>
  </si>
  <si>
    <t>Trading Alert List Information</t>
  </si>
  <si>
    <t>61</t>
  </si>
  <si>
    <t>Investor Alert News</t>
  </si>
  <si>
    <t>62</t>
  </si>
  <si>
    <t>Reprimand News</t>
  </si>
  <si>
    <t>63</t>
  </si>
  <si>
    <t>Clarification of News</t>
  </si>
  <si>
    <t>64</t>
  </si>
  <si>
    <t>Request for trading suspension</t>
  </si>
  <si>
    <t>65</t>
  </si>
  <si>
    <t>Clarification of Trading Alert List</t>
  </si>
  <si>
    <t>66</t>
  </si>
  <si>
    <t>Operating result</t>
  </si>
  <si>
    <t>67</t>
  </si>
  <si>
    <t>Connected transaction</t>
  </si>
  <si>
    <t>68</t>
  </si>
  <si>
    <t>Acquisition and disposition of assets</t>
  </si>
  <si>
    <t>69</t>
  </si>
  <si>
    <t>Capital reduction of property fund</t>
  </si>
  <si>
    <t>70</t>
  </si>
  <si>
    <t>Schedule of Unitholders Meeting</t>
  </si>
  <si>
    <t>71</t>
  </si>
  <si>
    <t>Contract Adjustments</t>
  </si>
  <si>
    <t>72</t>
  </si>
  <si>
    <t>Fund's increasing capital</t>
  </si>
  <si>
    <t>74</t>
  </si>
  <si>
    <t>Form for Reporting Share Repurchases</t>
  </si>
  <si>
    <t>75</t>
  </si>
  <si>
    <t>Report Form for the Resale of Shares</t>
  </si>
  <si>
    <t>76</t>
  </si>
  <si>
    <t>News Adjustment</t>
  </si>
  <si>
    <t>77</t>
  </si>
  <si>
    <t>News Distribute</t>
  </si>
  <si>
    <t>78</t>
  </si>
  <si>
    <t>Pre-emtive Right</t>
  </si>
  <si>
    <t>79</t>
  </si>
  <si>
    <t>Change to normal sector</t>
  </si>
  <si>
    <t>1 = ข้อกำหนดสิทธิ 
2 = MM Performance สำหรับ บริษัทผู้ออก DW</t>
  </si>
  <si>
    <t>1 = Terms and Conditions
2 = MM Performance Report of DW for  Company that issued DW only</t>
  </si>
  <si>
    <t>ประเภทข่าว
'1' = ข่าวย้ายกลับหมวดปกติ
'2' = ข่าวรับหลักทรัพย์เพิ่มทุน กรณี Backdoor Listing</t>
  </si>
  <si>
    <t>Type of News
'1' = Resume Trading in Normal Sector News
'2' = Considered backdoor listing News</t>
  </si>
  <si>
    <t>- extend Conversion/Exercise/Strike Price , Conversion/Exercise/Voting Stock Ratio , Interest Rate  field's size -&gt; compsec.dat
- extend Right Price field's size -&gt; capraise.dat
- extend Old Ratio, New Ratio, Old Exercise Price, New Exercise Price field's size -&gt; chgratio.dat
- extend Conversion Ratio, Conversion Price field's size -&gt; convert.dat
- extend Share Dividend Ratio, Dividend Price field's size -&gt; dividend.dat
- extend Exercise Ratio, Exercise Price field's size -&gt; exercise.dat
- extend Interest Rate, Interest Price field's size -&gt; interest.dat
- extend Right Price field's size -&gt; othercap.dat
- extend principal payment / unit field's size -&gt; principl.dat
- extend Right Ratio, Right Price field's size -&gt; rights.dat
- extend Capital Return per Share field's size -&gt; capret.dat
- Add Field Start Date of Fiscal Period and Start Date of Fiscal Year -&gt; Finance.dat
- Add Field Cancel Status -&gt; invest.dat
- Add File newstmpl.dat
- Add File fadvback.dat
- Add News Template Type Sheet</t>
  </si>
  <si>
    <t>ประเภท Template 
(ดูรายละเอียดได้ที่ News Template Type Sheet)</t>
  </si>
  <si>
    <t>News Template Type 
(see detail in News Template Type Sheet)</t>
  </si>
  <si>
    <t>Date and time that news is announced</t>
  </si>
  <si>
    <t>Date and time that the news is announced</t>
  </si>
  <si>
    <t>Start Trade Date after SET removes causes of possible delisting of company</t>
  </si>
  <si>
    <t>Financial Advisor in  case SET removes causes of possible delisting of company(Thai)</t>
  </si>
  <si>
    <t>Financial Advisor in  case SET removes causes of possible delisting of company (English)</t>
  </si>
  <si>
    <t>Financial Advisors in  case SET removes causes of possible delisting of company  (Fadvback.dat)</t>
  </si>
  <si>
    <t>News Announce Date and Time</t>
  </si>
  <si>
    <t>ข้อมูลสิทธิประโยชน์อื่นๆ</t>
  </si>
  <si>
    <t xml:space="preserve">Type of Benefits </t>
  </si>
  <si>
    <t>Type of report</t>
  </si>
  <si>
    <t>ประเภท Form56-1
'' = Form56-1 ปกติ
1 = Form56-1 กรณี เปลี่ยนธุรกิจ/ผู้ถือหุ้น</t>
  </si>
  <si>
    <t>Type of Form 56-1
''=Normal
1=Change Business/ Shareholders</t>
  </si>
  <si>
    <t>Other Benefit (OBenefit.dat)</t>
  </si>
  <si>
    <t>Infrastructure Fund Flag</t>
  </si>
  <si>
    <t>Infrastructure Fund Flag
-'Y' is Common Share that is Infrastructure Fund
- '' is Common Share that not Infrastructure Fund</t>
  </si>
  <si>
    <t>สถานะการเป็น Infrastructure Fund
- 'Y' = หลักทรัพย์สามัญ ที่จัดเป็น Infrastructure Fund
- '' = หลักทรัพย์สามัญทั่วไป</t>
  </si>
  <si>
    <t>ราคาแปลงสภาพ (สำหรับ Index DW หน่วยเป็น จุด)
/ราคาใช้สิทธิ 
/ราคา Strike
(ล่าสุด)</t>
  </si>
  <si>
    <t xml:space="preserve">Current conversion price
/Current exercise price 
/Current strike price </t>
  </si>
  <si>
    <t>NAV per Share</t>
  </si>
  <si>
    <t>Net Asset Value per Share (Baht)</t>
  </si>
  <si>
    <t>Name of subsidiary company (Thai)</t>
  </si>
  <si>
    <t>Name of subsidiary company (English)</t>
  </si>
  <si>
    <t>Name of subsidiary company which offers pre-emptive right (Thai)</t>
  </si>
  <si>
    <t>Name of subsidiary company which offers pre-emptive right (English)</t>
  </si>
  <si>
    <t>ชื่อบริษัทย่อยที่จัดสรรหุ้นเพิ่มทุนให้ผู้ถือหุ้นของบริษัท (อังกฤษ)</t>
  </si>
  <si>
    <t xml:space="preserve">ชื่อบริษัทย่อยที่จัดสรรหุ้นเพิ่มทุนให้ผู้ถือหุ้นของบริษัท (ไทย) </t>
  </si>
  <si>
    <t>2. สิทธิในการจองซื้อหุ้นสามัญ/ บุริมสิทธิ ที่เสนอขายให้แก่ประชาชนทั่วไป (Public Offering) โดยจัดสรรให้แก่ผู้ถือหุ้นเดิมของบริษัท  : ข้อมูลที่แสดงจะเป็นเพียงการขึ้นเครื่องหมาย XB เท่านั้น รายละเอียดการเพิ่มทุนจะอยู่ที่ PO</t>
  </si>
  <si>
    <t>หมายเหตุ   1. สิทธิในการจองซื้อหุ้นบุริมสิทธิ ที่จัดสรรให้แก่ผู้ถือหุ้นสามัญ และสิทธิในการจองซื้อหุ้นสามัญที่จัดสรรให้แก่ผู้ถือหุ้นบุริมสิทธิ จะขึ้นเครื่องหมาย XB  มีผลตั้งแต่ วันที่ 2 พฤษภาคม 2556 เป็นต้นไป</t>
  </si>
  <si>
    <t>Underlying name</t>
  </si>
  <si>
    <t>ชื่อ Underlying</t>
  </si>
  <si>
    <t>Underlying ID</t>
  </si>
  <si>
    <t>รหัส Underlying</t>
  </si>
  <si>
    <t>End Of Record</t>
  </si>
  <si>
    <t>บอกถึงการจบ Record มีสัญลักษณ์เป็น *</t>
  </si>
  <si>
    <t>Master Reference  Market Type</t>
  </si>
  <si>
    <t>Master Reference Industry No.</t>
  </si>
  <si>
    <t>Master Reference Sector No.</t>
  </si>
  <si>
    <t>Master Reference Sub-Sector No.</t>
  </si>
  <si>
    <t>รหัสอ้างอิง ประเภทตลาด ของ Underlying 
A = 'SET'
S = 'mai'</t>
  </si>
  <si>
    <t xml:space="preserve">รหัสอ้างอิง ประเภท Industry ของ Underlying </t>
  </si>
  <si>
    <t xml:space="preserve">รหัสอ้างอิง ประเภท Sector ของ Underlying </t>
  </si>
  <si>
    <t>รหัสอ้างอิง ประเภท Sub-Sector ของ Underlying 
มีค่าเท่ากับ 0 เนื่องจากปัจจุบันยังไม่มีค่าจริง</t>
  </si>
  <si>
    <t>Name of Underlying</t>
  </si>
  <si>
    <t>Market Type of Underlying</t>
  </si>
  <si>
    <t>Master Information of Underlying (M_Under.dat)</t>
  </si>
  <si>
    <t xml:space="preserve">- Add Definition of Exercise Price field , Exercise Ratio field -&gt; compsec.dat
- Add remark for Underlying Type -&gt; undersec.dat
- Add Posible Value of field Corporate Action Type -&gt; capraise.dat
- Update Posible Value of field Type of Benefits To  Shareholders -&gt; rights.dat
- Add New Other Benefit file -&gt; OBenefit.dat
- Add field type of report -&gt; form56_1.dat
- Update definition of fields -&gt; nav.dat
- Add New Master Underlying for Index DW -&gt; m_under.dat
</t>
  </si>
  <si>
    <t>Industry No. of Underlying</t>
  </si>
  <si>
    <t>Sector No. of Underlying</t>
  </si>
  <si>
    <t>Sub-Sector No. of Underlying</t>
  </si>
  <si>
    <t>รายละเอียด Underlying ที่ไม่ใช่หลักทรัพย์ เช่น Index</t>
  </si>
  <si>
    <r>
      <t xml:space="preserve">Type of Other Benefit 
'1' = สิทธิในการจองซื้อหุ้นบุริมสิทธิที่จัดสรรให้แก่ผู้ถือหุ้นสามัญ
'2' = สิทธิในการจองซื้อหุ้นสามัญที่จัดสรรให้แก่ผู้ถือหุ้นบุริมสิทธิ
'3' = สิทธิในการจองซื้อหลักทรัพย์ที่เสนอขายให้แก่ประชาชนทั่วไป (Public Offering) </t>
    </r>
    <r>
      <rPr>
        <b/>
        <sz val="14"/>
        <rFont val="Cordia New"/>
        <family val="2"/>
      </rPr>
      <t>โดยจัดสรรให้แก่ผู้ถือหุ้นเดิมของบริษัท</t>
    </r>
    <r>
      <rPr>
        <sz val="14"/>
        <rFont val="Cordia New"/>
        <family val="2"/>
      </rPr>
      <t xml:space="preserve">
'4' = สิทธิในการจองซื้อหลักทรัพย์ (เช่น หุ้น, Warrant, TSR) ของบริษัทในเครือ </t>
    </r>
  </si>
  <si>
    <r>
      <t>ประเภทการให้สิทธิประโยชน์อื่นๆ
'1' = Rights to subscribe for Preferred  issued to the holders of common shares
'2' = Rights to subscribe for ordinary shares issued to the holders of preferred shares. 
'3' = Rights to subscribe for newly issued shares by a preferential public offering</t>
    </r>
    <r>
      <rPr>
        <b/>
        <sz val="14"/>
        <rFont val="Cordia New"/>
        <family val="2"/>
      </rPr>
      <t xml:space="preserve"> basis to existing shareholders  </t>
    </r>
    <r>
      <rPr>
        <sz val="14"/>
        <rFont val="Cordia New"/>
        <family val="2"/>
      </rPr>
      <t xml:space="preserve">
</t>
    </r>
    <r>
      <rPr>
        <sz val="14"/>
        <rFont val="Cordia New"/>
        <family val="2"/>
      </rPr>
      <t>'4' = Pre-emptive Rights</t>
    </r>
  </si>
  <si>
    <t>Corporate Action Type
XR = Rights 
PP = Private Placement
PO = Public Offering
XC = Conversion 
XE = Exercise
SD = Stock Dividend
'' =  Preferred Stock convertible to Common Stock</t>
  </si>
  <si>
    <t>ชื่อย่อประเภท Corporate Action
XR = Rights 
PP = Private Placement
PO = Public Offering
XC = Conversion 
XE = Exercise
SD = Stock Dividend
'' = กรณี หุ้นบุริมสิทธิ แปลงสภาพเป็นหุ้นสามัญ</t>
  </si>
  <si>
    <t>Type of benefits given to holder 
S = Common (issued to the holders of common shares), 
P = Prefered (issued to the holders of preferred shares), 
D = Debenture,
C = Convertable Debenture, 
W = Warrant, 
S = Short-Term Warrant, 
T = TSR</t>
  </si>
  <si>
    <t>ชนิดของการให้สิทธิประโยชน์แก่ผู้ถือหลักทรัพย์
S = Common (กรณี จัดสรรให้แก่ผู้ถือหุ้นสามัญ) ,
P = Prefered (กรณีจัดสรรให้แก่ผู้ถือหุ้นบุริมสิทธิ), 
D = Debenture,
C = Convertable Debenture, 
W = Warrant&amp;Short-Term Warrant, 
T = TSR</t>
  </si>
  <si>
    <t>Balance Units</t>
  </si>
  <si>
    <t>Total amount of Net Asset Value  (Baht)</t>
  </si>
  <si>
    <t>Total Balance Units (Units)</t>
  </si>
  <si>
    <t>มูลค่าทรัพย์สินสุทธิ (หน่วย:บาท)</t>
  </si>
  <si>
    <t>จำนวนหน่วยลงทุน (หน่วย: หน่วย)</t>
  </si>
  <si>
    <t>มูลค่าหน่วยลงทุนต่อหุ้น  (หน่วย:บาท)</t>
  </si>
  <si>
    <t>Cash Balance (cashbal.dat)</t>
  </si>
  <si>
    <t xml:space="preserve">ข้อมูลหลักทรัพย์ที่ต้องวางเงินสดเต็มจำนวน </t>
  </si>
  <si>
    <t>วันเริ่มมีผลบังคับใช้มาตรการ</t>
  </si>
  <si>
    <t>วันสิ้นสุดบังคับใช้มาตรการ</t>
  </si>
  <si>
    <t>สัญชาติของผู้ถือหุ้น</t>
  </si>
  <si>
    <t>Shareholder's Nationality</t>
  </si>
  <si>
    <t>Credit Rating Agency (Thai)</t>
  </si>
  <si>
    <t>Credit Rating Agency (English)</t>
  </si>
  <si>
    <t>Issuer/Guarantor Credit Rating</t>
  </si>
  <si>
    <t>Name of listing condition file in English</t>
  </si>
  <si>
    <t>อันดับความน่าเชื่อถือของผู้ออก/ผู้ค้ำประกัน DW</t>
  </si>
  <si>
    <t>Credit Rating Agency (Thai) (for DW Issuer Only)</t>
  </si>
  <si>
    <t>Credit Rating Agency (English)  (for DW Issuer Only)</t>
  </si>
  <si>
    <t>ผู้จัดอันดับความน่าเชื่อถือ (ไทย) (สำหรับ DW Issuer เท่านั้น)</t>
  </si>
  <si>
    <t>ผู้จัดอันดับความน่าเชื่อถือ (อังกฤษ) (สำหรับ DW Issuer เท่านั้น)</t>
  </si>
  <si>
    <t>- Add Possible Value for Book Closing Type -&gt; distrib.dat, freefloat.dat
- extend  Book Closing Type field's size -&gt; distrib.dat, freefloat.dat
- Add field Nationality Type -&gt; holder.dat
- Stop Dissemination of shareholder type -&gt; holder.dat
- Add file Cashbal.dat
- extend  Business Type field's size -&gt; business.dat
- Add Issuer Credit Rating of DW Issuer -&gt; company.dat
- Stop Dissemination of Credit Rating of DW Issuer &amp; Credit Rating Agency  -&gt; compsec.dat</t>
  </si>
  <si>
    <t>Issuer/Guarantor Credit Rating of DW Issuer</t>
  </si>
  <si>
    <t>Issuer/Guarantor Rating Outlook</t>
  </si>
  <si>
    <t>ข้อมูลอันดับความน่าเชื่อถือ ณ วันที่</t>
  </si>
  <si>
    <t>as of Date for Credit Rating</t>
  </si>
  <si>
    <t>Issuer/Guarantor Rating Outlook of DW Issuer :-
- 'P' - Positive : The rating may be raised.
- 'S' - Stable : The rating is not likely to change.
- 'N' - Negative : The rating may be lowered.
- 'D' - Developing : The rating may be raised, lowered or remain unchanged.
- '' : No Rating Outlook</t>
  </si>
  <si>
    <t>แนวโน้มอันดับเครดิตของผู้ออก/ผู้ค้ำประกัน DW ได้แก่ 
- 'P' - Positive : อันดับเครดิตอาจปรับขึ้น 
- 'S' - Stable : อันดับเครดิตอาจไม่เปลี่ยนแปลง 
- 'N' - Negative : อันดับเครดิตอาจปรับลดลง 
- 'D' - Developing : อันดับเครดิตอาจปรับขึ้น ปรับลดลง หรือไม่เปลี่ยนแปลง
- '' : ไม่มีการประเมินแนวโน้มอันดับเครดิต</t>
  </si>
  <si>
    <t>Rating Outlook     : เพื่อแสดงการคาดการณ์แนวโน้มอันดับเครดิต โดยมีทั้งแบบ Positive Outlook แสดงถึงแนวโน้มปรับเพิ่มอันดับเครดิต หรือแบบ Stable Outlook และ Negative Outlook แสดงถึงแนวโน้มคงที่หรือปรับลดตามลำดับ</t>
  </si>
  <si>
    <t>(The outlook for the forecast by Both Positive Outlook indicates the likely increase in credit rating or a Stable Outlook and Negative Outlook reflect stable or decreased, respectively.)</t>
  </si>
  <si>
    <t>Credit Rating of Issuer for Derivatives warrant only
Stop Dissemination 02/09/2013</t>
  </si>
  <si>
    <t>ระดับความน่าเชื่อถือของผู้ออกหลักทรัพย์
ยกเลิกการเผยแพร่ 02/09/2013</t>
  </si>
  <si>
    <t>Credit Rating Agency  for Derivatives warrant only
Stop Dissemination 02/09/2013</t>
  </si>
  <si>
    <t>ผู้ให้ Credit Rating
ยกเลิกการเผยแพร่ 02/09/2013</t>
  </si>
  <si>
    <t>Type of shareholder
0 = Local Juristic Person
1 = Local Individual
2 = Foreign Juristic Person
3 = Foreign Individual
'' = Others (for security that TSD not as a registrar)
** Stop Dissemination 02/09/2013 **</t>
  </si>
  <si>
    <t>ประเภทของผู้ถือหุ้น
0 = นิติบุคคลในประเทศ
1 = บุคคลธรรมดาในประเทศ
2 = นิติบุคคลต่างประเทศ
3 = บุคคลธรรมดาต่างประเทศ
'' = อื่นๆ (เช่น ผู้ถือหลักทรัพย์ ที่ TSD ไม่ได้เป็นนายทะเบียน)
** ยกเลิกการเผยแพร่ ตั้งแต่ 02/09/2556 **</t>
  </si>
  <si>
    <t>Type of book closing
XM = Meeting
IPO = Initial Public Offering (IPO)</t>
  </si>
  <si>
    <t>ชื่อย่อประเภทการปิดสมุดทะเบียนฯ
XM = Meeting
IPO = Initial Public Offering (IPO)</t>
  </si>
  <si>
    <t>Type of book closing
XR = Rights
PO = Public Offering
XE = Exercise
XM = Meeting
XI = Interest
XD = Dividend
XN = Capital Return
XS = Short-term Warrant
XO = Other Book Closing
IPO = Initial Public Offering (IPO)
'' = for security that TSD not as a registrar</t>
  </si>
  <si>
    <t>ชื่อย่อประเภทการปิดสมุดทะเบียนฯ
XR = Rights
PO = Public Offering
XE = Exercise
XM = Meeting
XI = Interest
XD = Dividend
XN = Capital Return
XS = Short-term Warrant
XO = Other Book Closing
IPO = Initial Public Offering (IPO)
'' = กรณี หลักทรัพย์ ที่ TSD ไม่ได้เป็นนายทะเบียน</t>
  </si>
  <si>
    <t>Construction Services</t>
  </si>
  <si>
    <t>บริการรับเหมาก่อสร้าง</t>
  </si>
  <si>
    <t>CONS</t>
  </si>
  <si>
    <t>Effective on January 2, 2014</t>
  </si>
  <si>
    <t>2.4.1</t>
  </si>
  <si>
    <t>- Add New Sector (CONS) -&gt; Industry Name, Sector Name
- Change Sector Name : PFUND to PF&amp;REIT -&gt; Industry Name, Sector Name</t>
  </si>
  <si>
    <t>New Multiplier</t>
  </si>
  <si>
    <t>Mutiplier before Change
for Index DW</t>
  </si>
  <si>
    <t>Mutiplier after Change
for Index DW</t>
  </si>
  <si>
    <t>- Change Multiplier of Index DW from Col. 402-434 to Col. 439-451 -&gt; Compsec.dat
- Add field Old Multiplier and New Multiplier -&gt; Chgratio.dat</t>
  </si>
  <si>
    <t>ตัวคูณดัชนี เดิม สำหรับ Index DW</t>
  </si>
  <si>
    <t>ตัวคูณดัชนี ใหม่ สำหรับ Index DW</t>
  </si>
  <si>
    <t xml:space="preserve">Old Multiplier </t>
  </si>
  <si>
    <r>
      <t>Conversion/Exercise/Voting Stock</t>
    </r>
    <r>
      <rPr>
        <sz val="14"/>
        <rFont val="Cordia New"/>
        <family val="2"/>
      </rPr>
      <t xml:space="preserve"> Ratio</t>
    </r>
  </si>
  <si>
    <t>Current conversion (old:new)
/Current exercise ratio (old:new)
/Voting Stock for Common and Prefer Stock (stock:vote)</t>
  </si>
  <si>
    <r>
      <t xml:space="preserve">อัตราส่วนการแปลงสภาพ (เก่า:ใหม่)
/ใช้สิทธิ(เก่า:ใหม่)
/สิทธิการออกเสียง(หุ้น:เสียง)
</t>
    </r>
    <r>
      <rPr>
        <sz val="14"/>
        <rFont val="Cordia New"/>
        <family val="2"/>
      </rPr>
      <t>(ล่าสุด)</t>
    </r>
  </si>
  <si>
    <t>Multiplier of Index DW (Baht/Point)
/ Multiplier of options (if SET50 Index Options = 10,000 Bahts)</t>
  </si>
  <si>
    <t>ตัวคูณดัชนี (บาท/จุด) สำหรับ Index DW
/ Multiplier สำหรับ Options (กรณี SET50 Index options = 10,000 บาท)</t>
  </si>
  <si>
    <t>Asset Management ID</t>
  </si>
  <si>
    <t xml:space="preserve">Asset Management ID </t>
  </si>
  <si>
    <t>รหัสบริษัทหลักทรัพย์จัดการกองทุน</t>
  </si>
  <si>
    <t>No. of Creation Unit</t>
  </si>
  <si>
    <t>หน่วยของการซื้อขาย (หน่วย)</t>
  </si>
  <si>
    <t>Units of Creation/Redemption</t>
  </si>
  <si>
    <t>Asset Class</t>
  </si>
  <si>
    <t>Percents of Management Fee</t>
  </si>
  <si>
    <t>Participant Dealer (English)</t>
  </si>
  <si>
    <t>Name of Participant Dealer, in Thai</t>
  </si>
  <si>
    <t>Name of Participant Dealer, in English</t>
  </si>
  <si>
    <t>ผู้ร่วมค้าหน่วยลงทุน (ไทย)</t>
  </si>
  <si>
    <t>ผู้ร่วมค้าหน่วยลงทุน (อังกฤษ)</t>
  </si>
  <si>
    <t>Underlying Id</t>
  </si>
  <si>
    <t>ค่าธรรมเนียมการจัดการ (เปอร์เซ็นต์)</t>
  </si>
  <si>
    <t>Underlying Name</t>
  </si>
  <si>
    <t xml:space="preserve">Name of underlying </t>
  </si>
  <si>
    <t xml:space="preserve">Identification of underlying </t>
  </si>
  <si>
    <t>ชื่อย่อ Underlying</t>
  </si>
  <si>
    <t>Underlying description (Th)</t>
  </si>
  <si>
    <t>Underlying description (En)</t>
  </si>
  <si>
    <t>Type of underlying
I = Index
, O=Others</t>
  </si>
  <si>
    <t>ประเภท Underlying
 I = Index
, O=Others</t>
  </si>
  <si>
    <t>Management Fee (%)</t>
  </si>
  <si>
    <t>Adjusted Factor Excluded PC</t>
  </si>
  <si>
    <t>Adjusted Factor Excluded Parchange</t>
  </si>
  <si>
    <t>Adjused Factor ไม่รวมกรณี ParChange</t>
  </si>
  <si>
    <t>Market  Maker for Fund (English)</t>
  </si>
  <si>
    <t>Market  Maker for Fund (Th)</t>
  </si>
  <si>
    <t>Participant Dealer (Th)</t>
  </si>
  <si>
    <t>Name of  Market Maker For Fund, in Thai</t>
  </si>
  <si>
    <t>Name of  Market Maker For Fund, in English</t>
  </si>
  <si>
    <t>ชื่อบริษัทผู้ดูแลสภาพคล่อง (ไทย)</t>
  </si>
  <si>
    <t>ชื่อบริษัทผู้ดูแลสภาพคล่อง (อังกฤษ)</t>
  </si>
  <si>
    <t>หมายเหตุ   Field ที่ 5 Adjusted Factor  เป็น Adjusted Factor ของ Corporate Action ดังนี้  'SD', 'XR', PC'</t>
  </si>
  <si>
    <t xml:space="preserve">                    Field ที่ 6 Adjusted Factor Excluded PC  เป็น Adjusted Factor ของ Corporate Action ดังนี้  'SD'และ 'XR'  โดยไม่รวม 'PC'  ในการคำนวณ ใช้สำหรับการคำนวณ Adjusted Price ของ Prior Price ณ วันที่ Par Change มีผล</t>
  </si>
  <si>
    <t>Index</t>
  </si>
  <si>
    <t>หมายเหตุ     Master Reference Industry No., และ Master Refernce Sector No. สามารถดูชื่อ Industry No.  และ Sector No. ที่อ้างอิง ได้ที่ Sheet Industry Name และ Sector Name ตามลำดับ</t>
  </si>
  <si>
    <t>- Undersec.dat
  + Adjust field names of Underlying ID and Underlying Name 
  + Add Possible Value of Underlying Type
- fundpro.dat
  + Change Company ID to Security ID field &amp; change key 
  + Cancel Asset Management Company field &amp; Investment Policy field
  + Add Asset Management ID, No. of Creation Unit, Management Fee (%), Market Maker &amp; Participant Dealer field
- m_under.dat
  + Add Underlying Type, Underlying Name, Asset Class field &amp; Remark 
- Adjfactor.dat
  + Add Adjusted Factor Excluded PC field</t>
  </si>
  <si>
    <t>(Optional)</t>
  </si>
  <si>
    <t>Listing status of the company 
L = Listed, U = Unlisted, D = Delisted, 
I = Issuer, R = Regulator, 
M = Risk Manager</t>
  </si>
  <si>
    <t>URL of Security</t>
  </si>
  <si>
    <t>URL ของหลักทรัพย์</t>
  </si>
  <si>
    <t>สกุลเงินต่างประเทศของจำนวนเงินที่จ่ายปันผล</t>
  </si>
  <si>
    <t>2.6.1</t>
  </si>
  <si>
    <t>ตลาดซื้อขาย ของ Underlying</t>
  </si>
  <si>
    <t>Stock Exchange of Underlying</t>
  </si>
  <si>
    <t>Share Dividend Ratio of Underlying</t>
  </si>
  <si>
    <t>Currency of Underlying</t>
  </si>
  <si>
    <t xml:space="preserve">- compsec.dat
  + Add field URL for Security
- divdiend.dat
  + Add field Dividend Price in Underlying's currency for ThaiDR
- m_under.dat
  + Add field Currency of Underlying, Stock Exchange of Underlying for ThaiDR
</t>
  </si>
  <si>
    <t>Stock dividend's Ratio of Underlying for DR Stock
(Blank) = Cash Dividend</t>
  </si>
  <si>
    <t>อัตราส่วนการให้หุ้นปันผลของ Underlying (สำหรับ หลักทรัพย์ประเภท DR)
กรณี Cash Dividend จะแสดงเป็น Blank</t>
  </si>
  <si>
    <t>Foreign Currency of Dividend</t>
  </si>
  <si>
    <t>Dividend Price Per Share (Baht)</t>
  </si>
  <si>
    <t>Dividend Price  Per Share (Currency Unit of Underlying)</t>
  </si>
  <si>
    <t>Dividend Price  Per Share of Underlying for DR Stock (Currency Unit of Underlying)</t>
  </si>
  <si>
    <t>หมายเหตุ Dividend Price  Per Share (Currency Unit of Underlying) : สามารถดู currency ของจำนวนเงินปันผล ได้ที่ m_under.dat  field Currency of Underlying</t>
  </si>
  <si>
    <t>จำนวนเงินปันผลจ่ายต่อหุ้นของ Underlying (สำหรับ หลักทรัพย์ประเภท DR) โดยหน่วยตามสกุลเงินของ Underlying</t>
  </si>
  <si>
    <t>2.6.2</t>
  </si>
  <si>
    <t>Type of underlying
S = Security
, I = Index
, O=Others</t>
  </si>
  <si>
    <t>ประเภท Underlying
S = Security
, I = Index
, O=Others</t>
  </si>
  <si>
    <t>หมายเหตุ Underlying Type ที่มีค่าเป็น 'S' สามารถดูข้อมูลรายละเอียดได้ที่ file compsec.dat โดยใช้ Underlying ID ในการ link ดูรายละเอียดของ Underlying</t>
  </si>
  <si>
    <t xml:space="preserve">                  Underlying Type ประเภทอื่น สามารถดูข้อมูลรายละเอียดได้ที่ file m_under.dat โดยใช้ Underlying ID ในการ link ดูรายละเอียดของ Underlying</t>
  </si>
  <si>
    <t>ข้อมูลรายละเอียดเพิ่มเติมของหลักทรัพย์ประเภท Property Fund, Infrastructure Fund และ ETF</t>
  </si>
  <si>
    <t>Effectived on Sep 03, 2012 , Cancelled on Jan 5,2015</t>
  </si>
  <si>
    <t>Effectived on Aug 21, 2000 , Cancelled on Jan 5,2015</t>
  </si>
  <si>
    <t>Industry List for mai (Effectived on Jan 05, 2015)</t>
  </si>
  <si>
    <t xml:space="preserve">Industry ID </t>
  </si>
  <si>
    <t>กองทุนรวมอสังหาริมทรัพย์และกองทรัสต์เพื่อการลงทุนในอสังหาริมทรัพย์</t>
  </si>
  <si>
    <t>PF&amp;REIT</t>
  </si>
  <si>
    <t>Industry ID</t>
  </si>
  <si>
    <t>Sector ID</t>
  </si>
  <si>
    <t>Industry/Sector Name (Eng)</t>
  </si>
  <si>
    <t>Industry/Sector Name (Thai)</t>
  </si>
  <si>
    <t>Property Fund &amp; REITs</t>
  </si>
  <si>
    <t>- Effective on March 30, 2008
- Change name from PFUND effective on January 2, 2014</t>
  </si>
  <si>
    <t xml:space="preserve">Additional Industry/Sector ID </t>
  </si>
  <si>
    <t>Effective on July 4, 2011
Not have Industry ID (Industry ID = blank)</t>
  </si>
  <si>
    <t>Not have Industry ID (Industry ID = blank)</t>
  </si>
  <si>
    <t>Industry/Sector ID ในตารางด้านบนเป็น ID ที่กำหนดเพื่อใช้สำหรับอ้างอิงดัชนีตลาด และหุ้นประเภทอื่นๆ</t>
  </si>
  <si>
    <t>Industry/Sector ID mentioned in the above table are the ID(s) that are assigned to the referrence Index and others types of securities.</t>
  </si>
  <si>
    <t>Cancelled Industry/Sector</t>
  </si>
  <si>
    <t>Industry Name (Eng)</t>
  </si>
  <si>
    <t>Industry Name (Thai)</t>
  </si>
  <si>
    <t>ไม่แสดงผล</t>
  </si>
  <si>
    <t xml:space="preserve">Preferred Stock, Warrant and Unit Trust </t>
  </si>
  <si>
    <t xml:space="preserve">หลักทรัพย์บุริมสิทธิ, ใบสำคัญแสดงสิทธิ และหน่วยลงทุน </t>
  </si>
  <si>
    <t>The above Industry/Sector ID are defined in order to refer to Market Index and other types of securities.</t>
  </si>
  <si>
    <t>Effectived on Jan 5, 2015</t>
  </si>
  <si>
    <t>Effectivec on Jan 5, 2015</t>
  </si>
  <si>
    <t>Level</t>
  </si>
  <si>
    <t>- Industry Name, Sector Name 
  + Industry Reclassification for mai Market
- m_under.dat
  + Adjust Possible Value of Asset Class field</t>
  </si>
  <si>
    <t xml:space="preserve">- cashbal.dat
  + Add Level field </t>
  </si>
  <si>
    <t>2.6.3</t>
  </si>
  <si>
    <t>Level
1 - Cash Balance
2 - Excluded from credit limit and Cash Balance
3 - Prohibit Net settlement, Excluded from credit limit and Cash Balance</t>
  </si>
  <si>
    <t>ระดับของมาตรการ
1 - Cash Balance
2 - ห้ามคำนวณวงเงินซื้อขาย  และ Cash Balance
3 - ห้าม Net settlement, ห้ามคำนวณวงเงินซื้อขาย  และ Cash Balance</t>
  </si>
  <si>
    <r>
      <rPr>
        <u/>
        <sz val="14"/>
        <rFont val="Cordia New"/>
        <family val="2"/>
      </rPr>
      <t>หมายเหตุ</t>
    </r>
    <r>
      <rPr>
        <sz val="14"/>
        <rFont val="Cordia New"/>
        <family val="2"/>
      </rPr>
      <t xml:space="preserve"> 
Cash Balance หมายความว่า สมาชิกต้องดำเนินการให้ลูกค้าวางเงินสดไว้ล่วงหน้ากับสมาชิกเต็มจำนวนที่จะซื้อหลักทรัพย์
ห้ามคำนวณวงเงินซื้อขาย  หมายความว่า ห้ามการใช้หลักทรัพย์เป็นหลักประกันในการกำหนดวงเงินการซื้อขายหลักทรัพย์
ห้าม Net settlement หมายความว่า ห้ามการหักกลบราคาค่าซื้อกับราคาค่าขายหลักทรัพย์เดียวกันในวันเดียวกัน</t>
    </r>
  </si>
  <si>
    <r>
      <t>Note</t>
    </r>
    <r>
      <rPr>
        <sz val="14"/>
        <rFont val="Cordia New"/>
        <family val="2"/>
      </rPr>
      <t xml:space="preserve">  
Cash Balance means each member must ensure that its customers place a full purchase amount in cash prior to trading.
Excluded from credit limit means exclude the security from the calculation of the trading credit limit.
Prohibit Net Settlement means prohibit to offset the trading value of buy amount and sell. 
</t>
    </r>
  </si>
  <si>
    <t>2.6.4</t>
  </si>
  <si>
    <t>Trustee (Th)</t>
  </si>
  <si>
    <t>Trustee (English)</t>
  </si>
  <si>
    <t>Name of Trustee, in Thai</t>
  </si>
  <si>
    <t>Name of Trustee, in English</t>
  </si>
  <si>
    <t>ทรัสตี (ไทย)</t>
  </si>
  <si>
    <t>ทรัสตี (อังกฤษ)</t>
  </si>
  <si>
    <t>Par Value (baht per share)</t>
  </si>
  <si>
    <t>Par Value of Payment Dividend (baht per share)</t>
  </si>
  <si>
    <t>มูลค่าพาร์ ที่จ่ายปันผล (บาทต่อหุ้น)</t>
  </si>
  <si>
    <r>
      <t xml:space="preserve">- ตลาด mai ยังไม่มีการจัดกลุ่มหลักทรัพย์ในระดับหมวดธุรกิจ (Sector)
- ไฟล์ PSIMS จะส่งออกข้อมูลทั้ง Industry Index และ Sector Index ของตลาด mai เนื่องจากโครงสร้างของระบบซื้อขายจะต้องมีการกำหนด Sector ควบคู่ไปกับ Industry ด้วยเสมอ โดยมี ID และชื่อย่อดังตารางตามด้านล่าง
- ตลาดหลักทรัพย์ฯ ขอความร่วมมือสมาชิก </t>
    </r>
    <r>
      <rPr>
        <u/>
        <sz val="14"/>
        <rFont val="Cordia New"/>
        <family val="2"/>
      </rPr>
      <t>แสดงข้อมูลกลุ่มอุตสาหกรรม (Industry Group) เท่านั้น</t>
    </r>
    <r>
      <rPr>
        <sz val="14"/>
        <rFont val="Cordia New"/>
        <family val="2"/>
      </rPr>
      <t xml:space="preserve"> แต่ไม่แสดงข้อมูลหมวดธุรกิจ (Sector) ของ ตลาด mai</t>
    </r>
  </si>
  <si>
    <r>
      <t xml:space="preserve">- mai market has not officially classified the securities in Sector level. 
- PSIMS files will provide the data for both “Industry Index” and “Sector Index” of mai Market. Due to the structure of the trading system, SET has to determine and assign the Industry index together with the Sector Index concurrently. The details of Industry ID and Sector ID are as the below table.
- SET would ask the members a cooperation to </t>
    </r>
    <r>
      <rPr>
        <u/>
        <sz val="14"/>
        <rFont val="Cordia New"/>
        <family val="2"/>
      </rPr>
      <t>display only Industry Index in mai market</t>
    </r>
    <r>
      <rPr>
        <sz val="14"/>
        <rFont val="Cordia New"/>
        <family val="2"/>
      </rPr>
      <t>.</t>
    </r>
  </si>
  <si>
    <t>Asset Class
'' - Blank
'1' - Local Equity
'2' - Fixed Income 
'3' - Commodity
'4' - Other
'5' - Foreign</t>
  </si>
  <si>
    <t>Asset Class
'' - Blank
'1' - หุ้นในประเทศ
'2' - ตราสารหนี้
'3' - สินค้าโภคภัณฑ์
'4' - อื่นๆ
'5' - ต่างประเทศ</t>
  </si>
  <si>
    <t>วันและเวลาเริ่มแจ้งความจำนงการใช้สิทธิ</t>
  </si>
  <si>
    <t>วันและเวลาสิ้นสุดแจ้งความจำนงการใช้สิทธิ</t>
  </si>
  <si>
    <t>Beginning Date of Notification Period for the exercise</t>
  </si>
  <si>
    <t>Ending Date of  Notification Period for the exercise</t>
  </si>
  <si>
    <t>Date and time to start  the Notification Period for the exercise</t>
  </si>
  <si>
    <t>Date and time to end the Notification Period for the exercise</t>
  </si>
  <si>
    <t>Ending Date of  Notification Period for the conversion</t>
  </si>
  <si>
    <t>Date and time to start  the Notification Period for the conversion</t>
  </si>
  <si>
    <t>Date and time to end the Notification Period for the conversion</t>
  </si>
  <si>
    <t>Type of Meeting</t>
  </si>
  <si>
    <t>Type of Meeting
'1' - Annual General Meeting
'2' - Extra-General Meeting
'' - Others</t>
  </si>
  <si>
    <t>Beginning Date of  Notification Period for the conversion</t>
  </si>
  <si>
    <t xml:space="preserve">Source of dividend payment </t>
  </si>
  <si>
    <t>Source of dividend payment
'1'  = Net profit
'2'  = Retained Earnings
'3' = Net profit and retained earnings</t>
  </si>
  <si>
    <t>จ่ายปันผลจาก
'1' = กำไรสุทธิ
'2' = กำไรสะสม
'3' = กำไรสุทธิและกำไรสะสม</t>
  </si>
  <si>
    <t>ประเภทของการประชุม
'1' - ประชุมสามัญ
'2' - ประชุมวิสามัญ
'' - อื่นๆ</t>
  </si>
  <si>
    <t>Link Security Id</t>
  </si>
  <si>
    <t>Link News Announce Date</t>
  </si>
  <si>
    <t>Link Sequence of Announcement</t>
  </si>
  <si>
    <t>Date and time to start the exercise</t>
  </si>
  <si>
    <t>Date and time to end the conversion</t>
  </si>
  <si>
    <t>Date and time to start the conversion</t>
  </si>
  <si>
    <t>วันและเวลาสิ้นสุดการใช้สิทธิ</t>
  </si>
  <si>
    <t>วันและเวลาเริ่มต้นการใช้สิทธิ</t>
  </si>
  <si>
    <t>Date and time to end the exercise</t>
  </si>
  <si>
    <t>รหัสหลักทรัพย์ที่อ้างอิงในการจองซื้อหุ้นเพิ่มทุนเพื่อได้สิทธิประโยชน์นี้</t>
  </si>
  <si>
    <t>ลำดับที่ประกาศที่อ้างอิงในการจองซื้อหุ้นเพิ่มทุนเพื่อได้สิทธิประโยชน์นี้</t>
  </si>
  <si>
    <t>เป็นการจัดสรรให้กับผู้ถือหุ้นที่จองซื้อหุ้นเพิ่มทุนหรือไม่
'1' = จัดสรรให้กับผู้ถือหุ้นที่จองซื้อหุ้นเพิ่มทุน
'' = การจัดสรรกรณีอื่นๆ</t>
  </si>
  <si>
    <t>วันที่และเวลาออกข่าวครั้งแรกที่อ้างอิงในการจองซื้อหุ้นเพิ่มทุนเพื่อได้สิทธิประโยชน์นี้</t>
  </si>
  <si>
    <t>Allocated to the shareholders who subscribe for additional shares
'1' = Allocated to the shareholders who subscribe for additional shares
'' = The Allocation in other cases</t>
  </si>
  <si>
    <t>Allocated to shareholder who subscribe for additional shares Flag</t>
  </si>
  <si>
    <t>ฟิลด์ Link Security Id, Link News Announce Date และ Link Sequence of Annoucement จะมีค่าในกรณีที่ ฟิลด์ Allocated to shareholder who subscribe for additional shares Flag=1 เท่านั้น</t>
  </si>
  <si>
    <t>Field Link Security Id, Link News Announce Date and Link Sequence of Annoucement is not null in case field Allocated to shareholder who subscribe for additional shares Flag = 1 only.</t>
  </si>
  <si>
    <t>- FundPro.dat
   - add field Trustee for PropFund&amp;REIT
- Convert.dat, Exercise.dat
   - add field Beginning and End Date of Notification Period
- Dividend.dat
   - add field par value
- Meeting.dat
   - extend field Meeting Place both Thai and English
   - add field Type of Meeting
- Rights.dat
  - add field Allocated to shareholder who subscribe for additional shares Flag , Link Security Id, Link News Announced Date and Link Sequence of Announcement</t>
  </si>
  <si>
    <t>SET Industry and Sector</t>
  </si>
  <si>
    <t>mai Industry</t>
  </si>
  <si>
    <t>Meeting.dat
   - Extend field Meeting Name &amp; Meeting Agenda both Thai and English
News.dat
   - Extend field Title of News</t>
  </si>
  <si>
    <t xml:space="preserve">PSIMS : All Company Format File </t>
  </si>
  <si>
    <t>All Company Information Format File</t>
  </si>
  <si>
    <t>2.7.1</t>
  </si>
  <si>
    <t>sSET Index</t>
  </si>
  <si>
    <t>ดัชนี sSET</t>
  </si>
  <si>
    <t>sSET</t>
  </si>
  <si>
    <t>SET Industry&amp;Sector
   - Adjusted Possible Value for sSET Index</t>
  </si>
  <si>
    <t>SETHD Index</t>
  </si>
  <si>
    <t>Effective on Jan 4, 2017
Not have Industry ID (Industry ID = blank)</t>
  </si>
</sst>
</file>

<file path=xl/styles.xml><?xml version="1.0" encoding="utf-8"?>
<styleSheet xmlns="http://schemas.openxmlformats.org/spreadsheetml/2006/main">
  <numFmts count="7">
    <numFmt numFmtId="187" formatCode="0.0"/>
    <numFmt numFmtId="188" formatCode="0."/>
    <numFmt numFmtId="189" formatCode="d\-mmm\-yyyy"/>
    <numFmt numFmtId="190" formatCode="mmmm\ d\,\ yyyy"/>
    <numFmt numFmtId="191" formatCode="00000"/>
    <numFmt numFmtId="192" formatCode="00000\-0000"/>
    <numFmt numFmtId="193" formatCode="0.0;[Red]0.0"/>
  </numFmts>
  <fonts count="46">
    <font>
      <sz val="14"/>
      <name val="Cordia New"/>
      <charset val="222"/>
    </font>
    <font>
      <b/>
      <sz val="14"/>
      <name val="Cordia New"/>
      <family val="2"/>
    </font>
    <font>
      <sz val="14"/>
      <name val="Cordia New"/>
      <family val="2"/>
    </font>
    <font>
      <u/>
      <sz val="14"/>
      <name val="Cordia New"/>
      <family val="2"/>
    </font>
    <font>
      <u/>
      <sz val="12"/>
      <name val="Cordia New"/>
      <family val="2"/>
    </font>
    <font>
      <sz val="12"/>
      <name val="Cordia New"/>
      <family val="2"/>
    </font>
    <font>
      <sz val="12"/>
      <name val="Times New Roman"/>
      <family val="1"/>
    </font>
    <font>
      <b/>
      <sz val="12"/>
      <name val="Times New Roman"/>
      <family val="1"/>
    </font>
    <font>
      <b/>
      <sz val="12"/>
      <name val="Cordia New"/>
      <family val="2"/>
    </font>
    <font>
      <b/>
      <i/>
      <sz val="14"/>
      <name val="Cordia New"/>
      <family val="2"/>
    </font>
    <font>
      <sz val="12"/>
      <name val="CordiaNew"/>
    </font>
    <font>
      <b/>
      <sz val="18"/>
      <color indexed="12"/>
      <name val="Cordia New"/>
      <family val="2"/>
    </font>
    <font>
      <i/>
      <sz val="14"/>
      <name val="Cordia New"/>
      <family val="2"/>
    </font>
    <font>
      <sz val="12"/>
      <name val="CordiaUPC"/>
      <family val="2"/>
      <charset val="222"/>
    </font>
    <font>
      <sz val="12"/>
      <name val="AngsanaUPC"/>
      <family val="1"/>
      <charset val="222"/>
    </font>
    <font>
      <sz val="14"/>
      <name val="Times New Roman"/>
      <family val="1"/>
    </font>
    <font>
      <sz val="14"/>
      <name val="CordiaUPC"/>
      <family val="2"/>
      <charset val="222"/>
    </font>
    <font>
      <sz val="14"/>
      <name val="Browallia New"/>
      <family val="2"/>
    </font>
    <font>
      <b/>
      <sz val="16"/>
      <name val="Cordia New"/>
      <family val="2"/>
    </font>
    <font>
      <sz val="10"/>
      <name val="Arial"/>
      <family val="2"/>
    </font>
    <font>
      <sz val="16"/>
      <name val="Cordia New"/>
      <family val="2"/>
    </font>
    <font>
      <b/>
      <sz val="26"/>
      <name val="Browallia New"/>
      <family val="2"/>
    </font>
    <font>
      <b/>
      <sz val="18"/>
      <name val="Browallia New"/>
      <family val="2"/>
    </font>
    <font>
      <b/>
      <sz val="16"/>
      <name val="Browallia New"/>
      <family val="2"/>
    </font>
    <font>
      <b/>
      <sz val="14"/>
      <name val="Browallia New"/>
      <family val="2"/>
    </font>
    <font>
      <sz val="8"/>
      <name val="Cordia New"/>
      <family val="2"/>
    </font>
    <font>
      <sz val="14"/>
      <color indexed="8"/>
      <name val="Browallia New"/>
      <family val="2"/>
    </font>
    <font>
      <sz val="14"/>
      <color indexed="8"/>
      <name val="Cordia New"/>
      <family val="2"/>
    </font>
    <font>
      <sz val="14"/>
      <name val="BrowalliaUPC"/>
      <family val="2"/>
      <charset val="222"/>
    </font>
    <font>
      <b/>
      <sz val="14"/>
      <color indexed="9"/>
      <name val="Cordia New"/>
      <family val="2"/>
    </font>
    <font>
      <sz val="10"/>
      <name val="Tahoma"/>
      <family val="2"/>
    </font>
    <font>
      <sz val="12"/>
      <name val="Wingdings 2"/>
      <family val="1"/>
      <charset val="2"/>
    </font>
    <font>
      <b/>
      <u/>
      <sz val="14"/>
      <name val="Cordia New"/>
      <family val="2"/>
    </font>
    <font>
      <sz val="14"/>
      <color rgb="FFFF0000"/>
      <name val="Cordia New"/>
      <family val="2"/>
    </font>
    <font>
      <b/>
      <sz val="10"/>
      <color theme="1"/>
      <name val="Tahoma"/>
      <family val="2"/>
    </font>
    <font>
      <sz val="10"/>
      <color rgb="FFFF0000"/>
      <name val="Tahoma"/>
      <family val="2"/>
    </font>
    <font>
      <b/>
      <sz val="14"/>
      <color rgb="FFFF0000"/>
      <name val="Cordia New"/>
      <family val="2"/>
    </font>
    <font>
      <sz val="12"/>
      <color rgb="FFFF0000"/>
      <name val="Cordia New"/>
      <family val="2"/>
    </font>
    <font>
      <b/>
      <sz val="12"/>
      <color rgb="FFFF0000"/>
      <name val="Cordia New"/>
      <family val="2"/>
    </font>
    <font>
      <sz val="14"/>
      <color rgb="FF7030A0"/>
      <name val="Cordia New"/>
      <family val="2"/>
    </font>
    <font>
      <sz val="14"/>
      <color theme="0" tint="-0.499984740745262"/>
      <name val="Cordia New"/>
      <family val="2"/>
    </font>
    <font>
      <sz val="9"/>
      <color rgb="FF004200"/>
      <name val="Arial"/>
      <family val="2"/>
    </font>
    <font>
      <sz val="14"/>
      <color rgb="FFFF0000"/>
      <name val="Browallia New"/>
      <family val="2"/>
    </font>
    <font>
      <i/>
      <sz val="14"/>
      <color rgb="FFFF0000"/>
      <name val="Cordia New"/>
      <family val="2"/>
    </font>
    <font>
      <u/>
      <sz val="14"/>
      <color theme="10"/>
      <name val="Cordia New"/>
      <family val="2"/>
    </font>
    <font>
      <b/>
      <i/>
      <sz val="14"/>
      <color rgb="FFFF0000"/>
      <name val="Cordia New"/>
      <family val="2"/>
    </font>
  </fonts>
  <fills count="7">
    <fill>
      <patternFill patternType="none"/>
    </fill>
    <fill>
      <patternFill patternType="gray125"/>
    </fill>
    <fill>
      <patternFill patternType="solid">
        <fgColor indexed="11"/>
        <bgColor indexed="64"/>
      </patternFill>
    </fill>
    <fill>
      <patternFill patternType="solid">
        <fgColor indexed="18"/>
        <bgColor indexed="64"/>
      </patternFill>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s>
  <borders count="15">
    <border>
      <left/>
      <right/>
      <top/>
      <bottom/>
      <diagonal/>
    </border>
    <border>
      <left/>
      <right/>
      <top/>
      <bottom style="double">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s>
  <cellStyleXfs count="8">
    <xf numFmtId="0" fontId="0" fillId="0" borderId="0"/>
    <xf numFmtId="0" fontId="2" fillId="0" borderId="0"/>
    <xf numFmtId="0" fontId="19" fillId="0" borderId="0"/>
    <xf numFmtId="0" fontId="2" fillId="0" borderId="0"/>
    <xf numFmtId="0" fontId="13" fillId="0" borderId="0"/>
    <xf numFmtId="0" fontId="14" fillId="0" borderId="0"/>
    <xf numFmtId="0" fontId="2" fillId="0" borderId="0"/>
    <xf numFmtId="0" fontId="44" fillId="0" borderId="0" applyNumberFormat="0" applyFill="0" applyBorder="0" applyAlignment="0" applyProtection="0">
      <alignment vertical="top"/>
      <protection locked="0"/>
    </xf>
  </cellStyleXfs>
  <cellXfs count="332">
    <xf numFmtId="0" fontId="0" fillId="0" borderId="0" xfId="0"/>
    <xf numFmtId="0" fontId="2" fillId="0" borderId="0" xfId="0" applyFont="1" applyFill="1" applyAlignment="1">
      <alignment horizontal="left" vertical="top"/>
    </xf>
    <xf numFmtId="0" fontId="2" fillId="0" borderId="0" xfId="0" applyFont="1" applyFill="1" applyAlignment="1">
      <alignment vertical="top"/>
    </xf>
    <xf numFmtId="0" fontId="2" fillId="0" borderId="0" xfId="0" applyFont="1" applyFill="1" applyAlignment="1">
      <alignment horizontal="center" vertical="top"/>
    </xf>
    <xf numFmtId="0" fontId="2" fillId="0" borderId="0" xfId="0" applyFont="1" applyFill="1" applyAlignment="1">
      <alignment horizontal="left" vertical="top" wrapText="1"/>
    </xf>
    <xf numFmtId="0" fontId="2" fillId="0" borderId="0" xfId="0" applyFont="1" applyFill="1" applyAlignment="1">
      <alignment vertical="top" wrapText="1"/>
    </xf>
    <xf numFmtId="0" fontId="2" fillId="0" borderId="0" xfId="0" applyFont="1" applyFill="1" applyAlignment="1">
      <alignment horizontal="center"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3" fillId="0" borderId="0" xfId="0" applyFont="1" applyFill="1" applyAlignment="1">
      <alignment vertical="top"/>
    </xf>
    <xf numFmtId="187" fontId="2" fillId="0" borderId="0" xfId="0" applyNumberFormat="1" applyFont="1" applyFill="1" applyAlignment="1">
      <alignment horizontal="center" vertical="top" wrapText="1"/>
    </xf>
    <xf numFmtId="0" fontId="2" fillId="0" borderId="0" xfId="0" applyNumberFormat="1" applyFont="1" applyFill="1" applyAlignment="1">
      <alignment horizontal="left" vertical="top" wrapText="1"/>
    </xf>
    <xf numFmtId="0" fontId="2" fillId="0" borderId="0" xfId="0" applyNumberFormat="1" applyFont="1" applyFill="1" applyAlignment="1">
      <alignment vertical="top" wrapText="1"/>
    </xf>
    <xf numFmtId="0" fontId="1" fillId="0" borderId="0" xfId="0" applyFont="1" applyFill="1" applyAlignment="1">
      <alignment horizontal="center" vertical="top"/>
    </xf>
    <xf numFmtId="0" fontId="2" fillId="0" borderId="0" xfId="0" applyFont="1" applyFill="1" applyAlignment="1">
      <alignment horizontal="right" vertical="top" wrapText="1"/>
    </xf>
    <xf numFmtId="0" fontId="4" fillId="0" borderId="0" xfId="0" applyFont="1" applyFill="1" applyAlignment="1">
      <alignment vertical="top"/>
    </xf>
    <xf numFmtId="0" fontId="4" fillId="0" borderId="0" xfId="0" applyFont="1" applyFill="1" applyAlignment="1">
      <alignment horizontal="center" vertical="top"/>
    </xf>
    <xf numFmtId="0" fontId="4" fillId="0" borderId="0" xfId="0" applyFont="1" applyFill="1" applyAlignment="1">
      <alignment horizontal="left" vertical="top"/>
    </xf>
    <xf numFmtId="0" fontId="5" fillId="0" borderId="0" xfId="0" applyFont="1" applyFill="1" applyAlignment="1">
      <alignment vertical="top"/>
    </xf>
    <xf numFmtId="0" fontId="5" fillId="0" borderId="0" xfId="0" applyFont="1" applyFill="1" applyAlignment="1">
      <alignment horizontal="center" vertical="top"/>
    </xf>
    <xf numFmtId="0" fontId="5" fillId="0" borderId="0" xfId="0" applyNumberFormat="1" applyFont="1" applyFill="1" applyAlignment="1">
      <alignment horizontal="left" vertical="top"/>
    </xf>
    <xf numFmtId="0" fontId="5" fillId="0" borderId="0" xfId="0" applyFont="1" applyFill="1" applyAlignment="1">
      <alignment horizontal="left" vertical="top"/>
    </xf>
    <xf numFmtId="0" fontId="5" fillId="0" borderId="0" xfId="0" applyNumberFormat="1" applyFont="1" applyFill="1" applyAlignment="1">
      <alignment vertical="top"/>
    </xf>
    <xf numFmtId="0" fontId="5" fillId="0" borderId="0" xfId="0" applyNumberFormat="1" applyFont="1" applyFill="1" applyAlignment="1">
      <alignment horizontal="center" vertical="top"/>
    </xf>
    <xf numFmtId="0" fontId="5" fillId="0" borderId="0" xfId="0" applyFont="1" applyFill="1" applyAlignment="1">
      <alignment vertical="top" wrapText="1"/>
    </xf>
    <xf numFmtId="0" fontId="5" fillId="0" borderId="0" xfId="0" applyFont="1" applyFill="1" applyAlignment="1">
      <alignment horizontal="center" vertical="top" wrapText="1"/>
    </xf>
    <xf numFmtId="0" fontId="5" fillId="0" borderId="0" xfId="0" applyFont="1" applyFill="1" applyAlignment="1">
      <alignment horizontal="left" vertical="top" wrapText="1"/>
    </xf>
    <xf numFmtId="0" fontId="6" fillId="0" borderId="0" xfId="0" applyFont="1" applyFill="1" applyAlignment="1">
      <alignment vertical="top" wrapText="1"/>
    </xf>
    <xf numFmtId="0" fontId="6" fillId="0" borderId="0" xfId="0" applyFont="1" applyFill="1" applyAlignment="1">
      <alignment horizontal="center" vertical="top" wrapText="1"/>
    </xf>
    <xf numFmtId="0" fontId="3" fillId="0" borderId="0" xfId="0" applyFont="1" applyFill="1" applyAlignment="1">
      <alignment horizontal="left" vertical="top" wrapText="1"/>
    </xf>
    <xf numFmtId="0" fontId="1" fillId="0" borderId="0" xfId="0" applyFont="1" applyFill="1" applyAlignment="1">
      <alignment horizontal="left" vertical="top"/>
    </xf>
    <xf numFmtId="0" fontId="1" fillId="0" borderId="0" xfId="0" applyFont="1" applyFill="1" applyAlignment="1">
      <alignment vertical="top"/>
    </xf>
    <xf numFmtId="0" fontId="1" fillId="0" borderId="0" xfId="0" applyFont="1" applyFill="1" applyAlignment="1">
      <alignment horizontal="right" vertical="top"/>
    </xf>
    <xf numFmtId="0" fontId="9" fillId="0" borderId="0" xfId="0" applyFont="1" applyFill="1" applyBorder="1" applyAlignment="1">
      <alignment horizontal="left" vertical="top"/>
    </xf>
    <xf numFmtId="0" fontId="2" fillId="0" borderId="0" xfId="0" applyFont="1" applyFill="1" applyBorder="1" applyAlignment="1">
      <alignment vertical="top"/>
    </xf>
    <xf numFmtId="0" fontId="9" fillId="0" borderId="0" xfId="0" applyFont="1" applyFill="1" applyBorder="1" applyAlignment="1">
      <alignment vertical="top"/>
    </xf>
    <xf numFmtId="0" fontId="2" fillId="0" borderId="0" xfId="0" applyFont="1" applyFill="1" applyBorder="1" applyAlignment="1">
      <alignment horizontal="center" vertical="top"/>
    </xf>
    <xf numFmtId="0" fontId="2" fillId="0" borderId="0" xfId="0" applyFont="1" applyFill="1" applyBorder="1" applyAlignment="1">
      <alignment horizontal="left" vertical="top"/>
    </xf>
    <xf numFmtId="0" fontId="2" fillId="0" borderId="0" xfId="0" applyFont="1" applyFill="1" applyAlignment="1">
      <alignment horizontal="left"/>
    </xf>
    <xf numFmtId="0" fontId="2" fillId="0" borderId="0" xfId="0" applyFont="1" applyFill="1" applyAlignment="1"/>
    <xf numFmtId="0" fontId="2" fillId="0" borderId="0" xfId="0" applyFont="1" applyFill="1" applyBorder="1" applyAlignment="1"/>
    <xf numFmtId="0" fontId="2" fillId="0" borderId="0" xfId="0" applyFont="1" applyFill="1" applyBorder="1" applyAlignment="1">
      <alignment horizontal="center" vertical="top" wrapText="1"/>
    </xf>
    <xf numFmtId="0" fontId="5" fillId="0" borderId="0" xfId="0" applyFont="1" applyFill="1" applyBorder="1" applyAlignment="1">
      <alignment horizontal="center" vertical="top"/>
    </xf>
    <xf numFmtId="0" fontId="1" fillId="0" borderId="0" xfId="0" applyFont="1" applyFill="1" applyBorder="1" applyAlignment="1">
      <alignment vertical="top"/>
    </xf>
    <xf numFmtId="0" fontId="2" fillId="0" borderId="0" xfId="0" applyFont="1" applyFill="1" applyBorder="1" applyAlignment="1">
      <alignment vertical="top" wrapText="1"/>
    </xf>
    <xf numFmtId="0" fontId="5" fillId="0" borderId="0" xfId="0" applyFont="1" applyFill="1" applyBorder="1" applyAlignment="1">
      <alignment vertical="top"/>
    </xf>
    <xf numFmtId="0" fontId="8" fillId="0" borderId="0" xfId="0" applyFont="1" applyFill="1" applyBorder="1" applyAlignment="1">
      <alignment horizontal="center" vertical="top"/>
    </xf>
    <xf numFmtId="0" fontId="5" fillId="0" borderId="0" xfId="0" applyFont="1" applyFill="1" applyBorder="1" applyAlignment="1">
      <alignment horizontal="center" vertical="top" wrapText="1"/>
    </xf>
    <xf numFmtId="0" fontId="5" fillId="0" borderId="1" xfId="0" applyFont="1" applyFill="1" applyBorder="1" applyAlignment="1">
      <alignment horizontal="center" vertical="top" wrapText="1"/>
    </xf>
    <xf numFmtId="0" fontId="5" fillId="0" borderId="0" xfId="0" quotePrefix="1" applyFont="1" applyFill="1" applyBorder="1" applyAlignment="1">
      <alignment horizontal="center" vertical="top" wrapText="1"/>
    </xf>
    <xf numFmtId="0" fontId="5" fillId="0" borderId="0" xfId="0" applyFont="1" applyFill="1" applyAlignment="1">
      <alignment horizontal="right" vertical="top" wrapText="1"/>
    </xf>
    <xf numFmtId="0" fontId="5" fillId="0" borderId="0" xfId="0" applyFont="1" applyFill="1" applyAlignment="1">
      <alignment horizontal="right" vertical="top"/>
    </xf>
    <xf numFmtId="0" fontId="5" fillId="0" borderId="0" xfId="0" applyNumberFormat="1" applyFont="1" applyFill="1" applyAlignment="1">
      <alignment horizontal="right"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wrapText="1"/>
    </xf>
    <xf numFmtId="187" fontId="2" fillId="0" borderId="0" xfId="0" applyNumberFormat="1"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0" xfId="0" applyFont="1" applyFill="1" applyBorder="1" applyAlignment="1">
      <alignment horizontal="justify" vertical="top" wrapText="1"/>
    </xf>
    <xf numFmtId="0" fontId="2" fillId="0" borderId="0" xfId="0" applyFont="1" applyFill="1" applyAlignment="1">
      <alignment wrapText="1"/>
    </xf>
    <xf numFmtId="0" fontId="2" fillId="0" borderId="0" xfId="0" applyFont="1" applyFill="1"/>
    <xf numFmtId="0" fontId="2" fillId="0" borderId="1" xfId="0" applyFont="1" applyFill="1" applyBorder="1" applyAlignment="1">
      <alignment vertical="top" wrapText="1"/>
    </xf>
    <xf numFmtId="0" fontId="6" fillId="0" borderId="0" xfId="0" applyFont="1" applyFill="1"/>
    <xf numFmtId="187" fontId="2" fillId="0" borderId="0" xfId="0" quotePrefix="1" applyNumberFormat="1" applyFont="1" applyFill="1" applyAlignment="1">
      <alignment horizontal="center" vertical="top" wrapText="1"/>
    </xf>
    <xf numFmtId="0" fontId="2" fillId="0" borderId="0" xfId="0" quotePrefix="1" applyFont="1" applyFill="1" applyAlignment="1">
      <alignment horizontal="center" vertical="top" wrapText="1"/>
    </xf>
    <xf numFmtId="0" fontId="6" fillId="0" borderId="0" xfId="0" applyFont="1" applyFill="1" applyAlignment="1">
      <alignment vertical="top"/>
    </xf>
    <xf numFmtId="0" fontId="7" fillId="0" borderId="0" xfId="0" applyFont="1" applyFill="1" applyAlignment="1">
      <alignment vertical="top"/>
    </xf>
    <xf numFmtId="0" fontId="7" fillId="0" borderId="0" xfId="0" applyFont="1" applyFill="1" applyAlignment="1">
      <alignment horizontal="center" vertical="top"/>
    </xf>
    <xf numFmtId="0" fontId="0" fillId="0" borderId="0" xfId="0" applyFill="1"/>
    <xf numFmtId="0" fontId="3" fillId="0" borderId="0" xfId="0" applyFont="1" applyFill="1"/>
    <xf numFmtId="0" fontId="2" fillId="0" borderId="0" xfId="0" applyFont="1" applyFill="1" applyBorder="1" applyAlignment="1">
      <alignment horizontal="right" vertical="top" wrapText="1"/>
    </xf>
    <xf numFmtId="0" fontId="3" fillId="0" borderId="0" xfId="0" applyFont="1" applyFill="1" applyBorder="1"/>
    <xf numFmtId="187" fontId="2" fillId="0" borderId="0" xfId="0" quotePrefix="1" applyNumberFormat="1" applyFont="1" applyFill="1" applyBorder="1" applyAlignment="1">
      <alignment horizontal="center" vertical="top" wrapText="1"/>
    </xf>
    <xf numFmtId="0" fontId="3" fillId="0" borderId="0" xfId="0" applyFont="1" applyFill="1" applyBorder="1" applyAlignment="1">
      <alignment horizontal="left" vertical="top"/>
    </xf>
    <xf numFmtId="0" fontId="3" fillId="0" borderId="0" xfId="0" applyFont="1" applyFill="1" applyBorder="1" applyAlignment="1">
      <alignment horizontal="left"/>
    </xf>
    <xf numFmtId="0" fontId="2" fillId="0" borderId="0" xfId="0" applyFont="1" applyFill="1" applyBorder="1" applyAlignment="1">
      <alignment horizontal="left"/>
    </xf>
    <xf numFmtId="0" fontId="10" fillId="0" borderId="0" xfId="0" applyFont="1" applyFill="1" applyAlignment="1">
      <alignment vertical="top"/>
    </xf>
    <xf numFmtId="0" fontId="10" fillId="0" borderId="0" xfId="0" applyFont="1" applyFill="1" applyAlignment="1">
      <alignment horizontal="left" vertical="top"/>
    </xf>
    <xf numFmtId="0" fontId="5" fillId="0" borderId="0" xfId="0" quotePrefix="1" applyFont="1" applyFill="1" applyAlignment="1">
      <alignment horizontal="left" vertical="top"/>
    </xf>
    <xf numFmtId="0" fontId="3" fillId="0" borderId="0" xfId="0" applyFont="1" applyFill="1" applyAlignment="1">
      <alignment horizontal="left" vertical="top"/>
    </xf>
    <xf numFmtId="0" fontId="3" fillId="0" borderId="0" xfId="0" applyFont="1" applyFill="1" applyAlignment="1">
      <alignment horizontal="center" vertical="top"/>
    </xf>
    <xf numFmtId="0" fontId="10" fillId="0" borderId="0" xfId="0" applyFont="1" applyFill="1" applyAlignment="1">
      <alignment horizontal="center" vertical="top"/>
    </xf>
    <xf numFmtId="0" fontId="2" fillId="0" borderId="0" xfId="4" applyFont="1" applyFill="1" applyAlignment="1">
      <alignment vertical="top" wrapText="1"/>
    </xf>
    <xf numFmtId="0" fontId="2" fillId="0" borderId="0" xfId="5" applyFont="1" applyFill="1" applyAlignment="1">
      <alignment vertical="top" wrapText="1"/>
    </xf>
    <xf numFmtId="0" fontId="2" fillId="0" borderId="0" xfId="5" applyFont="1" applyFill="1" applyAlignment="1">
      <alignment horizontal="left" vertical="top" wrapText="1"/>
    </xf>
    <xf numFmtId="0" fontId="2" fillId="0" borderId="0" xfId="4" applyNumberFormat="1" applyFont="1" applyFill="1" applyAlignment="1">
      <alignment vertical="top" wrapText="1"/>
    </xf>
    <xf numFmtId="0" fontId="2" fillId="0" borderId="0" xfId="4" applyFont="1" applyFill="1" applyAlignment="1">
      <alignment vertical="top"/>
    </xf>
    <xf numFmtId="0" fontId="3" fillId="0" borderId="0" xfId="4" applyFont="1" applyFill="1" applyAlignment="1">
      <alignment vertical="top"/>
    </xf>
    <xf numFmtId="0" fontId="15" fillId="0" borderId="0" xfId="0" applyFont="1" applyFill="1" applyAlignment="1">
      <alignment vertical="top"/>
    </xf>
    <xf numFmtId="0" fontId="6" fillId="0" borderId="0" xfId="0" applyFont="1" applyFill="1" applyAlignment="1">
      <alignment horizontal="center" vertical="top"/>
    </xf>
    <xf numFmtId="0" fontId="2" fillId="0" borderId="0" xfId="0" applyFont="1" applyFill="1" applyAlignment="1">
      <alignment horizontal="right" vertical="top"/>
    </xf>
    <xf numFmtId="0" fontId="2" fillId="0" borderId="0" xfId="0" quotePrefix="1" applyFont="1" applyFill="1" applyAlignment="1">
      <alignment horizontal="left" vertical="top"/>
    </xf>
    <xf numFmtId="0" fontId="16" fillId="0" borderId="0" xfId="4" applyFont="1" applyFill="1" applyAlignment="1">
      <alignment vertical="top" wrapText="1"/>
    </xf>
    <xf numFmtId="0" fontId="16" fillId="0" borderId="0" xfId="5" applyFont="1" applyFill="1" applyAlignment="1">
      <alignment vertical="top" wrapText="1"/>
    </xf>
    <xf numFmtId="0" fontId="15" fillId="0" borderId="0" xfId="0" applyFont="1" applyFill="1"/>
    <xf numFmtId="0" fontId="17" fillId="0" borderId="0" xfId="0" applyFont="1" applyFill="1"/>
    <xf numFmtId="0" fontId="17" fillId="0" borderId="0" xfId="0" applyFont="1" applyFill="1" applyAlignment="1">
      <alignment vertical="top" wrapText="1"/>
    </xf>
    <xf numFmtId="0" fontId="8" fillId="0" borderId="0" xfId="0" applyFont="1" applyFill="1" applyBorder="1" applyAlignment="1">
      <alignment vertical="top"/>
    </xf>
    <xf numFmtId="0" fontId="0" fillId="0" borderId="0" xfId="0" applyAlignment="1">
      <alignment vertical="top"/>
    </xf>
    <xf numFmtId="0" fontId="17" fillId="0" borderId="0" xfId="0" applyFont="1"/>
    <xf numFmtId="0" fontId="17" fillId="0" borderId="0" xfId="0" applyFont="1" applyAlignment="1">
      <alignment vertical="top" wrapText="1"/>
    </xf>
    <xf numFmtId="0" fontId="22" fillId="0" borderId="0" xfId="0" applyFont="1"/>
    <xf numFmtId="0" fontId="23" fillId="0" borderId="0" xfId="0" applyFont="1"/>
    <xf numFmtId="0" fontId="24" fillId="0" borderId="2" xfId="0" applyFont="1" applyBorder="1" applyAlignment="1">
      <alignment horizontal="center" vertical="top" wrapText="1"/>
    </xf>
    <xf numFmtId="0" fontId="17" fillId="0" borderId="3" xfId="0" applyFont="1" applyBorder="1" applyAlignment="1">
      <alignment horizontal="center" vertical="top" wrapText="1"/>
    </xf>
    <xf numFmtId="0" fontId="2" fillId="0" borderId="0" xfId="5" quotePrefix="1" applyFont="1" applyFill="1" applyAlignment="1">
      <alignment vertical="top" wrapText="1"/>
    </xf>
    <xf numFmtId="0" fontId="8" fillId="0" borderId="1" xfId="0" applyFont="1" applyFill="1" applyBorder="1" applyAlignment="1">
      <alignment horizontal="center" vertical="top" wrapText="1"/>
    </xf>
    <xf numFmtId="0" fontId="17" fillId="0" borderId="3" xfId="0" applyFont="1" applyFill="1" applyBorder="1" applyAlignment="1">
      <alignment horizontal="center" vertical="top" wrapText="1"/>
    </xf>
    <xf numFmtId="187" fontId="17" fillId="0" borderId="3" xfId="0" applyNumberFormat="1" applyFont="1" applyFill="1" applyBorder="1" applyAlignment="1">
      <alignment horizontal="center" vertical="top" wrapText="1"/>
    </xf>
    <xf numFmtId="0" fontId="8" fillId="0" borderId="0" xfId="0" applyFont="1" applyFill="1" applyBorder="1" applyAlignment="1">
      <alignment vertical="top" wrapText="1"/>
    </xf>
    <xf numFmtId="0" fontId="5" fillId="0" borderId="0" xfId="0" applyFont="1" applyFill="1" applyBorder="1" applyAlignment="1">
      <alignment vertical="top" wrapText="1"/>
    </xf>
    <xf numFmtId="0" fontId="8" fillId="0" borderId="0" xfId="0" applyFont="1" applyFill="1" applyBorder="1" applyAlignment="1">
      <alignment horizontal="center" vertical="top" wrapText="1"/>
    </xf>
    <xf numFmtId="0" fontId="27" fillId="0" borderId="1" xfId="0" applyFont="1" applyFill="1" applyBorder="1" applyAlignment="1">
      <alignment horizontal="left" vertical="top" wrapText="1"/>
    </xf>
    <xf numFmtId="0" fontId="27" fillId="0" borderId="1" xfId="0" applyFont="1" applyFill="1" applyBorder="1" applyAlignment="1">
      <alignment horizontal="center" vertical="top" wrapText="1"/>
    </xf>
    <xf numFmtId="0" fontId="27" fillId="0" borderId="0" xfId="0" applyFont="1" applyFill="1" applyAlignment="1">
      <alignment horizontal="left" vertical="top" wrapText="1"/>
    </xf>
    <xf numFmtId="0" fontId="27" fillId="0" borderId="0" xfId="0" applyFont="1" applyFill="1" applyAlignment="1">
      <alignment vertical="top" wrapText="1"/>
    </xf>
    <xf numFmtId="0" fontId="27" fillId="0" borderId="0" xfId="0" applyFont="1" applyFill="1" applyAlignment="1">
      <alignment horizontal="center" vertical="top" wrapText="1"/>
    </xf>
    <xf numFmtId="191" fontId="2" fillId="0" borderId="0" xfId="5" applyNumberFormat="1" applyFont="1" applyFill="1" applyAlignment="1">
      <alignment vertical="top" wrapText="1"/>
    </xf>
    <xf numFmtId="0" fontId="5" fillId="2" borderId="0" xfId="0" applyFont="1" applyFill="1" applyAlignment="1">
      <alignment horizontal="center" vertical="top"/>
    </xf>
    <xf numFmtId="189" fontId="17" fillId="0" borderId="4" xfId="0" applyNumberFormat="1" applyFont="1" applyFill="1" applyBorder="1" applyAlignment="1">
      <alignment horizontal="centerContinuous" vertical="top" wrapText="1"/>
    </xf>
    <xf numFmtId="189" fontId="17" fillId="0" borderId="2" xfId="0" applyNumberFormat="1" applyFont="1" applyFill="1" applyBorder="1" applyAlignment="1">
      <alignment horizontal="centerContinuous" vertical="top" wrapText="1"/>
    </xf>
    <xf numFmtId="0" fontId="1" fillId="0" borderId="0" xfId="1" applyFont="1" applyFill="1" applyAlignment="1">
      <alignment vertical="top"/>
    </xf>
    <xf numFmtId="0" fontId="2" fillId="0" borderId="0" xfId="1" applyFont="1" applyFill="1" applyAlignment="1">
      <alignment horizontal="left" vertical="top" wrapText="1"/>
    </xf>
    <xf numFmtId="0" fontId="6" fillId="0" borderId="0" xfId="1" applyFont="1" applyFill="1" applyAlignment="1">
      <alignment vertical="top" wrapText="1"/>
    </xf>
    <xf numFmtId="0" fontId="2" fillId="0" borderId="0" xfId="1" applyFont="1" applyFill="1" applyAlignment="1">
      <alignment vertical="top" wrapText="1"/>
    </xf>
    <xf numFmtId="0" fontId="2" fillId="0" borderId="0" xfId="1" applyFont="1" applyFill="1" applyAlignment="1">
      <alignment horizontal="center" vertical="top" wrapText="1"/>
    </xf>
    <xf numFmtId="0" fontId="2" fillId="0" borderId="0" xfId="1" applyFont="1" applyFill="1" applyAlignment="1">
      <alignment horizontal="right" vertical="top" wrapText="1"/>
    </xf>
    <xf numFmtId="0" fontId="1" fillId="0" borderId="0" xfId="1" applyFont="1" applyFill="1" applyAlignment="1">
      <alignment horizontal="left" vertical="top"/>
    </xf>
    <xf numFmtId="0" fontId="1" fillId="0" borderId="0" xfId="1" applyFont="1" applyFill="1" applyAlignment="1">
      <alignment horizontal="right" vertical="top"/>
    </xf>
    <xf numFmtId="0" fontId="1" fillId="0" borderId="0" xfId="1" applyFont="1" applyFill="1" applyAlignment="1">
      <alignment horizontal="center" vertical="top"/>
    </xf>
    <xf numFmtId="0" fontId="2" fillId="0" borderId="1" xfId="1" applyFont="1" applyFill="1" applyBorder="1" applyAlignment="1">
      <alignment vertical="top" wrapText="1"/>
    </xf>
    <xf numFmtId="187" fontId="2" fillId="0" borderId="0" xfId="1" applyNumberFormat="1" applyFont="1" applyFill="1" applyAlignment="1">
      <alignment horizontal="center" vertical="top" wrapText="1"/>
    </xf>
    <xf numFmtId="0" fontId="2" fillId="0" borderId="0" xfId="1" applyNumberFormat="1" applyFont="1" applyFill="1" applyAlignment="1">
      <alignment vertical="top" wrapText="1"/>
    </xf>
    <xf numFmtId="0" fontId="2" fillId="0" borderId="1" xfId="1" applyFont="1" applyFill="1" applyBorder="1" applyAlignment="1">
      <alignment horizontal="left" vertical="top" wrapText="1"/>
    </xf>
    <xf numFmtId="0" fontId="2" fillId="0" borderId="1" xfId="1" applyFont="1" applyFill="1" applyBorder="1" applyAlignment="1">
      <alignment horizontal="center" vertical="top" wrapText="1"/>
    </xf>
    <xf numFmtId="0" fontId="2" fillId="0" borderId="0" xfId="1" applyFont="1" applyFill="1" applyBorder="1" applyAlignment="1">
      <alignment vertical="top" wrapText="1"/>
    </xf>
    <xf numFmtId="0" fontId="2" fillId="0" borderId="0" xfId="1" applyFont="1" applyFill="1" applyBorder="1" applyAlignment="1">
      <alignment horizontal="left" vertical="top" wrapText="1"/>
    </xf>
    <xf numFmtId="0" fontId="2" fillId="0" borderId="0" xfId="1" applyFont="1" applyFill="1" applyBorder="1" applyAlignment="1">
      <alignment horizontal="center" vertical="top" wrapText="1"/>
    </xf>
    <xf numFmtId="0" fontId="2" fillId="0" borderId="0" xfId="1" applyFont="1" applyFill="1" applyBorder="1" applyAlignment="1">
      <alignment vertical="top"/>
    </xf>
    <xf numFmtId="0" fontId="2" fillId="0" borderId="0" xfId="4" applyNumberFormat="1" applyFont="1" applyFill="1" applyAlignment="1">
      <alignment horizontal="center" vertical="top"/>
    </xf>
    <xf numFmtId="187" fontId="2" fillId="0" borderId="0" xfId="1" applyNumberFormat="1" applyFont="1" applyFill="1" applyBorder="1" applyAlignment="1">
      <alignment horizontal="center" vertical="top" wrapText="1"/>
    </xf>
    <xf numFmtId="0" fontId="27" fillId="0" borderId="0" xfId="1" applyFont="1" applyFill="1" applyBorder="1" applyAlignment="1">
      <alignment horizontal="left"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horizontal="justify" vertical="top" wrapText="1"/>
    </xf>
    <xf numFmtId="0" fontId="27" fillId="0" borderId="0" xfId="0" applyFont="1" applyFill="1" applyBorder="1" applyAlignment="1">
      <alignment horizontal="center" vertical="top" wrapText="1"/>
    </xf>
    <xf numFmtId="187" fontId="27" fillId="0" borderId="0" xfId="0" applyNumberFormat="1" applyFont="1" applyFill="1" applyBorder="1" applyAlignment="1">
      <alignment horizontal="center" vertical="top" wrapText="1"/>
    </xf>
    <xf numFmtId="0" fontId="28" fillId="0" borderId="0" xfId="0" applyFont="1" applyFill="1" applyAlignment="1">
      <alignment vertical="top" wrapText="1"/>
    </xf>
    <xf numFmtId="0" fontId="28" fillId="0" borderId="0" xfId="0" applyFont="1" applyFill="1" applyAlignment="1">
      <alignment wrapText="1"/>
    </xf>
    <xf numFmtId="0" fontId="27" fillId="0" borderId="0" xfId="0" applyFont="1" applyFill="1" applyAlignment="1">
      <alignment horizontal="left"/>
    </xf>
    <xf numFmtId="0" fontId="16" fillId="0" borderId="0" xfId="0" applyFont="1"/>
    <xf numFmtId="0" fontId="33" fillId="4" borderId="0" xfId="0" applyFont="1" applyFill="1" applyAlignment="1">
      <alignment vertical="top" wrapText="1"/>
    </xf>
    <xf numFmtId="0" fontId="33" fillId="4" borderId="0" xfId="0" applyFont="1" applyFill="1" applyAlignment="1">
      <alignment horizontal="left" vertical="top" wrapText="1"/>
    </xf>
    <xf numFmtId="0" fontId="28" fillId="0" borderId="0" xfId="0" applyFont="1" applyFill="1"/>
    <xf numFmtId="0" fontId="2" fillId="0" borderId="5" xfId="1" applyFont="1" applyFill="1" applyBorder="1" applyAlignment="1">
      <alignment horizontal="center" vertical="top" wrapText="1"/>
    </xf>
    <xf numFmtId="0" fontId="2" fillId="0" borderId="5" xfId="1" applyFont="1" applyFill="1" applyBorder="1" applyAlignment="1">
      <alignment vertical="top" wrapText="1"/>
    </xf>
    <xf numFmtId="190" fontId="2" fillId="0" borderId="5" xfId="1" applyNumberFormat="1" applyFont="1" applyFill="1" applyBorder="1" applyAlignment="1">
      <alignment horizontal="left" vertical="top"/>
    </xf>
    <xf numFmtId="0" fontId="33" fillId="4" borderId="0" xfId="0" applyFont="1" applyFill="1" applyAlignment="1">
      <alignment horizontal="center" vertical="top" wrapText="1"/>
    </xf>
    <xf numFmtId="0" fontId="33" fillId="4" borderId="0" xfId="0" quotePrefix="1" applyFont="1" applyFill="1" applyAlignment="1">
      <alignment horizontal="center" vertical="top" wrapText="1"/>
    </xf>
    <xf numFmtId="0" fontId="34" fillId="5" borderId="6" xfId="0" applyFont="1" applyFill="1" applyBorder="1" applyAlignment="1">
      <alignment horizontal="center"/>
    </xf>
    <xf numFmtId="0" fontId="30" fillId="0" borderId="6" xfId="1" applyFont="1" applyFill="1" applyBorder="1" applyAlignment="1">
      <alignment horizontal="center"/>
    </xf>
    <xf numFmtId="0" fontId="30" fillId="0" borderId="6" xfId="1" applyFont="1" applyFill="1" applyBorder="1"/>
    <xf numFmtId="0" fontId="1" fillId="0" borderId="0" xfId="0" applyFont="1" applyFill="1"/>
    <xf numFmtId="0" fontId="35" fillId="0" borderId="6" xfId="1" applyFont="1" applyFill="1" applyBorder="1" applyAlignment="1">
      <alignment horizontal="center"/>
    </xf>
    <xf numFmtId="0" fontId="35" fillId="0" borderId="6" xfId="1" applyFont="1" applyFill="1" applyBorder="1"/>
    <xf numFmtId="20" fontId="2" fillId="0" borderId="0" xfId="0" quotePrefix="1" applyNumberFormat="1" applyFont="1" applyFill="1" applyAlignment="1">
      <alignment horizontal="center" vertical="top" wrapText="1"/>
    </xf>
    <xf numFmtId="0" fontId="2" fillId="0" borderId="0" xfId="0" quotePrefix="1" applyFont="1" applyFill="1" applyAlignment="1">
      <alignment vertical="top" wrapText="1"/>
    </xf>
    <xf numFmtId="0" fontId="16" fillId="0" borderId="0" xfId="0" applyFont="1" applyFill="1"/>
    <xf numFmtId="0" fontId="16" fillId="0" borderId="0" xfId="0" applyFont="1" applyFill="1" applyBorder="1" applyAlignment="1">
      <alignment horizontal="left" vertical="top" wrapText="1"/>
    </xf>
    <xf numFmtId="0" fontId="33" fillId="0" borderId="0" xfId="0" applyFont="1" applyFill="1" applyAlignment="1">
      <alignment horizontal="left" vertical="top" wrapText="1"/>
    </xf>
    <xf numFmtId="0" fontId="33" fillId="0" borderId="0" xfId="0" applyFont="1" applyFill="1" applyAlignment="1">
      <alignment vertical="top" wrapText="1"/>
    </xf>
    <xf numFmtId="0" fontId="33" fillId="0" borderId="0" xfId="0" applyFont="1" applyFill="1" applyAlignment="1">
      <alignment horizontal="center" vertical="top" wrapText="1"/>
    </xf>
    <xf numFmtId="0" fontId="36" fillId="0" borderId="0" xfId="0" applyFont="1" applyFill="1" applyAlignment="1">
      <alignment vertical="top"/>
    </xf>
    <xf numFmtId="0" fontId="2" fillId="0" borderId="0" xfId="0" applyFont="1" applyFill="1" applyAlignment="1">
      <alignment horizontal="left" vertical="top" indent="5"/>
    </xf>
    <xf numFmtId="188" fontId="2" fillId="0" borderId="0" xfId="6" applyNumberFormat="1" applyFont="1" applyFill="1" applyAlignment="1">
      <alignment horizontal="left" vertical="top" wrapText="1"/>
    </xf>
    <xf numFmtId="0" fontId="2" fillId="0" borderId="0" xfId="6" applyFont="1" applyFill="1" applyAlignment="1">
      <alignment vertical="top" wrapText="1"/>
    </xf>
    <xf numFmtId="0" fontId="2" fillId="0" borderId="0" xfId="6" applyFont="1" applyFill="1" applyAlignment="1">
      <alignment horizontal="center" vertical="top" wrapText="1"/>
    </xf>
    <xf numFmtId="0" fontId="2" fillId="0" borderId="0" xfId="6" applyFont="1" applyFill="1" applyAlignment="1">
      <alignment horizontal="left" vertical="top" wrapText="1"/>
    </xf>
    <xf numFmtId="187" fontId="2" fillId="0" borderId="0" xfId="6" applyNumberFormat="1" applyFont="1" applyFill="1" applyAlignment="1">
      <alignment horizontal="center" vertical="top" wrapText="1"/>
    </xf>
    <xf numFmtId="1" fontId="2" fillId="0" borderId="0" xfId="6" applyNumberFormat="1" applyFont="1" applyFill="1" applyAlignment="1">
      <alignment horizontal="center" vertical="top" wrapText="1"/>
    </xf>
    <xf numFmtId="1" fontId="2" fillId="0" borderId="0" xfId="6" applyNumberFormat="1" applyFont="1" applyFill="1" applyAlignment="1">
      <alignment horizontal="left" vertical="top" wrapText="1"/>
    </xf>
    <xf numFmtId="0" fontId="30" fillId="0" borderId="0" xfId="0" applyFont="1" applyAlignment="1">
      <alignment horizontal="left"/>
    </xf>
    <xf numFmtId="0" fontId="1" fillId="0" borderId="0" xfId="6" applyFont="1" applyAlignment="1">
      <alignment vertical="top"/>
    </xf>
    <xf numFmtId="0" fontId="2" fillId="0" borderId="0" xfId="6" applyFont="1" applyAlignment="1">
      <alignment vertical="top"/>
    </xf>
    <xf numFmtId="0" fontId="30" fillId="0" borderId="0" xfId="6" applyFont="1" applyAlignment="1">
      <alignment vertical="top"/>
    </xf>
    <xf numFmtId="0" fontId="2" fillId="0" borderId="0" xfId="6" applyFont="1" applyAlignment="1">
      <alignment horizontal="center" vertical="top"/>
    </xf>
    <xf numFmtId="0" fontId="2" fillId="0" borderId="1" xfId="6" applyFont="1" applyFill="1" applyBorder="1" applyAlignment="1">
      <alignment horizontal="center" vertical="top" wrapText="1"/>
    </xf>
    <xf numFmtId="0" fontId="2" fillId="0" borderId="0" xfId="6" applyFont="1" applyFill="1" applyAlignment="1">
      <alignment horizontal="right" vertical="top" wrapText="1"/>
    </xf>
    <xf numFmtId="0" fontId="2" fillId="0" borderId="0" xfId="3" applyFont="1" applyFill="1" applyAlignment="1">
      <alignment vertical="top" wrapText="1"/>
    </xf>
    <xf numFmtId="0" fontId="37" fillId="0" borderId="0" xfId="0" applyFont="1" applyFill="1" applyBorder="1" applyAlignment="1">
      <alignment horizontal="center" vertical="top" wrapText="1"/>
    </xf>
    <xf numFmtId="0" fontId="38" fillId="0" borderId="0" xfId="0" applyFont="1" applyFill="1" applyBorder="1" applyAlignment="1">
      <alignment horizontal="center" vertical="top" wrapText="1"/>
    </xf>
    <xf numFmtId="0" fontId="30" fillId="0" borderId="0" xfId="6" applyFont="1" applyFill="1" applyAlignment="1">
      <alignment vertical="top"/>
    </xf>
    <xf numFmtId="0" fontId="31" fillId="0" borderId="0" xfId="6" applyFont="1" applyFill="1" applyAlignment="1">
      <alignment horizontal="center" vertical="top" wrapText="1"/>
    </xf>
    <xf numFmtId="193" fontId="2" fillId="0" borderId="0" xfId="0" applyNumberFormat="1" applyFont="1" applyFill="1" applyAlignment="1">
      <alignment horizontal="center" vertical="top" wrapText="1"/>
    </xf>
    <xf numFmtId="0" fontId="2" fillId="0" borderId="0" xfId="6" applyFont="1" applyFill="1" applyAlignment="1">
      <alignment vertical="top"/>
    </xf>
    <xf numFmtId="0" fontId="2" fillId="0" borderId="0" xfId="6" applyFont="1" applyFill="1" applyAlignment="1">
      <alignment horizontal="center" vertical="top"/>
    </xf>
    <xf numFmtId="0" fontId="2" fillId="0" borderId="0" xfId="0" applyFont="1" applyFill="1" applyAlignment="1">
      <alignment horizontal="left" wrapText="1"/>
    </xf>
    <xf numFmtId="0" fontId="18" fillId="6" borderId="5" xfId="2" applyFont="1" applyFill="1" applyBorder="1" applyAlignment="1">
      <alignment vertical="top" wrapText="1"/>
    </xf>
    <xf numFmtId="0" fontId="2" fillId="0" borderId="0" xfId="1" applyFont="1" applyFill="1"/>
    <xf numFmtId="0" fontId="29" fillId="3" borderId="7" xfId="1" applyFont="1" applyFill="1" applyBorder="1" applyAlignment="1">
      <alignment horizontal="center" vertical="top" wrapText="1"/>
    </xf>
    <xf numFmtId="0" fontId="29" fillId="3" borderId="7" xfId="1" applyFont="1" applyFill="1" applyBorder="1" applyAlignment="1">
      <alignment horizontal="center" vertical="top"/>
    </xf>
    <xf numFmtId="0" fontId="1" fillId="6" borderId="5" xfId="1" applyFont="1" applyFill="1" applyBorder="1" applyAlignment="1">
      <alignment horizontal="center" vertical="top"/>
    </xf>
    <xf numFmtId="0" fontId="1" fillId="6" borderId="5" xfId="1" applyFont="1" applyFill="1" applyBorder="1" applyAlignment="1">
      <alignment vertical="top"/>
    </xf>
    <xf numFmtId="0" fontId="2" fillId="0" borderId="5" xfId="1" applyBorder="1" applyAlignment="1">
      <alignment horizontal="center" vertical="top"/>
    </xf>
    <xf numFmtId="0" fontId="2" fillId="0" borderId="5" xfId="1" applyFont="1" applyFill="1" applyBorder="1" applyAlignment="1">
      <alignment horizontal="left" vertical="top" wrapText="1"/>
    </xf>
    <xf numFmtId="0" fontId="2" fillId="0" borderId="5" xfId="1" applyFont="1" applyFill="1" applyBorder="1" applyAlignment="1">
      <alignment vertical="top"/>
    </xf>
    <xf numFmtId="0" fontId="18" fillId="6" borderId="5" xfId="1" applyFont="1" applyFill="1" applyBorder="1" applyAlignment="1">
      <alignment vertical="top"/>
    </xf>
    <xf numFmtId="0" fontId="2" fillId="0" borderId="5" xfId="1" applyFill="1" applyBorder="1" applyAlignment="1">
      <alignment horizontal="center" vertical="top"/>
    </xf>
    <xf numFmtId="0" fontId="20" fillId="0" borderId="5" xfId="1" applyFont="1" applyFill="1" applyBorder="1" applyAlignment="1">
      <alignment vertical="top"/>
    </xf>
    <xf numFmtId="0" fontId="2" fillId="0" borderId="5" xfId="1" applyFont="1" applyFill="1" applyBorder="1" applyAlignment="1">
      <alignment horizontal="center" vertical="top"/>
    </xf>
    <xf numFmtId="0" fontId="20" fillId="0" borderId="5" xfId="1" applyFont="1" applyFill="1" applyBorder="1" applyAlignment="1">
      <alignment horizontal="left" vertical="top" wrapText="1"/>
    </xf>
    <xf numFmtId="0" fontId="2" fillId="0" borderId="0" xfId="1" applyFont="1" applyFill="1" applyAlignment="1">
      <alignment vertical="top"/>
    </xf>
    <xf numFmtId="0" fontId="2" fillId="0" borderId="5" xfId="1" applyFont="1" applyBorder="1"/>
    <xf numFmtId="0" fontId="2" fillId="0" borderId="5" xfId="1" applyFont="1" applyFill="1" applyBorder="1"/>
    <xf numFmtId="0" fontId="2" fillId="0" borderId="8" xfId="1" applyFont="1" applyBorder="1" applyAlignment="1">
      <alignment horizontal="center" vertical="top"/>
    </xf>
    <xf numFmtId="0" fontId="2" fillId="0" borderId="8" xfId="1" applyFont="1" applyBorder="1"/>
    <xf numFmtId="0" fontId="2" fillId="0" borderId="8" xfId="1" applyFont="1" applyFill="1" applyBorder="1"/>
    <xf numFmtId="0" fontId="9" fillId="0" borderId="0" xfId="1" applyFont="1" applyFill="1" applyAlignment="1">
      <alignment vertical="top"/>
    </xf>
    <xf numFmtId="0" fontId="18" fillId="0" borderId="0" xfId="1" applyFont="1" applyFill="1" applyAlignment="1">
      <alignment vertical="top"/>
    </xf>
    <xf numFmtId="190" fontId="2" fillId="0" borderId="5" xfId="1" applyNumberFormat="1" applyFont="1" applyFill="1" applyBorder="1" applyAlignment="1">
      <alignment horizontal="left" vertical="top" wrapText="1"/>
    </xf>
    <xf numFmtId="0" fontId="9" fillId="0" borderId="3" xfId="1" applyFont="1" applyFill="1" applyBorder="1" applyAlignment="1">
      <alignment vertical="top"/>
    </xf>
    <xf numFmtId="0" fontId="2" fillId="0" borderId="8" xfId="1" applyFont="1" applyFill="1" applyBorder="1" applyAlignment="1">
      <alignment horizontal="center" vertical="top" wrapText="1"/>
    </xf>
    <xf numFmtId="0" fontId="2" fillId="0" borderId="8" xfId="1" applyFont="1" applyFill="1" applyBorder="1" applyAlignment="1">
      <alignment vertical="top"/>
    </xf>
    <xf numFmtId="0" fontId="2" fillId="0" borderId="8" xfId="1" applyFont="1" applyFill="1" applyBorder="1" applyAlignment="1">
      <alignment vertical="top" wrapText="1"/>
    </xf>
    <xf numFmtId="190" fontId="2" fillId="0" borderId="8" xfId="1" applyNumberFormat="1" applyFont="1" applyFill="1" applyBorder="1" applyAlignment="1">
      <alignment horizontal="left" vertical="top" wrapText="1"/>
    </xf>
    <xf numFmtId="0" fontId="39" fillId="0" borderId="0" xfId="1" applyFont="1" applyFill="1"/>
    <xf numFmtId="0" fontId="18" fillId="0" borderId="0" xfId="1" applyFont="1" applyFill="1" applyAlignment="1">
      <alignment horizontal="left"/>
    </xf>
    <xf numFmtId="0" fontId="2" fillId="0" borderId="0" xfId="1" applyFont="1" applyFill="1" applyAlignment="1">
      <alignment horizontal="center"/>
    </xf>
    <xf numFmtId="0" fontId="40" fillId="0" borderId="0" xfId="1" applyFont="1" applyFill="1" applyBorder="1" applyAlignment="1">
      <alignment vertical="top" wrapText="1"/>
    </xf>
    <xf numFmtId="0" fontId="40" fillId="0" borderId="0" xfId="1" applyFont="1" applyFill="1" applyAlignment="1">
      <alignment horizontal="center" vertical="top" wrapText="1"/>
    </xf>
    <xf numFmtId="0" fontId="40" fillId="0" borderId="0" xfId="1" applyFont="1" applyFill="1" applyAlignment="1">
      <alignment vertical="top" wrapText="1"/>
    </xf>
    <xf numFmtId="190" fontId="2" fillId="0" borderId="8" xfId="1" applyNumberFormat="1" applyFont="1" applyFill="1" applyBorder="1" applyAlignment="1">
      <alignment horizontal="left" vertical="top"/>
    </xf>
    <xf numFmtId="0" fontId="2" fillId="0" borderId="0" xfId="1" applyFont="1" applyBorder="1" applyAlignment="1">
      <alignment horizontal="center" vertical="top"/>
    </xf>
    <xf numFmtId="0" fontId="2" fillId="0" borderId="0" xfId="1" applyFont="1" applyBorder="1" applyAlignment="1">
      <alignment vertical="top"/>
    </xf>
    <xf numFmtId="0" fontId="33" fillId="0" borderId="0" xfId="1" applyFont="1" applyFill="1" applyBorder="1" applyAlignment="1">
      <alignment wrapText="1"/>
    </xf>
    <xf numFmtId="0" fontId="32" fillId="0" borderId="0" xfId="1" applyFont="1" applyBorder="1" applyAlignment="1">
      <alignment horizontal="left" vertical="top"/>
    </xf>
    <xf numFmtId="0" fontId="2" fillId="0" borderId="0" xfId="1" quotePrefix="1" applyFont="1" applyBorder="1" applyAlignment="1">
      <alignment horizontal="left" vertical="top" wrapText="1"/>
    </xf>
    <xf numFmtId="0" fontId="2" fillId="0" borderId="0" xfId="1" applyFont="1" applyBorder="1" applyAlignment="1">
      <alignment horizontal="left" vertical="top" wrapText="1"/>
    </xf>
    <xf numFmtId="0" fontId="29" fillId="3" borderId="9" xfId="1" applyFont="1" applyFill="1" applyBorder="1" applyAlignment="1">
      <alignment horizontal="center" vertical="top"/>
    </xf>
    <xf numFmtId="0" fontId="2" fillId="0" borderId="10" xfId="1" applyFont="1" applyFill="1" applyBorder="1"/>
    <xf numFmtId="0" fontId="2" fillId="0" borderId="0" xfId="1" applyFont="1" applyFill="1" applyBorder="1"/>
    <xf numFmtId="0" fontId="33" fillId="0" borderId="8" xfId="1" applyFont="1" applyBorder="1" applyAlignment="1">
      <alignment horizontal="center" vertical="top"/>
    </xf>
    <xf numFmtId="0" fontId="2" fillId="0" borderId="5" xfId="1" applyFont="1" applyBorder="1" applyAlignment="1">
      <alignment horizontal="center" vertical="top"/>
    </xf>
    <xf numFmtId="0" fontId="2" fillId="0" borderId="11" xfId="1" applyFont="1" applyBorder="1" applyAlignment="1">
      <alignment horizontal="center" vertical="top"/>
    </xf>
    <xf numFmtId="0" fontId="2" fillId="0" borderId="11" xfId="1" applyFont="1" applyBorder="1" applyAlignment="1">
      <alignment vertical="top"/>
    </xf>
    <xf numFmtId="0" fontId="2" fillId="0" borderId="11" xfId="1" applyFont="1" applyFill="1" applyBorder="1" applyAlignment="1">
      <alignment vertical="top" wrapText="1"/>
    </xf>
    <xf numFmtId="0" fontId="2" fillId="0" borderId="11" xfId="1" applyFont="1" applyFill="1" applyBorder="1" applyAlignment="1">
      <alignment vertical="top"/>
    </xf>
    <xf numFmtId="0" fontId="33" fillId="0" borderId="11" xfId="1" applyFont="1" applyFill="1" applyBorder="1" applyAlignment="1">
      <alignment wrapText="1"/>
    </xf>
    <xf numFmtId="0" fontId="2" fillId="0" borderId="5" xfId="1" quotePrefix="1" applyFont="1" applyFill="1" applyBorder="1" applyAlignment="1">
      <alignment vertical="top" wrapText="1"/>
    </xf>
    <xf numFmtId="0" fontId="2" fillId="0" borderId="0" xfId="1" applyFont="1" applyFill="1" applyBorder="1" applyAlignment="1">
      <alignment horizontal="left" vertical="top"/>
    </xf>
    <xf numFmtId="0" fontId="2" fillId="0" borderId="0" xfId="1" applyFont="1"/>
    <xf numFmtId="0" fontId="41" fillId="0" borderId="0" xfId="1" applyFont="1"/>
    <xf numFmtId="0" fontId="2" fillId="0" borderId="5" xfId="1" applyFont="1" applyBorder="1" applyAlignment="1">
      <alignment vertical="top"/>
    </xf>
    <xf numFmtId="0" fontId="32" fillId="0" borderId="0" xfId="1" applyFont="1" applyFill="1" applyAlignment="1">
      <alignment vertical="top"/>
    </xf>
    <xf numFmtId="0" fontId="2" fillId="6" borderId="5" xfId="1" applyFont="1" applyFill="1" applyBorder="1" applyAlignment="1">
      <alignment vertical="top" wrapText="1"/>
    </xf>
    <xf numFmtId="0" fontId="2" fillId="0" borderId="5" xfId="1" applyFont="1" applyFill="1" applyBorder="1" applyAlignment="1">
      <alignment wrapText="1"/>
    </xf>
    <xf numFmtId="0" fontId="32" fillId="0" borderId="0" xfId="1" applyFont="1" applyFill="1" applyBorder="1" applyAlignment="1">
      <alignment horizontal="left" vertical="top"/>
    </xf>
    <xf numFmtId="0" fontId="1" fillId="6" borderId="5" xfId="1" applyFont="1" applyFill="1" applyBorder="1" applyAlignment="1">
      <alignment vertical="top" wrapText="1"/>
    </xf>
    <xf numFmtId="0" fontId="1" fillId="6" borderId="8" xfId="1" applyFont="1" applyFill="1" applyBorder="1" applyAlignment="1">
      <alignment horizontal="center" vertical="top"/>
    </xf>
    <xf numFmtId="0" fontId="18" fillId="6" borderId="8" xfId="1" applyFont="1" applyFill="1" applyBorder="1" applyAlignment="1">
      <alignment vertical="top"/>
    </xf>
    <xf numFmtId="0" fontId="1" fillId="6" borderId="8" xfId="1" applyFont="1" applyFill="1" applyBorder="1" applyAlignment="1">
      <alignment vertical="top"/>
    </xf>
    <xf numFmtId="0" fontId="1" fillId="6" borderId="8" xfId="1" applyFont="1" applyFill="1" applyBorder="1" applyAlignment="1">
      <alignment vertical="top" wrapText="1"/>
    </xf>
    <xf numFmtId="0" fontId="43" fillId="0" borderId="0" xfId="1" applyFont="1" applyFill="1" applyBorder="1" applyAlignment="1">
      <alignment horizontal="center"/>
    </xf>
    <xf numFmtId="0" fontId="43" fillId="0" borderId="12" xfId="1" applyFont="1" applyFill="1" applyBorder="1" applyAlignment="1">
      <alignment horizontal="center"/>
    </xf>
    <xf numFmtId="49" fontId="2" fillId="0" borderId="0" xfId="0" applyNumberFormat="1" applyFont="1" applyFill="1" applyAlignment="1">
      <alignment horizontal="center" vertical="top" wrapText="1"/>
    </xf>
    <xf numFmtId="0" fontId="2" fillId="0" borderId="0" xfId="0" applyFont="1" applyFill="1" applyAlignment="1">
      <alignment horizontal="left" vertical="top" wrapText="1"/>
    </xf>
    <xf numFmtId="0" fontId="44" fillId="0" borderId="0" xfId="7" applyFill="1" applyBorder="1" applyAlignment="1" applyProtection="1">
      <alignment vertical="top"/>
    </xf>
    <xf numFmtId="0" fontId="44" fillId="0" borderId="0" xfId="7" applyFill="1" applyBorder="1" applyAlignment="1" applyProtection="1">
      <alignment horizontal="left" vertical="top"/>
    </xf>
    <xf numFmtId="0" fontId="44" fillId="0" borderId="0" xfId="7" applyFill="1" applyBorder="1" applyAlignment="1" applyProtection="1">
      <alignment vertical="top" wrapText="1"/>
    </xf>
    <xf numFmtId="0" fontId="44" fillId="0" borderId="0" xfId="7" applyFill="1" applyAlignment="1" applyProtection="1"/>
    <xf numFmtId="0" fontId="2" fillId="0" borderId="0" xfId="4" applyFont="1" applyFill="1" applyAlignment="1">
      <alignment vertical="top" wrapText="1"/>
    </xf>
    <xf numFmtId="0" fontId="2" fillId="0" borderId="0" xfId="5" applyFont="1" applyFill="1" applyAlignment="1">
      <alignment vertical="top" wrapText="1"/>
    </xf>
    <xf numFmtId="0" fontId="2" fillId="0" borderId="0" xfId="5" applyFont="1" applyFill="1" applyAlignment="1">
      <alignment horizontal="left" vertical="top" wrapText="1"/>
    </xf>
    <xf numFmtId="0" fontId="2" fillId="0" borderId="0" xfId="1" applyFont="1" applyFill="1" applyAlignment="1">
      <alignment horizontal="left" vertical="top" wrapText="1"/>
    </xf>
    <xf numFmtId="0" fontId="6" fillId="0" borderId="0" xfId="1" applyFont="1" applyFill="1" applyAlignment="1">
      <alignment vertical="top" wrapText="1"/>
    </xf>
    <xf numFmtId="0" fontId="2" fillId="0" borderId="0" xfId="1" applyFont="1" applyFill="1" applyAlignment="1">
      <alignment vertical="top" wrapText="1"/>
    </xf>
    <xf numFmtId="0" fontId="2" fillId="0" borderId="0" xfId="1" applyFont="1" applyFill="1" applyAlignment="1">
      <alignment horizontal="center" vertical="top" wrapText="1"/>
    </xf>
    <xf numFmtId="0" fontId="2" fillId="0" borderId="0" xfId="1" applyFont="1" applyFill="1" applyAlignment="1">
      <alignment horizontal="right" vertical="top" wrapText="1"/>
    </xf>
    <xf numFmtId="187" fontId="42" fillId="4" borderId="3" xfId="1" applyNumberFormat="1" applyFont="1" applyFill="1" applyBorder="1" applyAlignment="1">
      <alignment horizontal="center" vertical="top" wrapText="1"/>
    </xf>
    <xf numFmtId="0" fontId="2" fillId="0" borderId="0" xfId="0" applyFont="1" applyFill="1" applyAlignment="1">
      <alignment horizontal="left" vertical="top" wrapText="1"/>
    </xf>
    <xf numFmtId="0" fontId="2" fillId="0" borderId="0" xfId="0" applyFont="1" applyFill="1" applyAlignment="1">
      <alignment horizontal="left" vertical="top" wrapText="1"/>
    </xf>
    <xf numFmtId="187" fontId="17" fillId="0" borderId="3" xfId="1" applyNumberFormat="1" applyFont="1" applyFill="1" applyBorder="1" applyAlignment="1">
      <alignment horizontal="center" vertical="top" wrapText="1"/>
    </xf>
    <xf numFmtId="0" fontId="45" fillId="4" borderId="5" xfId="1" applyFont="1" applyFill="1" applyBorder="1" applyAlignment="1">
      <alignment vertical="top"/>
    </xf>
    <xf numFmtId="0" fontId="33" fillId="4" borderId="5" xfId="1" applyFont="1" applyFill="1" applyBorder="1" applyAlignment="1">
      <alignment horizontal="center" vertical="top" wrapText="1"/>
    </xf>
    <xf numFmtId="0" fontId="33" fillId="4" borderId="5" xfId="1" applyFont="1" applyFill="1" applyBorder="1" applyAlignment="1">
      <alignment vertical="top"/>
    </xf>
    <xf numFmtId="0" fontId="33" fillId="4" borderId="5" xfId="1" applyFont="1" applyFill="1" applyBorder="1" applyAlignment="1">
      <alignment vertical="top" wrapText="1"/>
    </xf>
    <xf numFmtId="190" fontId="33" fillId="4" borderId="5" xfId="1" applyNumberFormat="1" applyFont="1" applyFill="1" applyBorder="1" applyAlignment="1">
      <alignment horizontal="left" vertical="top" wrapText="1"/>
    </xf>
    <xf numFmtId="192" fontId="17" fillId="0" borderId="4" xfId="0" quotePrefix="1" applyNumberFormat="1" applyFont="1" applyFill="1" applyBorder="1" applyAlignment="1">
      <alignment horizontal="left" vertical="top" wrapText="1"/>
    </xf>
    <xf numFmtId="192" fontId="17" fillId="0" borderId="13" xfId="0" quotePrefix="1" applyNumberFormat="1" applyFont="1" applyFill="1" applyBorder="1" applyAlignment="1">
      <alignment horizontal="left" vertical="top" wrapText="1"/>
    </xf>
    <xf numFmtId="192" fontId="17" fillId="0" borderId="2" xfId="0" quotePrefix="1" applyNumberFormat="1" applyFont="1" applyFill="1" applyBorder="1" applyAlignment="1">
      <alignment horizontal="left" vertical="top" wrapText="1"/>
    </xf>
    <xf numFmtId="0" fontId="17" fillId="0" borderId="6" xfId="0" quotePrefix="1" applyFont="1" applyFill="1" applyBorder="1" applyAlignment="1">
      <alignment horizontal="left" vertical="top" wrapText="1"/>
    </xf>
    <xf numFmtId="189" fontId="17" fillId="0" borderId="4" xfId="0" applyNumberFormat="1" applyFont="1" applyFill="1" applyBorder="1" applyAlignment="1">
      <alignment horizontal="center" vertical="top" wrapText="1"/>
    </xf>
    <xf numFmtId="189" fontId="17" fillId="0" borderId="2" xfId="0" applyNumberFormat="1" applyFont="1" applyFill="1" applyBorder="1" applyAlignment="1">
      <alignment horizontal="center" vertical="top" wrapText="1"/>
    </xf>
    <xf numFmtId="0" fontId="17" fillId="0" borderId="4" xfId="0" quotePrefix="1" applyNumberFormat="1" applyFont="1" applyFill="1" applyBorder="1" applyAlignment="1">
      <alignment horizontal="left" vertical="top" wrapText="1"/>
    </xf>
    <xf numFmtId="0" fontId="17" fillId="0" borderId="13" xfId="0" quotePrefix="1" applyNumberFormat="1" applyFont="1" applyFill="1" applyBorder="1" applyAlignment="1">
      <alignment horizontal="left" vertical="top" wrapText="1"/>
    </xf>
    <xf numFmtId="0" fontId="17" fillId="0" borderId="2" xfId="0" quotePrefix="1" applyNumberFormat="1" applyFont="1" applyFill="1" applyBorder="1" applyAlignment="1">
      <alignment horizontal="left" vertical="top" wrapText="1"/>
    </xf>
    <xf numFmtId="189" fontId="17" fillId="0" borderId="4" xfId="0" quotePrefix="1" applyNumberFormat="1" applyFont="1" applyFill="1" applyBorder="1" applyAlignment="1">
      <alignment horizontal="center" vertical="top" wrapText="1"/>
    </xf>
    <xf numFmtId="0" fontId="17" fillId="0" borderId="4" xfId="0" quotePrefix="1" applyFont="1" applyFill="1" applyBorder="1" applyAlignment="1">
      <alignment horizontal="left" vertical="top" wrapText="1"/>
    </xf>
    <xf numFmtId="0" fontId="17" fillId="0" borderId="13" xfId="0" quotePrefix="1" applyFont="1" applyFill="1" applyBorder="1" applyAlignment="1">
      <alignment horizontal="left" vertical="top" wrapText="1"/>
    </xf>
    <xf numFmtId="0" fontId="17" fillId="0" borderId="2" xfId="0" quotePrefix="1" applyFont="1" applyFill="1" applyBorder="1" applyAlignment="1">
      <alignment horizontal="left" vertical="top" wrapText="1"/>
    </xf>
    <xf numFmtId="189" fontId="26" fillId="0" borderId="4" xfId="0" applyNumberFormat="1" applyFont="1" applyFill="1" applyBorder="1" applyAlignment="1">
      <alignment horizontal="center" vertical="top" wrapText="1"/>
    </xf>
    <xf numFmtId="189" fontId="26" fillId="0" borderId="2" xfId="0" applyNumberFormat="1" applyFont="1" applyFill="1" applyBorder="1" applyAlignment="1">
      <alignment horizontal="center" vertical="top" wrapText="1"/>
    </xf>
    <xf numFmtId="49" fontId="17" fillId="0" borderId="4" xfId="0" applyNumberFormat="1" applyFont="1" applyFill="1" applyBorder="1" applyAlignment="1">
      <alignment horizontal="left" vertical="top" wrapText="1"/>
    </xf>
    <xf numFmtId="49" fontId="17" fillId="0" borderId="13" xfId="0" quotePrefix="1" applyNumberFormat="1" applyFont="1" applyFill="1" applyBorder="1" applyAlignment="1">
      <alignment horizontal="left" vertical="top" wrapText="1"/>
    </xf>
    <xf numFmtId="49" fontId="17" fillId="0" borderId="2" xfId="0" quotePrefix="1" applyNumberFormat="1" applyFont="1" applyFill="1" applyBorder="1" applyAlignment="1">
      <alignment horizontal="left" vertical="top" wrapText="1"/>
    </xf>
    <xf numFmtId="0" fontId="21" fillId="0" borderId="0" xfId="0" applyFont="1" applyAlignment="1">
      <alignment horizontal="left" vertical="top" wrapText="1"/>
    </xf>
    <xf numFmtId="0" fontId="24" fillId="0" borderId="4" xfId="0" applyFont="1" applyBorder="1" applyAlignment="1">
      <alignment horizontal="center" vertical="top" wrapText="1"/>
    </xf>
    <xf numFmtId="0" fontId="24" fillId="0" borderId="2" xfId="0" applyFont="1" applyBorder="1" applyAlignment="1">
      <alignment horizontal="center" vertical="top" wrapText="1"/>
    </xf>
    <xf numFmtId="0" fontId="24" fillId="0" borderId="6" xfId="0" applyFont="1" applyBorder="1" applyAlignment="1">
      <alignment horizontal="center" vertical="top" wrapText="1"/>
    </xf>
    <xf numFmtId="189" fontId="17" fillId="0" borderId="4" xfId="0" applyNumberFormat="1" applyFont="1" applyBorder="1" applyAlignment="1">
      <alignment horizontal="center" vertical="top" wrapText="1"/>
    </xf>
    <xf numFmtId="189" fontId="17" fillId="0" borderId="2" xfId="0" applyNumberFormat="1" applyFont="1" applyBorder="1" applyAlignment="1">
      <alignment horizontal="center" vertical="top" wrapText="1"/>
    </xf>
    <xf numFmtId="0" fontId="17" fillId="0" borderId="6" xfId="0" applyFont="1" applyBorder="1" applyAlignment="1">
      <alignment horizontal="left" vertical="top" wrapText="1"/>
    </xf>
    <xf numFmtId="0" fontId="17" fillId="0" borderId="6" xfId="0" applyFont="1" applyFill="1" applyBorder="1" applyAlignment="1">
      <alignment horizontal="left" vertical="top" wrapText="1"/>
    </xf>
    <xf numFmtId="189" fontId="42" fillId="4" borderId="4" xfId="1" applyNumberFormat="1" applyFont="1" applyFill="1" applyBorder="1" applyAlignment="1">
      <alignment horizontal="center" vertical="top" wrapText="1"/>
    </xf>
    <xf numFmtId="189" fontId="42" fillId="4" borderId="2" xfId="1" applyNumberFormat="1" applyFont="1" applyFill="1" applyBorder="1" applyAlignment="1">
      <alignment horizontal="center" vertical="top" wrapText="1"/>
    </xf>
    <xf numFmtId="192" fontId="42" fillId="4" borderId="4" xfId="1" applyNumberFormat="1" applyFont="1" applyFill="1" applyBorder="1" applyAlignment="1">
      <alignment horizontal="left" vertical="top" wrapText="1"/>
    </xf>
    <xf numFmtId="192" fontId="42" fillId="4" borderId="13" xfId="1" quotePrefix="1" applyNumberFormat="1" applyFont="1" applyFill="1" applyBorder="1" applyAlignment="1">
      <alignment horizontal="left" vertical="top" wrapText="1"/>
    </xf>
    <xf numFmtId="192" fontId="42" fillId="4" borderId="2" xfId="1" quotePrefix="1" applyNumberFormat="1" applyFont="1" applyFill="1" applyBorder="1" applyAlignment="1">
      <alignment horizontal="left" vertical="top" wrapText="1"/>
    </xf>
    <xf numFmtId="189" fontId="17" fillId="0" borderId="4" xfId="1" applyNumberFormat="1" applyFont="1" applyFill="1" applyBorder="1" applyAlignment="1">
      <alignment horizontal="center" vertical="top" wrapText="1"/>
    </xf>
    <xf numFmtId="189" fontId="17" fillId="0" borderId="2" xfId="1" applyNumberFormat="1" applyFont="1" applyFill="1" applyBorder="1" applyAlignment="1">
      <alignment horizontal="center" vertical="top" wrapText="1"/>
    </xf>
    <xf numFmtId="192" fontId="17" fillId="0" borderId="4" xfId="1" applyNumberFormat="1" applyFont="1" applyFill="1" applyBorder="1" applyAlignment="1">
      <alignment horizontal="left" vertical="top" wrapText="1"/>
    </xf>
    <xf numFmtId="192" fontId="17" fillId="0" borderId="13" xfId="1" quotePrefix="1" applyNumberFormat="1" applyFont="1" applyFill="1" applyBorder="1" applyAlignment="1">
      <alignment horizontal="left" vertical="top" wrapText="1"/>
    </xf>
    <xf numFmtId="192" fontId="17" fillId="0" borderId="2" xfId="1" quotePrefix="1" applyNumberFormat="1" applyFont="1" applyFill="1" applyBorder="1" applyAlignment="1">
      <alignment horizontal="left" vertical="top" wrapText="1"/>
    </xf>
    <xf numFmtId="0" fontId="11" fillId="0" borderId="0" xfId="0" applyFont="1" applyFill="1" applyAlignment="1">
      <alignment horizontal="center"/>
    </xf>
    <xf numFmtId="0" fontId="2" fillId="0" borderId="1" xfId="0" applyFont="1" applyFill="1" applyBorder="1" applyAlignment="1">
      <alignment horizontal="center" vertical="top" wrapText="1"/>
    </xf>
    <xf numFmtId="0" fontId="2" fillId="0" borderId="1" xfId="1" applyFont="1" applyFill="1" applyBorder="1" applyAlignment="1">
      <alignment horizontal="center" vertical="top" wrapText="1"/>
    </xf>
    <xf numFmtId="0" fontId="2" fillId="0" borderId="0" xfId="0" applyFont="1" applyFill="1" applyAlignment="1">
      <alignment horizontal="left" vertical="top" wrapText="1"/>
    </xf>
    <xf numFmtId="0" fontId="2" fillId="0" borderId="1" xfId="6" applyFont="1" applyFill="1" applyBorder="1" applyAlignment="1">
      <alignment horizontal="center" vertical="top" wrapText="1"/>
    </xf>
    <xf numFmtId="0" fontId="3" fillId="0" borderId="0" xfId="0" applyFont="1" applyFill="1" applyAlignment="1">
      <alignment horizontal="left" vertical="top" wrapText="1"/>
    </xf>
    <xf numFmtId="0" fontId="2" fillId="0" borderId="1" xfId="0" applyFont="1" applyFill="1" applyBorder="1" applyAlignment="1">
      <alignment horizontal="right" vertical="top" wrapText="1"/>
    </xf>
    <xf numFmtId="0" fontId="18" fillId="0" borderId="14" xfId="1" applyFont="1" applyFill="1" applyBorder="1" applyAlignment="1">
      <alignment horizontal="left" vertical="top"/>
    </xf>
    <xf numFmtId="0" fontId="2" fillId="0" borderId="0" xfId="1" quotePrefix="1" applyFont="1" applyFill="1" applyBorder="1" applyAlignment="1">
      <alignment horizontal="left" vertical="top" wrapText="1"/>
    </xf>
    <xf numFmtId="0" fontId="2" fillId="0" borderId="0" xfId="1" applyFont="1" applyFill="1" applyBorder="1" applyAlignment="1">
      <alignment horizontal="left" vertical="top" wrapText="1"/>
    </xf>
  </cellXfs>
  <cellStyles count="8">
    <cellStyle name="Hyperlink" xfId="7" builtinId="8"/>
    <cellStyle name="Normal" xfId="0" builtinId="0"/>
    <cellStyle name="Normal 2" xfId="1"/>
    <cellStyle name="Normal_Book2" xfId="2"/>
    <cellStyle name="Normal_f_smtopt" xfId="3"/>
    <cellStyle name="Normal_SIMS-C_1" xfId="4"/>
    <cellStyle name="Normal_SMC" xfId="5"/>
    <cellStyle name="Normal_TFEX-design" xfId="6"/>
  </cellStyles>
  <dxfs count="0"/>
  <tableStyles count="0" defaultTableStyle="TableStyleMedium9" defaultPivotStyle="PivotStyleLight16"/>
  <colors>
    <mruColors>
      <color rgb="FFFF99CC"/>
    </mru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133349</xdr:colOff>
      <xdr:row>1</xdr:row>
      <xdr:rowOff>114957</xdr:rowOff>
    </xdr:from>
    <xdr:to>
      <xdr:col>9</xdr:col>
      <xdr:colOff>457199</xdr:colOff>
      <xdr:row>1</xdr:row>
      <xdr:rowOff>447674</xdr:rowOff>
    </xdr:to>
    <xdr:sp macro="" textlink="">
      <xdr:nvSpPr>
        <xdr:cNvPr id="1027" name="Text Box 3"/>
        <xdr:cNvSpPr txBox="1">
          <a:spLocks noChangeArrowheads="1"/>
        </xdr:cNvSpPr>
      </xdr:nvSpPr>
      <xdr:spPr bwMode="auto">
        <a:xfrm>
          <a:off x="1123949" y="143532"/>
          <a:ext cx="4695825" cy="332717"/>
        </a:xfrm>
        <a:prstGeom prst="rect">
          <a:avLst/>
        </a:prstGeom>
        <a:solidFill>
          <a:srgbClr val="C0C0C0"/>
        </a:solidFill>
        <a:ln w="9525">
          <a:solidFill>
            <a:srgbClr val="C0C0C0"/>
          </a:solidFill>
          <a:miter lim="800000"/>
          <a:headEnd/>
          <a:tailEnd/>
        </a:ln>
      </xdr:spPr>
      <xdr:txBody>
        <a:bodyPr vertOverflow="clip" wrap="square" lIns="90000" tIns="46800" rIns="90000" bIns="46800" anchor="t" upright="1"/>
        <a:lstStyle/>
        <a:p>
          <a:pPr algn="r" rtl="0">
            <a:defRPr sz="1000"/>
          </a:pPr>
          <a:r>
            <a:rPr lang="en-US" sz="1000" b="1" i="0" strike="noStrike">
              <a:solidFill>
                <a:srgbClr val="FFFFFF"/>
              </a:solidFill>
              <a:latin typeface="Albertus Extra Bold"/>
            </a:rPr>
            <a:t>IT DIVISION</a:t>
          </a:r>
        </a:p>
        <a:p>
          <a:pPr algn="r" rtl="0">
            <a:defRPr sz="1000"/>
          </a:pPr>
          <a:endParaRPr lang="en-US" sz="1000" b="1" i="0" strike="noStrike">
            <a:solidFill>
              <a:srgbClr val="FFFFFF"/>
            </a:solidFill>
            <a:latin typeface="Albertus Extra Bold"/>
          </a:endParaRPr>
        </a:p>
      </xdr:txBody>
    </xdr:sp>
    <xdr:clientData/>
  </xdr:twoCellAnchor>
  <xdr:twoCellAnchor>
    <xdr:from>
      <xdr:col>0</xdr:col>
      <xdr:colOff>66675</xdr:colOff>
      <xdr:row>1</xdr:row>
      <xdr:rowOff>0</xdr:rowOff>
    </xdr:from>
    <xdr:to>
      <xdr:col>0</xdr:col>
      <xdr:colOff>447675</xdr:colOff>
      <xdr:row>1</xdr:row>
      <xdr:rowOff>457200</xdr:rowOff>
    </xdr:to>
    <xdr:sp macro="" textlink="">
      <xdr:nvSpPr>
        <xdr:cNvPr id="79936" name="Oval 5"/>
        <xdr:cNvSpPr>
          <a:spLocks noChangeArrowheads="1"/>
        </xdr:cNvSpPr>
      </xdr:nvSpPr>
      <xdr:spPr bwMode="auto">
        <a:xfrm>
          <a:off x="66675" y="28575"/>
          <a:ext cx="381000" cy="457200"/>
        </a:xfrm>
        <a:prstGeom prst="ellipse">
          <a:avLst/>
        </a:prstGeom>
        <a:solidFill>
          <a:srgbClr val="FFFFFF"/>
        </a:solidFill>
        <a:ln w="9525">
          <a:noFill/>
          <a:round/>
          <a:headEnd/>
          <a:tailEnd/>
        </a:ln>
      </xdr:spPr>
    </xdr:sp>
    <xdr:clientData/>
  </xdr:twoCellAnchor>
  <xdr:twoCellAnchor editAs="oneCell">
    <xdr:from>
      <xdr:col>0</xdr:col>
      <xdr:colOff>76200</xdr:colOff>
      <xdr:row>1</xdr:row>
      <xdr:rowOff>47625</xdr:rowOff>
    </xdr:from>
    <xdr:to>
      <xdr:col>2</xdr:col>
      <xdr:colOff>57150</xdr:colOff>
      <xdr:row>1</xdr:row>
      <xdr:rowOff>600075</xdr:rowOff>
    </xdr:to>
    <xdr:pic>
      <xdr:nvPicPr>
        <xdr:cNvPr id="79937" name="Picture 1003"/>
        <xdr:cNvPicPr>
          <a:picLocks noChangeAspect="1" noChangeArrowheads="1"/>
        </xdr:cNvPicPr>
      </xdr:nvPicPr>
      <xdr:blipFill>
        <a:blip xmlns:r="http://schemas.openxmlformats.org/officeDocument/2006/relationships" r:embed="rId1" cstate="print"/>
        <a:srcRect/>
        <a:stretch>
          <a:fillRect/>
        </a:stretch>
      </xdr:blipFill>
      <xdr:spPr bwMode="auto">
        <a:xfrm>
          <a:off x="76200" y="76200"/>
          <a:ext cx="971550" cy="5524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3">
    <tabColor rgb="FFFF99CC"/>
  </sheetPr>
  <dimension ref="A1:M42"/>
  <sheetViews>
    <sheetView tabSelected="1" zoomScaleNormal="100" workbookViewId="0">
      <pane ySplit="8" topLeftCell="A42" activePane="bottomLeft" state="frozen"/>
      <selection pane="bottomLeft" activeCell="A43" sqref="A43"/>
    </sheetView>
  </sheetViews>
  <sheetFormatPr defaultRowHeight="20.25"/>
  <cols>
    <col min="1" max="2" width="7.42578125" style="99" customWidth="1"/>
    <col min="3" max="3" width="8.7109375" style="99" customWidth="1"/>
    <col min="4" max="4" width="5" style="99" customWidth="1"/>
    <col min="5" max="5" width="11" style="99" customWidth="1"/>
    <col min="6" max="6" width="13.42578125" style="99" customWidth="1"/>
    <col min="7" max="7" width="6" style="99" customWidth="1"/>
    <col min="8" max="8" width="9.140625" style="99"/>
    <col min="9" max="9" width="12.28515625" style="99" customWidth="1"/>
    <col min="10" max="10" width="7" style="99" customWidth="1"/>
    <col min="11" max="11" width="10.5703125" style="99" customWidth="1"/>
    <col min="12" max="12" width="14.140625" style="99" customWidth="1"/>
    <col min="13" max="16384" width="9.140625" style="99"/>
  </cols>
  <sheetData>
    <row r="1" spans="1:13" ht="2.25" customHeight="1"/>
    <row r="2" spans="1:13" ht="51.75" customHeight="1"/>
    <row r="3" spans="1:13" ht="3.75" customHeight="1"/>
    <row r="4" spans="1:13" ht="36" customHeight="1">
      <c r="A4" s="304" t="s">
        <v>1888</v>
      </c>
      <c r="B4" s="304"/>
      <c r="C4" s="304"/>
      <c r="D4" s="304"/>
      <c r="E4" s="304"/>
      <c r="F4" s="304"/>
      <c r="G4" s="304"/>
      <c r="H4" s="304"/>
      <c r="I4" s="304"/>
      <c r="J4" s="304"/>
      <c r="L4" s="98"/>
      <c r="M4" s="98"/>
    </row>
    <row r="5" spans="1:13" ht="6.75" customHeight="1">
      <c r="A5" s="100"/>
      <c r="B5" s="100"/>
      <c r="C5" s="100"/>
      <c r="D5" s="100"/>
      <c r="E5" s="100"/>
      <c r="F5" s="100"/>
      <c r="G5" s="100"/>
    </row>
    <row r="6" spans="1:13" ht="3.75" customHeight="1">
      <c r="A6" s="100"/>
      <c r="B6" s="100"/>
      <c r="C6" s="100"/>
      <c r="D6" s="100"/>
      <c r="E6" s="100"/>
      <c r="F6" s="100"/>
      <c r="G6" s="100"/>
    </row>
    <row r="7" spans="1:13" ht="18.75" customHeight="1">
      <c r="A7" s="101" t="s">
        <v>48</v>
      </c>
      <c r="B7" s="102"/>
      <c r="C7"/>
      <c r="D7"/>
      <c r="E7"/>
      <c r="F7"/>
      <c r="G7"/>
      <c r="H7"/>
      <c r="I7"/>
      <c r="J7"/>
      <c r="K7"/>
      <c r="L7"/>
    </row>
    <row r="8" spans="1:13" ht="18.75" customHeight="1">
      <c r="A8" s="305" t="s">
        <v>49</v>
      </c>
      <c r="B8" s="306"/>
      <c r="C8" s="103" t="s">
        <v>50</v>
      </c>
      <c r="D8" s="307" t="s">
        <v>980</v>
      </c>
      <c r="E8" s="307"/>
      <c r="F8" s="307"/>
      <c r="G8" s="307"/>
      <c r="H8" s="307"/>
      <c r="I8" s="307"/>
      <c r="J8" s="307"/>
    </row>
    <row r="9" spans="1:13">
      <c r="A9" s="308">
        <v>38114</v>
      </c>
      <c r="B9" s="309"/>
      <c r="C9" s="108">
        <v>1</v>
      </c>
      <c r="D9" s="310" t="s">
        <v>764</v>
      </c>
      <c r="E9" s="310"/>
      <c r="F9" s="310"/>
      <c r="G9" s="310"/>
      <c r="H9" s="310"/>
      <c r="I9" s="310"/>
      <c r="J9" s="310"/>
    </row>
    <row r="10" spans="1:13">
      <c r="A10" s="308">
        <v>38453</v>
      </c>
      <c r="B10" s="309"/>
      <c r="C10" s="104">
        <v>1.1000000000000001</v>
      </c>
      <c r="D10" s="310" t="s">
        <v>675</v>
      </c>
      <c r="E10" s="310"/>
      <c r="F10" s="310"/>
      <c r="G10" s="310"/>
      <c r="H10" s="310"/>
      <c r="I10" s="310"/>
      <c r="J10" s="310"/>
    </row>
    <row r="11" spans="1:13">
      <c r="A11" s="308">
        <v>38499</v>
      </c>
      <c r="B11" s="309"/>
      <c r="C11" s="104" t="s">
        <v>459</v>
      </c>
      <c r="D11" s="310" t="s">
        <v>460</v>
      </c>
      <c r="E11" s="310"/>
      <c r="F11" s="310"/>
      <c r="G11" s="310"/>
      <c r="H11" s="310"/>
      <c r="I11" s="310"/>
      <c r="J11" s="310"/>
    </row>
    <row r="12" spans="1:13">
      <c r="A12" s="308">
        <v>38558</v>
      </c>
      <c r="B12" s="309"/>
      <c r="C12" s="104">
        <v>1.2</v>
      </c>
      <c r="D12" s="310" t="s">
        <v>335</v>
      </c>
      <c r="E12" s="310"/>
      <c r="F12" s="310"/>
      <c r="G12" s="310"/>
      <c r="H12" s="310"/>
      <c r="I12" s="310"/>
      <c r="J12" s="310"/>
    </row>
    <row r="13" spans="1:13" ht="45.75" customHeight="1">
      <c r="A13" s="290">
        <v>38625</v>
      </c>
      <c r="B13" s="291"/>
      <c r="C13" s="107">
        <v>1.3</v>
      </c>
      <c r="D13" s="289" t="s">
        <v>765</v>
      </c>
      <c r="E13" s="311"/>
      <c r="F13" s="311"/>
      <c r="G13" s="311"/>
      <c r="H13" s="311"/>
      <c r="I13" s="311"/>
      <c r="J13" s="311"/>
    </row>
    <row r="14" spans="1:13" ht="87" customHeight="1">
      <c r="A14" s="290">
        <v>38848</v>
      </c>
      <c r="B14" s="291"/>
      <c r="C14" s="107" t="s">
        <v>330</v>
      </c>
      <c r="D14" s="289" t="s">
        <v>766</v>
      </c>
      <c r="E14" s="289"/>
      <c r="F14" s="289"/>
      <c r="G14" s="289"/>
      <c r="H14" s="289"/>
      <c r="I14" s="289"/>
      <c r="J14" s="289"/>
    </row>
    <row r="15" spans="1:13" ht="65.25" customHeight="1">
      <c r="A15" s="290">
        <v>38905</v>
      </c>
      <c r="B15" s="291"/>
      <c r="C15" s="107" t="s">
        <v>557</v>
      </c>
      <c r="D15" s="289" t="s">
        <v>556</v>
      </c>
      <c r="E15" s="289"/>
      <c r="F15" s="289"/>
      <c r="G15" s="289"/>
      <c r="H15" s="289"/>
      <c r="I15" s="289"/>
      <c r="J15" s="289"/>
    </row>
    <row r="16" spans="1:13" s="95" customFormat="1" ht="63" customHeight="1">
      <c r="A16" s="290">
        <v>39171</v>
      </c>
      <c r="B16" s="291"/>
      <c r="C16" s="107" t="s">
        <v>461</v>
      </c>
      <c r="D16" s="289" t="s">
        <v>767</v>
      </c>
      <c r="E16" s="289"/>
      <c r="F16" s="289"/>
      <c r="G16" s="289"/>
      <c r="H16" s="289"/>
      <c r="I16" s="289"/>
      <c r="J16" s="289"/>
    </row>
    <row r="17" spans="1:10" s="95" customFormat="1" ht="27" customHeight="1">
      <c r="A17" s="290">
        <v>39294</v>
      </c>
      <c r="B17" s="291"/>
      <c r="C17" s="107" t="s">
        <v>583</v>
      </c>
      <c r="D17" s="289" t="s">
        <v>368</v>
      </c>
      <c r="E17" s="289"/>
      <c r="F17" s="289"/>
      <c r="G17" s="289"/>
      <c r="H17" s="289"/>
      <c r="I17" s="289"/>
      <c r="J17" s="289"/>
    </row>
    <row r="18" spans="1:10" s="95" customFormat="1">
      <c r="A18" s="290">
        <v>39801</v>
      </c>
      <c r="B18" s="291"/>
      <c r="C18" s="107" t="s">
        <v>966</v>
      </c>
      <c r="D18" s="289" t="s">
        <v>967</v>
      </c>
      <c r="E18" s="289"/>
      <c r="F18" s="289"/>
      <c r="G18" s="289"/>
      <c r="H18" s="289"/>
      <c r="I18" s="289"/>
      <c r="J18" s="289"/>
    </row>
    <row r="19" spans="1:10" s="95" customFormat="1" ht="83.25" customHeight="1">
      <c r="A19" s="290">
        <v>40026</v>
      </c>
      <c r="B19" s="291"/>
      <c r="C19" s="107" t="s">
        <v>506</v>
      </c>
      <c r="D19" s="289" t="s">
        <v>409</v>
      </c>
      <c r="E19" s="289"/>
      <c r="F19" s="289"/>
      <c r="G19" s="289"/>
      <c r="H19" s="289"/>
      <c r="I19" s="289"/>
      <c r="J19" s="289"/>
    </row>
    <row r="20" spans="1:10" ht="42" customHeight="1">
      <c r="A20" s="290">
        <v>40091</v>
      </c>
      <c r="B20" s="291"/>
      <c r="C20" s="107" t="s">
        <v>281</v>
      </c>
      <c r="D20" s="289" t="s">
        <v>282</v>
      </c>
      <c r="E20" s="289"/>
      <c r="F20" s="289"/>
      <c r="G20" s="289"/>
      <c r="H20" s="289"/>
      <c r="I20" s="289"/>
      <c r="J20" s="289"/>
    </row>
    <row r="21" spans="1:10" s="95" customFormat="1" ht="65.25" customHeight="1">
      <c r="A21" s="299">
        <v>40168</v>
      </c>
      <c r="B21" s="300"/>
      <c r="C21" s="107" t="s">
        <v>711</v>
      </c>
      <c r="D21" s="296" t="s">
        <v>544</v>
      </c>
      <c r="E21" s="297"/>
      <c r="F21" s="297"/>
      <c r="G21" s="297"/>
      <c r="H21" s="297"/>
      <c r="I21" s="297"/>
      <c r="J21" s="298"/>
    </row>
    <row r="22" spans="1:10" ht="20.25" customHeight="1">
      <c r="A22" s="299">
        <v>40196</v>
      </c>
      <c r="B22" s="300"/>
      <c r="C22" s="107" t="s">
        <v>397</v>
      </c>
      <c r="D22" s="296" t="s">
        <v>398</v>
      </c>
      <c r="E22" s="297"/>
      <c r="F22" s="297"/>
      <c r="G22" s="297"/>
      <c r="H22" s="297"/>
      <c r="I22" s="297"/>
      <c r="J22" s="298"/>
    </row>
    <row r="23" spans="1:10" ht="135.75" customHeight="1">
      <c r="A23" s="119">
        <v>40360</v>
      </c>
      <c r="B23" s="120"/>
      <c r="C23" s="107" t="s">
        <v>535</v>
      </c>
      <c r="D23" s="296" t="s">
        <v>953</v>
      </c>
      <c r="E23" s="297"/>
      <c r="F23" s="297"/>
      <c r="G23" s="297"/>
      <c r="H23" s="297"/>
      <c r="I23" s="297"/>
      <c r="J23" s="298"/>
    </row>
    <row r="24" spans="1:10" ht="284.25" customHeight="1">
      <c r="A24" s="290">
        <v>40532</v>
      </c>
      <c r="B24" s="291"/>
      <c r="C24" s="107">
        <v>1.4</v>
      </c>
      <c r="D24" s="292" t="s">
        <v>1007</v>
      </c>
      <c r="E24" s="293"/>
      <c r="F24" s="293"/>
      <c r="G24" s="293"/>
      <c r="H24" s="293"/>
      <c r="I24" s="293"/>
      <c r="J24" s="294"/>
    </row>
    <row r="25" spans="1:10" ht="24.75" customHeight="1">
      <c r="A25" s="295">
        <v>40557</v>
      </c>
      <c r="B25" s="291"/>
      <c r="C25" s="107">
        <v>1.5</v>
      </c>
      <c r="D25" s="301" t="s">
        <v>1008</v>
      </c>
      <c r="E25" s="302"/>
      <c r="F25" s="302"/>
      <c r="G25" s="302"/>
      <c r="H25" s="302"/>
      <c r="I25" s="302"/>
      <c r="J25" s="303"/>
    </row>
    <row r="26" spans="1:10" ht="130.5" customHeight="1">
      <c r="A26" s="295">
        <v>40658</v>
      </c>
      <c r="B26" s="291"/>
      <c r="C26" s="107">
        <v>1.6</v>
      </c>
      <c r="D26" s="286" t="s">
        <v>1033</v>
      </c>
      <c r="E26" s="287"/>
      <c r="F26" s="287"/>
      <c r="G26" s="287"/>
      <c r="H26" s="287"/>
      <c r="I26" s="287"/>
      <c r="J26" s="288"/>
    </row>
    <row r="27" spans="1:10">
      <c r="A27" s="295">
        <v>40728</v>
      </c>
      <c r="B27" s="291"/>
      <c r="C27" s="107">
        <v>1.7</v>
      </c>
      <c r="D27" s="286" t="s">
        <v>1036</v>
      </c>
      <c r="E27" s="287"/>
      <c r="F27" s="287"/>
      <c r="G27" s="287"/>
      <c r="H27" s="287"/>
      <c r="I27" s="287"/>
      <c r="J27" s="288"/>
    </row>
    <row r="28" spans="1:10">
      <c r="A28" s="295">
        <v>40777</v>
      </c>
      <c r="B28" s="291"/>
      <c r="C28" s="107">
        <v>1.8</v>
      </c>
      <c r="D28" s="286" t="s">
        <v>1051</v>
      </c>
      <c r="E28" s="287"/>
      <c r="F28" s="287"/>
      <c r="G28" s="287"/>
      <c r="H28" s="287"/>
      <c r="I28" s="287"/>
      <c r="J28" s="288"/>
    </row>
    <row r="29" spans="1:10" ht="190.5" customHeight="1">
      <c r="A29" s="295">
        <v>41155</v>
      </c>
      <c r="B29" s="291"/>
      <c r="C29" s="108">
        <v>2</v>
      </c>
      <c r="D29" s="286" t="s">
        <v>1460</v>
      </c>
      <c r="E29" s="287"/>
      <c r="F29" s="287"/>
      <c r="G29" s="287"/>
      <c r="H29" s="287"/>
      <c r="I29" s="287"/>
      <c r="J29" s="288"/>
    </row>
    <row r="30" spans="1:10" ht="134.25" customHeight="1">
      <c r="A30" s="290">
        <v>41239</v>
      </c>
      <c r="B30" s="291"/>
      <c r="C30" s="108">
        <v>2.1</v>
      </c>
      <c r="D30" s="286" t="s">
        <v>1463</v>
      </c>
      <c r="E30" s="287"/>
      <c r="F30" s="287"/>
      <c r="G30" s="287"/>
      <c r="H30" s="287"/>
      <c r="I30" s="287"/>
      <c r="J30" s="288"/>
    </row>
    <row r="31" spans="1:10" s="95" customFormat="1" ht="389.25" customHeight="1">
      <c r="A31" s="290">
        <v>41309</v>
      </c>
      <c r="B31" s="291"/>
      <c r="C31" s="108">
        <v>2.2000000000000002</v>
      </c>
      <c r="D31" s="286" t="s">
        <v>1622</v>
      </c>
      <c r="E31" s="287"/>
      <c r="F31" s="287"/>
      <c r="G31" s="287"/>
      <c r="H31" s="287"/>
      <c r="I31" s="287"/>
      <c r="J31" s="288"/>
    </row>
    <row r="32" spans="1:10" s="95" customFormat="1" ht="171.75" customHeight="1">
      <c r="A32" s="290">
        <v>41393</v>
      </c>
      <c r="B32" s="291"/>
      <c r="C32" s="108">
        <v>2.2999999999999998</v>
      </c>
      <c r="D32" s="286" t="s">
        <v>1670</v>
      </c>
      <c r="E32" s="287"/>
      <c r="F32" s="287"/>
      <c r="G32" s="287"/>
      <c r="H32" s="287"/>
      <c r="I32" s="287"/>
      <c r="J32" s="288"/>
    </row>
    <row r="33" spans="1:10" s="95" customFormat="1" ht="186.75" customHeight="1">
      <c r="A33" s="290">
        <v>41519</v>
      </c>
      <c r="B33" s="291"/>
      <c r="C33" s="108">
        <v>2.4</v>
      </c>
      <c r="D33" s="286" t="s">
        <v>1702</v>
      </c>
      <c r="E33" s="287"/>
      <c r="F33" s="287"/>
      <c r="G33" s="287"/>
      <c r="H33" s="287"/>
      <c r="I33" s="287"/>
      <c r="J33" s="288"/>
    </row>
    <row r="34" spans="1:10" ht="51.75" customHeight="1">
      <c r="A34" s="290">
        <v>41641</v>
      </c>
      <c r="B34" s="291"/>
      <c r="C34" s="108" t="s">
        <v>1725</v>
      </c>
      <c r="D34" s="286" t="s">
        <v>1726</v>
      </c>
      <c r="E34" s="287"/>
      <c r="F34" s="287"/>
      <c r="G34" s="287"/>
      <c r="H34" s="287"/>
      <c r="I34" s="287"/>
      <c r="J34" s="288"/>
    </row>
    <row r="35" spans="1:10" s="95" customFormat="1" ht="72.75" customHeight="1">
      <c r="A35" s="290">
        <v>41750</v>
      </c>
      <c r="B35" s="291"/>
      <c r="C35" s="108">
        <v>2.5</v>
      </c>
      <c r="D35" s="286" t="s">
        <v>1730</v>
      </c>
      <c r="E35" s="287"/>
      <c r="F35" s="287"/>
      <c r="G35" s="287"/>
      <c r="H35" s="287"/>
      <c r="I35" s="287"/>
      <c r="J35" s="288"/>
    </row>
    <row r="36" spans="1:10" ht="248.25" customHeight="1">
      <c r="A36" s="290">
        <v>41918</v>
      </c>
      <c r="B36" s="291"/>
      <c r="C36" s="108">
        <v>2.6</v>
      </c>
      <c r="D36" s="286" t="s">
        <v>1777</v>
      </c>
      <c r="E36" s="287"/>
      <c r="F36" s="287"/>
      <c r="G36" s="287"/>
      <c r="H36" s="287"/>
      <c r="I36" s="287"/>
      <c r="J36" s="288"/>
    </row>
    <row r="37" spans="1:10" ht="149.25" customHeight="1">
      <c r="A37" s="290">
        <v>41918</v>
      </c>
      <c r="B37" s="291"/>
      <c r="C37" s="108" t="s">
        <v>1783</v>
      </c>
      <c r="D37" s="286" t="s">
        <v>1788</v>
      </c>
      <c r="E37" s="287"/>
      <c r="F37" s="287"/>
      <c r="G37" s="287"/>
      <c r="H37" s="287"/>
      <c r="I37" s="287"/>
      <c r="J37" s="288"/>
    </row>
    <row r="38" spans="1:10" ht="81" customHeight="1">
      <c r="A38" s="290">
        <v>42009</v>
      </c>
      <c r="B38" s="291"/>
      <c r="C38" s="108" t="s">
        <v>1797</v>
      </c>
      <c r="D38" s="286" t="s">
        <v>1830</v>
      </c>
      <c r="E38" s="287"/>
      <c r="F38" s="287"/>
      <c r="G38" s="287"/>
      <c r="H38" s="287"/>
      <c r="I38" s="287"/>
      <c r="J38" s="288"/>
    </row>
    <row r="39" spans="1:10" ht="47.25" customHeight="1">
      <c r="A39" s="290">
        <v>42009</v>
      </c>
      <c r="B39" s="291"/>
      <c r="C39" s="108" t="s">
        <v>1832</v>
      </c>
      <c r="D39" s="286" t="s">
        <v>1831</v>
      </c>
      <c r="E39" s="287"/>
      <c r="F39" s="287"/>
      <c r="G39" s="287"/>
      <c r="H39" s="287"/>
      <c r="I39" s="287"/>
      <c r="J39" s="288"/>
    </row>
    <row r="40" spans="1:10" s="95" customFormat="1" ht="290.25" customHeight="1">
      <c r="A40" s="290">
        <v>42205</v>
      </c>
      <c r="B40" s="291"/>
      <c r="C40" s="108" t="s">
        <v>1837</v>
      </c>
      <c r="D40" s="286" t="s">
        <v>1884</v>
      </c>
      <c r="E40" s="287"/>
      <c r="F40" s="287"/>
      <c r="G40" s="287"/>
      <c r="H40" s="287"/>
      <c r="I40" s="287"/>
      <c r="J40" s="288"/>
    </row>
    <row r="41" spans="1:10" ht="87.75" customHeight="1">
      <c r="A41" s="317">
        <v>42646</v>
      </c>
      <c r="B41" s="318"/>
      <c r="C41" s="280">
        <v>2.7</v>
      </c>
      <c r="D41" s="319" t="s">
        <v>1887</v>
      </c>
      <c r="E41" s="320"/>
      <c r="F41" s="320"/>
      <c r="G41" s="320"/>
      <c r="H41" s="320"/>
      <c r="I41" s="320"/>
      <c r="J41" s="321"/>
    </row>
    <row r="42" spans="1:10" ht="48.75" customHeight="1">
      <c r="A42" s="312">
        <v>42739</v>
      </c>
      <c r="B42" s="313"/>
      <c r="C42" s="277" t="s">
        <v>1890</v>
      </c>
      <c r="D42" s="314" t="s">
        <v>1894</v>
      </c>
      <c r="E42" s="315"/>
      <c r="F42" s="315"/>
      <c r="G42" s="315"/>
      <c r="H42" s="315"/>
      <c r="I42" s="315"/>
      <c r="J42" s="316"/>
    </row>
  </sheetData>
  <mergeCells count="70">
    <mergeCell ref="A42:B42"/>
    <mergeCell ref="D42:J42"/>
    <mergeCell ref="A41:B41"/>
    <mergeCell ref="D41:J41"/>
    <mergeCell ref="A40:B40"/>
    <mergeCell ref="D40:J40"/>
    <mergeCell ref="A39:B39"/>
    <mergeCell ref="D39:J39"/>
    <mergeCell ref="A38:B38"/>
    <mergeCell ref="D38:J38"/>
    <mergeCell ref="A37:B37"/>
    <mergeCell ref="D37:J37"/>
    <mergeCell ref="A20:B20"/>
    <mergeCell ref="A24:B24"/>
    <mergeCell ref="A36:B36"/>
    <mergeCell ref="D36:J36"/>
    <mergeCell ref="A35:B35"/>
    <mergeCell ref="D35:J35"/>
    <mergeCell ref="A30:B30"/>
    <mergeCell ref="D30:J30"/>
    <mergeCell ref="D23:J23"/>
    <mergeCell ref="A28:B28"/>
    <mergeCell ref="D21:J21"/>
    <mergeCell ref="A21:B21"/>
    <mergeCell ref="A34:B34"/>
    <mergeCell ref="D34:J34"/>
    <mergeCell ref="A25:B25"/>
    <mergeCell ref="D28:J28"/>
    <mergeCell ref="D16:J16"/>
    <mergeCell ref="D10:J10"/>
    <mergeCell ref="A10:B10"/>
    <mergeCell ref="D11:J11"/>
    <mergeCell ref="A13:B13"/>
    <mergeCell ref="A14:B14"/>
    <mergeCell ref="A12:B12"/>
    <mergeCell ref="D12:J12"/>
    <mergeCell ref="D13:J13"/>
    <mergeCell ref="A11:B11"/>
    <mergeCell ref="D27:J27"/>
    <mergeCell ref="D29:J29"/>
    <mergeCell ref="A17:B17"/>
    <mergeCell ref="D14:J14"/>
    <mergeCell ref="A4:J4"/>
    <mergeCell ref="A8:B8"/>
    <mergeCell ref="D8:J8"/>
    <mergeCell ref="A9:B9"/>
    <mergeCell ref="D9:J9"/>
    <mergeCell ref="A19:B19"/>
    <mergeCell ref="D18:J18"/>
    <mergeCell ref="D17:J17"/>
    <mergeCell ref="A18:B18"/>
    <mergeCell ref="D15:J15"/>
    <mergeCell ref="A15:B15"/>
    <mergeCell ref="A16:B16"/>
    <mergeCell ref="D26:J26"/>
    <mergeCell ref="D19:J19"/>
    <mergeCell ref="A33:B33"/>
    <mergeCell ref="D33:J33"/>
    <mergeCell ref="D24:J24"/>
    <mergeCell ref="D20:J20"/>
    <mergeCell ref="A27:B27"/>
    <mergeCell ref="A31:B31"/>
    <mergeCell ref="D31:J31"/>
    <mergeCell ref="D22:J22"/>
    <mergeCell ref="A22:B22"/>
    <mergeCell ref="A29:B29"/>
    <mergeCell ref="A26:B26"/>
    <mergeCell ref="A32:B32"/>
    <mergeCell ref="D32:J32"/>
    <mergeCell ref="D25:J25"/>
  </mergeCells>
  <phoneticPr fontId="0"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A1:K234"/>
  <sheetViews>
    <sheetView workbookViewId="0">
      <selection activeCell="J18" sqref="J18"/>
    </sheetView>
  </sheetViews>
  <sheetFormatPr defaultColWidth="29.140625" defaultRowHeight="21.75"/>
  <cols>
    <col min="1" max="1" width="2.85546875" style="4" customWidth="1"/>
    <col min="2" max="2" width="28.85546875" style="5" customWidth="1"/>
    <col min="3" max="3" width="5.85546875" style="5" customWidth="1"/>
    <col min="4" max="4" width="1.5703125" style="5" bestFit="1" customWidth="1"/>
    <col min="5" max="5" width="5.85546875" style="4" bestFit="1" customWidth="1"/>
    <col min="6" max="6" width="6.5703125" style="5" customWidth="1"/>
    <col min="7" max="7" width="6.28515625" style="6" customWidth="1"/>
    <col min="8" max="8" width="10.42578125" style="6" customWidth="1"/>
    <col min="9" max="9" width="4.5703125" style="5" customWidth="1"/>
    <col min="10" max="10" width="32.7109375" style="5" customWidth="1"/>
    <col min="11" max="16384" width="29.140625" style="5"/>
  </cols>
  <sheetData>
    <row r="1" spans="1:11" s="31" customFormat="1" ht="21">
      <c r="A1" s="30">
        <f>+Main!A10</f>
        <v>8</v>
      </c>
      <c r="B1" s="30" t="str">
        <f>+Main!B10</f>
        <v>Business (business.dat)</v>
      </c>
      <c r="C1" s="30"/>
      <c r="D1" s="30"/>
      <c r="E1" s="30"/>
      <c r="G1" s="13"/>
      <c r="H1" s="13"/>
      <c r="I1" s="13"/>
    </row>
    <row r="2" spans="1:11">
      <c r="I2" s="6"/>
    </row>
    <row r="3" spans="1:11" s="6" customFormat="1" ht="22.5" thickBot="1">
      <c r="A3" s="61"/>
      <c r="B3" s="8" t="s">
        <v>787</v>
      </c>
      <c r="C3" s="323" t="s">
        <v>788</v>
      </c>
      <c r="D3" s="323"/>
      <c r="E3" s="323"/>
      <c r="F3" s="8" t="s">
        <v>978</v>
      </c>
      <c r="G3" s="8" t="s">
        <v>789</v>
      </c>
      <c r="H3" s="8" t="s">
        <v>790</v>
      </c>
      <c r="I3" s="8" t="s">
        <v>673</v>
      </c>
      <c r="J3" s="8" t="s">
        <v>980</v>
      </c>
      <c r="K3" s="8" t="s">
        <v>847</v>
      </c>
    </row>
    <row r="4" spans="1:11" ht="22.5" thickTop="1">
      <c r="B4" s="5" t="s">
        <v>791</v>
      </c>
      <c r="C4" s="5">
        <f t="shared" ref="C4:C10" si="0">E3+1</f>
        <v>1</v>
      </c>
      <c r="D4" s="5" t="s">
        <v>668</v>
      </c>
      <c r="E4" s="14">
        <f t="shared" ref="E4:E10" si="1">C4+F4-1</f>
        <v>1</v>
      </c>
      <c r="F4" s="5">
        <v>1</v>
      </c>
      <c r="G4" s="6" t="s">
        <v>849</v>
      </c>
      <c r="I4" s="6"/>
      <c r="J4" s="4" t="s">
        <v>780</v>
      </c>
      <c r="K4" s="4" t="s">
        <v>780</v>
      </c>
    </row>
    <row r="5" spans="1:11" s="44" customFormat="1">
      <c r="A5" s="55">
        <v>1</v>
      </c>
      <c r="B5" s="55" t="s">
        <v>793</v>
      </c>
      <c r="C5" s="44">
        <f t="shared" si="0"/>
        <v>2</v>
      </c>
      <c r="D5" s="44" t="s">
        <v>668</v>
      </c>
      <c r="E5" s="70">
        <f t="shared" si="1"/>
        <v>21</v>
      </c>
      <c r="F5" s="44">
        <v>20</v>
      </c>
      <c r="G5" s="41" t="s">
        <v>849</v>
      </c>
      <c r="H5" s="41"/>
      <c r="I5" s="41"/>
      <c r="J5" s="5" t="s">
        <v>960</v>
      </c>
      <c r="K5" s="55" t="s">
        <v>1122</v>
      </c>
    </row>
    <row r="6" spans="1:11" s="44" customFormat="1">
      <c r="A6" s="55">
        <f>A5+1</f>
        <v>2</v>
      </c>
      <c r="B6" s="5" t="s">
        <v>671</v>
      </c>
      <c r="C6" s="5">
        <f t="shared" si="0"/>
        <v>22</v>
      </c>
      <c r="D6" s="5" t="s">
        <v>668</v>
      </c>
      <c r="E6" s="14">
        <f t="shared" si="1"/>
        <v>25</v>
      </c>
      <c r="F6" s="5">
        <v>4</v>
      </c>
      <c r="G6" s="6" t="s">
        <v>843</v>
      </c>
      <c r="H6" s="10">
        <v>4</v>
      </c>
      <c r="I6" s="6">
        <v>1</v>
      </c>
      <c r="J6" s="83" t="s">
        <v>7</v>
      </c>
      <c r="K6" s="5" t="s">
        <v>1107</v>
      </c>
    </row>
    <row r="7" spans="1:11">
      <c r="A7" s="4">
        <f>A6+1</f>
        <v>3</v>
      </c>
      <c r="B7" s="5" t="s">
        <v>750</v>
      </c>
      <c r="C7" s="5">
        <f t="shared" si="0"/>
        <v>26</v>
      </c>
      <c r="D7" s="5" t="s">
        <v>668</v>
      </c>
      <c r="E7" s="14">
        <f t="shared" si="1"/>
        <v>1025</v>
      </c>
      <c r="F7" s="5">
        <v>1000</v>
      </c>
      <c r="G7" s="6" t="s">
        <v>849</v>
      </c>
      <c r="I7" s="6"/>
      <c r="J7" s="146" t="s">
        <v>1048</v>
      </c>
      <c r="K7" s="146" t="s">
        <v>1196</v>
      </c>
    </row>
    <row r="8" spans="1:11">
      <c r="A8" s="4">
        <f>A7+1</f>
        <v>4</v>
      </c>
      <c r="B8" s="5" t="s">
        <v>751</v>
      </c>
      <c r="C8" s="5">
        <f t="shared" si="0"/>
        <v>1026</v>
      </c>
      <c r="D8" s="5" t="s">
        <v>668</v>
      </c>
      <c r="E8" s="14">
        <f t="shared" si="1"/>
        <v>2025</v>
      </c>
      <c r="F8" s="5">
        <v>1000</v>
      </c>
      <c r="G8" s="6" t="s">
        <v>849</v>
      </c>
      <c r="I8" s="6"/>
      <c r="J8" s="146" t="s">
        <v>1049</v>
      </c>
      <c r="K8" s="146" t="s">
        <v>1197</v>
      </c>
    </row>
    <row r="9" spans="1:11" ht="121.5">
      <c r="A9" s="4">
        <f>A8+1</f>
        <v>5</v>
      </c>
      <c r="B9" s="5" t="s">
        <v>1038</v>
      </c>
      <c r="C9" s="5">
        <f t="shared" si="0"/>
        <v>2026</v>
      </c>
      <c r="D9" s="5" t="s">
        <v>668</v>
      </c>
      <c r="E9" s="14">
        <f t="shared" si="1"/>
        <v>2026</v>
      </c>
      <c r="F9" s="5">
        <v>1</v>
      </c>
      <c r="G9" s="6" t="s">
        <v>849</v>
      </c>
      <c r="H9" s="10"/>
      <c r="I9" s="6"/>
      <c r="J9" s="146" t="s">
        <v>1050</v>
      </c>
      <c r="K9" s="146" t="s">
        <v>1198</v>
      </c>
    </row>
    <row r="10" spans="1:11" ht="43.5">
      <c r="A10" s="55">
        <f>A9+1</f>
        <v>6</v>
      </c>
      <c r="B10" s="5" t="s">
        <v>592</v>
      </c>
      <c r="C10" s="70">
        <f t="shared" si="0"/>
        <v>2027</v>
      </c>
      <c r="D10" s="70" t="s">
        <v>668</v>
      </c>
      <c r="E10" s="70">
        <f t="shared" si="1"/>
        <v>2027</v>
      </c>
      <c r="F10" s="5">
        <v>1</v>
      </c>
      <c r="G10" s="6" t="s">
        <v>849</v>
      </c>
      <c r="I10" s="6"/>
      <c r="J10" s="5" t="s">
        <v>965</v>
      </c>
      <c r="K10" s="4" t="s">
        <v>129</v>
      </c>
    </row>
    <row r="11" spans="1:11" s="44" customFormat="1">
      <c r="A11" s="4"/>
      <c r="B11" s="27"/>
      <c r="C11" s="5"/>
      <c r="D11" s="5"/>
      <c r="E11" s="4"/>
      <c r="F11" s="5">
        <f>SUM(F4:F10)</f>
        <v>2027</v>
      </c>
      <c r="G11" s="6"/>
      <c r="H11" s="6"/>
      <c r="I11" s="6"/>
      <c r="J11" s="4"/>
    </row>
    <row r="12" spans="1:11" s="44" customFormat="1">
      <c r="A12" s="55"/>
      <c r="B12" s="55"/>
      <c r="E12" s="55"/>
      <c r="G12" s="41"/>
      <c r="H12" s="41"/>
      <c r="J12" s="55"/>
    </row>
    <row r="13" spans="1:11" s="44" customFormat="1">
      <c r="A13" s="55"/>
      <c r="B13" s="55"/>
      <c r="E13" s="55"/>
      <c r="G13" s="41"/>
      <c r="H13" s="41"/>
      <c r="J13" s="55"/>
    </row>
    <row r="14" spans="1:11" s="44" customFormat="1">
      <c r="A14" s="55"/>
      <c r="B14" s="55"/>
      <c r="E14" s="55"/>
      <c r="G14" s="41"/>
      <c r="H14" s="41"/>
      <c r="J14" s="55"/>
    </row>
    <row r="15" spans="1:11" s="44" customFormat="1">
      <c r="A15" s="55"/>
      <c r="B15" s="55"/>
      <c r="E15" s="55"/>
      <c r="G15" s="41"/>
      <c r="H15" s="41"/>
      <c r="J15" s="55"/>
    </row>
    <row r="16" spans="1:11" s="44" customFormat="1">
      <c r="A16" s="55"/>
      <c r="B16" s="55"/>
      <c r="E16" s="55"/>
      <c r="G16" s="41"/>
      <c r="H16" s="41"/>
      <c r="J16" s="55"/>
    </row>
    <row r="17" spans="1:10" s="44" customFormat="1">
      <c r="A17" s="55"/>
      <c r="B17" s="55"/>
      <c r="E17" s="55"/>
      <c r="G17" s="41"/>
      <c r="H17" s="41"/>
      <c r="J17" s="55"/>
    </row>
    <row r="18" spans="1:10" s="44" customFormat="1">
      <c r="A18" s="55"/>
      <c r="B18" s="55"/>
      <c r="E18" s="55"/>
      <c r="G18" s="41"/>
      <c r="H18" s="41"/>
      <c r="J18" s="55"/>
    </row>
    <row r="19" spans="1:10" s="44" customFormat="1">
      <c r="A19" s="55"/>
      <c r="B19" s="55"/>
      <c r="E19" s="55"/>
      <c r="G19" s="41"/>
      <c r="H19" s="41"/>
      <c r="J19" s="55"/>
    </row>
    <row r="20" spans="1:10" s="44" customFormat="1">
      <c r="A20" s="55"/>
      <c r="B20" s="55"/>
      <c r="E20" s="55"/>
      <c r="G20" s="41"/>
      <c r="H20" s="41"/>
      <c r="J20" s="55"/>
    </row>
    <row r="21" spans="1:10" s="44" customFormat="1">
      <c r="A21" s="55"/>
      <c r="B21" s="55"/>
      <c r="E21" s="55"/>
      <c r="G21" s="41"/>
      <c r="H21" s="41"/>
      <c r="J21" s="55"/>
    </row>
    <row r="22" spans="1:10" s="44" customFormat="1">
      <c r="A22" s="55"/>
      <c r="B22" s="55"/>
      <c r="E22" s="55"/>
      <c r="G22" s="41"/>
      <c r="H22" s="41"/>
      <c r="J22" s="55"/>
    </row>
    <row r="23" spans="1:10" s="44" customFormat="1">
      <c r="A23" s="55"/>
      <c r="E23" s="55"/>
      <c r="G23" s="41"/>
      <c r="H23" s="41"/>
      <c r="J23" s="55"/>
    </row>
    <row r="24" spans="1:10" s="44" customFormat="1">
      <c r="A24" s="55"/>
      <c r="E24" s="55"/>
      <c r="G24" s="41"/>
      <c r="H24" s="41"/>
      <c r="J24" s="55"/>
    </row>
    <row r="25" spans="1:10" s="44" customFormat="1">
      <c r="A25" s="55"/>
      <c r="E25" s="55"/>
      <c r="G25" s="41"/>
      <c r="H25" s="41"/>
      <c r="J25" s="55"/>
    </row>
    <row r="26" spans="1:10" s="44" customFormat="1">
      <c r="A26" s="55"/>
      <c r="E26" s="55"/>
      <c r="G26" s="41"/>
      <c r="H26" s="41"/>
      <c r="J26" s="55"/>
    </row>
    <row r="27" spans="1:10" s="44" customFormat="1">
      <c r="A27" s="55"/>
      <c r="E27" s="55"/>
      <c r="G27" s="41"/>
      <c r="H27" s="41"/>
      <c r="J27" s="55"/>
    </row>
    <row r="28" spans="1:10" s="44" customFormat="1">
      <c r="A28" s="55"/>
      <c r="E28" s="55"/>
      <c r="G28" s="41"/>
      <c r="H28" s="41"/>
      <c r="J28" s="55"/>
    </row>
    <row r="29" spans="1:10" s="44" customFormat="1">
      <c r="A29" s="55"/>
      <c r="E29" s="55"/>
      <c r="G29" s="41"/>
      <c r="H29" s="41"/>
      <c r="J29" s="55"/>
    </row>
    <row r="30" spans="1:10" s="44" customFormat="1">
      <c r="A30" s="55"/>
      <c r="E30" s="55"/>
      <c r="G30" s="41"/>
      <c r="H30" s="41"/>
      <c r="J30" s="55"/>
    </row>
    <row r="31" spans="1:10" s="44" customFormat="1">
      <c r="A31" s="55"/>
      <c r="E31" s="55"/>
      <c r="G31" s="41"/>
      <c r="H31" s="41"/>
      <c r="J31" s="55"/>
    </row>
    <row r="32" spans="1:10" s="44" customFormat="1">
      <c r="A32" s="55"/>
      <c r="E32" s="55"/>
      <c r="G32" s="41"/>
      <c r="H32" s="41"/>
      <c r="J32" s="55"/>
    </row>
    <row r="33" spans="1:10" s="44" customFormat="1">
      <c r="A33" s="55"/>
      <c r="E33" s="55"/>
      <c r="G33" s="41"/>
      <c r="H33" s="41"/>
      <c r="J33" s="55"/>
    </row>
    <row r="34" spans="1:10" s="44" customFormat="1">
      <c r="A34" s="55"/>
      <c r="E34" s="55"/>
      <c r="G34" s="41"/>
      <c r="H34" s="41"/>
      <c r="J34" s="55"/>
    </row>
    <row r="35" spans="1:10" s="44" customFormat="1">
      <c r="A35" s="55"/>
      <c r="E35" s="55"/>
      <c r="G35" s="41"/>
      <c r="H35" s="41"/>
      <c r="J35" s="55"/>
    </row>
    <row r="36" spans="1:10" s="44" customFormat="1">
      <c r="A36" s="55"/>
      <c r="E36" s="55"/>
      <c r="G36" s="41"/>
      <c r="H36" s="41"/>
      <c r="J36" s="55"/>
    </row>
    <row r="37" spans="1:10" s="44" customFormat="1">
      <c r="A37" s="55"/>
      <c r="E37" s="55"/>
      <c r="G37" s="41"/>
      <c r="H37" s="41"/>
      <c r="J37" s="55"/>
    </row>
    <row r="38" spans="1:10" s="44" customFormat="1">
      <c r="A38" s="55"/>
      <c r="E38" s="55"/>
      <c r="G38" s="41"/>
      <c r="H38" s="41"/>
      <c r="J38" s="55"/>
    </row>
    <row r="39" spans="1:10" s="44" customFormat="1">
      <c r="A39" s="55"/>
      <c r="E39" s="55"/>
      <c r="G39" s="41"/>
      <c r="H39" s="41"/>
      <c r="J39" s="55"/>
    </row>
    <row r="40" spans="1:10" s="44" customFormat="1">
      <c r="A40" s="55"/>
      <c r="E40" s="55"/>
      <c r="G40" s="41"/>
      <c r="H40" s="41"/>
      <c r="J40" s="55"/>
    </row>
    <row r="41" spans="1:10" s="44" customFormat="1">
      <c r="A41" s="55"/>
      <c r="E41" s="55"/>
      <c r="G41" s="41"/>
      <c r="H41" s="41"/>
      <c r="J41" s="55"/>
    </row>
    <row r="42" spans="1:10" s="44" customFormat="1">
      <c r="A42" s="55"/>
      <c r="E42" s="55"/>
      <c r="G42" s="41"/>
      <c r="H42" s="41"/>
      <c r="J42" s="55"/>
    </row>
    <row r="43" spans="1:10" s="44" customFormat="1">
      <c r="A43" s="55"/>
      <c r="E43" s="55"/>
      <c r="G43" s="41"/>
      <c r="H43" s="41"/>
      <c r="J43" s="55"/>
    </row>
    <row r="44" spans="1:10" s="44" customFormat="1">
      <c r="A44" s="55"/>
      <c r="E44" s="55"/>
      <c r="G44" s="41"/>
      <c r="H44" s="41"/>
      <c r="J44" s="55"/>
    </row>
    <row r="45" spans="1:10" s="44" customFormat="1">
      <c r="A45" s="55"/>
      <c r="E45" s="55"/>
      <c r="G45" s="41"/>
      <c r="H45" s="41"/>
      <c r="J45" s="55"/>
    </row>
    <row r="46" spans="1:10" s="44" customFormat="1">
      <c r="A46" s="55"/>
      <c r="E46" s="55"/>
      <c r="G46" s="41"/>
      <c r="H46" s="41"/>
      <c r="J46" s="55"/>
    </row>
    <row r="47" spans="1:10" s="44" customFormat="1">
      <c r="A47" s="55"/>
      <c r="E47" s="55"/>
      <c r="G47" s="41"/>
      <c r="H47" s="41"/>
      <c r="J47" s="55"/>
    </row>
    <row r="48" spans="1:10" s="44" customFormat="1">
      <c r="A48" s="55"/>
      <c r="E48" s="55"/>
      <c r="G48" s="41"/>
      <c r="H48" s="41"/>
      <c r="J48" s="55"/>
    </row>
    <row r="49" spans="1:10" s="44" customFormat="1">
      <c r="A49" s="55"/>
      <c r="E49" s="55"/>
      <c r="G49" s="41"/>
      <c r="H49" s="41"/>
      <c r="J49" s="55"/>
    </row>
    <row r="50" spans="1:10" s="44" customFormat="1">
      <c r="A50" s="55"/>
      <c r="E50" s="55"/>
      <c r="G50" s="41"/>
      <c r="H50" s="41"/>
      <c r="J50" s="55"/>
    </row>
    <row r="51" spans="1:10" s="44" customFormat="1">
      <c r="A51" s="55"/>
      <c r="E51" s="55"/>
      <c r="G51" s="41"/>
      <c r="H51" s="41"/>
      <c r="J51" s="55"/>
    </row>
    <row r="52" spans="1:10" s="44" customFormat="1">
      <c r="A52" s="55"/>
      <c r="E52" s="55"/>
      <c r="G52" s="41"/>
      <c r="H52" s="41"/>
      <c r="J52" s="55"/>
    </row>
    <row r="53" spans="1:10" s="44" customFormat="1">
      <c r="A53" s="55"/>
      <c r="E53" s="55"/>
      <c r="G53" s="41"/>
      <c r="H53" s="41"/>
      <c r="J53" s="55"/>
    </row>
    <row r="54" spans="1:10" s="44" customFormat="1">
      <c r="A54" s="55"/>
      <c r="E54" s="55"/>
      <c r="G54" s="41"/>
      <c r="H54" s="41"/>
      <c r="J54" s="55"/>
    </row>
    <row r="55" spans="1:10" s="44" customFormat="1">
      <c r="A55" s="55"/>
      <c r="E55" s="55"/>
      <c r="G55" s="41"/>
      <c r="H55" s="41"/>
      <c r="J55" s="55"/>
    </row>
    <row r="56" spans="1:10" s="44" customFormat="1">
      <c r="A56" s="55"/>
      <c r="E56" s="55"/>
      <c r="G56" s="41"/>
      <c r="H56" s="41"/>
      <c r="J56" s="55"/>
    </row>
    <row r="57" spans="1:10" s="44" customFormat="1">
      <c r="A57" s="55"/>
      <c r="E57" s="55"/>
      <c r="G57" s="41"/>
      <c r="H57" s="41"/>
      <c r="J57" s="55"/>
    </row>
    <row r="58" spans="1:10" s="44" customFormat="1">
      <c r="A58" s="55"/>
      <c r="E58" s="55"/>
      <c r="G58" s="41"/>
      <c r="H58" s="41"/>
      <c r="J58" s="55"/>
    </row>
    <row r="59" spans="1:10" s="44" customFormat="1">
      <c r="A59" s="55"/>
      <c r="E59" s="55"/>
      <c r="G59" s="41"/>
      <c r="H59" s="41"/>
      <c r="J59" s="55"/>
    </row>
    <row r="60" spans="1:10" s="44" customFormat="1">
      <c r="A60" s="55"/>
      <c r="E60" s="55"/>
      <c r="G60" s="41"/>
      <c r="H60" s="41"/>
      <c r="J60" s="55"/>
    </row>
    <row r="61" spans="1:10" s="44" customFormat="1">
      <c r="A61" s="55"/>
      <c r="E61" s="55"/>
      <c r="G61" s="41"/>
      <c r="H61" s="41"/>
      <c r="J61" s="55"/>
    </row>
    <row r="62" spans="1:10" s="44" customFormat="1">
      <c r="A62" s="55"/>
      <c r="E62" s="55"/>
      <c r="G62" s="41"/>
      <c r="H62" s="41"/>
      <c r="J62" s="55"/>
    </row>
    <row r="63" spans="1:10" s="44" customFormat="1">
      <c r="A63" s="55"/>
      <c r="E63" s="55"/>
      <c r="G63" s="41"/>
      <c r="H63" s="41"/>
      <c r="J63" s="55"/>
    </row>
    <row r="64" spans="1:10" s="44" customFormat="1">
      <c r="A64" s="55"/>
      <c r="E64" s="55"/>
      <c r="G64" s="41"/>
      <c r="H64" s="41"/>
      <c r="J64" s="55"/>
    </row>
    <row r="65" spans="1:10" s="44" customFormat="1">
      <c r="A65" s="55"/>
      <c r="E65" s="55"/>
      <c r="G65" s="41"/>
      <c r="H65" s="41"/>
      <c r="J65" s="55"/>
    </row>
    <row r="66" spans="1:10" s="44" customFormat="1">
      <c r="A66" s="55"/>
      <c r="E66" s="55"/>
      <c r="G66" s="41"/>
      <c r="H66" s="41"/>
      <c r="J66" s="55"/>
    </row>
    <row r="67" spans="1:10" s="44" customFormat="1">
      <c r="A67" s="55"/>
      <c r="E67" s="55"/>
      <c r="G67" s="41"/>
      <c r="H67" s="41"/>
      <c r="J67" s="55"/>
    </row>
    <row r="68" spans="1:10" s="44" customFormat="1">
      <c r="A68" s="55"/>
      <c r="E68" s="55"/>
      <c r="G68" s="41"/>
      <c r="H68" s="41"/>
      <c r="J68" s="55"/>
    </row>
    <row r="69" spans="1:10" s="44" customFormat="1">
      <c r="A69" s="55"/>
      <c r="E69" s="55"/>
      <c r="G69" s="41"/>
      <c r="H69" s="41"/>
      <c r="J69" s="55"/>
    </row>
    <row r="70" spans="1:10" s="44" customFormat="1">
      <c r="A70" s="55"/>
      <c r="E70" s="55"/>
      <c r="G70" s="41"/>
      <c r="H70" s="41"/>
      <c r="J70" s="55"/>
    </row>
    <row r="71" spans="1:10" s="44" customFormat="1">
      <c r="A71" s="55"/>
      <c r="E71" s="55"/>
      <c r="G71" s="41"/>
      <c r="H71" s="41"/>
      <c r="J71" s="55"/>
    </row>
    <row r="72" spans="1:10" s="44" customFormat="1">
      <c r="A72" s="55"/>
      <c r="E72" s="55"/>
      <c r="G72" s="41"/>
      <c r="H72" s="41"/>
      <c r="J72" s="55"/>
    </row>
    <row r="73" spans="1:10" s="44" customFormat="1">
      <c r="A73" s="55"/>
      <c r="E73" s="55"/>
      <c r="G73" s="41"/>
      <c r="H73" s="41"/>
      <c r="J73" s="55"/>
    </row>
    <row r="74" spans="1:10" s="44" customFormat="1">
      <c r="A74" s="55"/>
      <c r="E74" s="55"/>
      <c r="G74" s="41"/>
      <c r="H74" s="41"/>
      <c r="J74" s="55"/>
    </row>
    <row r="75" spans="1:10" s="44" customFormat="1">
      <c r="A75" s="55"/>
      <c r="E75" s="55"/>
      <c r="G75" s="41"/>
      <c r="H75" s="41"/>
      <c r="J75" s="55"/>
    </row>
    <row r="76" spans="1:10" s="44" customFormat="1">
      <c r="A76" s="55"/>
      <c r="E76" s="55"/>
      <c r="G76" s="41"/>
      <c r="H76" s="41"/>
      <c r="J76" s="55"/>
    </row>
    <row r="77" spans="1:10" s="44" customFormat="1">
      <c r="A77" s="55"/>
      <c r="E77" s="55"/>
      <c r="G77" s="41"/>
      <c r="H77" s="41"/>
      <c r="J77" s="55"/>
    </row>
    <row r="78" spans="1:10" s="44" customFormat="1">
      <c r="A78" s="55"/>
      <c r="E78" s="55"/>
      <c r="G78" s="41"/>
      <c r="H78" s="41"/>
      <c r="J78" s="55"/>
    </row>
    <row r="79" spans="1:10" s="44" customFormat="1">
      <c r="A79" s="55"/>
      <c r="E79" s="55"/>
      <c r="G79" s="41"/>
      <c r="H79" s="41"/>
      <c r="J79" s="55"/>
    </row>
    <row r="80" spans="1:10" s="44" customFormat="1">
      <c r="A80" s="55"/>
      <c r="E80" s="55"/>
      <c r="G80" s="41"/>
      <c r="H80" s="41"/>
      <c r="J80" s="55"/>
    </row>
    <row r="81" spans="1:10" s="44" customFormat="1">
      <c r="A81" s="55"/>
      <c r="E81" s="55"/>
      <c r="G81" s="41"/>
      <c r="H81" s="41"/>
      <c r="J81" s="55"/>
    </row>
    <row r="82" spans="1:10" s="44" customFormat="1">
      <c r="A82" s="55"/>
      <c r="E82" s="55"/>
      <c r="G82" s="41"/>
      <c r="H82" s="41"/>
      <c r="J82" s="55"/>
    </row>
    <row r="83" spans="1:10" s="44" customFormat="1">
      <c r="A83" s="55"/>
      <c r="E83" s="55"/>
      <c r="G83" s="41"/>
      <c r="H83" s="41"/>
      <c r="J83" s="55"/>
    </row>
    <row r="84" spans="1:10" s="44" customFormat="1">
      <c r="A84" s="55"/>
      <c r="E84" s="55"/>
      <c r="G84" s="41"/>
      <c r="H84" s="41"/>
      <c r="J84" s="55"/>
    </row>
    <row r="85" spans="1:10" s="44" customFormat="1">
      <c r="A85" s="55"/>
      <c r="E85" s="55"/>
      <c r="G85" s="41"/>
      <c r="H85" s="41"/>
      <c r="J85" s="55"/>
    </row>
    <row r="86" spans="1:10" s="44" customFormat="1">
      <c r="A86" s="55"/>
      <c r="E86" s="55"/>
      <c r="G86" s="41"/>
      <c r="H86" s="41"/>
      <c r="J86" s="55"/>
    </row>
    <row r="87" spans="1:10" s="44" customFormat="1">
      <c r="A87" s="55"/>
      <c r="E87" s="55"/>
      <c r="G87" s="41"/>
      <c r="H87" s="41"/>
      <c r="J87" s="55"/>
    </row>
    <row r="88" spans="1:10" s="44" customFormat="1">
      <c r="A88" s="55"/>
      <c r="E88" s="55"/>
      <c r="G88" s="41"/>
      <c r="H88" s="41"/>
      <c r="J88" s="55"/>
    </row>
    <row r="89" spans="1:10" s="44" customFormat="1">
      <c r="A89" s="55"/>
      <c r="E89" s="55"/>
      <c r="G89" s="41"/>
      <c r="H89" s="41"/>
      <c r="J89" s="55"/>
    </row>
    <row r="90" spans="1:10" s="44" customFormat="1">
      <c r="A90" s="55"/>
      <c r="E90" s="55"/>
      <c r="G90" s="41"/>
      <c r="H90" s="41"/>
      <c r="J90" s="55"/>
    </row>
    <row r="91" spans="1:10" s="44" customFormat="1">
      <c r="A91" s="55"/>
      <c r="E91" s="55"/>
      <c r="G91" s="41"/>
      <c r="H91" s="41"/>
      <c r="J91" s="55"/>
    </row>
    <row r="92" spans="1:10" s="44" customFormat="1">
      <c r="A92" s="55"/>
      <c r="E92" s="55"/>
      <c r="G92" s="41"/>
      <c r="H92" s="41"/>
      <c r="J92" s="55"/>
    </row>
    <row r="93" spans="1:10" s="44" customFormat="1">
      <c r="A93" s="55"/>
      <c r="E93" s="55"/>
      <c r="G93" s="41"/>
      <c r="H93" s="41"/>
      <c r="J93" s="55"/>
    </row>
    <row r="94" spans="1:10" s="44" customFormat="1">
      <c r="A94" s="55"/>
      <c r="E94" s="55"/>
      <c r="G94" s="41"/>
      <c r="H94" s="41"/>
      <c r="J94" s="55"/>
    </row>
    <row r="95" spans="1:10" s="44" customFormat="1">
      <c r="A95" s="55"/>
      <c r="E95" s="55"/>
      <c r="G95" s="41"/>
      <c r="H95" s="41"/>
      <c r="J95" s="55"/>
    </row>
    <row r="96" spans="1:10" s="44" customFormat="1">
      <c r="A96" s="55"/>
      <c r="E96" s="55"/>
      <c r="G96" s="41"/>
      <c r="H96" s="41"/>
      <c r="J96" s="55"/>
    </row>
    <row r="97" spans="1:10" s="44" customFormat="1">
      <c r="A97" s="55"/>
      <c r="E97" s="55"/>
      <c r="G97" s="41"/>
      <c r="H97" s="41"/>
      <c r="J97" s="55"/>
    </row>
    <row r="98" spans="1:10" s="44" customFormat="1">
      <c r="A98" s="55"/>
      <c r="E98" s="55"/>
      <c r="G98" s="41"/>
      <c r="H98" s="41"/>
      <c r="J98" s="55"/>
    </row>
    <row r="99" spans="1:10" s="44" customFormat="1">
      <c r="A99" s="55"/>
      <c r="E99" s="55"/>
      <c r="G99" s="41"/>
      <c r="H99" s="41"/>
      <c r="J99" s="55"/>
    </row>
    <row r="100" spans="1:10" s="44" customFormat="1">
      <c r="A100" s="55"/>
      <c r="E100" s="55"/>
      <c r="G100" s="41"/>
      <c r="H100" s="41"/>
      <c r="J100" s="55"/>
    </row>
    <row r="101" spans="1:10" s="44" customFormat="1">
      <c r="A101" s="55"/>
      <c r="E101" s="55"/>
      <c r="G101" s="41"/>
      <c r="H101" s="41"/>
      <c r="J101" s="55"/>
    </row>
    <row r="102" spans="1:10" s="44" customFormat="1">
      <c r="A102" s="55"/>
      <c r="E102" s="55"/>
      <c r="G102" s="41"/>
      <c r="H102" s="41"/>
      <c r="J102" s="55"/>
    </row>
    <row r="103" spans="1:10" s="44" customFormat="1">
      <c r="A103" s="55"/>
      <c r="E103" s="55"/>
      <c r="G103" s="41"/>
      <c r="H103" s="41"/>
      <c r="J103" s="55"/>
    </row>
    <row r="104" spans="1:10" s="44" customFormat="1">
      <c r="A104" s="55"/>
      <c r="E104" s="55"/>
      <c r="G104" s="41"/>
      <c r="H104" s="41"/>
      <c r="J104" s="55"/>
    </row>
    <row r="105" spans="1:10" s="44" customFormat="1">
      <c r="A105" s="55"/>
      <c r="E105" s="55"/>
      <c r="G105" s="41"/>
      <c r="H105" s="41"/>
      <c r="J105" s="55"/>
    </row>
    <row r="106" spans="1:10" s="44" customFormat="1">
      <c r="A106" s="55"/>
      <c r="E106" s="55"/>
      <c r="G106" s="41"/>
      <c r="H106" s="41"/>
      <c r="J106" s="55"/>
    </row>
    <row r="107" spans="1:10" s="44" customFormat="1">
      <c r="A107" s="55"/>
      <c r="E107" s="55"/>
      <c r="G107" s="41"/>
      <c r="H107" s="41"/>
      <c r="J107" s="55"/>
    </row>
    <row r="108" spans="1:10" s="44" customFormat="1">
      <c r="A108" s="55"/>
      <c r="E108" s="55"/>
      <c r="G108" s="41"/>
      <c r="H108" s="41"/>
      <c r="J108" s="55"/>
    </row>
    <row r="109" spans="1:10" s="44" customFormat="1">
      <c r="A109" s="55"/>
      <c r="E109" s="55"/>
      <c r="G109" s="41"/>
      <c r="H109" s="41"/>
      <c r="J109" s="55"/>
    </row>
    <row r="110" spans="1:10" s="44" customFormat="1">
      <c r="A110" s="55"/>
      <c r="E110" s="55"/>
      <c r="G110" s="41"/>
      <c r="H110" s="41"/>
      <c r="J110" s="55"/>
    </row>
    <row r="111" spans="1:10" s="44" customFormat="1">
      <c r="A111" s="55"/>
      <c r="E111" s="55"/>
      <c r="G111" s="41"/>
      <c r="H111" s="41"/>
      <c r="J111" s="55"/>
    </row>
    <row r="112" spans="1:10" s="44" customFormat="1">
      <c r="A112" s="55"/>
      <c r="E112" s="55"/>
      <c r="G112" s="41"/>
      <c r="H112" s="41"/>
      <c r="J112" s="55"/>
    </row>
    <row r="113" spans="1:10" s="44" customFormat="1">
      <c r="A113" s="55"/>
      <c r="E113" s="55"/>
      <c r="G113" s="41"/>
      <c r="H113" s="41"/>
      <c r="J113" s="55"/>
    </row>
    <row r="114" spans="1:10" s="44" customFormat="1">
      <c r="A114" s="55"/>
      <c r="E114" s="55"/>
      <c r="G114" s="41"/>
      <c r="H114" s="41"/>
      <c r="J114" s="55"/>
    </row>
    <row r="115" spans="1:10" s="44" customFormat="1">
      <c r="A115" s="55"/>
      <c r="E115" s="55"/>
      <c r="G115" s="41"/>
      <c r="H115" s="41"/>
      <c r="J115" s="55"/>
    </row>
    <row r="116" spans="1:10" s="44" customFormat="1">
      <c r="A116" s="55"/>
      <c r="E116" s="55"/>
      <c r="G116" s="41"/>
      <c r="H116" s="41"/>
      <c r="J116" s="55"/>
    </row>
    <row r="117" spans="1:10" s="44" customFormat="1">
      <c r="A117" s="55"/>
      <c r="E117" s="55"/>
      <c r="G117" s="41"/>
      <c r="H117" s="41"/>
      <c r="J117" s="55"/>
    </row>
    <row r="118" spans="1:10" s="44" customFormat="1">
      <c r="A118" s="55"/>
      <c r="E118" s="55"/>
      <c r="G118" s="41"/>
      <c r="H118" s="41"/>
      <c r="J118" s="55"/>
    </row>
    <row r="119" spans="1:10" s="44" customFormat="1">
      <c r="A119" s="55"/>
      <c r="E119" s="55"/>
      <c r="G119" s="41"/>
      <c r="H119" s="41"/>
      <c r="J119" s="55"/>
    </row>
    <row r="120" spans="1:10" s="44" customFormat="1">
      <c r="A120" s="55"/>
      <c r="E120" s="55"/>
      <c r="G120" s="41"/>
      <c r="H120" s="41"/>
      <c r="J120" s="55"/>
    </row>
    <row r="121" spans="1:10" s="44" customFormat="1">
      <c r="A121" s="55"/>
      <c r="E121" s="55"/>
      <c r="G121" s="41"/>
      <c r="H121" s="41"/>
      <c r="J121" s="55"/>
    </row>
    <row r="122" spans="1:10" s="44" customFormat="1">
      <c r="A122" s="55"/>
      <c r="E122" s="55"/>
      <c r="G122" s="41"/>
      <c r="H122" s="41"/>
      <c r="J122" s="55"/>
    </row>
    <row r="123" spans="1:10" s="44" customFormat="1">
      <c r="A123" s="55"/>
      <c r="E123" s="55"/>
      <c r="G123" s="41"/>
      <c r="H123" s="41"/>
      <c r="J123" s="55"/>
    </row>
    <row r="124" spans="1:10" s="44" customFormat="1">
      <c r="A124" s="55"/>
      <c r="E124" s="55"/>
      <c r="G124" s="41"/>
      <c r="H124" s="41"/>
      <c r="J124" s="55"/>
    </row>
    <row r="125" spans="1:10" s="44" customFormat="1">
      <c r="A125" s="55"/>
      <c r="E125" s="55"/>
      <c r="G125" s="41"/>
      <c r="H125" s="41"/>
      <c r="J125" s="55"/>
    </row>
    <row r="126" spans="1:10" s="44" customFormat="1">
      <c r="A126" s="55"/>
      <c r="E126" s="55"/>
      <c r="G126" s="41"/>
      <c r="H126" s="41"/>
      <c r="J126" s="55"/>
    </row>
    <row r="127" spans="1:10" s="44" customFormat="1">
      <c r="A127" s="55"/>
      <c r="E127" s="55"/>
      <c r="G127" s="41"/>
      <c r="H127" s="41"/>
      <c r="J127" s="55"/>
    </row>
    <row r="128" spans="1:10" s="44" customFormat="1">
      <c r="A128" s="55"/>
      <c r="E128" s="55"/>
      <c r="G128" s="41"/>
      <c r="H128" s="41"/>
      <c r="J128" s="55"/>
    </row>
    <row r="129" spans="1:10" s="44" customFormat="1">
      <c r="A129" s="55"/>
      <c r="E129" s="55"/>
      <c r="G129" s="41"/>
      <c r="H129" s="41"/>
      <c r="J129" s="55"/>
    </row>
    <row r="130" spans="1:10" s="44" customFormat="1">
      <c r="A130" s="55"/>
      <c r="E130" s="55"/>
      <c r="G130" s="41"/>
      <c r="H130" s="41"/>
      <c r="J130" s="55"/>
    </row>
    <row r="131" spans="1:10" s="44" customFormat="1">
      <c r="A131" s="55"/>
      <c r="E131" s="55"/>
      <c r="G131" s="41"/>
      <c r="H131" s="41"/>
      <c r="J131" s="55"/>
    </row>
    <row r="132" spans="1:10" s="44" customFormat="1">
      <c r="A132" s="55"/>
      <c r="E132" s="55"/>
      <c r="G132" s="41"/>
      <c r="H132" s="41"/>
      <c r="J132" s="55"/>
    </row>
    <row r="133" spans="1:10" s="44" customFormat="1">
      <c r="A133" s="55"/>
      <c r="E133" s="55"/>
      <c r="G133" s="41"/>
      <c r="H133" s="41"/>
      <c r="J133" s="55"/>
    </row>
    <row r="134" spans="1:10" s="44" customFormat="1">
      <c r="A134" s="55"/>
      <c r="E134" s="55"/>
      <c r="G134" s="41"/>
      <c r="H134" s="41"/>
      <c r="J134" s="55"/>
    </row>
    <row r="135" spans="1:10" s="44" customFormat="1">
      <c r="A135" s="55"/>
      <c r="E135" s="55"/>
      <c r="G135" s="41"/>
      <c r="H135" s="41"/>
      <c r="J135" s="55"/>
    </row>
    <row r="136" spans="1:10" s="44" customFormat="1">
      <c r="A136" s="55"/>
      <c r="E136" s="55"/>
      <c r="G136" s="41"/>
      <c r="H136" s="41"/>
      <c r="J136" s="55"/>
    </row>
    <row r="137" spans="1:10" s="44" customFormat="1">
      <c r="A137" s="55"/>
      <c r="E137" s="55"/>
      <c r="G137" s="41"/>
      <c r="H137" s="41"/>
      <c r="J137" s="55"/>
    </row>
    <row r="138" spans="1:10" s="44" customFormat="1">
      <c r="A138" s="55"/>
      <c r="E138" s="55"/>
      <c r="G138" s="41"/>
      <c r="H138" s="41"/>
      <c r="J138" s="55"/>
    </row>
    <row r="139" spans="1:10" s="44" customFormat="1">
      <c r="A139" s="55"/>
      <c r="E139" s="55"/>
      <c r="G139" s="41"/>
      <c r="H139" s="41"/>
      <c r="J139" s="55"/>
    </row>
    <row r="140" spans="1:10" s="44" customFormat="1">
      <c r="A140" s="55"/>
      <c r="E140" s="55"/>
      <c r="G140" s="41"/>
      <c r="H140" s="41"/>
      <c r="J140" s="55"/>
    </row>
    <row r="141" spans="1:10" s="44" customFormat="1">
      <c r="A141" s="55"/>
      <c r="E141" s="55"/>
      <c r="G141" s="41"/>
      <c r="H141" s="41"/>
      <c r="J141" s="55"/>
    </row>
    <row r="142" spans="1:10" s="44" customFormat="1">
      <c r="A142" s="55"/>
      <c r="E142" s="55"/>
      <c r="G142" s="41"/>
      <c r="H142" s="41"/>
      <c r="J142" s="55"/>
    </row>
    <row r="143" spans="1:10" s="44" customFormat="1">
      <c r="A143" s="55"/>
      <c r="E143" s="55"/>
      <c r="G143" s="41"/>
      <c r="H143" s="41"/>
      <c r="J143" s="55"/>
    </row>
    <row r="144" spans="1:10" s="44" customFormat="1">
      <c r="A144" s="55"/>
      <c r="E144" s="55"/>
      <c r="G144" s="41"/>
      <c r="H144" s="41"/>
      <c r="J144" s="55"/>
    </row>
    <row r="145" spans="1:10" s="44" customFormat="1">
      <c r="A145" s="55"/>
      <c r="E145" s="55"/>
      <c r="G145" s="41"/>
      <c r="H145" s="41"/>
      <c r="J145" s="55"/>
    </row>
    <row r="146" spans="1:10" s="44" customFormat="1">
      <c r="A146" s="55"/>
      <c r="E146" s="55"/>
      <c r="G146" s="41"/>
      <c r="H146" s="41"/>
      <c r="J146" s="55"/>
    </row>
    <row r="147" spans="1:10" s="44" customFormat="1">
      <c r="A147" s="55"/>
      <c r="E147" s="55"/>
      <c r="G147" s="41"/>
      <c r="H147" s="41"/>
      <c r="J147" s="55"/>
    </row>
    <row r="148" spans="1:10" s="44" customFormat="1">
      <c r="A148" s="55"/>
      <c r="E148" s="55"/>
      <c r="G148" s="41"/>
      <c r="H148" s="41"/>
      <c r="J148" s="55"/>
    </row>
    <row r="149" spans="1:10" s="44" customFormat="1">
      <c r="A149" s="55"/>
      <c r="E149" s="55"/>
      <c r="G149" s="41"/>
      <c r="H149" s="41"/>
      <c r="J149" s="55"/>
    </row>
    <row r="150" spans="1:10" s="44" customFormat="1">
      <c r="A150" s="55"/>
      <c r="E150" s="55"/>
      <c r="G150" s="41"/>
      <c r="H150" s="41"/>
      <c r="J150" s="55"/>
    </row>
    <row r="151" spans="1:10" s="44" customFormat="1">
      <c r="A151" s="55"/>
      <c r="E151" s="55"/>
      <c r="G151" s="41"/>
      <c r="H151" s="41"/>
      <c r="J151" s="55"/>
    </row>
    <row r="152" spans="1:10" s="44" customFormat="1">
      <c r="A152" s="55"/>
      <c r="E152" s="55"/>
      <c r="G152" s="41"/>
      <c r="H152" s="41"/>
      <c r="J152" s="55"/>
    </row>
    <row r="153" spans="1:10" s="44" customFormat="1">
      <c r="A153" s="55"/>
      <c r="E153" s="55"/>
      <c r="G153" s="41"/>
      <c r="H153" s="41"/>
      <c r="J153" s="55"/>
    </row>
    <row r="154" spans="1:10" s="44" customFormat="1">
      <c r="A154" s="55"/>
      <c r="E154" s="55"/>
      <c r="G154" s="41"/>
      <c r="H154" s="41"/>
      <c r="J154" s="55"/>
    </row>
    <row r="155" spans="1:10" s="44" customFormat="1">
      <c r="A155" s="55"/>
      <c r="E155" s="55"/>
      <c r="G155" s="41"/>
      <c r="H155" s="41"/>
      <c r="J155" s="55"/>
    </row>
    <row r="156" spans="1:10" s="44" customFormat="1">
      <c r="A156" s="55"/>
      <c r="E156" s="55"/>
      <c r="G156" s="41"/>
      <c r="H156" s="41"/>
      <c r="J156" s="55"/>
    </row>
    <row r="157" spans="1:10" s="44" customFormat="1">
      <c r="A157" s="55"/>
      <c r="E157" s="55"/>
      <c r="G157" s="41"/>
      <c r="H157" s="41"/>
      <c r="J157" s="55"/>
    </row>
    <row r="158" spans="1:10" s="44" customFormat="1">
      <c r="A158" s="55"/>
      <c r="E158" s="55"/>
      <c r="G158" s="41"/>
      <c r="H158" s="41"/>
      <c r="J158" s="55"/>
    </row>
    <row r="159" spans="1:10" s="44" customFormat="1">
      <c r="A159" s="55"/>
      <c r="E159" s="55"/>
      <c r="G159" s="41"/>
      <c r="H159" s="41"/>
      <c r="J159" s="55"/>
    </row>
    <row r="160" spans="1:10" s="44" customFormat="1">
      <c r="A160" s="55"/>
      <c r="E160" s="55"/>
      <c r="G160" s="41"/>
      <c r="H160" s="41"/>
      <c r="J160" s="55"/>
    </row>
    <row r="161" spans="1:10" s="44" customFormat="1">
      <c r="A161" s="55"/>
      <c r="E161" s="55"/>
      <c r="G161" s="41"/>
      <c r="H161" s="41"/>
      <c r="J161" s="55"/>
    </row>
    <row r="162" spans="1:10" s="44" customFormat="1">
      <c r="A162" s="55"/>
      <c r="E162" s="55"/>
      <c r="G162" s="41"/>
      <c r="H162" s="41"/>
      <c r="J162" s="55"/>
    </row>
    <row r="163" spans="1:10" s="44" customFormat="1">
      <c r="A163" s="55"/>
      <c r="E163" s="55"/>
      <c r="G163" s="41"/>
      <c r="H163" s="41"/>
      <c r="J163" s="55"/>
    </row>
    <row r="164" spans="1:10" s="44" customFormat="1">
      <c r="A164" s="55"/>
      <c r="E164" s="55"/>
      <c r="G164" s="41"/>
      <c r="H164" s="41"/>
      <c r="J164" s="55"/>
    </row>
    <row r="165" spans="1:10" s="44" customFormat="1">
      <c r="A165" s="55"/>
      <c r="E165" s="55"/>
      <c r="G165" s="41"/>
      <c r="H165" s="41"/>
      <c r="J165" s="55"/>
    </row>
    <row r="166" spans="1:10" s="44" customFormat="1">
      <c r="A166" s="55"/>
      <c r="E166" s="55"/>
      <c r="G166" s="41"/>
      <c r="H166" s="41"/>
      <c r="J166" s="55"/>
    </row>
    <row r="167" spans="1:10" s="44" customFormat="1">
      <c r="A167" s="55"/>
      <c r="E167" s="55"/>
      <c r="G167" s="41"/>
      <c r="H167" s="41"/>
      <c r="J167" s="55"/>
    </row>
    <row r="168" spans="1:10" s="44" customFormat="1">
      <c r="A168" s="55"/>
      <c r="E168" s="55"/>
      <c r="G168" s="41"/>
      <c r="H168" s="41"/>
      <c r="J168" s="55"/>
    </row>
    <row r="169" spans="1:10" s="44" customFormat="1">
      <c r="A169" s="55"/>
      <c r="E169" s="55"/>
      <c r="G169" s="41"/>
      <c r="H169" s="41"/>
      <c r="J169" s="55"/>
    </row>
    <row r="170" spans="1:10" s="44" customFormat="1">
      <c r="A170" s="55"/>
      <c r="E170" s="55"/>
      <c r="G170" s="41"/>
      <c r="H170" s="41"/>
      <c r="J170" s="55"/>
    </row>
    <row r="171" spans="1:10" s="44" customFormat="1">
      <c r="A171" s="55"/>
      <c r="E171" s="55"/>
      <c r="G171" s="41"/>
      <c r="H171" s="41"/>
      <c r="J171" s="55"/>
    </row>
    <row r="172" spans="1:10" s="44" customFormat="1">
      <c r="A172" s="55"/>
      <c r="E172" s="55"/>
      <c r="G172" s="41"/>
      <c r="H172" s="41"/>
      <c r="J172" s="55"/>
    </row>
    <row r="173" spans="1:10" s="44" customFormat="1">
      <c r="A173" s="55"/>
      <c r="E173" s="55"/>
      <c r="G173" s="41"/>
      <c r="H173" s="41"/>
      <c r="J173" s="55"/>
    </row>
    <row r="174" spans="1:10" s="44" customFormat="1">
      <c r="A174" s="55"/>
      <c r="E174" s="55"/>
      <c r="G174" s="41"/>
      <c r="H174" s="41"/>
      <c r="J174" s="55"/>
    </row>
    <row r="175" spans="1:10" s="44" customFormat="1">
      <c r="A175" s="55"/>
      <c r="E175" s="55"/>
      <c r="G175" s="41"/>
      <c r="H175" s="41"/>
      <c r="J175" s="55"/>
    </row>
    <row r="176" spans="1:10" s="44" customFormat="1">
      <c r="A176" s="55"/>
      <c r="E176" s="55"/>
      <c r="G176" s="41"/>
      <c r="H176" s="41"/>
      <c r="J176" s="55"/>
    </row>
    <row r="177" spans="1:10" s="44" customFormat="1">
      <c r="A177" s="55"/>
      <c r="E177" s="55"/>
      <c r="G177" s="41"/>
      <c r="H177" s="41"/>
      <c r="J177" s="55"/>
    </row>
    <row r="178" spans="1:10" s="44" customFormat="1">
      <c r="A178" s="55"/>
      <c r="E178" s="55"/>
      <c r="G178" s="41"/>
      <c r="H178" s="41"/>
      <c r="J178" s="55"/>
    </row>
    <row r="179" spans="1:10" s="44" customFormat="1">
      <c r="A179" s="55"/>
      <c r="E179" s="55"/>
      <c r="G179" s="41"/>
      <c r="H179" s="41"/>
      <c r="J179" s="55"/>
    </row>
    <row r="180" spans="1:10" s="44" customFormat="1">
      <c r="A180" s="55"/>
      <c r="E180" s="55"/>
      <c r="G180" s="41"/>
      <c r="H180" s="41"/>
    </row>
    <row r="181" spans="1:10" s="44" customFormat="1">
      <c r="A181" s="55"/>
      <c r="E181" s="55"/>
      <c r="G181" s="41"/>
      <c r="H181" s="41"/>
    </row>
    <row r="182" spans="1:10" s="44" customFormat="1">
      <c r="A182" s="55"/>
      <c r="E182" s="55"/>
      <c r="G182" s="41"/>
      <c r="H182" s="41"/>
    </row>
    <row r="183" spans="1:10" s="44" customFormat="1">
      <c r="A183" s="55"/>
      <c r="E183" s="55"/>
      <c r="G183" s="41"/>
      <c r="H183" s="41"/>
    </row>
    <row r="184" spans="1:10" s="44" customFormat="1">
      <c r="A184" s="55"/>
      <c r="E184" s="55"/>
      <c r="G184" s="41"/>
      <c r="H184" s="41"/>
    </row>
    <row r="185" spans="1:10" s="44" customFormat="1">
      <c r="A185" s="55"/>
      <c r="E185" s="55"/>
      <c r="G185" s="41"/>
      <c r="H185" s="41"/>
    </row>
    <row r="186" spans="1:10" s="44" customFormat="1">
      <c r="A186" s="55"/>
      <c r="E186" s="55"/>
      <c r="G186" s="41"/>
      <c r="H186" s="41"/>
    </row>
    <row r="187" spans="1:10" s="44" customFormat="1">
      <c r="A187" s="55"/>
      <c r="E187" s="55"/>
      <c r="G187" s="41"/>
      <c r="H187" s="41"/>
    </row>
    <row r="188" spans="1:10" s="44" customFormat="1">
      <c r="A188" s="55"/>
      <c r="E188" s="55"/>
      <c r="G188" s="41"/>
      <c r="H188" s="41"/>
    </row>
    <row r="189" spans="1:10" s="44" customFormat="1">
      <c r="A189" s="55"/>
      <c r="E189" s="55"/>
      <c r="G189" s="41"/>
      <c r="H189" s="41"/>
    </row>
    <row r="190" spans="1:10" s="44" customFormat="1">
      <c r="A190" s="55"/>
      <c r="E190" s="55"/>
      <c r="G190" s="41"/>
      <c r="H190" s="41"/>
    </row>
    <row r="191" spans="1:10" s="44" customFormat="1">
      <c r="A191" s="55"/>
      <c r="E191" s="55"/>
      <c r="G191" s="41"/>
      <c r="H191" s="41"/>
    </row>
    <row r="192" spans="1:10" s="44" customFormat="1">
      <c r="A192" s="55"/>
      <c r="E192" s="55"/>
      <c r="G192" s="41"/>
      <c r="H192" s="41"/>
    </row>
    <row r="193" spans="1:8" s="44" customFormat="1">
      <c r="A193" s="55"/>
      <c r="E193" s="55"/>
      <c r="G193" s="41"/>
      <c r="H193" s="41"/>
    </row>
    <row r="194" spans="1:8" s="44" customFormat="1">
      <c r="A194" s="55"/>
      <c r="E194" s="55"/>
      <c r="G194" s="41"/>
      <c r="H194" s="41"/>
    </row>
    <row r="195" spans="1:8" s="44" customFormat="1">
      <c r="A195" s="55"/>
      <c r="E195" s="55"/>
      <c r="G195" s="41"/>
      <c r="H195" s="41"/>
    </row>
    <row r="196" spans="1:8" s="44" customFormat="1">
      <c r="A196" s="55"/>
      <c r="E196" s="55"/>
      <c r="G196" s="41"/>
      <c r="H196" s="41"/>
    </row>
    <row r="197" spans="1:8" s="44" customFormat="1">
      <c r="A197" s="55"/>
      <c r="E197" s="55"/>
      <c r="G197" s="41"/>
      <c r="H197" s="41"/>
    </row>
    <row r="198" spans="1:8" s="44" customFormat="1">
      <c r="A198" s="55"/>
      <c r="E198" s="55"/>
      <c r="G198" s="41"/>
      <c r="H198" s="41"/>
    </row>
    <row r="199" spans="1:8" s="44" customFormat="1">
      <c r="A199" s="55"/>
      <c r="E199" s="55"/>
      <c r="G199" s="41"/>
      <c r="H199" s="41"/>
    </row>
    <row r="200" spans="1:8" s="44" customFormat="1">
      <c r="A200" s="55"/>
      <c r="E200" s="55"/>
      <c r="G200" s="41"/>
      <c r="H200" s="41"/>
    </row>
    <row r="201" spans="1:8" s="44" customFormat="1">
      <c r="A201" s="55"/>
      <c r="E201" s="55"/>
      <c r="G201" s="41"/>
      <c r="H201" s="41"/>
    </row>
    <row r="202" spans="1:8" s="44" customFormat="1">
      <c r="A202" s="55"/>
      <c r="E202" s="55"/>
      <c r="G202" s="41"/>
      <c r="H202" s="41"/>
    </row>
    <row r="203" spans="1:8" s="44" customFormat="1">
      <c r="A203" s="55"/>
      <c r="E203" s="55"/>
      <c r="G203" s="41"/>
      <c r="H203" s="41"/>
    </row>
    <row r="204" spans="1:8" s="44" customFormat="1">
      <c r="A204" s="55"/>
      <c r="E204" s="55"/>
      <c r="G204" s="41"/>
      <c r="H204" s="41"/>
    </row>
    <row r="205" spans="1:8" s="44" customFormat="1">
      <c r="A205" s="55"/>
      <c r="E205" s="55"/>
      <c r="G205" s="41"/>
      <c r="H205" s="41"/>
    </row>
    <row r="206" spans="1:8" s="44" customFormat="1">
      <c r="A206" s="55"/>
      <c r="E206" s="55"/>
      <c r="G206" s="41"/>
      <c r="H206" s="41"/>
    </row>
    <row r="207" spans="1:8" s="44" customFormat="1">
      <c r="A207" s="55"/>
      <c r="E207" s="55"/>
      <c r="G207" s="41"/>
      <c r="H207" s="41"/>
    </row>
    <row r="208" spans="1:8" s="44" customFormat="1">
      <c r="A208" s="55"/>
      <c r="E208" s="55"/>
      <c r="G208" s="41"/>
      <c r="H208" s="41"/>
    </row>
    <row r="209" spans="1:8" s="44" customFormat="1">
      <c r="A209" s="55"/>
      <c r="E209" s="55"/>
      <c r="G209" s="41"/>
      <c r="H209" s="41"/>
    </row>
    <row r="210" spans="1:8" s="44" customFormat="1">
      <c r="A210" s="55"/>
      <c r="E210" s="55"/>
      <c r="G210" s="41"/>
      <c r="H210" s="41"/>
    </row>
    <row r="211" spans="1:8" s="44" customFormat="1">
      <c r="A211" s="55"/>
      <c r="E211" s="55"/>
      <c r="G211" s="41"/>
      <c r="H211" s="41"/>
    </row>
    <row r="212" spans="1:8" s="44" customFormat="1">
      <c r="A212" s="55"/>
      <c r="E212" s="55"/>
      <c r="G212" s="41"/>
      <c r="H212" s="41"/>
    </row>
    <row r="213" spans="1:8" s="44" customFormat="1">
      <c r="A213" s="55"/>
      <c r="E213" s="55"/>
      <c r="G213" s="41"/>
      <c r="H213" s="41"/>
    </row>
    <row r="214" spans="1:8" s="44" customFormat="1">
      <c r="A214" s="55"/>
      <c r="E214" s="55"/>
      <c r="G214" s="41"/>
      <c r="H214" s="41"/>
    </row>
    <row r="215" spans="1:8" s="44" customFormat="1">
      <c r="A215" s="55"/>
      <c r="E215" s="55"/>
      <c r="G215" s="41"/>
      <c r="H215" s="41"/>
    </row>
    <row r="216" spans="1:8" s="44" customFormat="1">
      <c r="A216" s="55"/>
      <c r="E216" s="55"/>
      <c r="G216" s="41"/>
      <c r="H216" s="41"/>
    </row>
    <row r="217" spans="1:8" s="44" customFormat="1">
      <c r="A217" s="55"/>
      <c r="E217" s="55"/>
      <c r="G217" s="41"/>
      <c r="H217" s="41"/>
    </row>
    <row r="218" spans="1:8" s="44" customFormat="1">
      <c r="A218" s="55"/>
      <c r="E218" s="55"/>
      <c r="G218" s="41"/>
      <c r="H218" s="41"/>
    </row>
    <row r="219" spans="1:8" s="44" customFormat="1">
      <c r="A219" s="55"/>
      <c r="E219" s="55"/>
      <c r="G219" s="41"/>
      <c r="H219" s="41"/>
    </row>
    <row r="220" spans="1:8" s="44" customFormat="1">
      <c r="A220" s="55"/>
      <c r="E220" s="55"/>
      <c r="G220" s="41"/>
      <c r="H220" s="41"/>
    </row>
    <row r="221" spans="1:8" s="44" customFormat="1">
      <c r="A221" s="55"/>
      <c r="E221" s="55"/>
      <c r="G221" s="41"/>
      <c r="H221" s="41"/>
    </row>
    <row r="222" spans="1:8" s="44" customFormat="1">
      <c r="A222" s="55"/>
      <c r="E222" s="55"/>
      <c r="G222" s="41"/>
      <c r="H222" s="41"/>
    </row>
    <row r="223" spans="1:8" s="44" customFormat="1">
      <c r="A223" s="55"/>
      <c r="E223" s="55"/>
      <c r="G223" s="41"/>
      <c r="H223" s="41"/>
    </row>
    <row r="224" spans="1:8" s="44" customFormat="1">
      <c r="A224" s="55"/>
      <c r="E224" s="55"/>
      <c r="G224" s="41"/>
      <c r="H224" s="41"/>
    </row>
    <row r="225" spans="1:8" s="44" customFormat="1">
      <c r="A225" s="55"/>
      <c r="E225" s="55"/>
      <c r="G225" s="41"/>
      <c r="H225" s="41"/>
    </row>
    <row r="226" spans="1:8" s="44" customFormat="1">
      <c r="A226" s="55"/>
      <c r="E226" s="55"/>
      <c r="G226" s="41"/>
      <c r="H226" s="41"/>
    </row>
    <row r="227" spans="1:8" s="44" customFormat="1">
      <c r="A227" s="55"/>
      <c r="E227" s="55"/>
      <c r="G227" s="41"/>
      <c r="H227" s="41"/>
    </row>
    <row r="228" spans="1:8" s="44" customFormat="1">
      <c r="A228" s="55"/>
      <c r="E228" s="55"/>
      <c r="G228" s="41"/>
      <c r="H228" s="41"/>
    </row>
    <row r="229" spans="1:8" s="44" customFormat="1">
      <c r="A229" s="55"/>
      <c r="E229" s="55"/>
      <c r="G229" s="41"/>
      <c r="H229" s="41"/>
    </row>
    <row r="230" spans="1:8" s="44" customFormat="1">
      <c r="A230" s="55"/>
      <c r="E230" s="55"/>
      <c r="G230" s="41"/>
      <c r="H230" s="41"/>
    </row>
    <row r="231" spans="1:8" s="44" customFormat="1">
      <c r="A231" s="55"/>
      <c r="E231" s="55"/>
      <c r="G231" s="41"/>
      <c r="H231" s="41"/>
    </row>
    <row r="232" spans="1:8" s="44" customFormat="1">
      <c r="A232" s="55"/>
      <c r="E232" s="55"/>
      <c r="G232" s="41"/>
      <c r="H232" s="41"/>
    </row>
    <row r="233" spans="1:8" s="44" customFormat="1">
      <c r="A233" s="55"/>
      <c r="E233" s="55"/>
      <c r="G233" s="41"/>
      <c r="H233" s="41"/>
    </row>
    <row r="234" spans="1:8" s="44" customFormat="1">
      <c r="A234" s="55"/>
      <c r="E234" s="55"/>
      <c r="G234" s="41"/>
      <c r="H234" s="41"/>
    </row>
  </sheetData>
  <mergeCells count="1">
    <mergeCell ref="C3:E3"/>
  </mergeCells>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11.xml><?xml version="1.0" encoding="utf-8"?>
<worksheet xmlns="http://schemas.openxmlformats.org/spreadsheetml/2006/main" xmlns:r="http://schemas.openxmlformats.org/officeDocument/2006/relationships">
  <sheetPr codeName="Sheet49"/>
  <dimension ref="A1:P19"/>
  <sheetViews>
    <sheetView workbookViewId="0">
      <selection activeCell="C12" sqref="C12"/>
    </sheetView>
  </sheetViews>
  <sheetFormatPr defaultColWidth="29.140625" defaultRowHeight="21.75"/>
  <cols>
    <col min="1" max="1" width="2.85546875" style="4" customWidth="1"/>
    <col min="2" max="2" width="28.85546875" style="5" customWidth="1"/>
    <col min="3" max="3" width="4.42578125" style="14" customWidth="1"/>
    <col min="4" max="4" width="2.42578125" style="14" customWidth="1"/>
    <col min="5" max="5" width="5.42578125" style="14" customWidth="1"/>
    <col min="6" max="6" width="6.5703125" style="5" customWidth="1"/>
    <col min="7" max="7" width="6.28515625" style="6" customWidth="1"/>
    <col min="8" max="8" width="10.85546875" style="6" customWidth="1"/>
    <col min="9" max="9" width="4.5703125" style="5" customWidth="1"/>
    <col min="10" max="10" width="30.140625" style="4" bestFit="1" customWidth="1"/>
    <col min="11" max="16384" width="29.140625" style="5"/>
  </cols>
  <sheetData>
    <row r="1" spans="1:16" s="31" customFormat="1" ht="21">
      <c r="A1" s="30">
        <f>Main!A12</f>
        <v>9</v>
      </c>
      <c r="B1" s="30" t="str">
        <f>Main!B12</f>
        <v>Capital Announce ( CapAnnce.dat )</v>
      </c>
      <c r="C1" s="32"/>
      <c r="D1" s="32"/>
      <c r="E1" s="32"/>
      <c r="G1" s="13"/>
      <c r="H1" s="13"/>
      <c r="I1" s="13"/>
      <c r="J1" s="30"/>
    </row>
    <row r="2" spans="1:16">
      <c r="I2" s="6"/>
    </row>
    <row r="3" spans="1:16" s="6" customFormat="1" ht="22.5" customHeight="1" thickBot="1">
      <c r="A3" s="7"/>
      <c r="B3" s="8" t="s">
        <v>977</v>
      </c>
      <c r="C3" s="323" t="s">
        <v>788</v>
      </c>
      <c r="D3" s="323"/>
      <c r="E3" s="323"/>
      <c r="F3" s="8" t="s">
        <v>978</v>
      </c>
      <c r="G3" s="8" t="s">
        <v>789</v>
      </c>
      <c r="H3" s="8" t="s">
        <v>790</v>
      </c>
      <c r="I3" s="8" t="s">
        <v>673</v>
      </c>
      <c r="J3" s="8" t="s">
        <v>980</v>
      </c>
      <c r="K3" s="8" t="s">
        <v>847</v>
      </c>
    </row>
    <row r="4" spans="1:16" ht="22.5" thickTop="1">
      <c r="B4" s="5" t="s">
        <v>791</v>
      </c>
      <c r="C4" s="14">
        <f t="shared" ref="C4:C12" si="0">E3+1</f>
        <v>1</v>
      </c>
      <c r="D4" s="14" t="s">
        <v>668</v>
      </c>
      <c r="E4" s="14">
        <f t="shared" ref="E4:E12" si="1">C4+F4-1</f>
        <v>1</v>
      </c>
      <c r="F4" s="5">
        <v>1</v>
      </c>
      <c r="G4" s="6" t="s">
        <v>849</v>
      </c>
      <c r="I4" s="6"/>
      <c r="J4" s="4" t="s">
        <v>781</v>
      </c>
      <c r="K4" s="4" t="s">
        <v>781</v>
      </c>
    </row>
    <row r="5" spans="1:16">
      <c r="A5" s="4">
        <v>1</v>
      </c>
      <c r="B5" s="5" t="s">
        <v>793</v>
      </c>
      <c r="C5" s="14">
        <f t="shared" si="0"/>
        <v>2</v>
      </c>
      <c r="D5" s="14" t="s">
        <v>668</v>
      </c>
      <c r="E5" s="14">
        <f t="shared" si="1"/>
        <v>21</v>
      </c>
      <c r="F5" s="5">
        <v>20</v>
      </c>
      <c r="G5" s="6" t="s">
        <v>849</v>
      </c>
      <c r="I5" s="6"/>
      <c r="J5" s="84" t="s">
        <v>960</v>
      </c>
      <c r="K5" s="11" t="s">
        <v>1122</v>
      </c>
    </row>
    <row r="6" spans="1:16">
      <c r="A6" s="4">
        <f t="shared" ref="A6:A15" si="2">A5+1</f>
        <v>2</v>
      </c>
      <c r="B6" s="5" t="s">
        <v>804</v>
      </c>
      <c r="C6" s="14">
        <f t="shared" si="0"/>
        <v>22</v>
      </c>
      <c r="D6" s="14" t="s">
        <v>668</v>
      </c>
      <c r="E6" s="14">
        <f t="shared" si="1"/>
        <v>29</v>
      </c>
      <c r="F6" s="5">
        <v>8</v>
      </c>
      <c r="G6" s="6" t="s">
        <v>843</v>
      </c>
      <c r="H6" s="10">
        <v>8</v>
      </c>
      <c r="I6" s="6">
        <v>1</v>
      </c>
      <c r="J6" s="82" t="s">
        <v>334</v>
      </c>
      <c r="K6" s="5" t="s">
        <v>1125</v>
      </c>
    </row>
    <row r="7" spans="1:16" ht="43.5">
      <c r="A7" s="4">
        <f t="shared" si="2"/>
        <v>3</v>
      </c>
      <c r="B7" s="5" t="s">
        <v>808</v>
      </c>
      <c r="C7" s="14">
        <f t="shared" si="0"/>
        <v>30</v>
      </c>
      <c r="D7" s="14" t="s">
        <v>668</v>
      </c>
      <c r="E7" s="14">
        <f t="shared" si="1"/>
        <v>44</v>
      </c>
      <c r="F7" s="5">
        <v>15</v>
      </c>
      <c r="G7" s="6" t="s">
        <v>849</v>
      </c>
      <c r="H7" s="6" t="s">
        <v>851</v>
      </c>
      <c r="I7" s="6">
        <v>2</v>
      </c>
      <c r="J7" s="82" t="s">
        <v>355</v>
      </c>
      <c r="K7" s="12" t="s">
        <v>1199</v>
      </c>
    </row>
    <row r="8" spans="1:16">
      <c r="A8" s="4">
        <f t="shared" si="2"/>
        <v>4</v>
      </c>
      <c r="B8" s="5" t="s">
        <v>657</v>
      </c>
      <c r="C8" s="14">
        <f t="shared" si="0"/>
        <v>45</v>
      </c>
      <c r="D8" s="14" t="s">
        <v>668</v>
      </c>
      <c r="E8" s="14">
        <f t="shared" si="1"/>
        <v>47</v>
      </c>
      <c r="F8" s="5">
        <v>3</v>
      </c>
      <c r="G8" s="6" t="s">
        <v>843</v>
      </c>
      <c r="H8" s="10">
        <v>3</v>
      </c>
      <c r="I8" s="6">
        <v>3</v>
      </c>
      <c r="J8" s="4" t="s">
        <v>411</v>
      </c>
      <c r="K8" s="4" t="s">
        <v>1200</v>
      </c>
    </row>
    <row r="9" spans="1:16" ht="43.5">
      <c r="A9" s="4">
        <f t="shared" si="2"/>
        <v>5</v>
      </c>
      <c r="B9" s="5" t="s">
        <v>805</v>
      </c>
      <c r="C9" s="14">
        <f t="shared" si="0"/>
        <v>48</v>
      </c>
      <c r="D9" s="14" t="s">
        <v>668</v>
      </c>
      <c r="E9" s="14">
        <f t="shared" si="1"/>
        <v>57</v>
      </c>
      <c r="F9" s="5">
        <v>10</v>
      </c>
      <c r="G9" s="6" t="s">
        <v>849</v>
      </c>
      <c r="H9" s="6" t="s">
        <v>842</v>
      </c>
      <c r="I9" s="6"/>
      <c r="J9" s="84" t="s">
        <v>857</v>
      </c>
      <c r="K9" s="4" t="s">
        <v>1201</v>
      </c>
    </row>
    <row r="10" spans="1:16" ht="43.5">
      <c r="A10" s="4">
        <f t="shared" si="2"/>
        <v>6</v>
      </c>
      <c r="B10" s="5" t="s">
        <v>126</v>
      </c>
      <c r="C10" s="14">
        <f>E9+1</f>
        <v>58</v>
      </c>
      <c r="D10" s="14" t="s">
        <v>668</v>
      </c>
      <c r="E10" s="14">
        <f t="shared" si="1"/>
        <v>67</v>
      </c>
      <c r="F10" s="5">
        <v>10</v>
      </c>
      <c r="G10" s="6" t="s">
        <v>849</v>
      </c>
      <c r="H10" s="6" t="s">
        <v>842</v>
      </c>
      <c r="I10" s="6"/>
      <c r="J10" s="84" t="s">
        <v>127</v>
      </c>
      <c r="K10" s="84" t="s">
        <v>1202</v>
      </c>
    </row>
    <row r="11" spans="1:16" ht="65.25">
      <c r="A11" s="4">
        <f t="shared" si="2"/>
        <v>7</v>
      </c>
      <c r="B11" s="5" t="s">
        <v>663</v>
      </c>
      <c r="C11" s="14">
        <f>E10+1</f>
        <v>68</v>
      </c>
      <c r="D11" s="14" t="s">
        <v>668</v>
      </c>
      <c r="E11" s="14">
        <f t="shared" si="1"/>
        <v>82</v>
      </c>
      <c r="F11" s="5">
        <v>15</v>
      </c>
      <c r="G11" s="6" t="s">
        <v>843</v>
      </c>
      <c r="H11" s="10">
        <v>15</v>
      </c>
      <c r="I11" s="6"/>
      <c r="J11" s="82" t="s">
        <v>128</v>
      </c>
      <c r="K11" s="5" t="s">
        <v>1203</v>
      </c>
    </row>
    <row r="12" spans="1:16">
      <c r="A12" s="4">
        <f t="shared" si="2"/>
        <v>8</v>
      </c>
      <c r="B12" s="5" t="s">
        <v>124</v>
      </c>
      <c r="C12" s="14">
        <f t="shared" si="0"/>
        <v>83</v>
      </c>
      <c r="D12" s="14" t="s">
        <v>668</v>
      </c>
      <c r="E12" s="14">
        <f t="shared" si="1"/>
        <v>97</v>
      </c>
      <c r="F12" s="5">
        <v>15</v>
      </c>
      <c r="G12" s="6" t="s">
        <v>843</v>
      </c>
      <c r="H12" s="10">
        <v>15</v>
      </c>
      <c r="I12" s="6"/>
      <c r="J12" s="82" t="s">
        <v>125</v>
      </c>
      <c r="K12" s="82" t="s">
        <v>1204</v>
      </c>
    </row>
    <row r="13" spans="1:16">
      <c r="A13" s="4">
        <f t="shared" si="2"/>
        <v>9</v>
      </c>
      <c r="B13" s="5" t="s">
        <v>809</v>
      </c>
      <c r="C13" s="14">
        <f>E12+1</f>
        <v>98</v>
      </c>
      <c r="D13" s="14" t="s">
        <v>668</v>
      </c>
      <c r="E13" s="14">
        <f>C13+F13-1</f>
        <v>113</v>
      </c>
      <c r="F13" s="5">
        <v>16</v>
      </c>
      <c r="G13" s="6" t="s">
        <v>843</v>
      </c>
      <c r="H13" s="6">
        <v>10.5</v>
      </c>
      <c r="I13" s="6"/>
      <c r="J13" s="82" t="s">
        <v>546</v>
      </c>
      <c r="K13" s="82" t="s">
        <v>1185</v>
      </c>
    </row>
    <row r="14" spans="1:16" ht="43.5">
      <c r="A14" s="4">
        <f t="shared" si="2"/>
        <v>10</v>
      </c>
      <c r="B14" s="5" t="s">
        <v>705</v>
      </c>
      <c r="C14" s="14">
        <f>E13+1</f>
        <v>114</v>
      </c>
      <c r="D14" s="14" t="s">
        <v>668</v>
      </c>
      <c r="E14" s="14">
        <f>C14+F14-1</f>
        <v>114</v>
      </c>
      <c r="F14" s="5">
        <v>1</v>
      </c>
      <c r="G14" s="6" t="s">
        <v>841</v>
      </c>
      <c r="I14" s="6"/>
      <c r="J14" s="4" t="s">
        <v>485</v>
      </c>
      <c r="K14" s="4" t="s">
        <v>1205</v>
      </c>
      <c r="L14" s="6"/>
      <c r="M14" s="6"/>
      <c r="N14" s="6"/>
      <c r="O14" s="6"/>
      <c r="P14" s="6"/>
    </row>
    <row r="15" spans="1:16" ht="43.5">
      <c r="A15" s="4">
        <f t="shared" si="2"/>
        <v>11</v>
      </c>
      <c r="B15" s="5" t="s">
        <v>592</v>
      </c>
      <c r="C15" s="14">
        <f>E14+1</f>
        <v>115</v>
      </c>
      <c r="D15" s="14" t="s">
        <v>668</v>
      </c>
      <c r="E15" s="14">
        <f>C15+F15-1</f>
        <v>115</v>
      </c>
      <c r="F15" s="14">
        <v>1</v>
      </c>
      <c r="G15" s="6" t="s">
        <v>849</v>
      </c>
      <c r="I15" s="6"/>
      <c r="J15" s="5" t="s">
        <v>965</v>
      </c>
      <c r="K15" s="4" t="s">
        <v>129</v>
      </c>
    </row>
    <row r="16" spans="1:16">
      <c r="F16" s="5">
        <f>SUM(F4:F15)</f>
        <v>115</v>
      </c>
      <c r="I16" s="6"/>
    </row>
    <row r="17" spans="2:9">
      <c r="I17" s="6"/>
    </row>
    <row r="18" spans="2:9">
      <c r="B18" s="69"/>
    </row>
    <row r="19" spans="2:9">
      <c r="B19" s="2"/>
    </row>
  </sheetData>
  <mergeCells count="1">
    <mergeCell ref="C3:E3"/>
  </mergeCells>
  <phoneticPr fontId="0"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sheetPr codeName="Sheet7"/>
  <dimension ref="A1:P19"/>
  <sheetViews>
    <sheetView workbookViewId="0">
      <selection activeCell="C11" sqref="C11"/>
    </sheetView>
  </sheetViews>
  <sheetFormatPr defaultColWidth="29.140625" defaultRowHeight="21.75"/>
  <cols>
    <col min="1" max="1" width="2.85546875" style="4" customWidth="1"/>
    <col min="2" max="2" width="28.85546875" style="5" customWidth="1"/>
    <col min="3" max="3" width="4" style="5" customWidth="1"/>
    <col min="4" max="4" width="1.140625" style="5" customWidth="1"/>
    <col min="5" max="5" width="4" style="4" customWidth="1"/>
    <col min="6" max="6" width="6.5703125" style="5" customWidth="1"/>
    <col min="7" max="7" width="6.28515625" style="6" customWidth="1"/>
    <col min="8" max="8" width="10.85546875" style="6" customWidth="1"/>
    <col min="9" max="9" width="4.5703125" style="5" customWidth="1"/>
    <col min="10" max="10" width="30.140625" style="4" bestFit="1" customWidth="1"/>
    <col min="11" max="16384" width="29.140625" style="5"/>
  </cols>
  <sheetData>
    <row r="1" spans="1:16" s="31" customFormat="1" ht="21">
      <c r="A1" s="30">
        <f>Main!A13</f>
        <v>10</v>
      </c>
      <c r="B1" s="30" t="str">
        <f>Main!B13</f>
        <v>Capital Reduction (CapReduc.dat)</v>
      </c>
      <c r="C1" s="30"/>
      <c r="D1" s="30"/>
      <c r="E1" s="30"/>
      <c r="G1" s="13"/>
      <c r="H1" s="13"/>
      <c r="I1" s="13"/>
      <c r="J1" s="30"/>
    </row>
    <row r="2" spans="1:16">
      <c r="I2" s="6"/>
    </row>
    <row r="3" spans="1:16" s="6" customFormat="1" ht="22.5" customHeight="1" thickBot="1">
      <c r="A3" s="7"/>
      <c r="B3" s="8" t="s">
        <v>977</v>
      </c>
      <c r="C3" s="323" t="s">
        <v>788</v>
      </c>
      <c r="D3" s="323"/>
      <c r="E3" s="323"/>
      <c r="F3" s="8" t="s">
        <v>978</v>
      </c>
      <c r="G3" s="8" t="s">
        <v>789</v>
      </c>
      <c r="H3" s="8" t="s">
        <v>790</v>
      </c>
      <c r="I3" s="8" t="s">
        <v>673</v>
      </c>
      <c r="J3" s="8" t="s">
        <v>980</v>
      </c>
      <c r="K3" s="8" t="s">
        <v>847</v>
      </c>
    </row>
    <row r="4" spans="1:16" ht="22.5" thickTop="1">
      <c r="B4" s="5" t="s">
        <v>791</v>
      </c>
      <c r="C4" s="5">
        <f t="shared" ref="C4:C11" si="0">E3+1</f>
        <v>1</v>
      </c>
      <c r="D4" s="5" t="s">
        <v>668</v>
      </c>
      <c r="E4" s="4">
        <f t="shared" ref="E4:E15" si="1">C4+F4-1</f>
        <v>1</v>
      </c>
      <c r="F4" s="5">
        <v>1</v>
      </c>
      <c r="G4" s="6" t="s">
        <v>849</v>
      </c>
      <c r="I4" s="6"/>
      <c r="J4" s="4" t="s">
        <v>781</v>
      </c>
      <c r="K4" s="4" t="s">
        <v>781</v>
      </c>
    </row>
    <row r="5" spans="1:16">
      <c r="A5" s="4">
        <v>1</v>
      </c>
      <c r="B5" s="5" t="s">
        <v>793</v>
      </c>
      <c r="C5" s="5">
        <f t="shared" si="0"/>
        <v>2</v>
      </c>
      <c r="D5" s="5" t="s">
        <v>668</v>
      </c>
      <c r="E5" s="4">
        <f t="shared" si="1"/>
        <v>21</v>
      </c>
      <c r="F5" s="5">
        <v>20</v>
      </c>
      <c r="G5" s="6" t="s">
        <v>849</v>
      </c>
      <c r="I5" s="6"/>
      <c r="J5" s="84" t="s">
        <v>960</v>
      </c>
      <c r="K5" s="11" t="s">
        <v>1122</v>
      </c>
    </row>
    <row r="6" spans="1:16">
      <c r="A6" s="4">
        <f>A5+1</f>
        <v>2</v>
      </c>
      <c r="B6" s="5" t="s">
        <v>804</v>
      </c>
      <c r="C6" s="5">
        <f t="shared" si="0"/>
        <v>22</v>
      </c>
      <c r="D6" s="5" t="s">
        <v>668</v>
      </c>
      <c r="E6" s="4">
        <f t="shared" si="1"/>
        <v>29</v>
      </c>
      <c r="F6" s="5">
        <v>8</v>
      </c>
      <c r="G6" s="6" t="s">
        <v>843</v>
      </c>
      <c r="H6" s="10">
        <v>8</v>
      </c>
      <c r="I6" s="6">
        <v>1</v>
      </c>
      <c r="J6" s="82" t="s">
        <v>334</v>
      </c>
      <c r="K6" s="5" t="s">
        <v>1125</v>
      </c>
    </row>
    <row r="7" spans="1:16" ht="43.5">
      <c r="A7" s="4">
        <f t="shared" ref="A7:A15" si="2">A6+1</f>
        <v>3</v>
      </c>
      <c r="B7" s="5" t="s">
        <v>808</v>
      </c>
      <c r="C7" s="5">
        <f t="shared" si="0"/>
        <v>30</v>
      </c>
      <c r="D7" s="5" t="s">
        <v>668</v>
      </c>
      <c r="E7" s="4">
        <f t="shared" si="1"/>
        <v>44</v>
      </c>
      <c r="F7" s="5">
        <v>15</v>
      </c>
      <c r="G7" s="6" t="s">
        <v>849</v>
      </c>
      <c r="H7" s="6" t="s">
        <v>851</v>
      </c>
      <c r="I7" s="6">
        <v>2</v>
      </c>
      <c r="J7" s="82" t="s">
        <v>355</v>
      </c>
      <c r="K7" s="12" t="s">
        <v>1199</v>
      </c>
    </row>
    <row r="8" spans="1:16">
      <c r="A8" s="4">
        <f t="shared" si="2"/>
        <v>4</v>
      </c>
      <c r="B8" s="5" t="s">
        <v>657</v>
      </c>
      <c r="C8" s="5">
        <f t="shared" si="0"/>
        <v>45</v>
      </c>
      <c r="D8" s="5" t="s">
        <v>668</v>
      </c>
      <c r="E8" s="4">
        <f t="shared" si="1"/>
        <v>47</v>
      </c>
      <c r="F8" s="5">
        <v>3</v>
      </c>
      <c r="G8" s="6" t="s">
        <v>843</v>
      </c>
      <c r="H8" s="10">
        <v>3</v>
      </c>
      <c r="I8" s="6">
        <v>3</v>
      </c>
      <c r="J8" s="4" t="s">
        <v>411</v>
      </c>
      <c r="K8" s="4" t="s">
        <v>1200</v>
      </c>
    </row>
    <row r="9" spans="1:16" ht="43.5">
      <c r="A9" s="4">
        <f t="shared" si="2"/>
        <v>5</v>
      </c>
      <c r="B9" s="5" t="s">
        <v>805</v>
      </c>
      <c r="C9" s="5">
        <f t="shared" si="0"/>
        <v>48</v>
      </c>
      <c r="D9" s="5" t="s">
        <v>668</v>
      </c>
      <c r="E9" s="4">
        <f t="shared" si="1"/>
        <v>57</v>
      </c>
      <c r="F9" s="5">
        <v>10</v>
      </c>
      <c r="G9" s="6" t="s">
        <v>849</v>
      </c>
      <c r="H9" s="6" t="s">
        <v>842</v>
      </c>
      <c r="I9" s="6"/>
      <c r="J9" s="84" t="s">
        <v>858</v>
      </c>
      <c r="K9" s="4" t="s">
        <v>1201</v>
      </c>
    </row>
    <row r="10" spans="1:16" ht="65.25">
      <c r="A10" s="4">
        <f t="shared" si="2"/>
        <v>6</v>
      </c>
      <c r="B10" s="5" t="s">
        <v>663</v>
      </c>
      <c r="C10" s="5">
        <f t="shared" si="0"/>
        <v>58</v>
      </c>
      <c r="D10" s="5" t="s">
        <v>668</v>
      </c>
      <c r="E10" s="4">
        <f t="shared" si="1"/>
        <v>72</v>
      </c>
      <c r="F10" s="5">
        <v>15</v>
      </c>
      <c r="G10" s="6" t="s">
        <v>843</v>
      </c>
      <c r="H10" s="10">
        <v>15</v>
      </c>
      <c r="I10" s="6"/>
      <c r="J10" s="82" t="s">
        <v>491</v>
      </c>
      <c r="K10" s="5" t="s">
        <v>1206</v>
      </c>
    </row>
    <row r="11" spans="1:16" ht="43.5">
      <c r="A11" s="4">
        <f t="shared" si="2"/>
        <v>7</v>
      </c>
      <c r="B11" s="5" t="s">
        <v>662</v>
      </c>
      <c r="C11" s="5">
        <f t="shared" si="0"/>
        <v>73</v>
      </c>
      <c r="D11" s="5" t="s">
        <v>668</v>
      </c>
      <c r="E11" s="4">
        <f t="shared" si="1"/>
        <v>87</v>
      </c>
      <c r="F11" s="5">
        <v>15</v>
      </c>
      <c r="G11" s="6" t="s">
        <v>843</v>
      </c>
      <c r="H11" s="10">
        <v>15</v>
      </c>
      <c r="I11" s="6"/>
      <c r="J11" s="82" t="s">
        <v>492</v>
      </c>
      <c r="K11" s="5" t="s">
        <v>1207</v>
      </c>
    </row>
    <row r="12" spans="1:16" ht="43.5">
      <c r="A12" s="4">
        <f t="shared" si="2"/>
        <v>8</v>
      </c>
      <c r="B12" s="5" t="s">
        <v>658</v>
      </c>
      <c r="C12" s="5">
        <f>E11+1</f>
        <v>88</v>
      </c>
      <c r="D12" s="5" t="s">
        <v>668</v>
      </c>
      <c r="E12" s="4">
        <f t="shared" si="1"/>
        <v>102</v>
      </c>
      <c r="F12" s="5">
        <v>15</v>
      </c>
      <c r="G12" s="6" t="s">
        <v>843</v>
      </c>
      <c r="H12" s="10">
        <v>15</v>
      </c>
      <c r="I12" s="6"/>
      <c r="J12" s="82" t="s">
        <v>493</v>
      </c>
      <c r="K12" s="5" t="s">
        <v>1208</v>
      </c>
    </row>
    <row r="13" spans="1:16" ht="43.5">
      <c r="A13" s="4">
        <f t="shared" si="2"/>
        <v>9</v>
      </c>
      <c r="B13" s="5" t="s">
        <v>761</v>
      </c>
      <c r="C13" s="5">
        <f>E12+1</f>
        <v>103</v>
      </c>
      <c r="D13" s="5" t="s">
        <v>668</v>
      </c>
      <c r="E13" s="4">
        <f t="shared" si="1"/>
        <v>112</v>
      </c>
      <c r="F13" s="5">
        <v>10</v>
      </c>
      <c r="G13" s="6" t="s">
        <v>849</v>
      </c>
      <c r="H13" s="6" t="s">
        <v>842</v>
      </c>
      <c r="J13" s="84" t="s">
        <v>463</v>
      </c>
      <c r="K13" s="4" t="s">
        <v>1209</v>
      </c>
    </row>
    <row r="14" spans="1:16" ht="43.5">
      <c r="A14" s="4">
        <f t="shared" si="2"/>
        <v>10</v>
      </c>
      <c r="B14" s="5" t="s">
        <v>705</v>
      </c>
      <c r="C14" s="5">
        <f>E13+1</f>
        <v>113</v>
      </c>
      <c r="D14" s="5" t="s">
        <v>668</v>
      </c>
      <c r="E14" s="4">
        <f t="shared" si="1"/>
        <v>113</v>
      </c>
      <c r="F14" s="5">
        <v>1</v>
      </c>
      <c r="G14" s="6" t="s">
        <v>841</v>
      </c>
      <c r="I14" s="6"/>
      <c r="J14" s="4" t="s">
        <v>485</v>
      </c>
      <c r="K14" s="4" t="s">
        <v>1205</v>
      </c>
      <c r="L14" s="6"/>
      <c r="M14" s="6"/>
      <c r="N14" s="6"/>
      <c r="O14" s="6"/>
      <c r="P14" s="6"/>
    </row>
    <row r="15" spans="1:16" ht="43.5">
      <c r="A15" s="4">
        <f t="shared" si="2"/>
        <v>11</v>
      </c>
      <c r="B15" s="5" t="s">
        <v>592</v>
      </c>
      <c r="C15" s="5">
        <f>E14+1</f>
        <v>114</v>
      </c>
      <c r="D15" s="5" t="s">
        <v>668</v>
      </c>
      <c r="E15" s="4">
        <f t="shared" si="1"/>
        <v>114</v>
      </c>
      <c r="F15" s="14">
        <v>1</v>
      </c>
      <c r="G15" s="6" t="s">
        <v>849</v>
      </c>
      <c r="I15" s="6"/>
      <c r="J15" s="5" t="s">
        <v>965</v>
      </c>
      <c r="K15" s="4" t="s">
        <v>129</v>
      </c>
    </row>
    <row r="16" spans="1:16">
      <c r="F16" s="5">
        <f>SUM(F4:F15)</f>
        <v>114</v>
      </c>
      <c r="I16" s="6"/>
      <c r="K16" s="4"/>
    </row>
    <row r="17" spans="2:9">
      <c r="I17" s="6"/>
    </row>
    <row r="18" spans="2:9">
      <c r="B18" s="69"/>
    </row>
    <row r="19" spans="2:9">
      <c r="B19" s="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13.xml><?xml version="1.0" encoding="utf-8"?>
<worksheet xmlns="http://schemas.openxmlformats.org/spreadsheetml/2006/main" xmlns:r="http://schemas.openxmlformats.org/officeDocument/2006/relationships">
  <sheetPr codeName="Sheet8"/>
  <dimension ref="A1:P35"/>
  <sheetViews>
    <sheetView workbookViewId="0">
      <selection activeCell="B11" sqref="B11:K11"/>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1.28515625" style="6" customWidth="1"/>
    <col min="9" max="9" width="4.5703125" style="5" customWidth="1"/>
    <col min="10" max="10" width="31.85546875" style="4" customWidth="1"/>
    <col min="11" max="16384" width="29.140625" style="5"/>
  </cols>
  <sheetData>
    <row r="1" spans="1:16" s="31" customFormat="1" ht="21">
      <c r="A1" s="30">
        <f>Main!A14</f>
        <v>11</v>
      </c>
      <c r="B1" s="30" t="str">
        <f>Main!B14</f>
        <v>Change Par (ChgPar.dat)</v>
      </c>
      <c r="C1" s="30"/>
      <c r="D1" s="30"/>
      <c r="E1" s="30"/>
      <c r="G1" s="13"/>
      <c r="H1" s="13"/>
      <c r="I1" s="13"/>
      <c r="J1" s="30"/>
    </row>
    <row r="2" spans="1:16">
      <c r="B2" s="27"/>
      <c r="I2" s="6"/>
    </row>
    <row r="3" spans="1:16" s="6" customFormat="1" ht="22.5" thickBot="1">
      <c r="A3" s="61"/>
      <c r="B3" s="8" t="s">
        <v>977</v>
      </c>
      <c r="C3" s="323" t="s">
        <v>788</v>
      </c>
      <c r="D3" s="323"/>
      <c r="E3" s="323"/>
      <c r="F3" s="8" t="s">
        <v>978</v>
      </c>
      <c r="G3" s="8" t="s">
        <v>789</v>
      </c>
      <c r="H3" s="8" t="s">
        <v>790</v>
      </c>
      <c r="I3" s="8" t="s">
        <v>673</v>
      </c>
      <c r="J3" s="8" t="s">
        <v>980</v>
      </c>
      <c r="K3" s="8" t="s">
        <v>847</v>
      </c>
    </row>
    <row r="4" spans="1:16" ht="22.5" thickTop="1">
      <c r="B4" s="5" t="s">
        <v>791</v>
      </c>
      <c r="C4" s="5">
        <f t="shared" ref="C4:C15" si="0">E3+1</f>
        <v>1</v>
      </c>
      <c r="D4" s="5" t="s">
        <v>668</v>
      </c>
      <c r="E4" s="4">
        <f>C4+F4-1</f>
        <v>1</v>
      </c>
      <c r="F4" s="5">
        <v>1</v>
      </c>
      <c r="G4" s="6" t="s">
        <v>849</v>
      </c>
      <c r="I4" s="6"/>
      <c r="J4" s="4" t="s">
        <v>781</v>
      </c>
      <c r="K4" s="4" t="s">
        <v>781</v>
      </c>
    </row>
    <row r="5" spans="1:16">
      <c r="A5" s="4">
        <v>1</v>
      </c>
      <c r="B5" s="5" t="s">
        <v>793</v>
      </c>
      <c r="C5" s="5">
        <f t="shared" si="0"/>
        <v>2</v>
      </c>
      <c r="D5" s="5" t="s">
        <v>668</v>
      </c>
      <c r="E5" s="4">
        <f>C5+F5-1</f>
        <v>21</v>
      </c>
      <c r="F5" s="5">
        <v>20</v>
      </c>
      <c r="G5" s="6" t="s">
        <v>849</v>
      </c>
      <c r="I5" s="6"/>
      <c r="J5" s="84" t="s">
        <v>960</v>
      </c>
      <c r="K5" s="4" t="s">
        <v>1122</v>
      </c>
    </row>
    <row r="6" spans="1:16">
      <c r="A6" s="4">
        <f t="shared" ref="A6:A15" si="1">A5+1</f>
        <v>2</v>
      </c>
      <c r="B6" s="5" t="s">
        <v>804</v>
      </c>
      <c r="C6" s="5">
        <f t="shared" si="0"/>
        <v>22</v>
      </c>
      <c r="D6" s="5" t="s">
        <v>668</v>
      </c>
      <c r="E6" s="4">
        <f t="shared" ref="E6:E14" si="2">C6+F6-1</f>
        <v>29</v>
      </c>
      <c r="F6" s="5">
        <v>8</v>
      </c>
      <c r="G6" s="6" t="s">
        <v>843</v>
      </c>
      <c r="H6" s="63">
        <v>8</v>
      </c>
      <c r="I6" s="6">
        <v>1</v>
      </c>
      <c r="J6" s="82" t="s">
        <v>334</v>
      </c>
      <c r="K6" s="5" t="s">
        <v>1125</v>
      </c>
    </row>
    <row r="7" spans="1:16" ht="43.5">
      <c r="A7" s="4">
        <f t="shared" si="1"/>
        <v>3</v>
      </c>
      <c r="B7" s="5" t="s">
        <v>808</v>
      </c>
      <c r="C7" s="5">
        <f t="shared" si="0"/>
        <v>30</v>
      </c>
      <c r="D7" s="5" t="s">
        <v>668</v>
      </c>
      <c r="E7" s="4">
        <f t="shared" si="2"/>
        <v>44</v>
      </c>
      <c r="F7" s="5">
        <v>15</v>
      </c>
      <c r="G7" s="6" t="s">
        <v>849</v>
      </c>
      <c r="H7" s="6" t="s">
        <v>851</v>
      </c>
      <c r="I7" s="6">
        <v>2</v>
      </c>
      <c r="J7" s="82" t="s">
        <v>355</v>
      </c>
      <c r="K7" s="12" t="s">
        <v>1199</v>
      </c>
    </row>
    <row r="8" spans="1:16">
      <c r="A8" s="4">
        <f t="shared" si="1"/>
        <v>4</v>
      </c>
      <c r="B8" s="5" t="s">
        <v>657</v>
      </c>
      <c r="C8" s="5">
        <f t="shared" si="0"/>
        <v>45</v>
      </c>
      <c r="D8" s="5" t="s">
        <v>668</v>
      </c>
      <c r="E8" s="4">
        <f>C8+F8-1</f>
        <v>47</v>
      </c>
      <c r="F8" s="5">
        <v>3</v>
      </c>
      <c r="G8" s="6" t="s">
        <v>843</v>
      </c>
      <c r="H8" s="10">
        <v>3</v>
      </c>
      <c r="I8" s="6">
        <v>3</v>
      </c>
      <c r="J8" s="4" t="s">
        <v>411</v>
      </c>
      <c r="K8" s="4" t="s">
        <v>1200</v>
      </c>
    </row>
    <row r="9" spans="1:16" ht="43.5">
      <c r="A9" s="4">
        <f t="shared" si="1"/>
        <v>5</v>
      </c>
      <c r="B9" s="5" t="s">
        <v>805</v>
      </c>
      <c r="C9" s="5">
        <f t="shared" si="0"/>
        <v>48</v>
      </c>
      <c r="D9" s="5" t="s">
        <v>668</v>
      </c>
      <c r="E9" s="4">
        <f>C9+F9-1</f>
        <v>57</v>
      </c>
      <c r="F9" s="5">
        <v>10</v>
      </c>
      <c r="G9" s="6" t="s">
        <v>849</v>
      </c>
      <c r="H9" s="6" t="s">
        <v>842</v>
      </c>
      <c r="I9" s="6"/>
      <c r="J9" s="84" t="s">
        <v>859</v>
      </c>
      <c r="K9" s="4" t="s">
        <v>1201</v>
      </c>
    </row>
    <row r="10" spans="1:16">
      <c r="A10" s="4">
        <f t="shared" si="1"/>
        <v>6</v>
      </c>
      <c r="B10" s="5" t="s">
        <v>771</v>
      </c>
      <c r="C10" s="5">
        <f t="shared" si="0"/>
        <v>58</v>
      </c>
      <c r="D10" s="5" t="s">
        <v>668</v>
      </c>
      <c r="E10" s="4">
        <f t="shared" si="2"/>
        <v>73</v>
      </c>
      <c r="F10" s="5">
        <v>16</v>
      </c>
      <c r="G10" s="6" t="s">
        <v>843</v>
      </c>
      <c r="H10" s="6">
        <v>10.5</v>
      </c>
      <c r="I10" s="6"/>
      <c r="J10" s="84" t="s">
        <v>457</v>
      </c>
      <c r="K10" s="4" t="s">
        <v>1210</v>
      </c>
    </row>
    <row r="11" spans="1:16">
      <c r="A11" s="4">
        <f t="shared" si="1"/>
        <v>7</v>
      </c>
      <c r="B11" s="5" t="s">
        <v>772</v>
      </c>
      <c r="C11" s="5">
        <f t="shared" si="0"/>
        <v>74</v>
      </c>
      <c r="D11" s="5" t="s">
        <v>668</v>
      </c>
      <c r="E11" s="4">
        <f t="shared" si="2"/>
        <v>89</v>
      </c>
      <c r="F11" s="5">
        <v>16</v>
      </c>
      <c r="G11" s="6" t="s">
        <v>843</v>
      </c>
      <c r="H11" s="6">
        <v>10.5</v>
      </c>
      <c r="I11" s="6"/>
      <c r="J11" s="84" t="s">
        <v>458</v>
      </c>
      <c r="K11" s="4" t="s">
        <v>1211</v>
      </c>
    </row>
    <row r="12" spans="1:16" ht="43.5">
      <c r="A12" s="4">
        <f t="shared" si="1"/>
        <v>8</v>
      </c>
      <c r="B12" s="5" t="s">
        <v>761</v>
      </c>
      <c r="C12" s="5">
        <f t="shared" si="0"/>
        <v>90</v>
      </c>
      <c r="D12" s="5" t="s">
        <v>668</v>
      </c>
      <c r="E12" s="4">
        <f t="shared" si="2"/>
        <v>99</v>
      </c>
      <c r="F12" s="5">
        <v>10</v>
      </c>
      <c r="G12" s="6" t="s">
        <v>849</v>
      </c>
      <c r="H12" s="6" t="s">
        <v>842</v>
      </c>
      <c r="J12" s="84" t="s">
        <v>463</v>
      </c>
      <c r="K12" s="4" t="s">
        <v>1209</v>
      </c>
    </row>
    <row r="13" spans="1:16" ht="108.75">
      <c r="A13" s="122">
        <f t="shared" si="1"/>
        <v>9</v>
      </c>
      <c r="B13" s="124" t="s">
        <v>983</v>
      </c>
      <c r="C13" s="124">
        <f t="shared" si="0"/>
        <v>100</v>
      </c>
      <c r="D13" s="124" t="s">
        <v>668</v>
      </c>
      <c r="E13" s="122">
        <f t="shared" si="2"/>
        <v>100</v>
      </c>
      <c r="F13" s="124">
        <v>1</v>
      </c>
      <c r="G13" s="125" t="s">
        <v>841</v>
      </c>
      <c r="H13" s="125"/>
      <c r="I13" s="125"/>
      <c r="J13" s="122" t="s">
        <v>1006</v>
      </c>
      <c r="K13" s="122" t="s">
        <v>1212</v>
      </c>
      <c r="L13" s="6"/>
      <c r="M13" s="6"/>
      <c r="N13" s="6"/>
      <c r="O13" s="6"/>
      <c r="P13" s="6"/>
    </row>
    <row r="14" spans="1:16" ht="43.5">
      <c r="A14" s="4">
        <f>A13+1</f>
        <v>10</v>
      </c>
      <c r="B14" s="5" t="s">
        <v>705</v>
      </c>
      <c r="C14" s="5">
        <f>E13+1</f>
        <v>101</v>
      </c>
      <c r="D14" s="5" t="s">
        <v>668</v>
      </c>
      <c r="E14" s="4">
        <f t="shared" si="2"/>
        <v>101</v>
      </c>
      <c r="F14" s="5">
        <v>1</v>
      </c>
      <c r="G14" s="6" t="s">
        <v>841</v>
      </c>
      <c r="I14" s="6"/>
      <c r="J14" s="4" t="s">
        <v>412</v>
      </c>
      <c r="K14" s="4" t="s">
        <v>1205</v>
      </c>
      <c r="L14" s="6"/>
      <c r="M14" s="6"/>
      <c r="N14" s="6"/>
      <c r="O14" s="6"/>
      <c r="P14" s="6"/>
    </row>
    <row r="15" spans="1:16" ht="43.5">
      <c r="A15" s="4">
        <f t="shared" si="1"/>
        <v>11</v>
      </c>
      <c r="B15" s="5" t="s">
        <v>592</v>
      </c>
      <c r="C15" s="5">
        <f t="shared" si="0"/>
        <v>102</v>
      </c>
      <c r="D15" s="5" t="s">
        <v>668</v>
      </c>
      <c r="E15" s="4">
        <f>C15+F15-1</f>
        <v>102</v>
      </c>
      <c r="F15" s="5">
        <v>1</v>
      </c>
      <c r="G15" s="6" t="s">
        <v>849</v>
      </c>
      <c r="I15" s="6"/>
      <c r="J15" s="5" t="s">
        <v>965</v>
      </c>
      <c r="K15" s="4" t="s">
        <v>129</v>
      </c>
    </row>
    <row r="16" spans="1:16">
      <c r="B16" s="27"/>
      <c r="F16" s="5">
        <f>SUM(F4:F15)</f>
        <v>102</v>
      </c>
      <c r="I16" s="6"/>
    </row>
    <row r="17" spans="1:10">
      <c r="B17" s="27"/>
      <c r="I17" s="6"/>
    </row>
    <row r="18" spans="1:10" s="24" customFormat="1">
      <c r="A18" s="26"/>
      <c r="B18" s="9"/>
      <c r="E18" s="26"/>
      <c r="G18" s="25"/>
      <c r="H18" s="25"/>
      <c r="I18" s="25"/>
      <c r="J18" s="26"/>
    </row>
    <row r="19" spans="1:10" s="18" customFormat="1" ht="18.75">
      <c r="A19" s="21"/>
      <c r="C19" s="24"/>
      <c r="D19" s="24"/>
      <c r="E19" s="26"/>
      <c r="G19" s="19"/>
      <c r="H19" s="19"/>
      <c r="I19" s="19"/>
      <c r="J19" s="21"/>
    </row>
    <row r="20" spans="1:10" s="18" customFormat="1" ht="18.75">
      <c r="A20" s="21"/>
      <c r="D20" s="24"/>
      <c r="E20" s="26"/>
      <c r="G20" s="19"/>
      <c r="H20" s="19"/>
      <c r="I20" s="19"/>
    </row>
    <row r="21" spans="1:10" s="18" customFormat="1" ht="18.75">
      <c r="A21" s="21"/>
      <c r="D21" s="24"/>
      <c r="E21" s="26"/>
      <c r="G21" s="19"/>
      <c r="H21" s="19"/>
      <c r="I21" s="19"/>
    </row>
    <row r="22" spans="1:10" s="18" customFormat="1" ht="18.75">
      <c r="A22" s="21"/>
      <c r="D22" s="24"/>
      <c r="E22" s="26"/>
      <c r="G22" s="19"/>
      <c r="H22" s="19"/>
      <c r="I22" s="19"/>
    </row>
    <row r="23" spans="1:10" s="18" customFormat="1" ht="18.75">
      <c r="A23" s="21"/>
      <c r="D23" s="24"/>
      <c r="E23" s="26"/>
      <c r="G23" s="19"/>
      <c r="H23" s="19"/>
      <c r="I23" s="19"/>
    </row>
    <row r="24" spans="1:10" s="18" customFormat="1" ht="18.75">
      <c r="A24" s="21"/>
      <c r="C24" s="20"/>
      <c r="D24" s="24"/>
      <c r="E24" s="26"/>
      <c r="G24" s="19"/>
      <c r="H24" s="19"/>
      <c r="I24" s="19"/>
      <c r="J24" s="21"/>
    </row>
    <row r="25" spans="1:10" s="18" customFormat="1" ht="18.75">
      <c r="A25" s="21"/>
      <c r="C25" s="24"/>
      <c r="D25" s="24"/>
      <c r="E25" s="26"/>
      <c r="G25" s="19"/>
      <c r="H25" s="19"/>
      <c r="I25" s="19"/>
      <c r="J25" s="21"/>
    </row>
    <row r="26" spans="1:10" s="18" customFormat="1" ht="18.75">
      <c r="A26" s="21"/>
      <c r="D26" s="24"/>
      <c r="E26" s="26"/>
      <c r="G26" s="19"/>
      <c r="H26" s="19"/>
      <c r="I26" s="19"/>
    </row>
    <row r="27" spans="1:10" s="18" customFormat="1" ht="18.75">
      <c r="A27" s="21"/>
      <c r="D27" s="24"/>
      <c r="E27" s="26"/>
      <c r="G27" s="19"/>
      <c r="H27" s="19"/>
      <c r="I27" s="19"/>
    </row>
    <row r="28" spans="1:10" s="18" customFormat="1" ht="18.75">
      <c r="A28" s="21"/>
      <c r="C28" s="24"/>
      <c r="D28" s="24"/>
      <c r="E28" s="26"/>
      <c r="G28" s="19"/>
      <c r="H28" s="19"/>
      <c r="I28" s="19"/>
      <c r="J28" s="21"/>
    </row>
    <row r="29" spans="1:10" s="2" customFormat="1">
      <c r="A29" s="1"/>
      <c r="B29" s="65"/>
      <c r="C29" s="5"/>
      <c r="D29" s="5"/>
      <c r="E29" s="4"/>
      <c r="G29" s="3"/>
      <c r="H29" s="3"/>
      <c r="J29" s="1"/>
    </row>
    <row r="30" spans="1:10" s="2" customFormat="1">
      <c r="A30" s="1"/>
      <c r="B30" s="65"/>
      <c r="C30" s="5"/>
      <c r="D30" s="5"/>
      <c r="E30" s="4"/>
      <c r="G30" s="3"/>
      <c r="H30" s="3"/>
      <c r="J30" s="1"/>
    </row>
    <row r="31" spans="1:10" s="2" customFormat="1">
      <c r="A31" s="1"/>
      <c r="B31" s="65"/>
      <c r="C31" s="5"/>
      <c r="D31" s="5"/>
      <c r="E31" s="4"/>
      <c r="G31" s="3"/>
      <c r="H31" s="3"/>
      <c r="J31" s="1"/>
    </row>
    <row r="32" spans="1:10" s="2" customFormat="1">
      <c r="A32" s="1"/>
      <c r="B32" s="65"/>
      <c r="C32" s="5"/>
      <c r="D32" s="5"/>
      <c r="E32" s="4"/>
      <c r="G32" s="3"/>
      <c r="H32" s="3"/>
      <c r="J32" s="1"/>
    </row>
    <row r="33" spans="1:10" s="2" customFormat="1">
      <c r="A33" s="1"/>
      <c r="B33" s="65"/>
      <c r="C33" s="5"/>
      <c r="D33" s="5"/>
      <c r="E33" s="4"/>
      <c r="G33" s="3"/>
      <c r="H33" s="3"/>
      <c r="J33" s="1"/>
    </row>
    <row r="34" spans="1:10" s="2" customFormat="1">
      <c r="A34" s="1"/>
      <c r="B34" s="65"/>
      <c r="C34" s="5"/>
      <c r="D34" s="5"/>
      <c r="E34" s="4"/>
      <c r="G34" s="3"/>
      <c r="H34" s="3"/>
      <c r="J34" s="1"/>
    </row>
    <row r="35" spans="1:10">
      <c r="B35" s="62"/>
    </row>
  </sheetData>
  <mergeCells count="1">
    <mergeCell ref="C3:E3"/>
  </mergeCells>
  <phoneticPr fontId="0" type="noConversion"/>
  <pageMargins left="0.42" right="0.25" top="0.5" bottom="0.5" header="0.5" footer="0.5"/>
  <pageSetup paperSize="9" orientation="portrait" r:id="rId1"/>
  <headerFooter alignWithMargins="0">
    <oddFooter>&amp;L&amp;"Angsana New,Regular"&amp;12&amp;F &amp;D&amp;R&amp;"Angsana New,Regular"&amp;12&amp;P/&amp;N</oddFooter>
  </headerFooter>
</worksheet>
</file>

<file path=xl/worksheets/sheet14.xml><?xml version="1.0" encoding="utf-8"?>
<worksheet xmlns="http://schemas.openxmlformats.org/spreadsheetml/2006/main" xmlns:r="http://schemas.openxmlformats.org/officeDocument/2006/relationships">
  <sheetPr codeName="Sheet9"/>
  <dimension ref="A1:P21"/>
  <sheetViews>
    <sheetView workbookViewId="0">
      <selection activeCell="G14" sqref="G14"/>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5703125" style="6" customWidth="1"/>
    <col min="9" max="9" width="4.5703125" style="5" customWidth="1"/>
    <col min="10" max="10" width="32.7109375" style="4" customWidth="1"/>
    <col min="11" max="16384" width="29.140625" style="5"/>
  </cols>
  <sheetData>
    <row r="1" spans="1:11" s="31" customFormat="1" ht="21">
      <c r="A1" s="30">
        <f>Main!A15</f>
        <v>12</v>
      </c>
      <c r="B1" s="30" t="str">
        <f>Main!B15</f>
        <v>Change Ratio (ChgRatio.dat)</v>
      </c>
      <c r="C1" s="30"/>
      <c r="D1" s="30"/>
      <c r="E1" s="30"/>
      <c r="G1" s="13"/>
      <c r="H1" s="13"/>
      <c r="I1" s="13"/>
      <c r="J1" s="30"/>
    </row>
    <row r="2" spans="1:11">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C4+F4-1</f>
        <v>1</v>
      </c>
      <c r="F4" s="5">
        <v>1</v>
      </c>
      <c r="G4" s="6" t="s">
        <v>849</v>
      </c>
      <c r="I4" s="6"/>
      <c r="J4" s="4" t="s">
        <v>781</v>
      </c>
      <c r="K4" s="4" t="s">
        <v>781</v>
      </c>
    </row>
    <row r="5" spans="1:11">
      <c r="A5" s="4">
        <v>1</v>
      </c>
      <c r="B5" s="5" t="s">
        <v>793</v>
      </c>
      <c r="C5" s="5">
        <f>E4+1</f>
        <v>2</v>
      </c>
      <c r="D5" s="5" t="s">
        <v>668</v>
      </c>
      <c r="E5" s="4">
        <f>C5+F5-1</f>
        <v>21</v>
      </c>
      <c r="F5" s="5">
        <v>20</v>
      </c>
      <c r="G5" s="6" t="s">
        <v>849</v>
      </c>
      <c r="I5" s="6"/>
      <c r="J5" s="84" t="s">
        <v>960</v>
      </c>
      <c r="K5" s="11" t="s">
        <v>1122</v>
      </c>
    </row>
    <row r="6" spans="1:11">
      <c r="A6" s="4">
        <f>A5+1</f>
        <v>2</v>
      </c>
      <c r="B6" s="5" t="s">
        <v>804</v>
      </c>
      <c r="C6" s="5">
        <f>E5+1</f>
        <v>22</v>
      </c>
      <c r="D6" s="5" t="s">
        <v>668</v>
      </c>
      <c r="E6" s="4">
        <f>C6+F6-1</f>
        <v>29</v>
      </c>
      <c r="F6" s="5">
        <v>8</v>
      </c>
      <c r="G6" s="6" t="s">
        <v>843</v>
      </c>
      <c r="H6" s="10">
        <v>8</v>
      </c>
      <c r="I6" s="6">
        <v>1</v>
      </c>
      <c r="J6" s="82" t="s">
        <v>334</v>
      </c>
      <c r="K6" s="5" t="s">
        <v>1125</v>
      </c>
    </row>
    <row r="7" spans="1:11" ht="43.5">
      <c r="A7" s="4">
        <f t="shared" ref="A7:A19" si="0">A6+1</f>
        <v>3</v>
      </c>
      <c r="B7" s="5" t="s">
        <v>808</v>
      </c>
      <c r="C7" s="5">
        <f>E6+1</f>
        <v>30</v>
      </c>
      <c r="D7" s="5" t="s">
        <v>668</v>
      </c>
      <c r="E7" s="4">
        <f>C7+F7-1</f>
        <v>44</v>
      </c>
      <c r="F7" s="5">
        <v>15</v>
      </c>
      <c r="G7" s="6" t="s">
        <v>849</v>
      </c>
      <c r="H7" s="6" t="s">
        <v>851</v>
      </c>
      <c r="I7" s="6">
        <v>2</v>
      </c>
      <c r="J7" s="82" t="s">
        <v>355</v>
      </c>
      <c r="K7" s="12" t="s">
        <v>1199</v>
      </c>
    </row>
    <row r="8" spans="1:11">
      <c r="A8" s="4">
        <f t="shared" si="0"/>
        <v>4</v>
      </c>
      <c r="B8" s="5" t="s">
        <v>657</v>
      </c>
      <c r="C8" s="5">
        <f t="shared" ref="C8:C15" si="1">E7+1</f>
        <v>45</v>
      </c>
      <c r="D8" s="5" t="s">
        <v>668</v>
      </c>
      <c r="E8" s="4">
        <f t="shared" ref="E8:E15" si="2">C8+F8-1</f>
        <v>47</v>
      </c>
      <c r="F8" s="5">
        <v>3</v>
      </c>
      <c r="G8" s="6" t="s">
        <v>843</v>
      </c>
      <c r="H8" s="10">
        <v>3</v>
      </c>
      <c r="I8" s="6">
        <v>3</v>
      </c>
      <c r="J8" s="4" t="s">
        <v>411</v>
      </c>
      <c r="K8" s="4" t="s">
        <v>1200</v>
      </c>
    </row>
    <row r="9" spans="1:11" ht="43.5">
      <c r="A9" s="4">
        <f t="shared" si="0"/>
        <v>5</v>
      </c>
      <c r="B9" s="5" t="s">
        <v>805</v>
      </c>
      <c r="C9" s="5">
        <f t="shared" si="1"/>
        <v>48</v>
      </c>
      <c r="D9" s="5" t="s">
        <v>668</v>
      </c>
      <c r="E9" s="4">
        <f t="shared" si="2"/>
        <v>57</v>
      </c>
      <c r="F9" s="5">
        <v>10</v>
      </c>
      <c r="G9" s="6" t="s">
        <v>849</v>
      </c>
      <c r="H9" s="6" t="s">
        <v>842</v>
      </c>
      <c r="I9" s="6"/>
      <c r="J9" s="84" t="s">
        <v>861</v>
      </c>
      <c r="K9" s="4" t="s">
        <v>1201</v>
      </c>
    </row>
    <row r="10" spans="1:11">
      <c r="A10" s="4">
        <f t="shared" si="0"/>
        <v>6</v>
      </c>
      <c r="B10" s="5" t="s">
        <v>773</v>
      </c>
      <c r="C10" s="5">
        <f t="shared" si="1"/>
        <v>58</v>
      </c>
      <c r="D10" s="5" t="s">
        <v>668</v>
      </c>
      <c r="E10" s="4">
        <f t="shared" si="2"/>
        <v>90</v>
      </c>
      <c r="F10" s="5">
        <v>33</v>
      </c>
      <c r="G10" s="6" t="s">
        <v>849</v>
      </c>
      <c r="H10" s="164" t="s">
        <v>1464</v>
      </c>
      <c r="I10" s="6"/>
      <c r="J10" s="4" t="s">
        <v>464</v>
      </c>
      <c r="K10" s="4" t="s">
        <v>1213</v>
      </c>
    </row>
    <row r="11" spans="1:11">
      <c r="A11" s="4">
        <f t="shared" si="0"/>
        <v>7</v>
      </c>
      <c r="B11" s="5" t="s">
        <v>774</v>
      </c>
      <c r="C11" s="5">
        <f t="shared" si="1"/>
        <v>91</v>
      </c>
      <c r="D11" s="5" t="s">
        <v>668</v>
      </c>
      <c r="E11" s="4">
        <f t="shared" si="2"/>
        <v>123</v>
      </c>
      <c r="F11" s="5">
        <v>33</v>
      </c>
      <c r="G11" s="6" t="s">
        <v>849</v>
      </c>
      <c r="H11" s="164" t="s">
        <v>1464</v>
      </c>
      <c r="I11" s="6"/>
      <c r="J11" s="4" t="s">
        <v>465</v>
      </c>
      <c r="K11" s="4" t="s">
        <v>1214</v>
      </c>
    </row>
    <row r="12" spans="1:11">
      <c r="A12" s="4">
        <f>A11+1</f>
        <v>8</v>
      </c>
      <c r="B12" s="5" t="s">
        <v>575</v>
      </c>
      <c r="C12" s="5">
        <f>E11+1</f>
        <v>124</v>
      </c>
      <c r="D12" s="5" t="s">
        <v>668</v>
      </c>
      <c r="E12" s="4">
        <f t="shared" si="2"/>
        <v>143</v>
      </c>
      <c r="F12" s="5">
        <v>20</v>
      </c>
      <c r="G12" s="6" t="s">
        <v>843</v>
      </c>
      <c r="H12" s="6">
        <v>7.12</v>
      </c>
      <c r="I12" s="6"/>
      <c r="J12" s="5" t="s">
        <v>466</v>
      </c>
      <c r="K12" s="5" t="s">
        <v>1215</v>
      </c>
    </row>
    <row r="13" spans="1:11">
      <c r="A13" s="4">
        <f t="shared" si="0"/>
        <v>9</v>
      </c>
      <c r="B13" s="5" t="s">
        <v>576</v>
      </c>
      <c r="C13" s="5">
        <f t="shared" si="1"/>
        <v>144</v>
      </c>
      <c r="D13" s="5" t="s">
        <v>668</v>
      </c>
      <c r="E13" s="4">
        <f t="shared" si="2"/>
        <v>163</v>
      </c>
      <c r="F13" s="5">
        <v>20</v>
      </c>
      <c r="G13" s="6" t="s">
        <v>843</v>
      </c>
      <c r="H13" s="6">
        <v>7.12</v>
      </c>
      <c r="I13" s="6"/>
      <c r="J13" s="5" t="s">
        <v>467</v>
      </c>
      <c r="K13" s="5" t="s">
        <v>1216</v>
      </c>
    </row>
    <row r="14" spans="1:11" ht="43.5">
      <c r="A14" s="4">
        <f t="shared" si="0"/>
        <v>10</v>
      </c>
      <c r="B14" s="5" t="s">
        <v>574</v>
      </c>
      <c r="C14" s="5">
        <f t="shared" si="1"/>
        <v>164</v>
      </c>
      <c r="D14" s="5" t="s">
        <v>668</v>
      </c>
      <c r="E14" s="4">
        <f t="shared" si="2"/>
        <v>173</v>
      </c>
      <c r="F14" s="5">
        <v>10</v>
      </c>
      <c r="G14" s="6" t="s">
        <v>849</v>
      </c>
      <c r="H14" s="6" t="s">
        <v>842</v>
      </c>
      <c r="I14" s="6"/>
      <c r="J14" s="84" t="s">
        <v>456</v>
      </c>
      <c r="K14" s="59" t="s">
        <v>1217</v>
      </c>
    </row>
    <row r="15" spans="1:11">
      <c r="A15" s="4">
        <f t="shared" si="0"/>
        <v>11</v>
      </c>
      <c r="B15" s="5" t="s">
        <v>761</v>
      </c>
      <c r="C15" s="5">
        <f t="shared" si="1"/>
        <v>174</v>
      </c>
      <c r="D15" s="5" t="s">
        <v>668</v>
      </c>
      <c r="E15" s="4">
        <f t="shared" si="2"/>
        <v>183</v>
      </c>
      <c r="F15" s="5">
        <v>10</v>
      </c>
      <c r="G15" s="6" t="s">
        <v>849</v>
      </c>
      <c r="H15" s="6" t="s">
        <v>842</v>
      </c>
      <c r="J15" s="4" t="s">
        <v>358</v>
      </c>
      <c r="K15" s="4" t="s">
        <v>1209</v>
      </c>
    </row>
    <row r="16" spans="1:11" ht="43.5">
      <c r="A16" s="4">
        <f t="shared" si="0"/>
        <v>12</v>
      </c>
      <c r="B16" s="5" t="s">
        <v>1733</v>
      </c>
      <c r="C16" s="5">
        <f>E15+1</f>
        <v>184</v>
      </c>
      <c r="D16" s="5" t="s">
        <v>668</v>
      </c>
      <c r="E16" s="4">
        <f>C16+F16-1</f>
        <v>196</v>
      </c>
      <c r="F16" s="5">
        <v>13</v>
      </c>
      <c r="G16" s="6" t="s">
        <v>843</v>
      </c>
      <c r="H16" s="6">
        <v>7.5</v>
      </c>
      <c r="J16" s="4" t="s">
        <v>1728</v>
      </c>
      <c r="K16" s="4" t="s">
        <v>1731</v>
      </c>
    </row>
    <row r="17" spans="1:16" ht="43.5">
      <c r="A17" s="4">
        <f t="shared" si="0"/>
        <v>13</v>
      </c>
      <c r="B17" s="5" t="s">
        <v>1727</v>
      </c>
      <c r="C17" s="5">
        <f>E16+1</f>
        <v>197</v>
      </c>
      <c r="D17" s="5" t="s">
        <v>668</v>
      </c>
      <c r="E17" s="4">
        <f>C17+F17-1</f>
        <v>209</v>
      </c>
      <c r="F17" s="5">
        <v>13</v>
      </c>
      <c r="G17" s="6" t="s">
        <v>843</v>
      </c>
      <c r="H17" s="6">
        <v>7.5</v>
      </c>
      <c r="J17" s="4" t="s">
        <v>1729</v>
      </c>
      <c r="K17" s="4" t="s">
        <v>1732</v>
      </c>
    </row>
    <row r="18" spans="1:16" ht="43.5">
      <c r="A18" s="4">
        <f t="shared" si="0"/>
        <v>14</v>
      </c>
      <c r="B18" s="5" t="s">
        <v>705</v>
      </c>
      <c r="C18" s="5">
        <f>E17+1</f>
        <v>210</v>
      </c>
      <c r="D18" s="5" t="s">
        <v>668</v>
      </c>
      <c r="E18" s="4">
        <f>C18+F18-1</f>
        <v>210</v>
      </c>
      <c r="F18" s="5">
        <v>1</v>
      </c>
      <c r="G18" s="6" t="s">
        <v>841</v>
      </c>
      <c r="I18" s="6"/>
      <c r="J18" s="4" t="s">
        <v>412</v>
      </c>
      <c r="K18" s="4" t="s">
        <v>1205</v>
      </c>
      <c r="L18" s="6"/>
      <c r="M18" s="6"/>
      <c r="N18" s="6"/>
      <c r="O18" s="6"/>
      <c r="P18" s="6"/>
    </row>
    <row r="19" spans="1:16" ht="43.5">
      <c r="A19" s="4">
        <f t="shared" si="0"/>
        <v>15</v>
      </c>
      <c r="B19" s="5" t="s">
        <v>592</v>
      </c>
      <c r="C19" s="5">
        <f>E18+1</f>
        <v>211</v>
      </c>
      <c r="D19" s="5" t="s">
        <v>668</v>
      </c>
      <c r="E19" s="4">
        <f>C19+F19-1</f>
        <v>211</v>
      </c>
      <c r="F19" s="14">
        <v>1</v>
      </c>
      <c r="G19" s="6" t="s">
        <v>849</v>
      </c>
      <c r="I19" s="6"/>
      <c r="J19" s="5" t="s">
        <v>965</v>
      </c>
      <c r="K19" s="4" t="s">
        <v>129</v>
      </c>
    </row>
    <row r="20" spans="1:16">
      <c r="F20" s="5">
        <f>SUM(F4:F19)</f>
        <v>211</v>
      </c>
      <c r="I20" s="6"/>
    </row>
    <row r="21" spans="1:16">
      <c r="I21" s="6"/>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15.xml><?xml version="1.0" encoding="utf-8"?>
<worksheet xmlns="http://schemas.openxmlformats.org/spreadsheetml/2006/main" xmlns:r="http://schemas.openxmlformats.org/officeDocument/2006/relationships">
  <sheetPr codeName="Sheet10"/>
  <dimension ref="A1:Q23"/>
  <sheetViews>
    <sheetView topLeftCell="A8" workbookViewId="0">
      <selection activeCell="A8" sqref="A8:K21"/>
    </sheetView>
  </sheetViews>
  <sheetFormatPr defaultColWidth="29.140625" defaultRowHeight="21.75"/>
  <cols>
    <col min="1" max="1" width="2.85546875" style="4" customWidth="1"/>
    <col min="2" max="2" width="28.85546875" style="5" customWidth="1"/>
    <col min="3" max="3" width="4" style="5" customWidth="1"/>
    <col min="4" max="4" width="1.140625" style="5" customWidth="1"/>
    <col min="5" max="5" width="4" style="4" customWidth="1"/>
    <col min="6" max="6" width="6.5703125" style="5" customWidth="1"/>
    <col min="7" max="7" width="6.28515625" style="6" customWidth="1"/>
    <col min="8" max="8" width="10.28515625" style="6" customWidth="1"/>
    <col min="9" max="9" width="4.5703125" style="5" customWidth="1"/>
    <col min="10" max="10" width="31.140625" style="4" customWidth="1"/>
    <col min="11" max="16384" width="29.140625" style="5"/>
  </cols>
  <sheetData>
    <row r="1" spans="1:17" s="31" customFormat="1" ht="21">
      <c r="A1" s="30">
        <f>Main!A16</f>
        <v>13</v>
      </c>
      <c r="B1" s="30" t="str">
        <f>Main!B16</f>
        <v>Conversion (Convert.dat)</v>
      </c>
      <c r="C1" s="30"/>
      <c r="D1" s="30"/>
      <c r="E1" s="30"/>
      <c r="G1" s="13"/>
      <c r="H1" s="13"/>
      <c r="I1" s="13"/>
      <c r="J1" s="30"/>
    </row>
    <row r="2" spans="1:17">
      <c r="I2" s="6"/>
    </row>
    <row r="3" spans="1:17" s="6" customFormat="1" ht="22.5" thickBot="1">
      <c r="A3" s="7"/>
      <c r="B3" s="8" t="s">
        <v>977</v>
      </c>
      <c r="C3" s="323" t="s">
        <v>788</v>
      </c>
      <c r="D3" s="323"/>
      <c r="E3" s="323"/>
      <c r="F3" s="8" t="s">
        <v>978</v>
      </c>
      <c r="G3" s="8" t="s">
        <v>789</v>
      </c>
      <c r="H3" s="8" t="s">
        <v>790</v>
      </c>
      <c r="I3" s="8" t="s">
        <v>673</v>
      </c>
      <c r="J3" s="8" t="s">
        <v>980</v>
      </c>
      <c r="K3" s="8" t="s">
        <v>847</v>
      </c>
    </row>
    <row r="4" spans="1:17" ht="22.5" thickTop="1">
      <c r="B4" s="5" t="s">
        <v>791</v>
      </c>
      <c r="C4" s="5">
        <f>E3+1</f>
        <v>1</v>
      </c>
      <c r="D4" s="5" t="s">
        <v>668</v>
      </c>
      <c r="E4" s="4">
        <f t="shared" ref="E4:E20" si="0">C4+F4-1</f>
        <v>1</v>
      </c>
      <c r="F4" s="5">
        <v>1</v>
      </c>
      <c r="G4" s="6" t="s">
        <v>849</v>
      </c>
      <c r="I4" s="6"/>
      <c r="J4" s="4" t="s">
        <v>781</v>
      </c>
      <c r="K4" s="4" t="s">
        <v>781</v>
      </c>
    </row>
    <row r="5" spans="1:17">
      <c r="A5" s="4">
        <v>1</v>
      </c>
      <c r="B5" s="5" t="s">
        <v>793</v>
      </c>
      <c r="C5" s="5">
        <f>E4+1</f>
        <v>2</v>
      </c>
      <c r="D5" s="5" t="s">
        <v>668</v>
      </c>
      <c r="E5" s="4">
        <f t="shared" si="0"/>
        <v>21</v>
      </c>
      <c r="F5" s="5">
        <v>20</v>
      </c>
      <c r="G5" s="6" t="s">
        <v>849</v>
      </c>
      <c r="I5" s="6"/>
      <c r="J5" s="84" t="s">
        <v>960</v>
      </c>
      <c r="K5" s="11" t="s">
        <v>1122</v>
      </c>
    </row>
    <row r="6" spans="1:17">
      <c r="A6" s="4">
        <f>A5+1</f>
        <v>2</v>
      </c>
      <c r="B6" s="5" t="s">
        <v>804</v>
      </c>
      <c r="C6" s="5">
        <f>E5+1</f>
        <v>22</v>
      </c>
      <c r="D6" s="5" t="s">
        <v>668</v>
      </c>
      <c r="E6" s="4">
        <f t="shared" si="0"/>
        <v>29</v>
      </c>
      <c r="F6" s="5">
        <v>8</v>
      </c>
      <c r="G6" s="6" t="s">
        <v>843</v>
      </c>
      <c r="H6" s="10">
        <v>8</v>
      </c>
      <c r="I6" s="6">
        <v>1</v>
      </c>
      <c r="J6" s="82" t="s">
        <v>334</v>
      </c>
      <c r="K6" s="5" t="s">
        <v>1125</v>
      </c>
    </row>
    <row r="7" spans="1:17" ht="43.5">
      <c r="A7" s="4">
        <f t="shared" ref="A7:A12" si="1">A6+1</f>
        <v>3</v>
      </c>
      <c r="B7" s="5" t="s">
        <v>808</v>
      </c>
      <c r="C7" s="5">
        <f t="shared" ref="C7:C20" si="2">E6+1</f>
        <v>30</v>
      </c>
      <c r="D7" s="5" t="s">
        <v>668</v>
      </c>
      <c r="E7" s="4">
        <f t="shared" si="0"/>
        <v>44</v>
      </c>
      <c r="F7" s="5">
        <v>15</v>
      </c>
      <c r="G7" s="6" t="s">
        <v>849</v>
      </c>
      <c r="H7" s="6" t="s">
        <v>851</v>
      </c>
      <c r="I7" s="6">
        <v>2</v>
      </c>
      <c r="J7" s="82" t="s">
        <v>355</v>
      </c>
      <c r="K7" s="12" t="s">
        <v>1199</v>
      </c>
    </row>
    <row r="8" spans="1:17">
      <c r="A8" s="264">
        <f t="shared" si="1"/>
        <v>4</v>
      </c>
      <c r="B8" s="5" t="s">
        <v>657</v>
      </c>
      <c r="C8" s="5">
        <f t="shared" si="2"/>
        <v>45</v>
      </c>
      <c r="D8" s="5" t="s">
        <v>668</v>
      </c>
      <c r="E8" s="264">
        <f t="shared" si="0"/>
        <v>47</v>
      </c>
      <c r="F8" s="5">
        <v>3</v>
      </c>
      <c r="G8" s="6" t="s">
        <v>843</v>
      </c>
      <c r="H8" s="10">
        <v>3</v>
      </c>
      <c r="I8" s="6">
        <v>3</v>
      </c>
      <c r="J8" s="264" t="s">
        <v>411</v>
      </c>
      <c r="K8" s="264" t="s">
        <v>1200</v>
      </c>
    </row>
    <row r="9" spans="1:17" ht="43.5">
      <c r="A9" s="264">
        <f t="shared" si="1"/>
        <v>5</v>
      </c>
      <c r="B9" s="5" t="s">
        <v>701</v>
      </c>
      <c r="C9" s="5">
        <f t="shared" si="2"/>
        <v>48</v>
      </c>
      <c r="D9" s="5" t="s">
        <v>668</v>
      </c>
      <c r="E9" s="264">
        <f t="shared" si="0"/>
        <v>57</v>
      </c>
      <c r="F9" s="5">
        <v>10</v>
      </c>
      <c r="G9" s="6" t="s">
        <v>849</v>
      </c>
      <c r="H9" s="6" t="s">
        <v>842</v>
      </c>
      <c r="I9" s="6"/>
      <c r="J9" s="271" t="s">
        <v>342</v>
      </c>
      <c r="K9" s="264" t="s">
        <v>1218</v>
      </c>
      <c r="L9" s="6"/>
      <c r="M9" s="6"/>
      <c r="N9" s="6"/>
      <c r="O9" s="6"/>
      <c r="P9" s="6"/>
      <c r="Q9" s="6"/>
    </row>
    <row r="10" spans="1:17" ht="87">
      <c r="A10" s="264">
        <f t="shared" si="1"/>
        <v>6</v>
      </c>
      <c r="B10" s="5" t="s">
        <v>937</v>
      </c>
      <c r="C10" s="5">
        <f>E9+1</f>
        <v>58</v>
      </c>
      <c r="D10" s="5" t="s">
        <v>668</v>
      </c>
      <c r="E10" s="264">
        <f>C10+F10-1</f>
        <v>67</v>
      </c>
      <c r="F10" s="5">
        <v>10</v>
      </c>
      <c r="G10" s="6" t="s">
        <v>849</v>
      </c>
      <c r="H10" s="6" t="s">
        <v>842</v>
      </c>
      <c r="I10" s="6"/>
      <c r="J10" s="270" t="s">
        <v>413</v>
      </c>
      <c r="K10" s="264" t="s">
        <v>1219</v>
      </c>
      <c r="L10" s="6"/>
      <c r="M10" s="6"/>
      <c r="N10" s="6"/>
      <c r="O10" s="6"/>
      <c r="P10" s="6"/>
      <c r="Q10" s="6"/>
    </row>
    <row r="11" spans="1:17" ht="43.5">
      <c r="A11" s="264">
        <f t="shared" si="1"/>
        <v>7</v>
      </c>
      <c r="B11" s="5" t="s">
        <v>805</v>
      </c>
      <c r="C11" s="5">
        <f>E10+1</f>
        <v>68</v>
      </c>
      <c r="D11" s="5" t="s">
        <v>668</v>
      </c>
      <c r="E11" s="264">
        <f>C11+F11-1</f>
        <v>77</v>
      </c>
      <c r="F11" s="5">
        <v>10</v>
      </c>
      <c r="G11" s="6" t="s">
        <v>849</v>
      </c>
      <c r="H11" s="6" t="s">
        <v>842</v>
      </c>
      <c r="I11" s="6"/>
      <c r="J11" s="271" t="s">
        <v>453</v>
      </c>
      <c r="K11" s="264" t="s">
        <v>1220</v>
      </c>
    </row>
    <row r="12" spans="1:17">
      <c r="A12" s="264">
        <f t="shared" si="1"/>
        <v>8</v>
      </c>
      <c r="B12" s="5" t="s">
        <v>702</v>
      </c>
      <c r="C12" s="5">
        <f>E11+1</f>
        <v>78</v>
      </c>
      <c r="D12" s="5" t="s">
        <v>668</v>
      </c>
      <c r="E12" s="264">
        <f>C12+F12-1</f>
        <v>110</v>
      </c>
      <c r="F12" s="5">
        <v>33</v>
      </c>
      <c r="G12" s="6" t="s">
        <v>849</v>
      </c>
      <c r="H12" s="164">
        <v>0.6777777777777777</v>
      </c>
      <c r="I12" s="6"/>
      <c r="J12" s="271" t="s">
        <v>454</v>
      </c>
      <c r="K12" s="264" t="s">
        <v>1221</v>
      </c>
    </row>
    <row r="13" spans="1:17">
      <c r="A13" s="264">
        <f t="shared" ref="A13:A20" si="3">A12+1</f>
        <v>9</v>
      </c>
      <c r="B13" s="5" t="s">
        <v>703</v>
      </c>
      <c r="C13" s="5">
        <f t="shared" si="2"/>
        <v>111</v>
      </c>
      <c r="D13" s="5" t="s">
        <v>668</v>
      </c>
      <c r="E13" s="264">
        <f t="shared" si="0"/>
        <v>130</v>
      </c>
      <c r="F13" s="5">
        <v>20</v>
      </c>
      <c r="G13" s="6" t="s">
        <v>843</v>
      </c>
      <c r="H13" s="6">
        <v>7.12</v>
      </c>
      <c r="I13" s="6"/>
      <c r="J13" s="5" t="s">
        <v>455</v>
      </c>
      <c r="K13" s="5" t="s">
        <v>1222</v>
      </c>
    </row>
    <row r="14" spans="1:17" ht="43.5">
      <c r="A14" s="264">
        <f t="shared" si="3"/>
        <v>10</v>
      </c>
      <c r="B14" s="5" t="s">
        <v>704</v>
      </c>
      <c r="C14" s="5">
        <f t="shared" si="2"/>
        <v>131</v>
      </c>
      <c r="D14" s="5" t="s">
        <v>668</v>
      </c>
      <c r="E14" s="264">
        <f t="shared" si="0"/>
        <v>140</v>
      </c>
      <c r="F14" s="5">
        <v>10</v>
      </c>
      <c r="G14" s="6" t="s">
        <v>849</v>
      </c>
      <c r="H14" s="6" t="s">
        <v>842</v>
      </c>
      <c r="I14" s="6"/>
      <c r="J14" s="271" t="s">
        <v>418</v>
      </c>
      <c r="K14" s="264" t="s">
        <v>1223</v>
      </c>
    </row>
    <row r="15" spans="1:17" ht="43.5">
      <c r="A15" s="264">
        <f t="shared" si="3"/>
        <v>11</v>
      </c>
      <c r="B15" s="5" t="s">
        <v>623</v>
      </c>
      <c r="C15" s="5">
        <f t="shared" si="2"/>
        <v>141</v>
      </c>
      <c r="D15" s="5" t="s">
        <v>668</v>
      </c>
      <c r="E15" s="264">
        <f t="shared" si="0"/>
        <v>155</v>
      </c>
      <c r="F15" s="5">
        <v>15</v>
      </c>
      <c r="G15" s="6" t="s">
        <v>849</v>
      </c>
      <c r="H15" s="6" t="s">
        <v>846</v>
      </c>
      <c r="I15" s="6"/>
      <c r="J15" s="271" t="s">
        <v>1872</v>
      </c>
      <c r="K15" s="5" t="s">
        <v>1874</v>
      </c>
    </row>
    <row r="16" spans="1:17" ht="43.5">
      <c r="A16" s="264">
        <f t="shared" si="3"/>
        <v>12</v>
      </c>
      <c r="B16" s="5" t="s">
        <v>624</v>
      </c>
      <c r="C16" s="5">
        <f t="shared" si="2"/>
        <v>156</v>
      </c>
      <c r="D16" s="5" t="s">
        <v>668</v>
      </c>
      <c r="E16" s="264">
        <f t="shared" si="0"/>
        <v>170</v>
      </c>
      <c r="F16" s="5">
        <v>15</v>
      </c>
      <c r="G16" s="6" t="s">
        <v>849</v>
      </c>
      <c r="H16" s="6" t="s">
        <v>846</v>
      </c>
      <c r="I16" s="6"/>
      <c r="J16" s="271" t="s">
        <v>1871</v>
      </c>
      <c r="K16" s="5" t="s">
        <v>1873</v>
      </c>
    </row>
    <row r="17" spans="1:16" ht="43.5">
      <c r="A17" s="264">
        <f t="shared" si="3"/>
        <v>13</v>
      </c>
      <c r="B17" s="5" t="s">
        <v>1862</v>
      </c>
      <c r="C17" s="5">
        <f>E16+1</f>
        <v>171</v>
      </c>
      <c r="D17" s="5" t="s">
        <v>668</v>
      </c>
      <c r="E17" s="264">
        <f>C17+F17-1</f>
        <v>185</v>
      </c>
      <c r="F17" s="5">
        <v>15</v>
      </c>
      <c r="G17" s="6" t="s">
        <v>849</v>
      </c>
      <c r="H17" s="6" t="s">
        <v>846</v>
      </c>
      <c r="I17" s="6"/>
      <c r="J17" s="271" t="s">
        <v>1858</v>
      </c>
      <c r="K17" s="5" t="s">
        <v>1851</v>
      </c>
    </row>
    <row r="18" spans="1:16" ht="43.5">
      <c r="A18" s="264">
        <f t="shared" si="3"/>
        <v>14</v>
      </c>
      <c r="B18" s="5" t="s">
        <v>1857</v>
      </c>
      <c r="C18" s="5">
        <f>E17+1</f>
        <v>186</v>
      </c>
      <c r="D18" s="5" t="s">
        <v>668</v>
      </c>
      <c r="E18" s="264">
        <f>C18+F18-1</f>
        <v>200</v>
      </c>
      <c r="F18" s="5">
        <v>15</v>
      </c>
      <c r="G18" s="6" t="s">
        <v>849</v>
      </c>
      <c r="H18" s="6" t="s">
        <v>846</v>
      </c>
      <c r="I18" s="6"/>
      <c r="J18" s="271" t="s">
        <v>1859</v>
      </c>
      <c r="K18" s="5" t="s">
        <v>1852</v>
      </c>
    </row>
    <row r="19" spans="1:16" ht="43.5">
      <c r="A19" s="264">
        <f t="shared" si="3"/>
        <v>15</v>
      </c>
      <c r="B19" s="5" t="s">
        <v>705</v>
      </c>
      <c r="C19" s="5">
        <f>E18+1</f>
        <v>201</v>
      </c>
      <c r="D19" s="5" t="s">
        <v>668</v>
      </c>
      <c r="E19" s="264">
        <f t="shared" si="0"/>
        <v>201</v>
      </c>
      <c r="F19" s="5">
        <v>1</v>
      </c>
      <c r="G19" s="6" t="s">
        <v>841</v>
      </c>
      <c r="I19" s="6"/>
      <c r="J19" s="264" t="s">
        <v>412</v>
      </c>
      <c r="K19" s="264" t="s">
        <v>1205</v>
      </c>
      <c r="L19" s="6"/>
      <c r="M19" s="6"/>
      <c r="N19" s="6"/>
      <c r="O19" s="6"/>
      <c r="P19" s="6"/>
    </row>
    <row r="20" spans="1:16" ht="43.5">
      <c r="A20" s="264">
        <f t="shared" si="3"/>
        <v>16</v>
      </c>
      <c r="B20" s="5" t="s">
        <v>592</v>
      </c>
      <c r="C20" s="5">
        <f t="shared" si="2"/>
        <v>202</v>
      </c>
      <c r="D20" s="5" t="s">
        <v>668</v>
      </c>
      <c r="E20" s="264">
        <f t="shared" si="0"/>
        <v>202</v>
      </c>
      <c r="F20" s="14">
        <v>1</v>
      </c>
      <c r="G20" s="6" t="s">
        <v>849</v>
      </c>
      <c r="I20" s="6"/>
      <c r="J20" s="5" t="s">
        <v>965</v>
      </c>
      <c r="K20" s="264" t="s">
        <v>129</v>
      </c>
    </row>
    <row r="21" spans="1:16">
      <c r="A21" s="264"/>
      <c r="E21" s="264"/>
      <c r="F21" s="5">
        <f>SUM(F4:F20)</f>
        <v>202</v>
      </c>
      <c r="I21" s="6"/>
      <c r="J21" s="264"/>
    </row>
    <row r="22" spans="1:16">
      <c r="I22" s="6"/>
    </row>
    <row r="23" spans="1:16">
      <c r="B23"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16.xml><?xml version="1.0" encoding="utf-8"?>
<worksheet xmlns="http://schemas.openxmlformats.org/spreadsheetml/2006/main" xmlns:r="http://schemas.openxmlformats.org/officeDocument/2006/relationships">
  <sheetPr codeName="Sheet11"/>
  <dimension ref="A1:Q29"/>
  <sheetViews>
    <sheetView topLeftCell="A17" workbookViewId="0">
      <selection activeCell="H27" sqref="H27"/>
    </sheetView>
  </sheetViews>
  <sheetFormatPr defaultColWidth="29.140625" defaultRowHeight="21.75"/>
  <cols>
    <col min="1" max="1" width="6.5703125" style="4" bestFit="1" customWidth="1"/>
    <col min="2" max="2" width="27.42578125" style="5" customWidth="1"/>
    <col min="3" max="3" width="4" style="5" customWidth="1"/>
    <col min="4" max="4" width="1.140625" style="5" customWidth="1"/>
    <col min="5" max="5" width="4" style="4" customWidth="1"/>
    <col min="6" max="6" width="6.5703125" style="5" customWidth="1"/>
    <col min="7" max="7" width="6.28515625" style="6" customWidth="1"/>
    <col min="8" max="8" width="11.85546875" style="6" customWidth="1"/>
    <col min="9" max="9" width="4.5703125" style="5" customWidth="1"/>
    <col min="10" max="10" width="33.28515625" style="4" customWidth="1"/>
    <col min="11" max="11" width="38.7109375" style="4" customWidth="1"/>
    <col min="12" max="16384" width="29.140625" style="5"/>
  </cols>
  <sheetData>
    <row r="1" spans="1:17" s="31" customFormat="1" ht="21">
      <c r="A1" s="30">
        <f>Main!A17</f>
        <v>14</v>
      </c>
      <c r="B1" s="30" t="str">
        <f>Main!B17</f>
        <v>Dividend (Dividend.dat)</v>
      </c>
      <c r="C1" s="30"/>
      <c r="D1" s="30"/>
      <c r="E1" s="30"/>
      <c r="G1" s="13"/>
      <c r="H1" s="13"/>
      <c r="I1" s="13"/>
      <c r="J1" s="30"/>
      <c r="K1" s="30"/>
    </row>
    <row r="2" spans="1:17">
      <c r="I2" s="6"/>
    </row>
    <row r="3" spans="1:17" s="6" customFormat="1" ht="22.5" thickBot="1">
      <c r="A3" s="7"/>
      <c r="B3" s="8" t="s">
        <v>977</v>
      </c>
      <c r="C3" s="323" t="s">
        <v>788</v>
      </c>
      <c r="D3" s="323"/>
      <c r="E3" s="323"/>
      <c r="F3" s="8" t="s">
        <v>978</v>
      </c>
      <c r="G3" s="8" t="s">
        <v>789</v>
      </c>
      <c r="H3" s="8" t="s">
        <v>790</v>
      </c>
      <c r="I3" s="8" t="s">
        <v>673</v>
      </c>
      <c r="J3" s="8" t="s">
        <v>980</v>
      </c>
      <c r="K3" s="8" t="s">
        <v>847</v>
      </c>
    </row>
    <row r="4" spans="1:17" ht="22.5" thickTop="1">
      <c r="B4" s="5" t="s">
        <v>791</v>
      </c>
      <c r="C4" s="5">
        <f>E3+1</f>
        <v>1</v>
      </c>
      <c r="D4" s="5" t="s">
        <v>668</v>
      </c>
      <c r="E4" s="4">
        <f>C4+F4-1</f>
        <v>1</v>
      </c>
      <c r="F4" s="5">
        <v>1</v>
      </c>
      <c r="G4" s="6" t="s">
        <v>849</v>
      </c>
      <c r="I4" s="6"/>
      <c r="J4" s="4" t="s">
        <v>781</v>
      </c>
      <c r="K4" s="4" t="s">
        <v>781</v>
      </c>
    </row>
    <row r="5" spans="1:17">
      <c r="A5" s="4">
        <v>1</v>
      </c>
      <c r="B5" s="5" t="s">
        <v>793</v>
      </c>
      <c r="C5" s="5">
        <f>E4+1</f>
        <v>2</v>
      </c>
      <c r="D5" s="5" t="s">
        <v>668</v>
      </c>
      <c r="E5" s="4">
        <f>C5+F5-1</f>
        <v>21</v>
      </c>
      <c r="F5" s="5">
        <v>20</v>
      </c>
      <c r="G5" s="6" t="s">
        <v>849</v>
      </c>
      <c r="I5" s="6"/>
      <c r="J5" s="84" t="s">
        <v>960</v>
      </c>
      <c r="K5" s="11" t="s">
        <v>1122</v>
      </c>
    </row>
    <row r="6" spans="1:17">
      <c r="A6" s="4">
        <f>A5+1</f>
        <v>2</v>
      </c>
      <c r="B6" s="5" t="s">
        <v>804</v>
      </c>
      <c r="C6" s="5">
        <f>E5+1</f>
        <v>22</v>
      </c>
      <c r="D6" s="5" t="s">
        <v>668</v>
      </c>
      <c r="E6" s="4">
        <f>C6+F6-1</f>
        <v>29</v>
      </c>
      <c r="F6" s="5">
        <v>8</v>
      </c>
      <c r="G6" s="6" t="s">
        <v>843</v>
      </c>
      <c r="H6" s="10">
        <v>8</v>
      </c>
      <c r="I6" s="6">
        <v>1</v>
      </c>
      <c r="J6" s="82" t="s">
        <v>334</v>
      </c>
      <c r="K6" s="5" t="s">
        <v>1125</v>
      </c>
    </row>
    <row r="7" spans="1:17" ht="43.5">
      <c r="A7" s="4">
        <f t="shared" ref="A7:A15" si="0">A6+1</f>
        <v>3</v>
      </c>
      <c r="B7" s="5" t="s">
        <v>808</v>
      </c>
      <c r="C7" s="5">
        <f>E6+1</f>
        <v>30</v>
      </c>
      <c r="D7" s="5" t="s">
        <v>668</v>
      </c>
      <c r="E7" s="4">
        <f>C7+F7-1</f>
        <v>44</v>
      </c>
      <c r="F7" s="5">
        <v>15</v>
      </c>
      <c r="G7" s="6" t="s">
        <v>849</v>
      </c>
      <c r="H7" s="6" t="s">
        <v>851</v>
      </c>
      <c r="I7" s="6">
        <v>2</v>
      </c>
      <c r="J7" s="82" t="s">
        <v>355</v>
      </c>
      <c r="K7" s="12" t="s">
        <v>1199</v>
      </c>
    </row>
    <row r="8" spans="1:17">
      <c r="A8" s="4">
        <f t="shared" si="0"/>
        <v>4</v>
      </c>
      <c r="B8" s="5" t="s">
        <v>657</v>
      </c>
      <c r="C8" s="5">
        <f t="shared" ref="C8:C20" si="1">E7+1</f>
        <v>45</v>
      </c>
      <c r="D8" s="5" t="s">
        <v>668</v>
      </c>
      <c r="E8" s="4">
        <f t="shared" ref="E8:E20" si="2">C8+F8-1</f>
        <v>47</v>
      </c>
      <c r="F8" s="5">
        <v>3</v>
      </c>
      <c r="G8" s="6" t="s">
        <v>843</v>
      </c>
      <c r="H8" s="10">
        <v>3</v>
      </c>
      <c r="I8" s="6">
        <v>3</v>
      </c>
      <c r="J8" s="4" t="s">
        <v>411</v>
      </c>
      <c r="K8" s="4" t="s">
        <v>1200</v>
      </c>
    </row>
    <row r="9" spans="1:17">
      <c r="A9" s="4">
        <f t="shared" si="0"/>
        <v>5</v>
      </c>
      <c r="B9" s="5" t="s">
        <v>701</v>
      </c>
      <c r="C9" s="5">
        <f t="shared" si="1"/>
        <v>48</v>
      </c>
      <c r="D9" s="5" t="s">
        <v>668</v>
      </c>
      <c r="E9" s="4">
        <f t="shared" si="2"/>
        <v>57</v>
      </c>
      <c r="F9" s="5">
        <v>10</v>
      </c>
      <c r="G9" s="6" t="s">
        <v>849</v>
      </c>
      <c r="H9" s="6" t="s">
        <v>842</v>
      </c>
      <c r="I9" s="6"/>
      <c r="J9" s="84" t="s">
        <v>342</v>
      </c>
      <c r="K9" s="4" t="s">
        <v>1218</v>
      </c>
      <c r="L9" s="6"/>
      <c r="M9" s="6"/>
      <c r="N9" s="6"/>
      <c r="O9" s="6"/>
      <c r="P9" s="6"/>
      <c r="Q9" s="6"/>
    </row>
    <row r="10" spans="1:17" ht="87">
      <c r="A10" s="4">
        <f t="shared" si="0"/>
        <v>6</v>
      </c>
      <c r="B10" s="5" t="s">
        <v>937</v>
      </c>
      <c r="C10" s="5">
        <f t="shared" si="1"/>
        <v>58</v>
      </c>
      <c r="D10" s="5" t="s">
        <v>668</v>
      </c>
      <c r="E10" s="4">
        <f t="shared" si="2"/>
        <v>67</v>
      </c>
      <c r="F10" s="5">
        <v>10</v>
      </c>
      <c r="G10" s="6" t="s">
        <v>849</v>
      </c>
      <c r="H10" s="6" t="s">
        <v>842</v>
      </c>
      <c r="I10" s="6"/>
      <c r="J10" s="83" t="s">
        <v>413</v>
      </c>
      <c r="K10" s="4" t="s">
        <v>1219</v>
      </c>
      <c r="L10" s="6"/>
      <c r="M10" s="6"/>
      <c r="N10" s="6"/>
      <c r="O10" s="6"/>
      <c r="P10" s="6"/>
      <c r="Q10" s="6"/>
    </row>
    <row r="11" spans="1:17" ht="43.5">
      <c r="A11" s="4">
        <f t="shared" si="0"/>
        <v>7</v>
      </c>
      <c r="B11" s="5" t="s">
        <v>805</v>
      </c>
      <c r="C11" s="5">
        <f t="shared" si="1"/>
        <v>68</v>
      </c>
      <c r="D11" s="5" t="s">
        <v>668</v>
      </c>
      <c r="E11" s="4">
        <f t="shared" si="2"/>
        <v>77</v>
      </c>
      <c r="F11" s="5">
        <v>10</v>
      </c>
      <c r="G11" s="6" t="s">
        <v>849</v>
      </c>
      <c r="H11" s="6" t="s">
        <v>842</v>
      </c>
      <c r="I11" s="6"/>
      <c r="J11" s="84" t="s">
        <v>860</v>
      </c>
      <c r="K11" s="4" t="s">
        <v>1201</v>
      </c>
    </row>
    <row r="12" spans="1:17" ht="43.5">
      <c r="A12" s="4">
        <f t="shared" si="0"/>
        <v>8</v>
      </c>
      <c r="B12" s="5" t="s">
        <v>856</v>
      </c>
      <c r="C12" s="5">
        <f t="shared" si="1"/>
        <v>78</v>
      </c>
      <c r="D12" s="5" t="s">
        <v>668</v>
      </c>
      <c r="E12" s="4">
        <f t="shared" si="2"/>
        <v>110</v>
      </c>
      <c r="F12" s="5">
        <v>33</v>
      </c>
      <c r="G12" s="6" t="s">
        <v>849</v>
      </c>
      <c r="H12" s="164">
        <v>0.6777777777777777</v>
      </c>
      <c r="I12" s="6"/>
      <c r="J12" s="84" t="s">
        <v>357</v>
      </c>
      <c r="K12" s="4" t="s">
        <v>1225</v>
      </c>
    </row>
    <row r="13" spans="1:17">
      <c r="A13" s="4">
        <f t="shared" si="0"/>
        <v>9</v>
      </c>
      <c r="B13" s="5" t="s">
        <v>1792</v>
      </c>
      <c r="C13" s="5">
        <f t="shared" si="1"/>
        <v>111</v>
      </c>
      <c r="D13" s="5" t="s">
        <v>668</v>
      </c>
      <c r="E13" s="4">
        <f t="shared" si="2"/>
        <v>130</v>
      </c>
      <c r="F13" s="5">
        <v>20</v>
      </c>
      <c r="G13" s="6" t="s">
        <v>843</v>
      </c>
      <c r="H13" s="6">
        <v>7.12</v>
      </c>
      <c r="I13" s="6"/>
      <c r="J13" s="4" t="s">
        <v>446</v>
      </c>
      <c r="K13" s="4" t="s">
        <v>1226</v>
      </c>
    </row>
    <row r="14" spans="1:17" ht="43.5">
      <c r="A14" s="4">
        <f t="shared" si="0"/>
        <v>10</v>
      </c>
      <c r="B14" s="5" t="s">
        <v>717</v>
      </c>
      <c r="C14" s="5">
        <f t="shared" si="1"/>
        <v>131</v>
      </c>
      <c r="D14" s="5" t="s">
        <v>668</v>
      </c>
      <c r="E14" s="4">
        <f t="shared" si="2"/>
        <v>145</v>
      </c>
      <c r="F14" s="5">
        <v>15</v>
      </c>
      <c r="G14" s="6" t="s">
        <v>843</v>
      </c>
      <c r="H14" s="10">
        <f>F14</f>
        <v>15</v>
      </c>
      <c r="I14" s="6"/>
      <c r="J14" s="4" t="s">
        <v>447</v>
      </c>
      <c r="K14" s="4" t="s">
        <v>1227</v>
      </c>
    </row>
    <row r="15" spans="1:17" ht="65.25">
      <c r="A15" s="4">
        <f t="shared" si="0"/>
        <v>11</v>
      </c>
      <c r="B15" s="5" t="s">
        <v>718</v>
      </c>
      <c r="C15" s="5">
        <f t="shared" si="1"/>
        <v>146</v>
      </c>
      <c r="D15" s="5" t="s">
        <v>668</v>
      </c>
      <c r="E15" s="4">
        <f t="shared" si="2"/>
        <v>147</v>
      </c>
      <c r="F15" s="5">
        <v>2</v>
      </c>
      <c r="G15" s="6" t="s">
        <v>849</v>
      </c>
      <c r="H15" s="10"/>
      <c r="I15" s="6"/>
      <c r="J15" s="4" t="s">
        <v>448</v>
      </c>
      <c r="K15" s="4" t="s">
        <v>1228</v>
      </c>
    </row>
    <row r="16" spans="1:17" ht="152.25">
      <c r="A16" s="4">
        <f t="shared" ref="A16:A24" si="3">A15+1</f>
        <v>12</v>
      </c>
      <c r="B16" s="5" t="s">
        <v>719</v>
      </c>
      <c r="C16" s="5">
        <f t="shared" si="1"/>
        <v>148</v>
      </c>
      <c r="D16" s="5" t="s">
        <v>668</v>
      </c>
      <c r="E16" s="4">
        <f t="shared" si="2"/>
        <v>148</v>
      </c>
      <c r="F16" s="5">
        <v>1</v>
      </c>
      <c r="G16" s="6" t="s">
        <v>849</v>
      </c>
      <c r="H16" s="10"/>
      <c r="I16" s="6"/>
      <c r="J16" s="4" t="s">
        <v>449</v>
      </c>
      <c r="K16" s="4" t="s">
        <v>1229</v>
      </c>
    </row>
    <row r="17" spans="1:16">
      <c r="A17" s="4">
        <f t="shared" si="3"/>
        <v>13</v>
      </c>
      <c r="B17" s="5" t="s">
        <v>722</v>
      </c>
      <c r="C17" s="5">
        <f t="shared" si="1"/>
        <v>149</v>
      </c>
      <c r="D17" s="5" t="s">
        <v>668</v>
      </c>
      <c r="E17" s="4">
        <f t="shared" si="2"/>
        <v>158</v>
      </c>
      <c r="F17" s="5">
        <v>10</v>
      </c>
      <c r="G17" s="6" t="s">
        <v>849</v>
      </c>
      <c r="H17" s="6" t="s">
        <v>842</v>
      </c>
      <c r="I17" s="6"/>
      <c r="J17" s="84" t="s">
        <v>450</v>
      </c>
      <c r="K17" s="5" t="s">
        <v>1230</v>
      </c>
    </row>
    <row r="18" spans="1:16" ht="43.5">
      <c r="A18" s="264">
        <f t="shared" si="3"/>
        <v>14</v>
      </c>
      <c r="B18" s="5" t="s">
        <v>907</v>
      </c>
      <c r="C18" s="5">
        <f t="shared" si="1"/>
        <v>159</v>
      </c>
      <c r="D18" s="5" t="s">
        <v>668</v>
      </c>
      <c r="E18" s="264">
        <f t="shared" si="2"/>
        <v>168</v>
      </c>
      <c r="F18" s="5">
        <v>10</v>
      </c>
      <c r="G18" s="6" t="s">
        <v>849</v>
      </c>
      <c r="H18" s="6" t="s">
        <v>842</v>
      </c>
      <c r="I18" s="6"/>
      <c r="J18" s="270" t="s">
        <v>451</v>
      </c>
      <c r="K18" s="5" t="s">
        <v>1231</v>
      </c>
    </row>
    <row r="19" spans="1:16" ht="43.5">
      <c r="A19" s="264">
        <f t="shared" si="3"/>
        <v>15</v>
      </c>
      <c r="B19" s="5" t="s">
        <v>908</v>
      </c>
      <c r="C19" s="5">
        <f t="shared" si="1"/>
        <v>169</v>
      </c>
      <c r="D19" s="5" t="s">
        <v>668</v>
      </c>
      <c r="E19" s="264">
        <f t="shared" si="2"/>
        <v>178</v>
      </c>
      <c r="F19" s="5">
        <v>10</v>
      </c>
      <c r="G19" s="6" t="s">
        <v>849</v>
      </c>
      <c r="H19" s="6" t="s">
        <v>842</v>
      </c>
      <c r="I19" s="6"/>
      <c r="J19" s="271" t="s">
        <v>452</v>
      </c>
      <c r="K19" s="5" t="s">
        <v>1232</v>
      </c>
    </row>
    <row r="20" spans="1:16" ht="43.5">
      <c r="A20" s="264">
        <f t="shared" si="3"/>
        <v>16</v>
      </c>
      <c r="B20" s="5" t="s">
        <v>705</v>
      </c>
      <c r="C20" s="5">
        <f t="shared" si="1"/>
        <v>179</v>
      </c>
      <c r="D20" s="5" t="s">
        <v>668</v>
      </c>
      <c r="E20" s="264">
        <f t="shared" si="2"/>
        <v>179</v>
      </c>
      <c r="F20" s="5">
        <v>1</v>
      </c>
      <c r="G20" s="6" t="s">
        <v>841</v>
      </c>
      <c r="I20" s="6"/>
      <c r="J20" s="264" t="s">
        <v>412</v>
      </c>
      <c r="K20" s="264" t="s">
        <v>1205</v>
      </c>
      <c r="L20" s="6"/>
      <c r="M20" s="6"/>
      <c r="N20" s="6"/>
      <c r="O20" s="6"/>
      <c r="P20" s="6"/>
    </row>
    <row r="21" spans="1:16" ht="65.25">
      <c r="A21" s="264">
        <f t="shared" si="3"/>
        <v>17</v>
      </c>
      <c r="B21" s="5" t="s">
        <v>1786</v>
      </c>
      <c r="C21" s="5">
        <f>E20+1</f>
        <v>180</v>
      </c>
      <c r="D21" s="5" t="s">
        <v>668</v>
      </c>
      <c r="E21" s="264">
        <f>C21+F21-1</f>
        <v>212</v>
      </c>
      <c r="F21" s="5">
        <v>33</v>
      </c>
      <c r="G21" s="6" t="s">
        <v>849</v>
      </c>
      <c r="H21" s="164">
        <v>0.6777777777777777</v>
      </c>
      <c r="I21" s="6"/>
      <c r="J21" s="271" t="s">
        <v>1789</v>
      </c>
      <c r="K21" s="264" t="s">
        <v>1790</v>
      </c>
    </row>
    <row r="22" spans="1:16" ht="65.25">
      <c r="A22" s="264">
        <f>A21+1</f>
        <v>18</v>
      </c>
      <c r="B22" s="5" t="s">
        <v>1793</v>
      </c>
      <c r="C22" s="5">
        <f>E21+1</f>
        <v>213</v>
      </c>
      <c r="D22" s="5" t="s">
        <v>668</v>
      </c>
      <c r="E22" s="264">
        <f>C22+F22-1</f>
        <v>232</v>
      </c>
      <c r="F22" s="5">
        <v>20</v>
      </c>
      <c r="G22" s="6" t="s">
        <v>843</v>
      </c>
      <c r="H22" s="6">
        <v>7.12</v>
      </c>
      <c r="I22" s="6"/>
      <c r="J22" s="5" t="s">
        <v>1794</v>
      </c>
      <c r="K22" s="264" t="s">
        <v>1796</v>
      </c>
      <c r="L22" s="6"/>
      <c r="M22" s="6"/>
      <c r="N22" s="6"/>
      <c r="O22" s="6"/>
      <c r="P22" s="6"/>
    </row>
    <row r="23" spans="1:16" ht="43.5">
      <c r="A23" s="264">
        <f t="shared" si="3"/>
        <v>19</v>
      </c>
      <c r="B23" s="5" t="s">
        <v>1844</v>
      </c>
      <c r="C23" s="5">
        <f>E22+1</f>
        <v>233</v>
      </c>
      <c r="D23" s="5" t="s">
        <v>668</v>
      </c>
      <c r="E23" s="264">
        <f>C23+F23-1</f>
        <v>248</v>
      </c>
      <c r="F23" s="5">
        <v>16</v>
      </c>
      <c r="G23" s="6" t="s">
        <v>843</v>
      </c>
      <c r="H23" s="6">
        <v>10.5</v>
      </c>
      <c r="I23" s="6"/>
      <c r="J23" s="5" t="s">
        <v>1845</v>
      </c>
      <c r="K23" s="264" t="s">
        <v>1846</v>
      </c>
      <c r="L23" s="6"/>
      <c r="M23" s="6"/>
      <c r="N23" s="6"/>
      <c r="O23" s="6"/>
      <c r="P23" s="6"/>
    </row>
    <row r="24" spans="1:16" ht="87">
      <c r="A24" s="264">
        <f t="shared" si="3"/>
        <v>20</v>
      </c>
      <c r="B24" s="5" t="s">
        <v>1863</v>
      </c>
      <c r="C24" s="5">
        <f>E23+1</f>
        <v>249</v>
      </c>
      <c r="D24" s="5" t="s">
        <v>668</v>
      </c>
      <c r="E24" s="264">
        <f>C24+F24-1</f>
        <v>249</v>
      </c>
      <c r="F24" s="5">
        <v>1</v>
      </c>
      <c r="G24" s="6" t="s">
        <v>841</v>
      </c>
      <c r="I24" s="6"/>
      <c r="J24" s="5" t="s">
        <v>1864</v>
      </c>
      <c r="K24" s="264" t="s">
        <v>1865</v>
      </c>
      <c r="L24" s="6"/>
      <c r="M24" s="6"/>
      <c r="N24" s="6"/>
      <c r="O24" s="6"/>
      <c r="P24" s="6"/>
    </row>
    <row r="25" spans="1:16" ht="43.5">
      <c r="A25" s="264">
        <f>A24+1</f>
        <v>21</v>
      </c>
      <c r="B25" s="5" t="s">
        <v>592</v>
      </c>
      <c r="C25" s="5">
        <f>C24+1</f>
        <v>250</v>
      </c>
      <c r="D25" s="5" t="s">
        <v>668</v>
      </c>
      <c r="E25" s="264">
        <f>C25+F25-1</f>
        <v>250</v>
      </c>
      <c r="F25" s="14">
        <v>1</v>
      </c>
      <c r="G25" s="6" t="s">
        <v>849</v>
      </c>
      <c r="I25" s="6"/>
      <c r="J25" s="5" t="s">
        <v>965</v>
      </c>
      <c r="K25" s="264" t="s">
        <v>129</v>
      </c>
    </row>
    <row r="26" spans="1:16">
      <c r="A26" s="264"/>
      <c r="E26" s="264"/>
      <c r="F26" s="5">
        <f>SUM(F4:F25)</f>
        <v>250</v>
      </c>
      <c r="I26" s="6"/>
      <c r="J26" s="264"/>
      <c r="K26" s="264"/>
    </row>
    <row r="27" spans="1:16">
      <c r="A27" s="264"/>
      <c r="E27" s="264"/>
      <c r="I27" s="6"/>
      <c r="J27" s="264"/>
      <c r="K27" s="264"/>
    </row>
    <row r="28" spans="1:16">
      <c r="A28" s="1" t="s">
        <v>1795</v>
      </c>
      <c r="B28" s="62"/>
      <c r="E28" s="264"/>
      <c r="J28" s="264"/>
      <c r="K28" s="264"/>
    </row>
    <row r="29" spans="1:16">
      <c r="A29" s="264"/>
      <c r="E29" s="264"/>
      <c r="J29" s="264"/>
      <c r="K29" s="264"/>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17.xml><?xml version="1.0" encoding="utf-8"?>
<worksheet xmlns="http://schemas.openxmlformats.org/spreadsheetml/2006/main" xmlns:r="http://schemas.openxmlformats.org/officeDocument/2006/relationships">
  <sheetPr codeName="Sheet12"/>
  <dimension ref="A1:Q23"/>
  <sheetViews>
    <sheetView topLeftCell="A10" workbookViewId="0">
      <selection activeCell="F17" sqref="F17"/>
    </sheetView>
  </sheetViews>
  <sheetFormatPr defaultColWidth="29.140625" defaultRowHeight="21.75"/>
  <cols>
    <col min="1" max="1" width="2.85546875" style="4" customWidth="1"/>
    <col min="2" max="2" width="26.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6.5703125" style="6" customWidth="1"/>
    <col min="9" max="9" width="4.5703125" style="5" customWidth="1"/>
    <col min="10" max="11" width="29.5703125" style="4" customWidth="1"/>
    <col min="12" max="16384" width="29.140625" style="5"/>
  </cols>
  <sheetData>
    <row r="1" spans="1:17" s="31" customFormat="1" ht="21">
      <c r="A1" s="30">
        <f>Main!A18</f>
        <v>15</v>
      </c>
      <c r="B1" s="30" t="str">
        <f>Main!B18</f>
        <v>Exercise (Exercise.dat)</v>
      </c>
      <c r="C1" s="30"/>
      <c r="D1" s="30"/>
      <c r="E1" s="30"/>
      <c r="G1" s="13"/>
      <c r="H1" s="13"/>
      <c r="I1" s="13"/>
      <c r="J1" s="30"/>
      <c r="K1" s="30"/>
    </row>
    <row r="2" spans="1:17">
      <c r="I2" s="6"/>
    </row>
    <row r="3" spans="1:17" s="6" customFormat="1" ht="22.5" thickBot="1">
      <c r="A3" s="7"/>
      <c r="B3" s="8" t="s">
        <v>787</v>
      </c>
      <c r="C3" s="323" t="s">
        <v>788</v>
      </c>
      <c r="D3" s="323"/>
      <c r="E3" s="323"/>
      <c r="F3" s="8" t="s">
        <v>978</v>
      </c>
      <c r="G3" s="8" t="s">
        <v>789</v>
      </c>
      <c r="H3" s="8" t="s">
        <v>790</v>
      </c>
      <c r="I3" s="8" t="s">
        <v>673</v>
      </c>
      <c r="J3" s="8" t="s">
        <v>980</v>
      </c>
      <c r="K3" s="8" t="s">
        <v>847</v>
      </c>
    </row>
    <row r="4" spans="1:17" ht="22.5" thickTop="1">
      <c r="B4" s="5" t="s">
        <v>791</v>
      </c>
      <c r="C4" s="5">
        <f t="shared" ref="C4:C20" si="0">E3+1</f>
        <v>1</v>
      </c>
      <c r="D4" s="5" t="s">
        <v>668</v>
      </c>
      <c r="E4" s="4">
        <f t="shared" ref="E4:E20" si="1">C4+F4-1</f>
        <v>1</v>
      </c>
      <c r="F4" s="5">
        <v>1</v>
      </c>
      <c r="G4" s="6" t="s">
        <v>849</v>
      </c>
      <c r="I4" s="6"/>
      <c r="J4" s="4" t="s">
        <v>781</v>
      </c>
      <c r="K4" s="4" t="s">
        <v>781</v>
      </c>
    </row>
    <row r="5" spans="1:17">
      <c r="A5" s="4">
        <v>1</v>
      </c>
      <c r="B5" s="5" t="s">
        <v>793</v>
      </c>
      <c r="C5" s="5">
        <f t="shared" si="0"/>
        <v>2</v>
      </c>
      <c r="D5" s="5" t="s">
        <v>668</v>
      </c>
      <c r="E5" s="4">
        <f t="shared" si="1"/>
        <v>21</v>
      </c>
      <c r="F5" s="5">
        <v>20</v>
      </c>
      <c r="G5" s="6" t="s">
        <v>849</v>
      </c>
      <c r="I5" s="6"/>
      <c r="J5" s="84" t="s">
        <v>960</v>
      </c>
      <c r="K5" s="11" t="s">
        <v>1122</v>
      </c>
    </row>
    <row r="6" spans="1:17">
      <c r="A6" s="4">
        <f t="shared" ref="A6:A12" si="2">A5+1</f>
        <v>2</v>
      </c>
      <c r="B6" s="5" t="s">
        <v>804</v>
      </c>
      <c r="C6" s="5">
        <f t="shared" si="0"/>
        <v>22</v>
      </c>
      <c r="D6" s="5" t="s">
        <v>668</v>
      </c>
      <c r="E6" s="4">
        <f t="shared" si="1"/>
        <v>29</v>
      </c>
      <c r="F6" s="5">
        <v>8</v>
      </c>
      <c r="G6" s="6" t="s">
        <v>843</v>
      </c>
      <c r="H6" s="10">
        <v>8</v>
      </c>
      <c r="I6" s="6">
        <v>1</v>
      </c>
      <c r="J6" s="82" t="s">
        <v>334</v>
      </c>
      <c r="K6" s="5" t="s">
        <v>1125</v>
      </c>
    </row>
    <row r="7" spans="1:17" ht="43.5">
      <c r="A7" s="4">
        <f t="shared" si="2"/>
        <v>3</v>
      </c>
      <c r="B7" s="5" t="s">
        <v>808</v>
      </c>
      <c r="C7" s="5">
        <f t="shared" si="0"/>
        <v>30</v>
      </c>
      <c r="D7" s="5" t="s">
        <v>668</v>
      </c>
      <c r="E7" s="4">
        <f t="shared" si="1"/>
        <v>44</v>
      </c>
      <c r="F7" s="5">
        <v>15</v>
      </c>
      <c r="G7" s="6" t="s">
        <v>849</v>
      </c>
      <c r="H7" s="6" t="s">
        <v>851</v>
      </c>
      <c r="I7" s="6">
        <v>2</v>
      </c>
      <c r="J7" s="82" t="s">
        <v>355</v>
      </c>
      <c r="K7" s="12" t="s">
        <v>1199</v>
      </c>
    </row>
    <row r="8" spans="1:17">
      <c r="A8" s="4">
        <f t="shared" si="2"/>
        <v>4</v>
      </c>
      <c r="B8" s="5" t="s">
        <v>657</v>
      </c>
      <c r="C8" s="5">
        <f t="shared" si="0"/>
        <v>45</v>
      </c>
      <c r="D8" s="5" t="s">
        <v>668</v>
      </c>
      <c r="E8" s="4">
        <f t="shared" si="1"/>
        <v>47</v>
      </c>
      <c r="F8" s="5">
        <v>3</v>
      </c>
      <c r="G8" s="6" t="s">
        <v>843</v>
      </c>
      <c r="H8" s="10">
        <v>3</v>
      </c>
      <c r="I8" s="6">
        <v>3</v>
      </c>
      <c r="J8" s="4" t="s">
        <v>411</v>
      </c>
      <c r="K8" s="4" t="s">
        <v>1200</v>
      </c>
    </row>
    <row r="9" spans="1:17" ht="43.5">
      <c r="A9" s="4">
        <f t="shared" si="2"/>
        <v>5</v>
      </c>
      <c r="B9" s="5" t="s">
        <v>701</v>
      </c>
      <c r="C9" s="5">
        <f t="shared" si="0"/>
        <v>48</v>
      </c>
      <c r="D9" s="5" t="s">
        <v>668</v>
      </c>
      <c r="E9" s="4">
        <f t="shared" si="1"/>
        <v>57</v>
      </c>
      <c r="F9" s="5">
        <v>10</v>
      </c>
      <c r="G9" s="6" t="s">
        <v>849</v>
      </c>
      <c r="H9" s="6" t="s">
        <v>842</v>
      </c>
      <c r="I9" s="6"/>
      <c r="J9" s="84" t="s">
        <v>342</v>
      </c>
      <c r="K9" s="4" t="s">
        <v>1218</v>
      </c>
      <c r="L9" s="6"/>
      <c r="M9" s="6"/>
      <c r="N9" s="6"/>
      <c r="O9" s="6"/>
      <c r="P9" s="6"/>
      <c r="Q9" s="6"/>
    </row>
    <row r="10" spans="1:17" ht="87">
      <c r="A10" s="264">
        <f t="shared" si="2"/>
        <v>6</v>
      </c>
      <c r="B10" s="5" t="s">
        <v>937</v>
      </c>
      <c r="C10" s="5">
        <f>E9+1</f>
        <v>58</v>
      </c>
      <c r="D10" s="5" t="s">
        <v>668</v>
      </c>
      <c r="E10" s="264">
        <f>C10+F10-1</f>
        <v>67</v>
      </c>
      <c r="F10" s="5">
        <v>10</v>
      </c>
      <c r="G10" s="6" t="s">
        <v>849</v>
      </c>
      <c r="H10" s="6" t="s">
        <v>842</v>
      </c>
      <c r="I10" s="6"/>
      <c r="J10" s="270" t="s">
        <v>413</v>
      </c>
      <c r="K10" s="264" t="s">
        <v>1219</v>
      </c>
      <c r="L10" s="6"/>
      <c r="M10" s="6"/>
      <c r="N10" s="6"/>
      <c r="O10" s="6"/>
      <c r="P10" s="6"/>
      <c r="Q10" s="6"/>
    </row>
    <row r="11" spans="1:17" ht="43.5">
      <c r="A11" s="264">
        <f t="shared" si="2"/>
        <v>7</v>
      </c>
      <c r="B11" s="5" t="s">
        <v>805</v>
      </c>
      <c r="C11" s="5">
        <f>E10+1</f>
        <v>68</v>
      </c>
      <c r="D11" s="5" t="s">
        <v>668</v>
      </c>
      <c r="E11" s="264">
        <f>C11+F11-1</f>
        <v>77</v>
      </c>
      <c r="F11" s="5">
        <v>10</v>
      </c>
      <c r="G11" s="6" t="s">
        <v>849</v>
      </c>
      <c r="H11" s="6" t="s">
        <v>842</v>
      </c>
      <c r="I11" s="6"/>
      <c r="J11" s="271" t="s">
        <v>862</v>
      </c>
      <c r="K11" s="264" t="s">
        <v>1201</v>
      </c>
    </row>
    <row r="12" spans="1:17">
      <c r="A12" s="264">
        <f t="shared" si="2"/>
        <v>8</v>
      </c>
      <c r="B12" s="5" t="s">
        <v>694</v>
      </c>
      <c r="C12" s="5">
        <f>E11+1</f>
        <v>78</v>
      </c>
      <c r="D12" s="5" t="s">
        <v>668</v>
      </c>
      <c r="E12" s="264">
        <f>C12+F12-1</f>
        <v>110</v>
      </c>
      <c r="F12" s="5">
        <v>33</v>
      </c>
      <c r="G12" s="6" t="s">
        <v>849</v>
      </c>
      <c r="H12" s="164">
        <v>0.6777777777777777</v>
      </c>
      <c r="I12" s="6"/>
      <c r="J12" s="264" t="s">
        <v>444</v>
      </c>
      <c r="K12" s="264" t="s">
        <v>1233</v>
      </c>
    </row>
    <row r="13" spans="1:17">
      <c r="A13" s="264">
        <f t="shared" ref="A13:A20" si="3">A12+1</f>
        <v>9</v>
      </c>
      <c r="B13" s="5" t="s">
        <v>695</v>
      </c>
      <c r="C13" s="5">
        <f t="shared" si="0"/>
        <v>111</v>
      </c>
      <c r="D13" s="5" t="s">
        <v>668</v>
      </c>
      <c r="E13" s="264">
        <f t="shared" si="1"/>
        <v>130</v>
      </c>
      <c r="F13" s="5">
        <v>20</v>
      </c>
      <c r="G13" s="6" t="s">
        <v>843</v>
      </c>
      <c r="H13" s="6">
        <v>7.12</v>
      </c>
      <c r="I13" s="6"/>
      <c r="J13" s="5" t="s">
        <v>445</v>
      </c>
      <c r="K13" s="5" t="s">
        <v>1222</v>
      </c>
    </row>
    <row r="14" spans="1:17" ht="43.5">
      <c r="A14" s="264">
        <f t="shared" si="3"/>
        <v>10</v>
      </c>
      <c r="B14" s="5" t="s">
        <v>704</v>
      </c>
      <c r="C14" s="5">
        <f t="shared" si="0"/>
        <v>131</v>
      </c>
      <c r="D14" s="5" t="s">
        <v>668</v>
      </c>
      <c r="E14" s="264">
        <f t="shared" si="1"/>
        <v>140</v>
      </c>
      <c r="F14" s="5">
        <v>10</v>
      </c>
      <c r="G14" s="6" t="s">
        <v>849</v>
      </c>
      <c r="H14" s="6" t="s">
        <v>842</v>
      </c>
      <c r="I14" s="6"/>
      <c r="J14" s="271" t="s">
        <v>418</v>
      </c>
      <c r="K14" s="264" t="s">
        <v>1223</v>
      </c>
    </row>
    <row r="15" spans="1:17">
      <c r="A15" s="264">
        <f t="shared" si="3"/>
        <v>11</v>
      </c>
      <c r="B15" s="5" t="s">
        <v>623</v>
      </c>
      <c r="C15" s="5">
        <f t="shared" si="0"/>
        <v>141</v>
      </c>
      <c r="D15" s="5" t="s">
        <v>668</v>
      </c>
      <c r="E15" s="264">
        <f t="shared" si="1"/>
        <v>155</v>
      </c>
      <c r="F15" s="5">
        <v>15</v>
      </c>
      <c r="G15" s="6" t="s">
        <v>849</v>
      </c>
      <c r="H15" s="6" t="s">
        <v>846</v>
      </c>
      <c r="I15" s="6"/>
      <c r="J15" s="271" t="s">
        <v>1870</v>
      </c>
      <c r="K15" s="5" t="s">
        <v>1874</v>
      </c>
    </row>
    <row r="16" spans="1:17">
      <c r="A16" s="264">
        <f t="shared" si="3"/>
        <v>12</v>
      </c>
      <c r="B16" s="5" t="s">
        <v>624</v>
      </c>
      <c r="C16" s="5">
        <f t="shared" si="0"/>
        <v>156</v>
      </c>
      <c r="D16" s="5" t="s">
        <v>668</v>
      </c>
      <c r="E16" s="264">
        <f t="shared" si="1"/>
        <v>170</v>
      </c>
      <c r="F16" s="5">
        <v>15</v>
      </c>
      <c r="G16" s="6" t="s">
        <v>849</v>
      </c>
      <c r="H16" s="6" t="s">
        <v>846</v>
      </c>
      <c r="I16" s="6"/>
      <c r="J16" s="271" t="s">
        <v>1875</v>
      </c>
      <c r="K16" s="5" t="s">
        <v>1873</v>
      </c>
    </row>
    <row r="17" spans="1:16" ht="43.5">
      <c r="A17" s="264">
        <f t="shared" si="3"/>
        <v>13</v>
      </c>
      <c r="B17" s="5" t="s">
        <v>1853</v>
      </c>
      <c r="C17" s="5">
        <f t="shared" si="0"/>
        <v>171</v>
      </c>
      <c r="D17" s="5" t="s">
        <v>668</v>
      </c>
      <c r="E17" s="264">
        <f t="shared" si="1"/>
        <v>185</v>
      </c>
      <c r="F17" s="5">
        <v>15</v>
      </c>
      <c r="G17" s="6" t="s">
        <v>849</v>
      </c>
      <c r="H17" s="6" t="s">
        <v>846</v>
      </c>
      <c r="I17" s="6"/>
      <c r="J17" s="271" t="s">
        <v>1855</v>
      </c>
      <c r="K17" s="5" t="s">
        <v>1851</v>
      </c>
    </row>
    <row r="18" spans="1:16" ht="43.5">
      <c r="A18" s="264">
        <f t="shared" si="3"/>
        <v>14</v>
      </c>
      <c r="B18" s="5" t="s">
        <v>1854</v>
      </c>
      <c r="C18" s="5">
        <f t="shared" si="0"/>
        <v>186</v>
      </c>
      <c r="D18" s="5" t="s">
        <v>668</v>
      </c>
      <c r="E18" s="264">
        <f t="shared" si="1"/>
        <v>200</v>
      </c>
      <c r="F18" s="5">
        <v>15</v>
      </c>
      <c r="G18" s="6" t="s">
        <v>849</v>
      </c>
      <c r="H18" s="6" t="s">
        <v>846</v>
      </c>
      <c r="I18" s="6"/>
      <c r="J18" s="271" t="s">
        <v>1856</v>
      </c>
      <c r="K18" s="5" t="s">
        <v>1852</v>
      </c>
    </row>
    <row r="19" spans="1:16" ht="43.5">
      <c r="A19" s="264">
        <f>A18+1</f>
        <v>15</v>
      </c>
      <c r="B19" s="5" t="s">
        <v>705</v>
      </c>
      <c r="C19" s="5">
        <f>E18+1</f>
        <v>201</v>
      </c>
      <c r="D19" s="5" t="s">
        <v>668</v>
      </c>
      <c r="E19" s="264">
        <f t="shared" si="1"/>
        <v>201</v>
      </c>
      <c r="F19" s="5">
        <v>1</v>
      </c>
      <c r="G19" s="6" t="s">
        <v>841</v>
      </c>
      <c r="I19" s="6"/>
      <c r="J19" s="264" t="s">
        <v>412</v>
      </c>
      <c r="K19" s="264" t="s">
        <v>1205</v>
      </c>
      <c r="L19" s="6"/>
      <c r="M19" s="6"/>
      <c r="N19" s="6"/>
      <c r="O19" s="6"/>
      <c r="P19" s="6"/>
    </row>
    <row r="20" spans="1:16" ht="43.5">
      <c r="A20" s="264">
        <f t="shared" si="3"/>
        <v>16</v>
      </c>
      <c r="B20" s="5" t="s">
        <v>592</v>
      </c>
      <c r="C20" s="5">
        <f t="shared" si="0"/>
        <v>202</v>
      </c>
      <c r="D20" s="5" t="s">
        <v>668</v>
      </c>
      <c r="E20" s="264">
        <f t="shared" si="1"/>
        <v>202</v>
      </c>
      <c r="F20" s="14">
        <v>1</v>
      </c>
      <c r="G20" s="6" t="s">
        <v>849</v>
      </c>
      <c r="I20" s="6"/>
      <c r="J20" s="5" t="s">
        <v>965</v>
      </c>
      <c r="K20" s="264" t="s">
        <v>129</v>
      </c>
    </row>
    <row r="21" spans="1:16">
      <c r="A21" s="264"/>
      <c r="E21" s="264"/>
      <c r="F21" s="5">
        <f>SUM(F4:F20)</f>
        <v>202</v>
      </c>
      <c r="I21" s="6"/>
      <c r="J21" s="264"/>
      <c r="K21" s="264"/>
    </row>
    <row r="22" spans="1:16">
      <c r="A22" s="264"/>
      <c r="E22" s="264"/>
      <c r="I22" s="6"/>
      <c r="J22" s="264"/>
      <c r="K22" s="264"/>
    </row>
    <row r="23" spans="1:16">
      <c r="B23"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18.xml><?xml version="1.0" encoding="utf-8"?>
<worksheet xmlns="http://schemas.openxmlformats.org/spreadsheetml/2006/main" xmlns:r="http://schemas.openxmlformats.org/officeDocument/2006/relationships">
  <sheetPr codeName="Sheet13"/>
  <dimension ref="A1:Q22"/>
  <sheetViews>
    <sheetView topLeftCell="A5"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28515625" style="6" customWidth="1"/>
    <col min="9" max="9" width="4.5703125" style="5" customWidth="1"/>
    <col min="10" max="11" width="30.140625" style="4" bestFit="1" customWidth="1"/>
    <col min="12" max="16384" width="29.140625" style="5"/>
  </cols>
  <sheetData>
    <row r="1" spans="1:17" s="31" customFormat="1" ht="21">
      <c r="A1" s="30">
        <f>Main!A19</f>
        <v>16</v>
      </c>
      <c r="B1" s="30" t="str">
        <f>Main!B19</f>
        <v>Interest (Interest.dat)</v>
      </c>
      <c r="C1" s="30"/>
      <c r="D1" s="30"/>
      <c r="E1" s="30"/>
      <c r="G1" s="13"/>
      <c r="H1" s="13"/>
      <c r="I1" s="13"/>
      <c r="J1" s="30"/>
      <c r="K1" s="30"/>
    </row>
    <row r="2" spans="1:17">
      <c r="I2" s="6"/>
    </row>
    <row r="3" spans="1:17" s="6" customFormat="1" ht="22.5" thickBot="1">
      <c r="A3" s="7"/>
      <c r="B3" s="8" t="s">
        <v>977</v>
      </c>
      <c r="C3" s="323" t="s">
        <v>788</v>
      </c>
      <c r="D3" s="323"/>
      <c r="E3" s="323"/>
      <c r="F3" s="8" t="s">
        <v>978</v>
      </c>
      <c r="G3" s="8" t="s">
        <v>789</v>
      </c>
      <c r="H3" s="8" t="s">
        <v>790</v>
      </c>
      <c r="I3" s="8" t="s">
        <v>673</v>
      </c>
      <c r="J3" s="8" t="s">
        <v>980</v>
      </c>
      <c r="K3" s="8" t="s">
        <v>847</v>
      </c>
    </row>
    <row r="4" spans="1:17" ht="22.5" thickTop="1">
      <c r="B4" s="5" t="s">
        <v>791</v>
      </c>
      <c r="C4" s="5">
        <f t="shared" ref="C4:C19" si="0">E3+1</f>
        <v>1</v>
      </c>
      <c r="D4" s="5" t="s">
        <v>668</v>
      </c>
      <c r="E4" s="4">
        <f t="shared" ref="E4:E19" si="1">C4+F4-1</f>
        <v>1</v>
      </c>
      <c r="F4" s="5">
        <v>1</v>
      </c>
      <c r="G4" s="6" t="s">
        <v>849</v>
      </c>
      <c r="I4" s="6"/>
      <c r="J4" s="4" t="s">
        <v>781</v>
      </c>
      <c r="K4" s="4" t="s">
        <v>781</v>
      </c>
    </row>
    <row r="5" spans="1:17">
      <c r="A5" s="4">
        <v>1</v>
      </c>
      <c r="B5" s="5" t="s">
        <v>793</v>
      </c>
      <c r="C5" s="5">
        <f t="shared" si="0"/>
        <v>2</v>
      </c>
      <c r="D5" s="5" t="s">
        <v>668</v>
      </c>
      <c r="E5" s="4">
        <f t="shared" si="1"/>
        <v>21</v>
      </c>
      <c r="F5" s="5">
        <v>20</v>
      </c>
      <c r="G5" s="6" t="s">
        <v>849</v>
      </c>
      <c r="I5" s="6"/>
      <c r="J5" s="84" t="s">
        <v>960</v>
      </c>
      <c r="K5" s="11" t="s">
        <v>1122</v>
      </c>
    </row>
    <row r="6" spans="1:17">
      <c r="A6" s="4">
        <f>A5+1</f>
        <v>2</v>
      </c>
      <c r="B6" s="5" t="s">
        <v>804</v>
      </c>
      <c r="C6" s="5">
        <f t="shared" si="0"/>
        <v>22</v>
      </c>
      <c r="D6" s="5" t="s">
        <v>668</v>
      </c>
      <c r="E6" s="4">
        <f t="shared" si="1"/>
        <v>29</v>
      </c>
      <c r="F6" s="5">
        <v>8</v>
      </c>
      <c r="G6" s="6" t="s">
        <v>843</v>
      </c>
      <c r="H6" s="10">
        <v>8</v>
      </c>
      <c r="I6" s="6">
        <v>1</v>
      </c>
      <c r="J6" s="82" t="s">
        <v>334</v>
      </c>
      <c r="K6" s="5" t="s">
        <v>1125</v>
      </c>
    </row>
    <row r="7" spans="1:17" ht="43.5">
      <c r="A7" s="4">
        <f t="shared" ref="A7:A18" si="2">A6+1</f>
        <v>3</v>
      </c>
      <c r="B7" s="5" t="s">
        <v>808</v>
      </c>
      <c r="C7" s="5">
        <f t="shared" si="0"/>
        <v>30</v>
      </c>
      <c r="D7" s="5" t="s">
        <v>668</v>
      </c>
      <c r="E7" s="4">
        <f t="shared" si="1"/>
        <v>44</v>
      </c>
      <c r="F7" s="5">
        <v>15</v>
      </c>
      <c r="G7" s="6" t="s">
        <v>849</v>
      </c>
      <c r="H7" s="6" t="s">
        <v>851</v>
      </c>
      <c r="I7" s="6">
        <v>2</v>
      </c>
      <c r="J7" s="82" t="s">
        <v>355</v>
      </c>
      <c r="K7" s="12" t="s">
        <v>1199</v>
      </c>
    </row>
    <row r="8" spans="1:17">
      <c r="A8" s="4">
        <f t="shared" si="2"/>
        <v>4</v>
      </c>
      <c r="B8" s="5" t="s">
        <v>657</v>
      </c>
      <c r="C8" s="5">
        <f t="shared" si="0"/>
        <v>45</v>
      </c>
      <c r="D8" s="5" t="s">
        <v>668</v>
      </c>
      <c r="E8" s="4">
        <f t="shared" si="1"/>
        <v>47</v>
      </c>
      <c r="F8" s="5">
        <v>3</v>
      </c>
      <c r="G8" s="6" t="s">
        <v>843</v>
      </c>
      <c r="H8" s="10">
        <v>3</v>
      </c>
      <c r="I8" s="6">
        <v>3</v>
      </c>
      <c r="J8" s="4" t="s">
        <v>411</v>
      </c>
      <c r="K8" s="4" t="s">
        <v>1200</v>
      </c>
    </row>
    <row r="9" spans="1:17" ht="43.5">
      <c r="A9" s="4">
        <f t="shared" si="2"/>
        <v>5</v>
      </c>
      <c r="B9" s="5" t="s">
        <v>701</v>
      </c>
      <c r="C9" s="5">
        <f t="shared" si="0"/>
        <v>48</v>
      </c>
      <c r="D9" s="5" t="s">
        <v>668</v>
      </c>
      <c r="E9" s="4">
        <f t="shared" si="1"/>
        <v>57</v>
      </c>
      <c r="F9" s="5">
        <v>10</v>
      </c>
      <c r="G9" s="6" t="s">
        <v>849</v>
      </c>
      <c r="H9" s="6" t="s">
        <v>842</v>
      </c>
      <c r="I9" s="6"/>
      <c r="J9" s="84" t="s">
        <v>342</v>
      </c>
      <c r="K9" s="4" t="s">
        <v>1218</v>
      </c>
      <c r="L9" s="6"/>
      <c r="M9" s="6"/>
      <c r="N9" s="6"/>
      <c r="O9" s="6"/>
      <c r="P9" s="6"/>
      <c r="Q9" s="6"/>
    </row>
    <row r="10" spans="1:17" ht="87">
      <c r="A10" s="4">
        <f t="shared" si="2"/>
        <v>6</v>
      </c>
      <c r="B10" s="5" t="s">
        <v>937</v>
      </c>
      <c r="C10" s="5">
        <f>E9+1</f>
        <v>58</v>
      </c>
      <c r="D10" s="5" t="s">
        <v>668</v>
      </c>
      <c r="E10" s="4">
        <f>C10+F10-1</f>
        <v>67</v>
      </c>
      <c r="F10" s="5">
        <v>10</v>
      </c>
      <c r="G10" s="6" t="s">
        <v>849</v>
      </c>
      <c r="H10" s="6" t="s">
        <v>842</v>
      </c>
      <c r="I10" s="6"/>
      <c r="J10" s="83" t="s">
        <v>413</v>
      </c>
      <c r="K10" s="4" t="s">
        <v>1219</v>
      </c>
      <c r="L10" s="6"/>
      <c r="M10" s="6"/>
      <c r="N10" s="6"/>
      <c r="O10" s="6"/>
      <c r="P10" s="6"/>
      <c r="Q10" s="6"/>
    </row>
    <row r="11" spans="1:17" ht="43.5">
      <c r="A11" s="4">
        <f t="shared" si="2"/>
        <v>7</v>
      </c>
      <c r="B11" s="5" t="s">
        <v>805</v>
      </c>
      <c r="C11" s="5">
        <f>E10+1</f>
        <v>68</v>
      </c>
      <c r="D11" s="5" t="s">
        <v>668</v>
      </c>
      <c r="E11" s="4">
        <f>C11+F11-1</f>
        <v>77</v>
      </c>
      <c r="F11" s="5">
        <v>10</v>
      </c>
      <c r="G11" s="6" t="s">
        <v>849</v>
      </c>
      <c r="H11" s="6" t="s">
        <v>842</v>
      </c>
      <c r="I11" s="6"/>
      <c r="J11" s="84" t="s">
        <v>437</v>
      </c>
      <c r="K11" s="4" t="s">
        <v>1220</v>
      </c>
    </row>
    <row r="12" spans="1:17">
      <c r="A12" s="4">
        <f t="shared" si="2"/>
        <v>8</v>
      </c>
      <c r="B12" s="5" t="s">
        <v>828</v>
      </c>
      <c r="C12" s="5">
        <f>E11+1</f>
        <v>78</v>
      </c>
      <c r="D12" s="5" t="s">
        <v>668</v>
      </c>
      <c r="E12" s="4">
        <f>C12+F12-1</f>
        <v>93</v>
      </c>
      <c r="F12" s="5">
        <v>16</v>
      </c>
      <c r="G12" s="6" t="s">
        <v>843</v>
      </c>
      <c r="H12" s="6">
        <v>3.12</v>
      </c>
      <c r="I12" s="6"/>
      <c r="J12" s="5" t="s">
        <v>438</v>
      </c>
      <c r="K12" s="5" t="s">
        <v>1234</v>
      </c>
    </row>
    <row r="13" spans="1:17">
      <c r="A13" s="4">
        <f t="shared" si="2"/>
        <v>9</v>
      </c>
      <c r="B13" s="5" t="s">
        <v>748</v>
      </c>
      <c r="C13" s="5">
        <f t="shared" si="0"/>
        <v>94</v>
      </c>
      <c r="D13" s="5" t="s">
        <v>668</v>
      </c>
      <c r="E13" s="4">
        <f t="shared" si="1"/>
        <v>113</v>
      </c>
      <c r="F13" s="5">
        <v>20</v>
      </c>
      <c r="G13" s="6" t="s">
        <v>843</v>
      </c>
      <c r="H13" s="6">
        <v>7.12</v>
      </c>
      <c r="I13" s="6"/>
      <c r="J13" s="5" t="s">
        <v>439</v>
      </c>
      <c r="K13" s="5" t="s">
        <v>1235</v>
      </c>
    </row>
    <row r="14" spans="1:17" ht="43.5">
      <c r="A14" s="4">
        <f t="shared" si="2"/>
        <v>10</v>
      </c>
      <c r="B14" s="5" t="s">
        <v>623</v>
      </c>
      <c r="C14" s="5">
        <f t="shared" si="0"/>
        <v>114</v>
      </c>
      <c r="D14" s="5" t="s">
        <v>668</v>
      </c>
      <c r="E14" s="4">
        <f t="shared" si="1"/>
        <v>128</v>
      </c>
      <c r="F14" s="5">
        <v>15</v>
      </c>
      <c r="G14" s="6" t="s">
        <v>849</v>
      </c>
      <c r="H14" s="6" t="s">
        <v>846</v>
      </c>
      <c r="I14" s="6"/>
      <c r="J14" s="84" t="s">
        <v>440</v>
      </c>
      <c r="K14" s="5" t="s">
        <v>1236</v>
      </c>
    </row>
    <row r="15" spans="1:17" ht="43.5">
      <c r="A15" s="4">
        <f t="shared" si="2"/>
        <v>11</v>
      </c>
      <c r="B15" s="5" t="s">
        <v>624</v>
      </c>
      <c r="C15" s="5">
        <f t="shared" si="0"/>
        <v>129</v>
      </c>
      <c r="D15" s="5" t="s">
        <v>668</v>
      </c>
      <c r="E15" s="4">
        <f t="shared" si="1"/>
        <v>143</v>
      </c>
      <c r="F15" s="5">
        <v>15</v>
      </c>
      <c r="G15" s="6" t="s">
        <v>849</v>
      </c>
      <c r="H15" s="6" t="s">
        <v>846</v>
      </c>
      <c r="I15" s="6"/>
      <c r="J15" s="82" t="s">
        <v>441</v>
      </c>
      <c r="K15" s="5" t="s">
        <v>1237</v>
      </c>
    </row>
    <row r="16" spans="1:17">
      <c r="A16" s="4">
        <f t="shared" si="2"/>
        <v>12</v>
      </c>
      <c r="B16" s="5" t="s">
        <v>720</v>
      </c>
      <c r="C16" s="5">
        <f t="shared" si="0"/>
        <v>144</v>
      </c>
      <c r="D16" s="5" t="s">
        <v>668</v>
      </c>
      <c r="E16" s="4">
        <f t="shared" si="1"/>
        <v>153</v>
      </c>
      <c r="F16" s="5">
        <v>10</v>
      </c>
      <c r="G16" s="6" t="s">
        <v>849</v>
      </c>
      <c r="H16" s="6" t="s">
        <v>842</v>
      </c>
      <c r="I16" s="6"/>
      <c r="J16" s="83" t="s">
        <v>442</v>
      </c>
      <c r="K16" s="5" t="s">
        <v>1231</v>
      </c>
    </row>
    <row r="17" spans="1:16">
      <c r="A17" s="4">
        <f t="shared" si="2"/>
        <v>13</v>
      </c>
      <c r="B17" s="5" t="s">
        <v>721</v>
      </c>
      <c r="C17" s="5">
        <f t="shared" si="0"/>
        <v>154</v>
      </c>
      <c r="D17" s="5" t="s">
        <v>668</v>
      </c>
      <c r="E17" s="4">
        <f t="shared" si="1"/>
        <v>163</v>
      </c>
      <c r="F17" s="5">
        <v>10</v>
      </c>
      <c r="G17" s="6" t="s">
        <v>849</v>
      </c>
      <c r="H17" s="6" t="s">
        <v>842</v>
      </c>
      <c r="I17" s="6"/>
      <c r="J17" s="83" t="s">
        <v>443</v>
      </c>
      <c r="K17" s="5" t="s">
        <v>1232</v>
      </c>
    </row>
    <row r="18" spans="1:16" ht="43.5">
      <c r="A18" s="4">
        <f t="shared" si="2"/>
        <v>14</v>
      </c>
      <c r="B18" s="5" t="s">
        <v>705</v>
      </c>
      <c r="C18" s="5">
        <f t="shared" si="0"/>
        <v>164</v>
      </c>
      <c r="D18" s="5" t="s">
        <v>668</v>
      </c>
      <c r="E18" s="4">
        <f t="shared" si="1"/>
        <v>164</v>
      </c>
      <c r="F18" s="5">
        <v>1</v>
      </c>
      <c r="G18" s="6" t="s">
        <v>841</v>
      </c>
      <c r="I18" s="6"/>
      <c r="J18" s="4" t="s">
        <v>412</v>
      </c>
      <c r="K18" s="4" t="s">
        <v>1205</v>
      </c>
      <c r="L18" s="6"/>
      <c r="M18" s="6"/>
      <c r="N18" s="6"/>
      <c r="O18" s="6"/>
      <c r="P18" s="6"/>
    </row>
    <row r="19" spans="1:16" ht="43.5">
      <c r="A19" s="4">
        <v>15</v>
      </c>
      <c r="B19" s="5" t="s">
        <v>592</v>
      </c>
      <c r="C19" s="5">
        <f t="shared" si="0"/>
        <v>165</v>
      </c>
      <c r="D19" s="5" t="s">
        <v>668</v>
      </c>
      <c r="E19" s="4">
        <f t="shared" si="1"/>
        <v>165</v>
      </c>
      <c r="F19" s="14">
        <v>1</v>
      </c>
      <c r="G19" s="6" t="s">
        <v>849</v>
      </c>
      <c r="I19" s="6"/>
      <c r="J19" s="5" t="s">
        <v>965</v>
      </c>
      <c r="K19" s="4" t="s">
        <v>129</v>
      </c>
    </row>
    <row r="20" spans="1:16">
      <c r="F20" s="5">
        <f>SUM(F4:F19)</f>
        <v>165</v>
      </c>
      <c r="I20" s="6"/>
    </row>
    <row r="21" spans="1:16">
      <c r="I21" s="6"/>
    </row>
    <row r="22" spans="1:16">
      <c r="B22"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19.xml><?xml version="1.0" encoding="utf-8"?>
<worksheet xmlns="http://schemas.openxmlformats.org/spreadsheetml/2006/main" xmlns:r="http://schemas.openxmlformats.org/officeDocument/2006/relationships">
  <sheetPr codeName="Sheet14"/>
  <dimension ref="A1:Q24"/>
  <sheetViews>
    <sheetView workbookViewId="0">
      <selection activeCell="G21" sqref="G21"/>
    </sheetView>
  </sheetViews>
  <sheetFormatPr defaultColWidth="29.140625" defaultRowHeight="21.75"/>
  <cols>
    <col min="1" max="1" width="2.85546875" style="4" customWidth="1"/>
    <col min="2" max="2" width="28.85546875" style="5" customWidth="1"/>
    <col min="3" max="3" width="5.5703125" style="5" customWidth="1"/>
    <col min="4" max="4" width="1.5703125" style="5" bestFit="1" customWidth="1"/>
    <col min="5" max="5" width="7.7109375" style="4" customWidth="1"/>
    <col min="6" max="6" width="6.5703125" style="5" customWidth="1"/>
    <col min="7" max="7" width="6.28515625" style="6" customWidth="1"/>
    <col min="8" max="8" width="10.7109375" style="6" customWidth="1"/>
    <col min="9" max="9" width="4.5703125" style="5" customWidth="1"/>
    <col min="10" max="11" width="30.140625" style="4" bestFit="1" customWidth="1"/>
    <col min="12" max="16384" width="29.140625" style="5"/>
  </cols>
  <sheetData>
    <row r="1" spans="1:17" s="31" customFormat="1" ht="21">
      <c r="A1" s="30">
        <f>Main!A20</f>
        <v>17</v>
      </c>
      <c r="B1" s="30" t="str">
        <f>Main!B20</f>
        <v>Meeting (Meeting.dat)</v>
      </c>
      <c r="C1" s="30"/>
      <c r="D1" s="30"/>
      <c r="E1" s="30"/>
      <c r="G1" s="13"/>
      <c r="H1" s="13"/>
      <c r="I1" s="13"/>
      <c r="J1" s="30"/>
      <c r="K1" s="30"/>
    </row>
    <row r="2" spans="1:17">
      <c r="I2" s="6"/>
    </row>
    <row r="3" spans="1:17" s="6" customFormat="1" ht="22.5" thickBot="1">
      <c r="A3" s="7"/>
      <c r="B3" s="8" t="s">
        <v>977</v>
      </c>
      <c r="C3" s="323" t="s">
        <v>788</v>
      </c>
      <c r="D3" s="323"/>
      <c r="E3" s="323"/>
      <c r="F3" s="8" t="s">
        <v>978</v>
      </c>
      <c r="G3" s="8" t="s">
        <v>789</v>
      </c>
      <c r="H3" s="8" t="s">
        <v>790</v>
      </c>
      <c r="I3" s="8" t="s">
        <v>673</v>
      </c>
      <c r="J3" s="8" t="s">
        <v>980</v>
      </c>
      <c r="K3" s="8" t="s">
        <v>847</v>
      </c>
    </row>
    <row r="4" spans="1:17" ht="22.5" thickTop="1">
      <c r="B4" s="5" t="s">
        <v>791</v>
      </c>
      <c r="C4" s="5">
        <f t="shared" ref="C4:C18" si="0">E3+1</f>
        <v>1</v>
      </c>
      <c r="D4" s="5" t="s">
        <v>668</v>
      </c>
      <c r="E4" s="4">
        <f t="shared" ref="E4:E18" si="1">C4+F4-1</f>
        <v>1</v>
      </c>
      <c r="F4" s="5">
        <v>1</v>
      </c>
      <c r="G4" s="6" t="s">
        <v>849</v>
      </c>
      <c r="I4" s="6"/>
      <c r="J4" s="4" t="s">
        <v>781</v>
      </c>
      <c r="K4" s="4" t="s">
        <v>781</v>
      </c>
    </row>
    <row r="5" spans="1:17">
      <c r="A5" s="4">
        <v>1</v>
      </c>
      <c r="B5" s="5" t="s">
        <v>793</v>
      </c>
      <c r="C5" s="5">
        <f t="shared" si="0"/>
        <v>2</v>
      </c>
      <c r="D5" s="5" t="s">
        <v>668</v>
      </c>
      <c r="E5" s="4">
        <f t="shared" si="1"/>
        <v>21</v>
      </c>
      <c r="F5" s="5">
        <v>20</v>
      </c>
      <c r="G5" s="6" t="s">
        <v>849</v>
      </c>
      <c r="I5" s="6"/>
      <c r="J5" s="84" t="s">
        <v>960</v>
      </c>
      <c r="K5" s="11" t="s">
        <v>1122</v>
      </c>
    </row>
    <row r="6" spans="1:17">
      <c r="A6" s="4">
        <f>A5+1</f>
        <v>2</v>
      </c>
      <c r="B6" s="5" t="s">
        <v>804</v>
      </c>
      <c r="C6" s="5">
        <f t="shared" si="0"/>
        <v>22</v>
      </c>
      <c r="D6" s="5" t="s">
        <v>668</v>
      </c>
      <c r="E6" s="4">
        <f t="shared" si="1"/>
        <v>29</v>
      </c>
      <c r="F6" s="5">
        <v>8</v>
      </c>
      <c r="G6" s="6" t="s">
        <v>843</v>
      </c>
      <c r="H6" s="10">
        <v>8</v>
      </c>
      <c r="I6" s="6">
        <v>1</v>
      </c>
      <c r="J6" s="82" t="s">
        <v>334</v>
      </c>
      <c r="K6" s="5" t="s">
        <v>1125</v>
      </c>
    </row>
    <row r="7" spans="1:17" ht="43.5">
      <c r="A7" s="4">
        <f t="shared" ref="A7:A21" si="2">A6+1</f>
        <v>3</v>
      </c>
      <c r="B7" s="5" t="s">
        <v>808</v>
      </c>
      <c r="C7" s="5">
        <f t="shared" si="0"/>
        <v>30</v>
      </c>
      <c r="D7" s="5" t="s">
        <v>668</v>
      </c>
      <c r="E7" s="4">
        <f t="shared" si="1"/>
        <v>44</v>
      </c>
      <c r="F7" s="5">
        <v>15</v>
      </c>
      <c r="G7" s="6" t="s">
        <v>849</v>
      </c>
      <c r="H7" s="6" t="s">
        <v>851</v>
      </c>
      <c r="I7" s="6">
        <v>2</v>
      </c>
      <c r="J7" s="82" t="s">
        <v>355</v>
      </c>
      <c r="K7" s="12" t="s">
        <v>1199</v>
      </c>
    </row>
    <row r="8" spans="1:17">
      <c r="A8" s="4">
        <f t="shared" si="2"/>
        <v>4</v>
      </c>
      <c r="B8" s="5" t="s">
        <v>657</v>
      </c>
      <c r="C8" s="5">
        <f t="shared" si="0"/>
        <v>45</v>
      </c>
      <c r="D8" s="5" t="s">
        <v>668</v>
      </c>
      <c r="E8" s="4">
        <f t="shared" si="1"/>
        <v>47</v>
      </c>
      <c r="F8" s="5">
        <v>3</v>
      </c>
      <c r="G8" s="6" t="s">
        <v>843</v>
      </c>
      <c r="H8" s="10">
        <v>3</v>
      </c>
      <c r="I8" s="6">
        <v>3</v>
      </c>
      <c r="J8" s="4" t="s">
        <v>411</v>
      </c>
      <c r="K8" s="4" t="s">
        <v>1200</v>
      </c>
    </row>
    <row r="9" spans="1:17" ht="43.5" customHeight="1">
      <c r="A9" s="4">
        <f t="shared" si="2"/>
        <v>5</v>
      </c>
      <c r="B9" s="5" t="s">
        <v>701</v>
      </c>
      <c r="C9" s="5">
        <f t="shared" si="0"/>
        <v>48</v>
      </c>
      <c r="D9" s="5" t="s">
        <v>668</v>
      </c>
      <c r="E9" s="4">
        <f t="shared" si="1"/>
        <v>57</v>
      </c>
      <c r="F9" s="5">
        <v>10</v>
      </c>
      <c r="G9" s="6" t="s">
        <v>849</v>
      </c>
      <c r="H9" s="6" t="s">
        <v>842</v>
      </c>
      <c r="I9" s="6"/>
      <c r="J9" s="84" t="s">
        <v>342</v>
      </c>
      <c r="K9" s="4" t="s">
        <v>1218</v>
      </c>
      <c r="L9" s="263"/>
      <c r="M9" s="6"/>
      <c r="N9" s="6"/>
      <c r="O9" s="6"/>
      <c r="P9" s="6"/>
      <c r="Q9" s="6"/>
    </row>
    <row r="10" spans="1:17" ht="87">
      <c r="A10" s="4">
        <f t="shared" si="2"/>
        <v>6</v>
      </c>
      <c r="B10" s="5" t="s">
        <v>937</v>
      </c>
      <c r="C10" s="5">
        <f>E9+1</f>
        <v>58</v>
      </c>
      <c r="D10" s="5" t="s">
        <v>668</v>
      </c>
      <c r="E10" s="4">
        <f>C10+F10-1</f>
        <v>67</v>
      </c>
      <c r="F10" s="5">
        <v>10</v>
      </c>
      <c r="G10" s="6" t="s">
        <v>849</v>
      </c>
      <c r="H10" s="6" t="s">
        <v>842</v>
      </c>
      <c r="I10" s="6"/>
      <c r="J10" s="83" t="s">
        <v>413</v>
      </c>
      <c r="K10" s="4" t="s">
        <v>1219</v>
      </c>
      <c r="L10" s="6"/>
      <c r="M10" s="6"/>
      <c r="N10" s="6"/>
      <c r="O10" s="6"/>
      <c r="P10" s="6"/>
      <c r="Q10" s="6"/>
    </row>
    <row r="11" spans="1:17" ht="43.5">
      <c r="A11" s="4">
        <f t="shared" si="2"/>
        <v>7</v>
      </c>
      <c r="B11" s="5" t="s">
        <v>805</v>
      </c>
      <c r="C11" s="5">
        <f>E10+1</f>
        <v>68</v>
      </c>
      <c r="D11" s="5" t="s">
        <v>668</v>
      </c>
      <c r="E11" s="4">
        <f>C11+F11-1</f>
        <v>77</v>
      </c>
      <c r="F11" s="5">
        <v>10</v>
      </c>
      <c r="G11" s="6" t="s">
        <v>849</v>
      </c>
      <c r="H11" s="6" t="s">
        <v>842</v>
      </c>
      <c r="I11" s="6"/>
      <c r="J11" s="84" t="s">
        <v>863</v>
      </c>
      <c r="K11" s="4" t="s">
        <v>1201</v>
      </c>
    </row>
    <row r="12" spans="1:17" ht="43.5">
      <c r="A12" s="4">
        <f t="shared" si="2"/>
        <v>8</v>
      </c>
      <c r="B12" s="5" t="s">
        <v>755</v>
      </c>
      <c r="C12" s="5">
        <f>E11+1</f>
        <v>78</v>
      </c>
      <c r="D12" s="5" t="s">
        <v>668</v>
      </c>
      <c r="E12" s="279">
        <f>C12+F12-1</f>
        <v>92</v>
      </c>
      <c r="F12" s="5">
        <v>15</v>
      </c>
      <c r="G12" s="6" t="s">
        <v>849</v>
      </c>
      <c r="H12" s="6" t="s">
        <v>846</v>
      </c>
      <c r="I12" s="6"/>
      <c r="J12" s="82" t="s">
        <v>428</v>
      </c>
      <c r="K12" s="5" t="s">
        <v>1238</v>
      </c>
    </row>
    <row r="13" spans="1:17">
      <c r="A13" s="4">
        <f t="shared" si="2"/>
        <v>9</v>
      </c>
      <c r="B13" s="5" t="s">
        <v>756</v>
      </c>
      <c r="C13" s="5">
        <f t="shared" si="0"/>
        <v>93</v>
      </c>
      <c r="D13" s="5" t="s">
        <v>668</v>
      </c>
      <c r="E13" s="279">
        <f t="shared" si="1"/>
        <v>342</v>
      </c>
      <c r="F13" s="5">
        <v>250</v>
      </c>
      <c r="G13" s="6" t="s">
        <v>849</v>
      </c>
      <c r="I13" s="6"/>
      <c r="J13" s="84" t="s">
        <v>429</v>
      </c>
      <c r="K13" s="4" t="s">
        <v>1239</v>
      </c>
      <c r="L13" s="6"/>
      <c r="M13" s="6"/>
      <c r="N13" s="6"/>
      <c r="O13" s="6"/>
      <c r="P13" s="6"/>
    </row>
    <row r="14" spans="1:17">
      <c r="A14" s="4">
        <f t="shared" si="2"/>
        <v>10</v>
      </c>
      <c r="B14" s="5" t="s">
        <v>757</v>
      </c>
      <c r="C14" s="5">
        <f t="shared" si="0"/>
        <v>343</v>
      </c>
      <c r="D14" s="5" t="s">
        <v>668</v>
      </c>
      <c r="E14" s="279">
        <f t="shared" si="1"/>
        <v>592</v>
      </c>
      <c r="F14" s="5">
        <v>250</v>
      </c>
      <c r="G14" s="6" t="s">
        <v>849</v>
      </c>
      <c r="I14" s="6"/>
      <c r="J14" s="84" t="s">
        <v>430</v>
      </c>
      <c r="K14" s="4" t="s">
        <v>1240</v>
      </c>
      <c r="L14" s="6"/>
      <c r="M14" s="6"/>
      <c r="N14" s="6"/>
      <c r="O14" s="6"/>
      <c r="P14" s="6"/>
    </row>
    <row r="15" spans="1:17">
      <c r="A15" s="4">
        <f t="shared" si="2"/>
        <v>11</v>
      </c>
      <c r="B15" s="5" t="s">
        <v>758</v>
      </c>
      <c r="C15" s="5">
        <f t="shared" si="0"/>
        <v>593</v>
      </c>
      <c r="D15" s="5" t="s">
        <v>668</v>
      </c>
      <c r="E15" s="279">
        <f t="shared" si="1"/>
        <v>842</v>
      </c>
      <c r="F15" s="5">
        <v>250</v>
      </c>
      <c r="G15" s="6" t="s">
        <v>849</v>
      </c>
      <c r="J15" s="84" t="s">
        <v>431</v>
      </c>
      <c r="K15" s="4" t="s">
        <v>1241</v>
      </c>
      <c r="L15" s="6"/>
      <c r="M15" s="6"/>
      <c r="N15" s="6"/>
      <c r="O15" s="6"/>
      <c r="P15" s="6"/>
    </row>
    <row r="16" spans="1:17">
      <c r="A16" s="264">
        <f t="shared" si="2"/>
        <v>12</v>
      </c>
      <c r="B16" s="5" t="s">
        <v>759</v>
      </c>
      <c r="C16" s="5">
        <f t="shared" si="0"/>
        <v>843</v>
      </c>
      <c r="D16" s="5" t="s">
        <v>668</v>
      </c>
      <c r="E16" s="279">
        <f t="shared" si="1"/>
        <v>1092</v>
      </c>
      <c r="F16" s="5">
        <v>250</v>
      </c>
      <c r="G16" s="6" t="s">
        <v>849</v>
      </c>
      <c r="J16" s="271" t="s">
        <v>432</v>
      </c>
      <c r="K16" s="11" t="s">
        <v>1242</v>
      </c>
      <c r="L16" s="6"/>
      <c r="M16" s="6"/>
      <c r="N16" s="6"/>
      <c r="O16" s="6"/>
      <c r="P16" s="6"/>
    </row>
    <row r="17" spans="1:16">
      <c r="A17" s="264">
        <f t="shared" si="2"/>
        <v>13</v>
      </c>
      <c r="B17" s="5" t="s">
        <v>760</v>
      </c>
      <c r="C17" s="5">
        <f t="shared" si="0"/>
        <v>1093</v>
      </c>
      <c r="D17" s="5" t="s">
        <v>668</v>
      </c>
      <c r="E17" s="279">
        <f t="shared" si="1"/>
        <v>1342</v>
      </c>
      <c r="F17" s="5">
        <v>250</v>
      </c>
      <c r="G17" s="6" t="s">
        <v>849</v>
      </c>
      <c r="J17" s="271" t="s">
        <v>433</v>
      </c>
      <c r="K17" s="264" t="s">
        <v>1243</v>
      </c>
      <c r="L17" s="6"/>
      <c r="M17" s="6"/>
      <c r="N17" s="6"/>
      <c r="O17" s="6"/>
      <c r="P17" s="6"/>
    </row>
    <row r="18" spans="1:16">
      <c r="A18" s="264">
        <f t="shared" si="2"/>
        <v>14</v>
      </c>
      <c r="B18" s="5" t="s">
        <v>854</v>
      </c>
      <c r="C18" s="5">
        <f t="shared" si="0"/>
        <v>1343</v>
      </c>
      <c r="D18" s="5" t="s">
        <v>668</v>
      </c>
      <c r="E18" s="279">
        <f t="shared" si="1"/>
        <v>1592</v>
      </c>
      <c r="F18" s="5">
        <v>250</v>
      </c>
      <c r="G18" s="6" t="s">
        <v>849</v>
      </c>
      <c r="J18" s="271" t="s">
        <v>434</v>
      </c>
      <c r="K18" s="264" t="s">
        <v>1244</v>
      </c>
      <c r="L18" s="6"/>
      <c r="M18" s="6"/>
      <c r="N18" s="6"/>
      <c r="O18" s="6"/>
      <c r="P18" s="6"/>
    </row>
    <row r="19" spans="1:16" ht="87">
      <c r="A19" s="264">
        <f t="shared" si="2"/>
        <v>15</v>
      </c>
      <c r="B19" s="5" t="s">
        <v>1860</v>
      </c>
      <c r="C19" s="5">
        <f>E18+1</f>
        <v>1593</v>
      </c>
      <c r="D19" s="5" t="s">
        <v>668</v>
      </c>
      <c r="E19" s="279">
        <f>C19+F19-1</f>
        <v>1593</v>
      </c>
      <c r="F19" s="5">
        <v>1</v>
      </c>
      <c r="G19" s="6" t="s">
        <v>849</v>
      </c>
      <c r="J19" s="271" t="s">
        <v>1861</v>
      </c>
      <c r="K19" s="264" t="s">
        <v>1866</v>
      </c>
      <c r="L19" s="6"/>
      <c r="M19" s="6"/>
      <c r="N19" s="6"/>
      <c r="O19" s="6"/>
      <c r="P19" s="6"/>
    </row>
    <row r="20" spans="1:16" ht="43.5">
      <c r="A20" s="264">
        <f t="shared" si="2"/>
        <v>16</v>
      </c>
      <c r="B20" s="5" t="s">
        <v>705</v>
      </c>
      <c r="C20" s="5">
        <f>E19+1</f>
        <v>1594</v>
      </c>
      <c r="D20" s="5" t="s">
        <v>668</v>
      </c>
      <c r="E20" s="279">
        <f>C20+F20-1</f>
        <v>1594</v>
      </c>
      <c r="F20" s="5">
        <v>1</v>
      </c>
      <c r="G20" s="6" t="s">
        <v>841</v>
      </c>
      <c r="I20" s="6"/>
      <c r="J20" s="264" t="s">
        <v>412</v>
      </c>
      <c r="K20" s="264" t="s">
        <v>1205</v>
      </c>
      <c r="L20" s="6"/>
      <c r="M20" s="6"/>
      <c r="N20" s="6"/>
      <c r="O20" s="6"/>
      <c r="P20" s="6"/>
    </row>
    <row r="21" spans="1:16" ht="43.5">
      <c r="A21" s="4">
        <f t="shared" si="2"/>
        <v>17</v>
      </c>
      <c r="B21" s="5" t="s">
        <v>592</v>
      </c>
      <c r="C21" s="5">
        <f>E20+1</f>
        <v>1595</v>
      </c>
      <c r="D21" s="5" t="s">
        <v>668</v>
      </c>
      <c r="E21" s="279">
        <f>C21+F21-1</f>
        <v>1595</v>
      </c>
      <c r="F21" s="14">
        <v>1</v>
      </c>
      <c r="G21" s="6" t="s">
        <v>849</v>
      </c>
      <c r="I21" s="6"/>
      <c r="J21" s="5" t="s">
        <v>965</v>
      </c>
      <c r="K21" s="4" t="s">
        <v>129</v>
      </c>
    </row>
    <row r="22" spans="1:16">
      <c r="E22" s="279"/>
      <c r="F22" s="5">
        <f>SUM(F4:F21)</f>
        <v>1595</v>
      </c>
      <c r="I22" s="6"/>
    </row>
    <row r="23" spans="1:16">
      <c r="I23" s="6"/>
    </row>
    <row r="24" spans="1:16">
      <c r="B24"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2.xml><?xml version="1.0" encoding="utf-8"?>
<worksheet xmlns="http://schemas.openxmlformats.org/spreadsheetml/2006/main" xmlns:r="http://schemas.openxmlformats.org/officeDocument/2006/relationships">
  <sheetPr codeName="Sheet1">
    <pageSetUpPr fitToPage="1"/>
  </sheetPr>
  <dimension ref="A1:C72"/>
  <sheetViews>
    <sheetView workbookViewId="0">
      <selection activeCell="B7" sqref="B7"/>
    </sheetView>
  </sheetViews>
  <sheetFormatPr defaultRowHeight="21.75"/>
  <cols>
    <col min="1" max="1" width="3.85546875" style="40" customWidth="1"/>
    <col min="2" max="2" width="53.85546875" style="39" customWidth="1"/>
    <col min="3" max="3" width="64.5703125" style="38" bestFit="1" customWidth="1"/>
    <col min="4" max="16384" width="9.140625" style="39"/>
  </cols>
  <sheetData>
    <row r="1" spans="1:3" ht="21.75" customHeight="1">
      <c r="A1" s="322" t="s">
        <v>1889</v>
      </c>
      <c r="B1" s="322"/>
      <c r="C1" s="322"/>
    </row>
    <row r="2" spans="1:3">
      <c r="A2" s="36"/>
      <c r="B2" s="33" t="s">
        <v>873</v>
      </c>
    </row>
    <row r="3" spans="1:3">
      <c r="A3" s="37">
        <v>1</v>
      </c>
      <c r="B3" s="265" t="s">
        <v>677</v>
      </c>
      <c r="C3" s="38" t="s">
        <v>1052</v>
      </c>
    </row>
    <row r="4" spans="1:3">
      <c r="A4" s="37">
        <f t="shared" ref="A4:A10" si="0">A3+1</f>
        <v>2</v>
      </c>
      <c r="B4" s="265" t="s">
        <v>692</v>
      </c>
      <c r="C4" s="38" t="s">
        <v>1053</v>
      </c>
    </row>
    <row r="5" spans="1:3">
      <c r="A5" s="37">
        <f t="shared" si="0"/>
        <v>3</v>
      </c>
      <c r="B5" s="265" t="s">
        <v>651</v>
      </c>
      <c r="C5" s="38" t="s">
        <v>1054</v>
      </c>
    </row>
    <row r="6" spans="1:3">
      <c r="A6" s="37">
        <f t="shared" si="0"/>
        <v>4</v>
      </c>
      <c r="B6" s="265" t="s">
        <v>909</v>
      </c>
      <c r="C6" s="38" t="s">
        <v>1055</v>
      </c>
    </row>
    <row r="7" spans="1:3">
      <c r="A7" s="37">
        <f t="shared" si="0"/>
        <v>5</v>
      </c>
      <c r="B7" s="265" t="s">
        <v>874</v>
      </c>
      <c r="C7" s="38" t="s">
        <v>1056</v>
      </c>
    </row>
    <row r="8" spans="1:3">
      <c r="A8" s="37">
        <f t="shared" si="0"/>
        <v>6</v>
      </c>
      <c r="B8" s="265" t="s">
        <v>1012</v>
      </c>
      <c r="C8" s="38" t="s">
        <v>1057</v>
      </c>
    </row>
    <row r="9" spans="1:3" ht="43.5">
      <c r="A9" s="37">
        <f t="shared" si="0"/>
        <v>7</v>
      </c>
      <c r="B9" s="265" t="s">
        <v>985</v>
      </c>
      <c r="C9" s="195" t="s">
        <v>1802</v>
      </c>
    </row>
    <row r="10" spans="1:3">
      <c r="A10" s="37">
        <f t="shared" si="0"/>
        <v>8</v>
      </c>
      <c r="B10" s="266" t="s">
        <v>1039</v>
      </c>
      <c r="C10" s="148" t="s">
        <v>1058</v>
      </c>
    </row>
    <row r="11" spans="1:3">
      <c r="A11" s="37"/>
      <c r="B11" s="35" t="s">
        <v>870</v>
      </c>
    </row>
    <row r="12" spans="1:3">
      <c r="A12" s="37">
        <f>A10+1</f>
        <v>9</v>
      </c>
      <c r="B12" s="265" t="s">
        <v>116</v>
      </c>
      <c r="C12" s="38" t="s">
        <v>1059</v>
      </c>
    </row>
    <row r="13" spans="1:3">
      <c r="A13" s="37">
        <f>A12+1</f>
        <v>10</v>
      </c>
      <c r="B13" s="265" t="s">
        <v>896</v>
      </c>
      <c r="C13" s="38" t="s">
        <v>1060</v>
      </c>
    </row>
    <row r="14" spans="1:3">
      <c r="A14" s="37">
        <f>A13+1</f>
        <v>11</v>
      </c>
      <c r="B14" s="265" t="s">
        <v>649</v>
      </c>
      <c r="C14" s="38" t="s">
        <v>1061</v>
      </c>
    </row>
    <row r="15" spans="1:3">
      <c r="A15" s="37">
        <f>A14+1</f>
        <v>12</v>
      </c>
      <c r="B15" s="265" t="s">
        <v>650</v>
      </c>
      <c r="C15" s="38" t="s">
        <v>1062</v>
      </c>
    </row>
    <row r="16" spans="1:3">
      <c r="A16" s="37">
        <f>A15+1</f>
        <v>13</v>
      </c>
      <c r="B16" s="265" t="s">
        <v>693</v>
      </c>
      <c r="C16" s="38" t="s">
        <v>1063</v>
      </c>
    </row>
    <row r="17" spans="1:3">
      <c r="A17" s="37">
        <f>A16+1</f>
        <v>14</v>
      </c>
      <c r="B17" s="265" t="s">
        <v>679</v>
      </c>
      <c r="C17" s="38" t="s">
        <v>1064</v>
      </c>
    </row>
    <row r="18" spans="1:3">
      <c r="A18" s="37">
        <f t="shared" ref="A18:A27" si="1">A17+1</f>
        <v>15</v>
      </c>
      <c r="B18" s="265" t="s">
        <v>680</v>
      </c>
      <c r="C18" s="38" t="s">
        <v>1065</v>
      </c>
    </row>
    <row r="19" spans="1:3">
      <c r="A19" s="37">
        <f t="shared" si="1"/>
        <v>16</v>
      </c>
      <c r="B19" s="265" t="s">
        <v>683</v>
      </c>
      <c r="C19" s="38" t="s">
        <v>1066</v>
      </c>
    </row>
    <row r="20" spans="1:3">
      <c r="A20" s="37">
        <f t="shared" si="1"/>
        <v>17</v>
      </c>
      <c r="B20" s="265" t="s">
        <v>686</v>
      </c>
      <c r="C20" s="38" t="s">
        <v>1067</v>
      </c>
    </row>
    <row r="21" spans="1:3">
      <c r="A21" s="37">
        <f t="shared" si="1"/>
        <v>18</v>
      </c>
      <c r="B21" s="265" t="s">
        <v>687</v>
      </c>
      <c r="C21" s="38" t="s">
        <v>1068</v>
      </c>
    </row>
    <row r="22" spans="1:3">
      <c r="A22" s="37">
        <f t="shared" si="1"/>
        <v>19</v>
      </c>
      <c r="B22" s="265" t="s">
        <v>936</v>
      </c>
      <c r="C22" s="38" t="s">
        <v>1069</v>
      </c>
    </row>
    <row r="23" spans="1:3">
      <c r="A23" s="37">
        <f t="shared" si="1"/>
        <v>20</v>
      </c>
      <c r="B23" s="265" t="s">
        <v>962</v>
      </c>
      <c r="C23" s="149" t="s">
        <v>1070</v>
      </c>
    </row>
    <row r="24" spans="1:3">
      <c r="A24" s="37">
        <f t="shared" si="1"/>
        <v>21</v>
      </c>
      <c r="B24" s="265" t="s">
        <v>688</v>
      </c>
      <c r="C24" s="38" t="s">
        <v>1071</v>
      </c>
    </row>
    <row r="25" spans="1:3">
      <c r="A25" s="37">
        <f t="shared" si="1"/>
        <v>22</v>
      </c>
      <c r="B25" s="265" t="s">
        <v>259</v>
      </c>
      <c r="C25" s="38" t="s">
        <v>1072</v>
      </c>
    </row>
    <row r="26" spans="1:3">
      <c r="A26" s="37">
        <f t="shared" si="1"/>
        <v>23</v>
      </c>
      <c r="B26" s="265" t="s">
        <v>1637</v>
      </c>
      <c r="C26" s="38" t="s">
        <v>1632</v>
      </c>
    </row>
    <row r="27" spans="1:3">
      <c r="A27" s="37">
        <f t="shared" si="1"/>
        <v>24</v>
      </c>
      <c r="B27" s="266" t="s">
        <v>712</v>
      </c>
      <c r="C27" s="38" t="s">
        <v>1073</v>
      </c>
    </row>
    <row r="28" spans="1:3">
      <c r="A28" s="37"/>
      <c r="B28" s="35" t="s">
        <v>897</v>
      </c>
    </row>
    <row r="29" spans="1:3">
      <c r="A29" s="37">
        <f>A27+1</f>
        <v>25</v>
      </c>
      <c r="B29" s="265" t="s">
        <v>678</v>
      </c>
      <c r="C29" s="60" t="s">
        <v>1074</v>
      </c>
    </row>
    <row r="30" spans="1:3">
      <c r="A30" s="37">
        <f>A29+1</f>
        <v>26</v>
      </c>
      <c r="B30" s="265" t="s">
        <v>1477</v>
      </c>
      <c r="C30" s="60" t="s">
        <v>1478</v>
      </c>
    </row>
    <row r="31" spans="1:3">
      <c r="A31" s="37">
        <f>A30+1</f>
        <v>27</v>
      </c>
      <c r="B31" s="265" t="s">
        <v>681</v>
      </c>
      <c r="C31" s="60" t="s">
        <v>1075</v>
      </c>
    </row>
    <row r="32" spans="1:3">
      <c r="A32" s="37">
        <f>A31+1</f>
        <v>28</v>
      </c>
      <c r="B32" s="265" t="s">
        <v>876</v>
      </c>
      <c r="C32" s="60" t="s">
        <v>1076</v>
      </c>
    </row>
    <row r="33" spans="1:3">
      <c r="A33" s="37">
        <f>A32+1</f>
        <v>29</v>
      </c>
      <c r="B33" s="265" t="s">
        <v>899</v>
      </c>
      <c r="C33" s="60" t="s">
        <v>1077</v>
      </c>
    </row>
    <row r="34" spans="1:3">
      <c r="A34" s="37"/>
      <c r="B34" s="35" t="s">
        <v>644</v>
      </c>
    </row>
    <row r="35" spans="1:3">
      <c r="A35" s="37">
        <f>A33+1</f>
        <v>30</v>
      </c>
      <c r="B35" s="265" t="s">
        <v>645</v>
      </c>
      <c r="C35" s="38" t="s">
        <v>1078</v>
      </c>
    </row>
    <row r="36" spans="1:3">
      <c r="A36" s="37">
        <f>A35+1</f>
        <v>31</v>
      </c>
      <c r="B36" s="265" t="s">
        <v>646</v>
      </c>
      <c r="C36" s="38" t="s">
        <v>1079</v>
      </c>
    </row>
    <row r="37" spans="1:3">
      <c r="A37" s="37">
        <f>A36+1</f>
        <v>32</v>
      </c>
      <c r="B37" s="265" t="s">
        <v>647</v>
      </c>
      <c r="C37" s="38" t="s">
        <v>1080</v>
      </c>
    </row>
    <row r="38" spans="1:3">
      <c r="A38" s="37">
        <f>A37+1</f>
        <v>33</v>
      </c>
      <c r="B38" s="265" t="s">
        <v>648</v>
      </c>
      <c r="C38" s="38" t="s">
        <v>1081</v>
      </c>
    </row>
    <row r="39" spans="1:3">
      <c r="A39" s="37"/>
      <c r="B39" s="35" t="s">
        <v>875</v>
      </c>
    </row>
    <row r="40" spans="1:3">
      <c r="A40" s="37">
        <f>A38+1</f>
        <v>34</v>
      </c>
      <c r="B40" s="265" t="s">
        <v>685</v>
      </c>
      <c r="C40" s="38" t="s">
        <v>1082</v>
      </c>
    </row>
    <row r="41" spans="1:3">
      <c r="A41" s="37">
        <f>A40+1</f>
        <v>35</v>
      </c>
      <c r="B41" s="265" t="s">
        <v>689</v>
      </c>
      <c r="C41" s="60" t="s">
        <v>1083</v>
      </c>
    </row>
    <row r="42" spans="1:3">
      <c r="A42" s="37">
        <f>A41+1</f>
        <v>36</v>
      </c>
      <c r="B42" s="265" t="s">
        <v>65</v>
      </c>
      <c r="C42" s="60" t="s">
        <v>1084</v>
      </c>
    </row>
    <row r="43" spans="1:3">
      <c r="A43" s="37">
        <f>A42+1</f>
        <v>37</v>
      </c>
      <c r="B43" s="265" t="s">
        <v>879</v>
      </c>
      <c r="C43" s="60" t="s">
        <v>1085</v>
      </c>
    </row>
    <row r="44" spans="1:3">
      <c r="A44" s="37">
        <f>A43+1</f>
        <v>38</v>
      </c>
      <c r="B44" s="266" t="s">
        <v>130</v>
      </c>
      <c r="C44" s="38" t="s">
        <v>1086</v>
      </c>
    </row>
    <row r="45" spans="1:3">
      <c r="B45" s="35" t="s">
        <v>871</v>
      </c>
    </row>
    <row r="46" spans="1:3">
      <c r="A46" s="37">
        <f>A44+1</f>
        <v>39</v>
      </c>
      <c r="B46" s="265" t="s">
        <v>999</v>
      </c>
      <c r="C46" s="60" t="s">
        <v>1087</v>
      </c>
    </row>
    <row r="47" spans="1:3">
      <c r="A47" s="37">
        <f t="shared" ref="A47:A54" si="2">A46+1</f>
        <v>40</v>
      </c>
      <c r="B47" s="265" t="s">
        <v>1000</v>
      </c>
      <c r="C47" s="60" t="s">
        <v>1088</v>
      </c>
    </row>
    <row r="48" spans="1:3">
      <c r="A48" s="37">
        <f t="shared" si="2"/>
        <v>41</v>
      </c>
      <c r="B48" s="265" t="s">
        <v>1001</v>
      </c>
      <c r="C48" s="60" t="s">
        <v>1089</v>
      </c>
    </row>
    <row r="49" spans="1:3">
      <c r="A49" s="37">
        <f t="shared" si="2"/>
        <v>42</v>
      </c>
      <c r="B49" s="265" t="s">
        <v>1002</v>
      </c>
      <c r="C49" s="60" t="s">
        <v>1090</v>
      </c>
    </row>
    <row r="50" spans="1:3">
      <c r="A50" s="37">
        <f t="shared" si="2"/>
        <v>43</v>
      </c>
      <c r="B50" s="265" t="s">
        <v>916</v>
      </c>
      <c r="C50" s="60" t="s">
        <v>1091</v>
      </c>
    </row>
    <row r="51" spans="1:3">
      <c r="A51" s="37">
        <f t="shared" si="2"/>
        <v>44</v>
      </c>
      <c r="B51" s="265" t="s">
        <v>1003</v>
      </c>
      <c r="C51" s="60" t="s">
        <v>1092</v>
      </c>
    </row>
    <row r="52" spans="1:3">
      <c r="A52" s="37">
        <f t="shared" si="2"/>
        <v>45</v>
      </c>
      <c r="B52" s="265" t="s">
        <v>1004</v>
      </c>
      <c r="C52" s="60" t="s">
        <v>1093</v>
      </c>
    </row>
    <row r="53" spans="1:3">
      <c r="A53" s="37">
        <f t="shared" si="2"/>
        <v>46</v>
      </c>
      <c r="B53" s="265" t="s">
        <v>1005</v>
      </c>
      <c r="C53" s="60" t="s">
        <v>1094</v>
      </c>
    </row>
    <row r="54" spans="1:3">
      <c r="A54" s="37">
        <f t="shared" si="2"/>
        <v>47</v>
      </c>
      <c r="B54" s="265" t="s">
        <v>1669</v>
      </c>
      <c r="C54" s="60" t="s">
        <v>1674</v>
      </c>
    </row>
    <row r="55" spans="1:3">
      <c r="A55" s="37"/>
      <c r="B55" s="35" t="s">
        <v>840</v>
      </c>
    </row>
    <row r="56" spans="1:3">
      <c r="A56" s="37">
        <f>A54+1</f>
        <v>48</v>
      </c>
      <c r="B56" s="265" t="s">
        <v>674</v>
      </c>
      <c r="C56" s="60" t="s">
        <v>1095</v>
      </c>
    </row>
    <row r="57" spans="1:3">
      <c r="A57" s="37">
        <f t="shared" ref="A57:A69" si="3">A56+1</f>
        <v>49</v>
      </c>
      <c r="B57" s="265" t="s">
        <v>676</v>
      </c>
      <c r="C57" s="60" t="s">
        <v>1096</v>
      </c>
    </row>
    <row r="58" spans="1:3">
      <c r="A58" s="37">
        <f t="shared" si="3"/>
        <v>50</v>
      </c>
      <c r="B58" s="265" t="s">
        <v>872</v>
      </c>
      <c r="C58" s="60" t="s">
        <v>1097</v>
      </c>
    </row>
    <row r="59" spans="1:3" ht="43.5">
      <c r="A59" s="37">
        <f t="shared" si="3"/>
        <v>51</v>
      </c>
      <c r="B59" s="267" t="s">
        <v>1630</v>
      </c>
      <c r="C59" s="2" t="s">
        <v>1466</v>
      </c>
    </row>
    <row r="60" spans="1:3">
      <c r="A60" s="37">
        <f t="shared" si="3"/>
        <v>52</v>
      </c>
      <c r="B60" s="265" t="s">
        <v>682</v>
      </c>
      <c r="C60" s="60" t="s">
        <v>1098</v>
      </c>
    </row>
    <row r="61" spans="1:3">
      <c r="A61" s="37">
        <f t="shared" si="3"/>
        <v>53</v>
      </c>
      <c r="B61" s="265" t="s">
        <v>684</v>
      </c>
      <c r="C61" s="60" t="s">
        <v>1099</v>
      </c>
    </row>
    <row r="62" spans="1:3">
      <c r="A62" s="37">
        <f t="shared" si="3"/>
        <v>54</v>
      </c>
      <c r="B62" s="265" t="s">
        <v>690</v>
      </c>
      <c r="C62" s="60" t="s">
        <v>1100</v>
      </c>
    </row>
    <row r="63" spans="1:3">
      <c r="A63" s="37">
        <f t="shared" si="3"/>
        <v>55</v>
      </c>
      <c r="B63" s="265" t="s">
        <v>1687</v>
      </c>
      <c r="C63" s="60" t="s">
        <v>1688</v>
      </c>
    </row>
    <row r="64" spans="1:3">
      <c r="A64" s="37">
        <f t="shared" si="3"/>
        <v>56</v>
      </c>
      <c r="B64" s="265" t="s">
        <v>691</v>
      </c>
      <c r="C64" s="60" t="s">
        <v>1101</v>
      </c>
    </row>
    <row r="65" spans="1:3">
      <c r="A65" s="37">
        <f t="shared" si="3"/>
        <v>57</v>
      </c>
      <c r="B65" s="266" t="s">
        <v>104</v>
      </c>
      <c r="C65" s="38" t="s">
        <v>1102</v>
      </c>
    </row>
    <row r="66" spans="1:3">
      <c r="A66" s="37">
        <f t="shared" si="3"/>
        <v>58</v>
      </c>
      <c r="B66" s="266" t="s">
        <v>105</v>
      </c>
      <c r="C66" s="38" t="s">
        <v>1103</v>
      </c>
    </row>
    <row r="67" spans="1:3">
      <c r="A67" s="37">
        <f t="shared" si="3"/>
        <v>59</v>
      </c>
      <c r="B67" s="266" t="s">
        <v>287</v>
      </c>
      <c r="C67" s="148" t="s">
        <v>1104</v>
      </c>
    </row>
    <row r="68" spans="1:3">
      <c r="A68" s="37">
        <f t="shared" si="3"/>
        <v>60</v>
      </c>
      <c r="B68" s="266" t="s">
        <v>408</v>
      </c>
      <c r="C68" s="148" t="s">
        <v>1105</v>
      </c>
    </row>
    <row r="69" spans="1:3">
      <c r="A69" s="37">
        <f t="shared" si="3"/>
        <v>61</v>
      </c>
      <c r="B69" s="265" t="s">
        <v>984</v>
      </c>
      <c r="C69" s="148" t="s">
        <v>1106</v>
      </c>
    </row>
    <row r="70" spans="1:3">
      <c r="B70" s="268" t="s">
        <v>1885</v>
      </c>
    </row>
    <row r="71" spans="1:3">
      <c r="B71" s="268" t="s">
        <v>1886</v>
      </c>
    </row>
    <row r="72" spans="1:3">
      <c r="B72" s="268" t="s">
        <v>1465</v>
      </c>
    </row>
  </sheetData>
  <mergeCells count="1">
    <mergeCell ref="A1:C1"/>
  </mergeCells>
  <phoneticPr fontId="0" type="noConversion"/>
  <hyperlinks>
    <hyperlink ref="B3" location="company!A1" display="Company Profile  (Company.dat)"/>
    <hyperlink ref="B4" location="compsec!A1" display="Company 's Securities  (Compsec.dat)"/>
    <hyperlink ref="B5" location="secbal!A1" display="Security Balance (SecBal.dat)"/>
    <hyperlink ref="B6" location="security!A1" display="All Security Including Foreign, Thai Trust Fund and NVDR (Security.dat)"/>
    <hyperlink ref="B7" location="undersec!A1" display="Underlying Securities (Undersec.dat)"/>
    <hyperlink ref="B8" location="capraise!A1" display="Security Capital Raised (CapRaise.dat)"/>
    <hyperlink ref="B9" location="fundpro!A1" display="Fund Profile (FundPro.dat)"/>
    <hyperlink ref="B10" location="business!A1" display="Business (business.dat)"/>
    <hyperlink ref="B12" location="capannce!A1" display="Capital Announce ( CapAnnce.dat )"/>
    <hyperlink ref="B13" location="capreduc!A1" display="Capital Reduction (CapReduc.dat)"/>
    <hyperlink ref="B14" location="chgpar!A1" display="Change Par (ChgPar.dat)"/>
    <hyperlink ref="B15" location="chgratio!A1" display="Change Ratio (ChgRatio.dat)"/>
    <hyperlink ref="B16" location="convert!A1" display="Conversion (Convert.dat)"/>
    <hyperlink ref="B17" location="dividend!A1" display="Dividend (Dividend.dat)"/>
    <hyperlink ref="B18" location="exercise!A1" display="Exercise (Exercise.dat)"/>
    <hyperlink ref="B19" location="interest!A1" display="Interest (Interest.dat)"/>
    <hyperlink ref="B20" location="meeting!A1" display="Meeting (Meeting.dat)"/>
    <hyperlink ref="B21" location="nodvd!A1" display="No Dividend Payment  (Nodvd.dat)"/>
    <hyperlink ref="B22" location="othercap!A1" display="Other Capital Increase (OtherCap.dat)"/>
    <hyperlink ref="B23" location="principl!A1" display="Principal ( Principl.dat )"/>
    <hyperlink ref="B24" location="rights!A1" display="Rights (Rights.dat)"/>
    <hyperlink ref="B25" location="CapRet!A1" display="Capital Return (CapRet.dat)"/>
    <hyperlink ref="B26" location="obenefit!A1" display="Other Benefit (OBenefit.dat)"/>
    <hyperlink ref="B27" location="adjfactor!A1" display="Adjusted Factor (adjfactor.dat)"/>
    <hyperlink ref="B29" location="news!A1" display="Daily News (News.dat)"/>
    <hyperlink ref="B30" location="newstmpl!A1" display="Template Type of Daily News (Newstmpl.dat)"/>
    <hyperlink ref="B31" location="finance!A1" display="Financial Statements  (Finance.dat)"/>
    <hyperlink ref="B32" location="form56_1!A1" display="Form 56-1 (Form56_1.dat)"/>
    <hyperlink ref="B33" location="nav!A1" display="Net Asset Value (Nav.dat)"/>
    <hyperlink ref="B35" location="chgnamec!A1" display="Change Name of Company (ChgNameC.dat)"/>
    <hyperlink ref="B36" location="chgnamep!A1" display="Change Name of Participant (ChgNameP.dat)"/>
    <hyperlink ref="B37" location="chgnames!A1" display="Change Name of Security (ChgNameS.dat)"/>
    <hyperlink ref="B38" location="chgsect!A1" display="Change Sector of Security (ChgSect.dat)"/>
    <hyperlink ref="B40" location="holder!A1" display="Major Shareholders  (Holder.dat)"/>
    <hyperlink ref="B41" location="distrib!A1" display="Share Distribution (Distrib.dat)"/>
    <hyperlink ref="B42" location="nvdr!A1" display="Share Holding of Thai NVDR (Nvdr.dat)"/>
    <hyperlink ref="B43" location="hldnat!A1" display="Shareholder by Nationality (HldNat.dat)"/>
    <hyperlink ref="B44" location="freeflt!A1" display="Free Float  Shares Holder (freeflt.dat)"/>
    <hyperlink ref="B46" location="m_accode!A1" display="Master Information of Account Code (M_AcCode.dat)"/>
    <hyperlink ref="B47" location="m_audit!A1" display="Master Information of Auditor (M_Audit.dat)"/>
    <hyperlink ref="B48" location="m_auditc!A1" display="Master Information of Audit Company (M_Auditc.dat)"/>
    <hyperlink ref="B49" location="m_board!A1" display="Master Information of Board (M_Board.dat)"/>
    <hyperlink ref="B50" location="m_calen!A1" display="Trading Date Information (M_Calen.dat)"/>
    <hyperlink ref="B51" location="m_finadv!A1" display="Master Information of Financial Advisor (M_Finadv.dat)"/>
    <hyperlink ref="B52" location="m_parti!A1" display="Master Information of Participant (M_Parti.dat)"/>
    <hyperlink ref="B53" location="m_pos!A1" display="Master Information of Board Position (M_Pos.dat)"/>
    <hyperlink ref="B54" location="m_under!A1" display="Master Information of Underlying (M_Under.dat)"/>
    <hyperlink ref="B56" location="auditor!A1" display="Auditors  (Auditor.dat)"/>
    <hyperlink ref="B57" location="board!A1" display="Board Of Directors  (Board.dat)"/>
    <hyperlink ref="B58" location="finadv!A1" display="Financial Advisors  (FinAdv.dat)"/>
    <hyperlink ref="B59" location="fadvback!A1" display="Financial Advisors in  case SET removes causes of possible delisting of company  (Fadvback.dat)"/>
    <hyperlink ref="B60" location="f_room!A1" display="Foreign Room (F_Room.dat)"/>
    <hyperlink ref="B61" location="invested!A1" display="Invested Companies (Invested.dat)"/>
    <hyperlink ref="B62" location="sign!A1" display="Sign Posting  (Sign.dat)"/>
    <hyperlink ref="B63" location="cashbal!A1" display="Cash Balance (cashbal.dat)"/>
    <hyperlink ref="B64" location="silent!A1" display="Silent Period  (Silent.dat)"/>
    <hyperlink ref="B65" location="tres_hed!A1" display="Treasury ( Tres_hed.dat)"/>
    <hyperlink ref="B66" location="tres_det!A1" display="Treasury Detail (Tres_det.dat)"/>
    <hyperlink ref="B67" location="dwouts!A1" display="Outstanding of Derivative Warrants (DWouts.dat)"/>
    <hyperlink ref="B68" location="secfile!A1" display="Attach Files of Security (secfile.dat)"/>
    <hyperlink ref="B69" location="annual!A1" display="Annual Report (Annual.dat)"/>
    <hyperlink ref="B70" location="'SET Industry&amp;Sector'!A1" display="Sector Name"/>
    <hyperlink ref="B71" location="'mai Industry'!A1" display="Industry Name"/>
    <hyperlink ref="B72" location="'News Template Type'!A1" display="News Template Type"/>
  </hyperlinks>
  <pageMargins left="0.7" right="0.25" top="0.5" bottom="0.67" header="0.5" footer="0.36"/>
  <pageSetup paperSize="9" scale="50" orientation="portrait" r:id="rId1"/>
  <headerFooter alignWithMargins="0">
    <oddFooter>&amp;L&amp;"Angsana New,Regular"&amp;12&amp;F &amp;D&amp;R&amp;"Angsana New,Regular"&amp;12&amp;P/&amp;N</oddFooter>
  </headerFooter>
</worksheet>
</file>

<file path=xl/worksheets/sheet20.xml><?xml version="1.0" encoding="utf-8"?>
<worksheet xmlns="http://schemas.openxmlformats.org/spreadsheetml/2006/main" xmlns:r="http://schemas.openxmlformats.org/officeDocument/2006/relationships">
  <sheetPr codeName="Sheet15"/>
  <dimension ref="A1:K17"/>
  <sheetViews>
    <sheetView workbookViewId="0">
      <selection activeCell="B12" sqref="B12"/>
    </sheetView>
  </sheetViews>
  <sheetFormatPr defaultColWidth="29.140625" defaultRowHeight="21.75"/>
  <cols>
    <col min="1" max="1" width="2.85546875" style="4" customWidth="1"/>
    <col min="2" max="2" width="29.42578125" style="5" customWidth="1"/>
    <col min="3" max="3" width="4" style="5" customWidth="1"/>
    <col min="4" max="4" width="1.5703125" style="5" bestFit="1" customWidth="1"/>
    <col min="5" max="5" width="4" style="4" customWidth="1"/>
    <col min="6" max="6" width="6.5703125" style="5" customWidth="1"/>
    <col min="7" max="7" width="6.28515625" style="6" customWidth="1"/>
    <col min="8" max="8" width="11.140625" style="6" customWidth="1"/>
    <col min="9" max="9" width="4.5703125" style="5" customWidth="1"/>
    <col min="10" max="11" width="30.7109375" style="5" customWidth="1"/>
    <col min="12" max="16384" width="29.140625" style="5"/>
  </cols>
  <sheetData>
    <row r="1" spans="1:11" s="31" customFormat="1" ht="21">
      <c r="A1" s="30">
        <f>Main!A21</f>
        <v>18</v>
      </c>
      <c r="B1" s="30" t="str">
        <f>Main!B21</f>
        <v>No Dividend Payment  (Nodvd.dat)</v>
      </c>
      <c r="C1" s="30"/>
      <c r="D1" s="30"/>
      <c r="E1" s="30"/>
      <c r="G1" s="13"/>
      <c r="H1" s="13"/>
      <c r="I1" s="13"/>
    </row>
    <row r="2" spans="1:11">
      <c r="B2" s="27"/>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C4+F4-1</f>
        <v>1</v>
      </c>
      <c r="F4" s="5">
        <v>1</v>
      </c>
      <c r="G4" s="6" t="s">
        <v>849</v>
      </c>
      <c r="I4" s="6"/>
      <c r="J4" s="4" t="s">
        <v>781</v>
      </c>
      <c r="K4" s="4" t="s">
        <v>781</v>
      </c>
    </row>
    <row r="5" spans="1:11">
      <c r="A5" s="4">
        <v>1</v>
      </c>
      <c r="B5" s="5" t="s">
        <v>793</v>
      </c>
      <c r="C5" s="5">
        <f>E4+1</f>
        <v>2</v>
      </c>
      <c r="D5" s="5" t="s">
        <v>668</v>
      </c>
      <c r="E5" s="4">
        <f>C5+F5-1</f>
        <v>21</v>
      </c>
      <c r="F5" s="5">
        <v>20</v>
      </c>
      <c r="G5" s="6" t="s">
        <v>849</v>
      </c>
      <c r="I5" s="6"/>
      <c r="J5" s="84" t="s">
        <v>960</v>
      </c>
      <c r="K5" s="5" t="s">
        <v>1122</v>
      </c>
    </row>
    <row r="6" spans="1:11">
      <c r="A6" s="4">
        <f>A5+1</f>
        <v>2</v>
      </c>
      <c r="B6" s="5" t="s">
        <v>804</v>
      </c>
      <c r="C6" s="5">
        <f>E5+1</f>
        <v>22</v>
      </c>
      <c r="D6" s="5" t="s">
        <v>668</v>
      </c>
      <c r="E6" s="4">
        <f>C6+F6-1</f>
        <v>29</v>
      </c>
      <c r="F6" s="5">
        <v>8</v>
      </c>
      <c r="G6" s="6" t="s">
        <v>843</v>
      </c>
      <c r="H6" s="63">
        <v>8</v>
      </c>
      <c r="I6" s="6">
        <v>1</v>
      </c>
      <c r="J6" s="84" t="s">
        <v>334</v>
      </c>
      <c r="K6" s="5" t="s">
        <v>1125</v>
      </c>
    </row>
    <row r="7" spans="1:11" ht="43.5">
      <c r="A7" s="4">
        <f t="shared" ref="A7:A12" si="0">A6+1</f>
        <v>3</v>
      </c>
      <c r="B7" s="5" t="s">
        <v>808</v>
      </c>
      <c r="C7" s="5">
        <f t="shared" ref="C7:C15" si="1">E6+1</f>
        <v>30</v>
      </c>
      <c r="D7" s="5" t="s">
        <v>668</v>
      </c>
      <c r="E7" s="4">
        <f t="shared" ref="E7:E15" si="2">C7+F7-1</f>
        <v>44</v>
      </c>
      <c r="F7" s="5">
        <v>15</v>
      </c>
      <c r="G7" s="6" t="s">
        <v>849</v>
      </c>
      <c r="H7" s="6" t="s">
        <v>851</v>
      </c>
      <c r="I7" s="6">
        <v>2</v>
      </c>
      <c r="J7" s="82" t="s">
        <v>355</v>
      </c>
      <c r="K7" s="12" t="s">
        <v>1199</v>
      </c>
    </row>
    <row r="8" spans="1:11">
      <c r="A8" s="4">
        <f t="shared" si="0"/>
        <v>4</v>
      </c>
      <c r="B8" s="5" t="s">
        <v>657</v>
      </c>
      <c r="C8" s="5">
        <f t="shared" si="1"/>
        <v>45</v>
      </c>
      <c r="D8" s="5" t="s">
        <v>668</v>
      </c>
      <c r="E8" s="4">
        <f t="shared" si="2"/>
        <v>47</v>
      </c>
      <c r="F8" s="5">
        <v>3</v>
      </c>
      <c r="G8" s="6" t="s">
        <v>843</v>
      </c>
      <c r="H8" s="10">
        <v>3</v>
      </c>
      <c r="I8" s="6">
        <v>3</v>
      </c>
      <c r="J8" s="4" t="s">
        <v>411</v>
      </c>
      <c r="K8" s="12" t="s">
        <v>1200</v>
      </c>
    </row>
    <row r="9" spans="1:11" ht="43.5">
      <c r="A9" s="4">
        <f t="shared" si="0"/>
        <v>5</v>
      </c>
      <c r="B9" s="5" t="s">
        <v>805</v>
      </c>
      <c r="C9" s="5">
        <f>E8+1</f>
        <v>48</v>
      </c>
      <c r="D9" s="5" t="s">
        <v>668</v>
      </c>
      <c r="E9" s="4">
        <f>C9+F9-1</f>
        <v>57</v>
      </c>
      <c r="F9" s="5">
        <v>10</v>
      </c>
      <c r="G9" s="6" t="s">
        <v>849</v>
      </c>
      <c r="H9" s="6" t="s">
        <v>842</v>
      </c>
      <c r="I9" s="6"/>
      <c r="J9" s="84" t="s">
        <v>864</v>
      </c>
      <c r="K9" s="12" t="s">
        <v>1201</v>
      </c>
    </row>
    <row r="10" spans="1:11">
      <c r="A10" s="4">
        <f t="shared" si="0"/>
        <v>6</v>
      </c>
      <c r="B10" s="5" t="s">
        <v>625</v>
      </c>
      <c r="C10" s="5">
        <f t="shared" si="1"/>
        <v>58</v>
      </c>
      <c r="D10" s="5" t="s">
        <v>668</v>
      </c>
      <c r="E10" s="4">
        <f t="shared" si="2"/>
        <v>67</v>
      </c>
      <c r="F10" s="5">
        <v>10</v>
      </c>
      <c r="G10" s="6" t="s">
        <v>849</v>
      </c>
      <c r="H10" s="6" t="s">
        <v>842</v>
      </c>
      <c r="J10" s="84" t="s">
        <v>424</v>
      </c>
      <c r="K10" s="5" t="s">
        <v>1245</v>
      </c>
    </row>
    <row r="11" spans="1:11">
      <c r="A11" s="4">
        <f t="shared" si="0"/>
        <v>7</v>
      </c>
      <c r="B11" s="5" t="s">
        <v>908</v>
      </c>
      <c r="C11" s="5">
        <f t="shared" si="1"/>
        <v>68</v>
      </c>
      <c r="D11" s="5" t="s">
        <v>668</v>
      </c>
      <c r="E11" s="4">
        <f t="shared" si="2"/>
        <v>77</v>
      </c>
      <c r="F11" s="5">
        <v>10</v>
      </c>
      <c r="G11" s="6" t="s">
        <v>849</v>
      </c>
      <c r="H11" s="6" t="s">
        <v>842</v>
      </c>
      <c r="J11" s="84" t="s">
        <v>425</v>
      </c>
      <c r="K11" s="5" t="s">
        <v>1246</v>
      </c>
    </row>
    <row r="12" spans="1:11" ht="43.5">
      <c r="A12" s="4">
        <f t="shared" si="0"/>
        <v>8</v>
      </c>
      <c r="B12" s="5" t="s">
        <v>762</v>
      </c>
      <c r="C12" s="5">
        <f t="shared" si="1"/>
        <v>78</v>
      </c>
      <c r="D12" s="5" t="s">
        <v>668</v>
      </c>
      <c r="E12" s="4">
        <f t="shared" si="2"/>
        <v>277</v>
      </c>
      <c r="F12" s="5">
        <v>200</v>
      </c>
      <c r="G12" s="6" t="s">
        <v>849</v>
      </c>
      <c r="I12" s="6"/>
      <c r="J12" s="84" t="s">
        <v>426</v>
      </c>
      <c r="K12" s="5" t="s">
        <v>1247</v>
      </c>
    </row>
    <row r="13" spans="1:11" ht="43.5">
      <c r="A13" s="4">
        <f>A12+1</f>
        <v>9</v>
      </c>
      <c r="B13" s="5" t="s">
        <v>763</v>
      </c>
      <c r="C13" s="5">
        <f t="shared" si="1"/>
        <v>278</v>
      </c>
      <c r="D13" s="5" t="s">
        <v>668</v>
      </c>
      <c r="E13" s="4">
        <f t="shared" si="2"/>
        <v>477</v>
      </c>
      <c r="F13" s="5">
        <v>200</v>
      </c>
      <c r="G13" s="6" t="s">
        <v>849</v>
      </c>
      <c r="I13" s="6"/>
      <c r="J13" s="84" t="s">
        <v>427</v>
      </c>
      <c r="K13" s="5" t="s">
        <v>1248</v>
      </c>
    </row>
    <row r="14" spans="1:11" ht="43.5">
      <c r="A14" s="4">
        <f>A13+1</f>
        <v>10</v>
      </c>
      <c r="B14" s="5" t="s">
        <v>705</v>
      </c>
      <c r="C14" s="5">
        <f>E13+1</f>
        <v>478</v>
      </c>
      <c r="D14" s="5" t="s">
        <v>668</v>
      </c>
      <c r="E14" s="4">
        <f t="shared" si="2"/>
        <v>478</v>
      </c>
      <c r="F14" s="5">
        <v>1</v>
      </c>
      <c r="G14" s="6" t="s">
        <v>841</v>
      </c>
      <c r="I14" s="6"/>
      <c r="J14" s="4" t="s">
        <v>412</v>
      </c>
      <c r="K14" s="4" t="s">
        <v>1205</v>
      </c>
    </row>
    <row r="15" spans="1:11" ht="43.5">
      <c r="A15" s="4">
        <f>A14+1</f>
        <v>11</v>
      </c>
      <c r="B15" s="5" t="s">
        <v>592</v>
      </c>
      <c r="C15" s="5">
        <f t="shared" si="1"/>
        <v>479</v>
      </c>
      <c r="D15" s="5" t="s">
        <v>668</v>
      </c>
      <c r="E15" s="4">
        <f t="shared" si="2"/>
        <v>479</v>
      </c>
      <c r="F15" s="5">
        <v>1</v>
      </c>
      <c r="G15" s="6" t="s">
        <v>849</v>
      </c>
      <c r="I15" s="6"/>
      <c r="J15" s="5" t="s">
        <v>965</v>
      </c>
      <c r="K15" s="5" t="s">
        <v>129</v>
      </c>
    </row>
    <row r="16" spans="1:11">
      <c r="B16" s="27"/>
      <c r="F16" s="5">
        <f>SUM(F4:F15)</f>
        <v>479</v>
      </c>
      <c r="I16" s="6"/>
    </row>
    <row r="17" spans="2:2">
      <c r="B17"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21.xml><?xml version="1.0" encoding="utf-8"?>
<worksheet xmlns="http://schemas.openxmlformats.org/spreadsheetml/2006/main" xmlns:r="http://schemas.openxmlformats.org/officeDocument/2006/relationships">
  <sheetPr codeName="Sheet16"/>
  <dimension ref="A1:P22"/>
  <sheetViews>
    <sheetView topLeftCell="A11" workbookViewId="0">
      <selection activeCell="K18" sqref="K1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42578125" style="6" customWidth="1"/>
    <col min="9" max="9" width="4.5703125" style="5" customWidth="1"/>
    <col min="10" max="11" width="30.140625" style="4" bestFit="1" customWidth="1"/>
    <col min="12" max="16384" width="29.140625" style="5"/>
  </cols>
  <sheetData>
    <row r="1" spans="1:11" s="31" customFormat="1" ht="21">
      <c r="A1" s="30">
        <f>Main!A22</f>
        <v>19</v>
      </c>
      <c r="B1" s="30" t="str">
        <f>Main!B22</f>
        <v>Other Capital Increase (OtherCap.dat)</v>
      </c>
      <c r="C1" s="30"/>
      <c r="D1" s="30"/>
      <c r="E1" s="30"/>
      <c r="G1" s="13"/>
      <c r="H1" s="13"/>
      <c r="I1" s="13"/>
      <c r="J1" s="30"/>
      <c r="K1" s="30"/>
    </row>
    <row r="2" spans="1:11">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 t="shared" ref="C4:C9" si="0">E3+1</f>
        <v>1</v>
      </c>
      <c r="D4" s="5" t="s">
        <v>668</v>
      </c>
      <c r="E4" s="4">
        <f t="shared" ref="E4:E9" si="1">C4+F4-1</f>
        <v>1</v>
      </c>
      <c r="F4" s="5">
        <v>1</v>
      </c>
      <c r="G4" s="6" t="s">
        <v>849</v>
      </c>
      <c r="I4" s="6"/>
      <c r="J4" s="4" t="s">
        <v>781</v>
      </c>
      <c r="K4" s="4" t="s">
        <v>781</v>
      </c>
    </row>
    <row r="5" spans="1:11">
      <c r="A5" s="4">
        <v>1</v>
      </c>
      <c r="B5" s="5" t="s">
        <v>793</v>
      </c>
      <c r="C5" s="5">
        <f t="shared" si="0"/>
        <v>2</v>
      </c>
      <c r="D5" s="5" t="s">
        <v>668</v>
      </c>
      <c r="E5" s="4">
        <f t="shared" si="1"/>
        <v>21</v>
      </c>
      <c r="F5" s="5">
        <v>20</v>
      </c>
      <c r="G5" s="6" t="s">
        <v>849</v>
      </c>
      <c r="I5" s="6"/>
      <c r="J5" s="84" t="s">
        <v>960</v>
      </c>
      <c r="K5" s="11" t="s">
        <v>1122</v>
      </c>
    </row>
    <row r="6" spans="1:11">
      <c r="A6" s="4">
        <f>A5+1</f>
        <v>2</v>
      </c>
      <c r="B6" s="5" t="s">
        <v>804</v>
      </c>
      <c r="C6" s="5">
        <f t="shared" si="0"/>
        <v>22</v>
      </c>
      <c r="D6" s="5" t="s">
        <v>668</v>
      </c>
      <c r="E6" s="4">
        <f t="shared" si="1"/>
        <v>29</v>
      </c>
      <c r="F6" s="5">
        <v>8</v>
      </c>
      <c r="G6" s="6" t="s">
        <v>843</v>
      </c>
      <c r="H6" s="10">
        <v>8</v>
      </c>
      <c r="I6" s="6">
        <v>1</v>
      </c>
      <c r="J6" s="84" t="s">
        <v>334</v>
      </c>
      <c r="K6" s="5" t="s">
        <v>1125</v>
      </c>
    </row>
    <row r="7" spans="1:11" ht="43.5">
      <c r="A7" s="4">
        <f t="shared" ref="A7:A15" si="2">A6+1</f>
        <v>3</v>
      </c>
      <c r="B7" s="5" t="s">
        <v>808</v>
      </c>
      <c r="C7" s="5">
        <f t="shared" si="0"/>
        <v>30</v>
      </c>
      <c r="D7" s="5" t="s">
        <v>668</v>
      </c>
      <c r="E7" s="4">
        <f t="shared" si="1"/>
        <v>44</v>
      </c>
      <c r="F7" s="5">
        <v>15</v>
      </c>
      <c r="G7" s="6" t="s">
        <v>849</v>
      </c>
      <c r="H7" s="6" t="s">
        <v>851</v>
      </c>
      <c r="I7" s="6">
        <v>2</v>
      </c>
      <c r="J7" s="82" t="s">
        <v>355</v>
      </c>
      <c r="K7" s="12" t="s">
        <v>1199</v>
      </c>
    </row>
    <row r="8" spans="1:11">
      <c r="A8" s="4">
        <f t="shared" si="2"/>
        <v>4</v>
      </c>
      <c r="B8" s="5" t="s">
        <v>657</v>
      </c>
      <c r="C8" s="5">
        <f t="shared" si="0"/>
        <v>45</v>
      </c>
      <c r="D8" s="5" t="s">
        <v>668</v>
      </c>
      <c r="E8" s="4">
        <f t="shared" si="1"/>
        <v>47</v>
      </c>
      <c r="F8" s="5">
        <v>3</v>
      </c>
      <c r="G8" s="6" t="s">
        <v>843</v>
      </c>
      <c r="H8" s="10">
        <v>3</v>
      </c>
      <c r="I8" s="6">
        <v>3</v>
      </c>
      <c r="J8" s="4" t="s">
        <v>411</v>
      </c>
      <c r="K8" s="4" t="s">
        <v>1200</v>
      </c>
    </row>
    <row r="9" spans="1:11" ht="43.5">
      <c r="A9" s="4">
        <f t="shared" si="2"/>
        <v>5</v>
      </c>
      <c r="B9" s="5" t="s">
        <v>805</v>
      </c>
      <c r="C9" s="5">
        <f t="shared" si="0"/>
        <v>48</v>
      </c>
      <c r="D9" s="5" t="s">
        <v>668</v>
      </c>
      <c r="E9" s="4">
        <f t="shared" si="1"/>
        <v>57</v>
      </c>
      <c r="F9" s="5">
        <v>10</v>
      </c>
      <c r="G9" s="6" t="s">
        <v>849</v>
      </c>
      <c r="H9" s="6" t="s">
        <v>842</v>
      </c>
      <c r="I9" s="6"/>
      <c r="J9" s="84" t="s">
        <v>865</v>
      </c>
      <c r="K9" s="4" t="s">
        <v>1201</v>
      </c>
    </row>
    <row r="10" spans="1:11">
      <c r="A10" s="4">
        <f t="shared" si="2"/>
        <v>6</v>
      </c>
      <c r="B10" s="5" t="s">
        <v>768</v>
      </c>
      <c r="C10" s="5">
        <f>E9+1</f>
        <v>58</v>
      </c>
      <c r="D10" s="5" t="s">
        <v>668</v>
      </c>
      <c r="E10" s="4">
        <f>C10+F10-1</f>
        <v>77</v>
      </c>
      <c r="F10" s="5">
        <v>20</v>
      </c>
      <c r="G10" s="6" t="s">
        <v>843</v>
      </c>
      <c r="H10" s="6">
        <v>7.12</v>
      </c>
      <c r="I10" s="6"/>
      <c r="J10" s="4" t="s">
        <v>416</v>
      </c>
      <c r="K10" s="4" t="s">
        <v>1249</v>
      </c>
    </row>
    <row r="11" spans="1:11" ht="43.5">
      <c r="A11" s="4">
        <f t="shared" si="2"/>
        <v>7</v>
      </c>
      <c r="B11" s="5" t="s">
        <v>717</v>
      </c>
      <c r="C11" s="5">
        <f>E10+1</f>
        <v>78</v>
      </c>
      <c r="D11" s="5" t="s">
        <v>668</v>
      </c>
      <c r="E11" s="4">
        <f>C11+F11-1</f>
        <v>92</v>
      </c>
      <c r="F11" s="5">
        <v>15</v>
      </c>
      <c r="G11" s="6" t="s">
        <v>843</v>
      </c>
      <c r="H11" s="10">
        <v>15</v>
      </c>
      <c r="I11" s="6"/>
      <c r="J11" s="84" t="s">
        <v>417</v>
      </c>
      <c r="K11" s="4" t="s">
        <v>1250</v>
      </c>
    </row>
    <row r="12" spans="1:11" ht="65.25">
      <c r="A12" s="4">
        <f t="shared" si="2"/>
        <v>8</v>
      </c>
      <c r="B12" s="5" t="s">
        <v>696</v>
      </c>
      <c r="C12" s="5">
        <f>E11+1</f>
        <v>93</v>
      </c>
      <c r="D12" s="5" t="s">
        <v>668</v>
      </c>
      <c r="E12" s="4">
        <f>C12+F12-1</f>
        <v>94</v>
      </c>
      <c r="F12" s="5">
        <v>2</v>
      </c>
      <c r="G12" s="6" t="s">
        <v>849</v>
      </c>
      <c r="H12" s="10"/>
      <c r="I12" s="6"/>
      <c r="J12" s="4" t="s">
        <v>697</v>
      </c>
      <c r="K12" s="4" t="s">
        <v>697</v>
      </c>
    </row>
    <row r="13" spans="1:11" ht="43.5">
      <c r="A13" s="4">
        <f t="shared" si="2"/>
        <v>9</v>
      </c>
      <c r="B13" s="5" t="s">
        <v>704</v>
      </c>
      <c r="C13" s="5">
        <f t="shared" ref="C13:C19" si="3">E12+1</f>
        <v>95</v>
      </c>
      <c r="D13" s="5" t="s">
        <v>668</v>
      </c>
      <c r="E13" s="4">
        <f t="shared" ref="E13:E19" si="4">C13+F13-1</f>
        <v>104</v>
      </c>
      <c r="F13" s="5">
        <v>10</v>
      </c>
      <c r="G13" s="6" t="s">
        <v>849</v>
      </c>
      <c r="H13" s="6" t="s">
        <v>842</v>
      </c>
      <c r="I13" s="6"/>
      <c r="J13" s="84" t="s">
        <v>418</v>
      </c>
      <c r="K13" s="4" t="s">
        <v>1223</v>
      </c>
    </row>
    <row r="14" spans="1:11" ht="43.5">
      <c r="A14" s="4">
        <f t="shared" si="2"/>
        <v>10</v>
      </c>
      <c r="B14" s="5" t="s">
        <v>623</v>
      </c>
      <c r="C14" s="5">
        <f t="shared" si="3"/>
        <v>105</v>
      </c>
      <c r="D14" s="5" t="s">
        <v>668</v>
      </c>
      <c r="E14" s="4">
        <f t="shared" si="4"/>
        <v>119</v>
      </c>
      <c r="F14" s="5">
        <v>15</v>
      </c>
      <c r="G14" s="6" t="s">
        <v>849</v>
      </c>
      <c r="H14" s="6" t="s">
        <v>846</v>
      </c>
      <c r="I14" s="6"/>
      <c r="J14" s="84" t="s">
        <v>421</v>
      </c>
      <c r="K14" s="5" t="s">
        <v>1224</v>
      </c>
    </row>
    <row r="15" spans="1:11" ht="43.5">
      <c r="A15" s="4">
        <f t="shared" si="2"/>
        <v>11</v>
      </c>
      <c r="B15" s="5" t="s">
        <v>624</v>
      </c>
      <c r="C15" s="5">
        <f t="shared" si="3"/>
        <v>120</v>
      </c>
      <c r="D15" s="5" t="s">
        <v>668</v>
      </c>
      <c r="E15" s="4">
        <f t="shared" si="4"/>
        <v>134</v>
      </c>
      <c r="F15" s="5">
        <v>15</v>
      </c>
      <c r="G15" s="6" t="s">
        <v>849</v>
      </c>
      <c r="H15" s="6" t="s">
        <v>846</v>
      </c>
      <c r="I15" s="6"/>
      <c r="J15" s="82" t="s">
        <v>422</v>
      </c>
      <c r="K15" s="5" t="s">
        <v>1251</v>
      </c>
    </row>
    <row r="16" spans="1:11">
      <c r="A16" s="4">
        <f>A15+1</f>
        <v>12</v>
      </c>
      <c r="B16" s="5" t="s">
        <v>769</v>
      </c>
      <c r="C16" s="5">
        <f t="shared" si="3"/>
        <v>135</v>
      </c>
      <c r="D16" s="5" t="s">
        <v>668</v>
      </c>
      <c r="E16" s="4">
        <f t="shared" si="4"/>
        <v>334</v>
      </c>
      <c r="F16" s="5">
        <v>200</v>
      </c>
      <c r="G16" s="6" t="s">
        <v>849</v>
      </c>
      <c r="I16" s="6"/>
      <c r="J16" s="4" t="s">
        <v>435</v>
      </c>
      <c r="K16" s="4" t="s">
        <v>1252</v>
      </c>
    </row>
    <row r="17" spans="1:16">
      <c r="A17" s="4">
        <f>A16+1</f>
        <v>13</v>
      </c>
      <c r="B17" s="5" t="s">
        <v>770</v>
      </c>
      <c r="C17" s="5">
        <f t="shared" si="3"/>
        <v>335</v>
      </c>
      <c r="D17" s="5" t="s">
        <v>668</v>
      </c>
      <c r="E17" s="4">
        <f t="shared" si="4"/>
        <v>534</v>
      </c>
      <c r="F17" s="5">
        <v>200</v>
      </c>
      <c r="G17" s="6" t="s">
        <v>849</v>
      </c>
      <c r="I17" s="6"/>
      <c r="J17" s="4" t="s">
        <v>436</v>
      </c>
      <c r="K17" s="4" t="s">
        <v>1253</v>
      </c>
    </row>
    <row r="18" spans="1:16" ht="43.5">
      <c r="A18" s="4">
        <f>A17+1</f>
        <v>14</v>
      </c>
      <c r="B18" s="5" t="s">
        <v>705</v>
      </c>
      <c r="C18" s="5">
        <f t="shared" si="3"/>
        <v>535</v>
      </c>
      <c r="D18" s="5" t="s">
        <v>668</v>
      </c>
      <c r="E18" s="4">
        <f t="shared" si="4"/>
        <v>535</v>
      </c>
      <c r="F18" s="5">
        <v>1</v>
      </c>
      <c r="G18" s="6" t="s">
        <v>841</v>
      </c>
      <c r="I18" s="6"/>
      <c r="J18" s="4" t="s">
        <v>412</v>
      </c>
      <c r="K18" s="4" t="s">
        <v>1205</v>
      </c>
      <c r="L18" s="6"/>
      <c r="M18" s="6"/>
      <c r="N18" s="6"/>
      <c r="O18" s="6"/>
      <c r="P18" s="6"/>
    </row>
    <row r="19" spans="1:16" ht="43.5">
      <c r="A19" s="4">
        <f>A18+1</f>
        <v>15</v>
      </c>
      <c r="B19" s="5" t="s">
        <v>592</v>
      </c>
      <c r="C19" s="5">
        <f t="shared" si="3"/>
        <v>536</v>
      </c>
      <c r="D19" s="5" t="s">
        <v>668</v>
      </c>
      <c r="E19" s="4">
        <f t="shared" si="4"/>
        <v>536</v>
      </c>
      <c r="F19" s="14">
        <v>1</v>
      </c>
      <c r="G19" s="6" t="s">
        <v>849</v>
      </c>
      <c r="I19" s="6"/>
      <c r="J19" s="5" t="s">
        <v>965</v>
      </c>
      <c r="K19" s="4" t="s">
        <v>129</v>
      </c>
    </row>
    <row r="20" spans="1:16">
      <c r="F20" s="5">
        <f>SUM(F4:F19)</f>
        <v>536</v>
      </c>
      <c r="I20" s="6"/>
    </row>
    <row r="21" spans="1:16">
      <c r="I21" s="6"/>
    </row>
    <row r="22" spans="1:16">
      <c r="B22"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22.xml><?xml version="1.0" encoding="utf-8"?>
<worksheet xmlns="http://schemas.openxmlformats.org/spreadsheetml/2006/main" xmlns:r="http://schemas.openxmlformats.org/officeDocument/2006/relationships">
  <sheetPr codeName="Sheet50"/>
  <dimension ref="A1:Q19"/>
  <sheetViews>
    <sheetView workbookViewId="0">
      <selection activeCell="J23" sqref="J23"/>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28515625" style="6" customWidth="1"/>
    <col min="9" max="9" width="4.5703125" style="5" customWidth="1"/>
    <col min="10" max="11" width="30.140625" style="4" bestFit="1" customWidth="1"/>
    <col min="12" max="16384" width="29.140625" style="5"/>
  </cols>
  <sheetData>
    <row r="1" spans="1:17" s="31" customFormat="1" ht="21">
      <c r="A1" s="30">
        <f>Main!A23</f>
        <v>20</v>
      </c>
      <c r="B1" s="30" t="str">
        <f>Main!B23</f>
        <v>Principal ( Principl.dat )</v>
      </c>
      <c r="C1" s="30"/>
      <c r="D1" s="30"/>
      <c r="E1" s="30"/>
      <c r="G1" s="13"/>
      <c r="H1" s="13"/>
      <c r="I1" s="13"/>
      <c r="J1" s="30"/>
      <c r="K1" s="30"/>
    </row>
    <row r="2" spans="1:17">
      <c r="I2" s="6"/>
    </row>
    <row r="3" spans="1:17" s="6" customFormat="1" ht="22.5" thickBot="1">
      <c r="A3" s="7"/>
      <c r="B3" s="8" t="s">
        <v>977</v>
      </c>
      <c r="C3" s="323" t="s">
        <v>788</v>
      </c>
      <c r="D3" s="323"/>
      <c r="E3" s="323"/>
      <c r="F3" s="8" t="s">
        <v>978</v>
      </c>
      <c r="G3" s="8" t="s">
        <v>789</v>
      </c>
      <c r="H3" s="8" t="s">
        <v>790</v>
      </c>
      <c r="I3" s="8" t="s">
        <v>673</v>
      </c>
      <c r="J3" s="8" t="s">
        <v>980</v>
      </c>
      <c r="K3" s="8" t="s">
        <v>980</v>
      </c>
    </row>
    <row r="4" spans="1:17" ht="22.5" thickTop="1">
      <c r="B4" s="5" t="s">
        <v>791</v>
      </c>
      <c r="C4" s="5">
        <f t="shared" ref="C4:C16" si="0">E3+1</f>
        <v>1</v>
      </c>
      <c r="D4" s="5" t="s">
        <v>668</v>
      </c>
      <c r="E4" s="4">
        <f t="shared" ref="E4:E16" si="1">C4+F4-1</f>
        <v>1</v>
      </c>
      <c r="F4" s="5">
        <v>1</v>
      </c>
      <c r="G4" s="6" t="s">
        <v>849</v>
      </c>
      <c r="I4" s="6"/>
      <c r="J4" s="4" t="s">
        <v>781</v>
      </c>
      <c r="K4" s="4" t="s">
        <v>781</v>
      </c>
    </row>
    <row r="5" spans="1:17">
      <c r="A5" s="4">
        <v>1</v>
      </c>
      <c r="B5" s="5" t="s">
        <v>793</v>
      </c>
      <c r="C5" s="5">
        <f t="shared" si="0"/>
        <v>2</v>
      </c>
      <c r="D5" s="5" t="s">
        <v>668</v>
      </c>
      <c r="E5" s="4">
        <f t="shared" si="1"/>
        <v>21</v>
      </c>
      <c r="F5" s="5">
        <v>20</v>
      </c>
      <c r="G5" s="6" t="s">
        <v>849</v>
      </c>
      <c r="I5" s="6"/>
      <c r="J5" s="84" t="s">
        <v>960</v>
      </c>
      <c r="K5" s="11" t="s">
        <v>1122</v>
      </c>
    </row>
    <row r="6" spans="1:17">
      <c r="A6" s="4">
        <f t="shared" ref="A6:A16" si="2">A5+1</f>
        <v>2</v>
      </c>
      <c r="B6" s="5" t="s">
        <v>804</v>
      </c>
      <c r="C6" s="5">
        <f t="shared" si="0"/>
        <v>22</v>
      </c>
      <c r="D6" s="5" t="s">
        <v>668</v>
      </c>
      <c r="E6" s="4">
        <f t="shared" si="1"/>
        <v>29</v>
      </c>
      <c r="F6" s="5">
        <v>8</v>
      </c>
      <c r="G6" s="6" t="s">
        <v>843</v>
      </c>
      <c r="H6" s="10">
        <v>8</v>
      </c>
      <c r="I6" s="6">
        <v>1</v>
      </c>
      <c r="J6" s="82" t="s">
        <v>334</v>
      </c>
      <c r="K6" s="5" t="s">
        <v>1125</v>
      </c>
    </row>
    <row r="7" spans="1:17" ht="43.5">
      <c r="A7" s="4">
        <f t="shared" si="2"/>
        <v>3</v>
      </c>
      <c r="B7" s="5" t="s">
        <v>808</v>
      </c>
      <c r="C7" s="5">
        <f t="shared" si="0"/>
        <v>30</v>
      </c>
      <c r="D7" s="5" t="s">
        <v>668</v>
      </c>
      <c r="E7" s="4">
        <f t="shared" si="1"/>
        <v>44</v>
      </c>
      <c r="F7" s="5">
        <v>15</v>
      </c>
      <c r="G7" s="6" t="s">
        <v>849</v>
      </c>
      <c r="H7" s="6" t="s">
        <v>851</v>
      </c>
      <c r="I7" s="6">
        <v>2</v>
      </c>
      <c r="J7" s="82" t="s">
        <v>355</v>
      </c>
      <c r="K7" s="12" t="s">
        <v>1199</v>
      </c>
    </row>
    <row r="8" spans="1:17">
      <c r="A8" s="4">
        <f t="shared" si="2"/>
        <v>4</v>
      </c>
      <c r="B8" s="5" t="s">
        <v>657</v>
      </c>
      <c r="C8" s="5">
        <f t="shared" si="0"/>
        <v>45</v>
      </c>
      <c r="D8" s="5" t="s">
        <v>668</v>
      </c>
      <c r="E8" s="4">
        <f t="shared" si="1"/>
        <v>47</v>
      </c>
      <c r="F8" s="5">
        <v>3</v>
      </c>
      <c r="G8" s="6" t="s">
        <v>843</v>
      </c>
      <c r="H8" s="10">
        <v>3</v>
      </c>
      <c r="I8" s="6">
        <v>3</v>
      </c>
      <c r="J8" s="4" t="s">
        <v>411</v>
      </c>
      <c r="K8" s="4" t="s">
        <v>1200</v>
      </c>
    </row>
    <row r="9" spans="1:17" ht="43.5">
      <c r="A9" s="4">
        <f t="shared" si="2"/>
        <v>5</v>
      </c>
      <c r="B9" s="5" t="s">
        <v>701</v>
      </c>
      <c r="C9" s="5">
        <f t="shared" si="0"/>
        <v>48</v>
      </c>
      <c r="D9" s="5" t="s">
        <v>668</v>
      </c>
      <c r="E9" s="4">
        <f t="shared" si="1"/>
        <v>57</v>
      </c>
      <c r="F9" s="5">
        <v>10</v>
      </c>
      <c r="G9" s="6" t="s">
        <v>849</v>
      </c>
      <c r="H9" s="6" t="s">
        <v>842</v>
      </c>
      <c r="I9" s="6"/>
      <c r="J9" s="84" t="s">
        <v>342</v>
      </c>
      <c r="K9" s="4" t="s">
        <v>1218</v>
      </c>
      <c r="L9" s="6"/>
      <c r="M9" s="6"/>
      <c r="N9" s="6"/>
      <c r="O9" s="6"/>
      <c r="P9" s="6"/>
      <c r="Q9" s="6"/>
    </row>
    <row r="10" spans="1:17" ht="108.75">
      <c r="A10" s="4">
        <f t="shared" si="2"/>
        <v>6</v>
      </c>
      <c r="B10" s="5" t="s">
        <v>937</v>
      </c>
      <c r="C10" s="5">
        <f t="shared" si="0"/>
        <v>58</v>
      </c>
      <c r="D10" s="5" t="s">
        <v>668</v>
      </c>
      <c r="E10" s="4">
        <f t="shared" si="1"/>
        <v>67</v>
      </c>
      <c r="F10" s="5">
        <v>10</v>
      </c>
      <c r="G10" s="6" t="s">
        <v>849</v>
      </c>
      <c r="H10" s="6" t="s">
        <v>842</v>
      </c>
      <c r="I10" s="6"/>
      <c r="J10" s="83" t="s">
        <v>963</v>
      </c>
      <c r="K10" s="4" t="s">
        <v>1219</v>
      </c>
      <c r="L10" s="6"/>
      <c r="M10" s="6"/>
      <c r="N10" s="6"/>
      <c r="O10" s="6"/>
      <c r="P10" s="6"/>
      <c r="Q10" s="6"/>
    </row>
    <row r="11" spans="1:17" ht="43.5">
      <c r="A11" s="4">
        <f t="shared" si="2"/>
        <v>7</v>
      </c>
      <c r="B11" s="5" t="s">
        <v>805</v>
      </c>
      <c r="C11" s="5">
        <f t="shared" si="0"/>
        <v>68</v>
      </c>
      <c r="D11" s="5" t="s">
        <v>668</v>
      </c>
      <c r="E11" s="4">
        <f t="shared" si="1"/>
        <v>77</v>
      </c>
      <c r="F11" s="5">
        <v>10</v>
      </c>
      <c r="G11" s="6" t="s">
        <v>849</v>
      </c>
      <c r="H11" s="6" t="s">
        <v>842</v>
      </c>
      <c r="I11" s="6"/>
      <c r="J11" s="84" t="s">
        <v>437</v>
      </c>
      <c r="K11" s="4" t="s">
        <v>1220</v>
      </c>
    </row>
    <row r="12" spans="1:17">
      <c r="A12" s="4">
        <f t="shared" si="2"/>
        <v>8</v>
      </c>
      <c r="B12" s="5" t="s">
        <v>964</v>
      </c>
      <c r="C12" s="5">
        <f t="shared" si="0"/>
        <v>78</v>
      </c>
      <c r="D12" s="5" t="s">
        <v>668</v>
      </c>
      <c r="E12" s="278">
        <f t="shared" si="1"/>
        <v>96</v>
      </c>
      <c r="F12" s="5">
        <v>19</v>
      </c>
      <c r="G12" s="6" t="s">
        <v>843</v>
      </c>
      <c r="H12" s="6">
        <v>6.12</v>
      </c>
      <c r="I12" s="6"/>
      <c r="J12" s="5" t="s">
        <v>964</v>
      </c>
      <c r="K12" s="166" t="s">
        <v>1254</v>
      </c>
    </row>
    <row r="13" spans="1:17" ht="43.5">
      <c r="A13" s="4">
        <f t="shared" si="2"/>
        <v>9</v>
      </c>
      <c r="B13" s="5" t="s">
        <v>623</v>
      </c>
      <c r="C13" s="5">
        <f t="shared" si="0"/>
        <v>97</v>
      </c>
      <c r="D13" s="5" t="s">
        <v>668</v>
      </c>
      <c r="E13" s="278">
        <f t="shared" si="1"/>
        <v>111</v>
      </c>
      <c r="F13" s="5">
        <v>15</v>
      </c>
      <c r="G13" s="6" t="s">
        <v>849</v>
      </c>
      <c r="H13" s="6" t="s">
        <v>846</v>
      </c>
      <c r="I13" s="6"/>
      <c r="J13" s="84" t="s">
        <v>440</v>
      </c>
      <c r="K13" s="167" t="s">
        <v>1255</v>
      </c>
    </row>
    <row r="14" spans="1:17" ht="43.5">
      <c r="A14" s="4">
        <f t="shared" si="2"/>
        <v>10</v>
      </c>
      <c r="B14" s="5" t="s">
        <v>624</v>
      </c>
      <c r="C14" s="5">
        <f t="shared" si="0"/>
        <v>112</v>
      </c>
      <c r="D14" s="5" t="s">
        <v>668</v>
      </c>
      <c r="E14" s="278">
        <f t="shared" si="1"/>
        <v>126</v>
      </c>
      <c r="F14" s="5">
        <v>15</v>
      </c>
      <c r="G14" s="6" t="s">
        <v>849</v>
      </c>
      <c r="H14" s="6" t="s">
        <v>846</v>
      </c>
      <c r="I14" s="6"/>
      <c r="J14" s="82" t="s">
        <v>441</v>
      </c>
      <c r="K14" s="167" t="s">
        <v>1256</v>
      </c>
    </row>
    <row r="15" spans="1:17" ht="43.5">
      <c r="A15" s="4">
        <f t="shared" si="2"/>
        <v>11</v>
      </c>
      <c r="B15" s="5" t="s">
        <v>705</v>
      </c>
      <c r="C15" s="5">
        <f t="shared" si="0"/>
        <v>127</v>
      </c>
      <c r="D15" s="5" t="s">
        <v>668</v>
      </c>
      <c r="E15" s="278">
        <f t="shared" si="1"/>
        <v>127</v>
      </c>
      <c r="F15" s="5">
        <v>1</v>
      </c>
      <c r="G15" s="6" t="s">
        <v>841</v>
      </c>
      <c r="I15" s="6"/>
      <c r="J15" s="4" t="s">
        <v>412</v>
      </c>
      <c r="K15" s="55" t="s">
        <v>1205</v>
      </c>
      <c r="L15" s="6"/>
      <c r="M15" s="6"/>
      <c r="N15" s="6"/>
      <c r="O15" s="6"/>
      <c r="P15" s="6"/>
    </row>
    <row r="16" spans="1:17" ht="43.5">
      <c r="A16" s="4">
        <f t="shared" si="2"/>
        <v>12</v>
      </c>
      <c r="B16" s="5" t="s">
        <v>592</v>
      </c>
      <c r="C16" s="5">
        <f t="shared" si="0"/>
        <v>128</v>
      </c>
      <c r="D16" s="5" t="s">
        <v>668</v>
      </c>
      <c r="E16" s="278">
        <f t="shared" si="1"/>
        <v>128</v>
      </c>
      <c r="F16" s="14">
        <v>1</v>
      </c>
      <c r="G16" s="6" t="s">
        <v>849</v>
      </c>
      <c r="I16" s="6"/>
      <c r="J16" s="5" t="s">
        <v>965</v>
      </c>
      <c r="K16" s="44" t="s">
        <v>129</v>
      </c>
    </row>
    <row r="17" spans="2:11">
      <c r="E17" s="278"/>
      <c r="F17" s="5">
        <f>SUM(F4:F16)</f>
        <v>128</v>
      </c>
      <c r="I17" s="6"/>
      <c r="K17" s="55"/>
    </row>
    <row r="18" spans="2:11">
      <c r="I18" s="6"/>
      <c r="K18" s="166"/>
    </row>
    <row r="19" spans="2:11">
      <c r="B19" s="62"/>
    </row>
  </sheetData>
  <mergeCells count="1">
    <mergeCell ref="C3:E3"/>
  </mergeCells>
  <phoneticPr fontId="0"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sheetPr codeName="Sheet17"/>
  <dimension ref="A1:Q33"/>
  <sheetViews>
    <sheetView topLeftCell="A19" workbookViewId="0">
      <selection activeCell="B32" sqref="B32:K32"/>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42578125" style="6" customWidth="1"/>
    <col min="9" max="9" width="4.5703125" style="5" customWidth="1"/>
    <col min="10" max="11" width="30.28515625" style="4" bestFit="1" customWidth="1"/>
    <col min="12" max="16384" width="29.140625" style="5"/>
  </cols>
  <sheetData>
    <row r="1" spans="1:17" s="31" customFormat="1" ht="21">
      <c r="A1" s="30">
        <f>Main!A24</f>
        <v>21</v>
      </c>
      <c r="B1" s="30" t="str">
        <f>Main!B24</f>
        <v>Rights (Rights.dat)</v>
      </c>
      <c r="C1" s="30"/>
      <c r="D1" s="30"/>
      <c r="E1" s="30"/>
      <c r="G1" s="13"/>
      <c r="H1" s="13"/>
      <c r="I1" s="13"/>
      <c r="J1" s="30"/>
      <c r="K1" s="30"/>
    </row>
    <row r="2" spans="1:17">
      <c r="I2" s="6"/>
    </row>
    <row r="3" spans="1:17" s="6" customFormat="1" ht="22.5" thickBot="1">
      <c r="A3" s="7"/>
      <c r="B3" s="8" t="s">
        <v>977</v>
      </c>
      <c r="C3" s="323" t="s">
        <v>788</v>
      </c>
      <c r="D3" s="323"/>
      <c r="E3" s="323"/>
      <c r="F3" s="8" t="s">
        <v>978</v>
      </c>
      <c r="G3" s="8" t="s">
        <v>789</v>
      </c>
      <c r="H3" s="8" t="s">
        <v>790</v>
      </c>
      <c r="I3" s="8" t="s">
        <v>673</v>
      </c>
      <c r="J3" s="8" t="s">
        <v>980</v>
      </c>
      <c r="K3" s="8" t="s">
        <v>847</v>
      </c>
    </row>
    <row r="4" spans="1:17" ht="22.5" thickTop="1">
      <c r="B4" s="5" t="s">
        <v>791</v>
      </c>
      <c r="C4" s="5">
        <f t="shared" ref="C4:C18" si="0">E3+1</f>
        <v>1</v>
      </c>
      <c r="D4" s="5" t="s">
        <v>668</v>
      </c>
      <c r="E4" s="4">
        <f t="shared" ref="E4:E9" si="1">C4+F4-1</f>
        <v>1</v>
      </c>
      <c r="F4" s="5">
        <v>1</v>
      </c>
      <c r="G4" s="6" t="s">
        <v>849</v>
      </c>
      <c r="I4" s="6"/>
      <c r="J4" s="4" t="s">
        <v>781</v>
      </c>
      <c r="K4" s="4" t="s">
        <v>781</v>
      </c>
    </row>
    <row r="5" spans="1:17">
      <c r="A5" s="4">
        <v>1</v>
      </c>
      <c r="B5" s="5" t="s">
        <v>793</v>
      </c>
      <c r="C5" s="5">
        <f t="shared" si="0"/>
        <v>2</v>
      </c>
      <c r="D5" s="5" t="s">
        <v>668</v>
      </c>
      <c r="E5" s="4">
        <f t="shared" si="1"/>
        <v>21</v>
      </c>
      <c r="F5" s="5">
        <v>20</v>
      </c>
      <c r="G5" s="6" t="s">
        <v>849</v>
      </c>
      <c r="I5" s="6"/>
      <c r="J5" s="84" t="s">
        <v>960</v>
      </c>
      <c r="K5" s="11" t="s">
        <v>1122</v>
      </c>
    </row>
    <row r="6" spans="1:17">
      <c r="A6" s="4">
        <f>A5+1</f>
        <v>2</v>
      </c>
      <c r="B6" s="5" t="s">
        <v>804</v>
      </c>
      <c r="C6" s="5">
        <f t="shared" si="0"/>
        <v>22</v>
      </c>
      <c r="D6" s="5" t="s">
        <v>668</v>
      </c>
      <c r="E6" s="4">
        <f t="shared" si="1"/>
        <v>29</v>
      </c>
      <c r="F6" s="5">
        <v>8</v>
      </c>
      <c r="G6" s="6" t="s">
        <v>843</v>
      </c>
      <c r="H6" s="10">
        <v>8</v>
      </c>
      <c r="I6" s="6">
        <v>1</v>
      </c>
      <c r="J6" s="82" t="s">
        <v>334</v>
      </c>
      <c r="K6" s="5" t="s">
        <v>1125</v>
      </c>
    </row>
    <row r="7" spans="1:17" ht="43.5">
      <c r="A7" s="4">
        <f t="shared" ref="A7:A23" si="2">A6+1</f>
        <v>3</v>
      </c>
      <c r="B7" s="5" t="s">
        <v>808</v>
      </c>
      <c r="C7" s="5">
        <f t="shared" si="0"/>
        <v>30</v>
      </c>
      <c r="D7" s="5" t="s">
        <v>668</v>
      </c>
      <c r="E7" s="4">
        <f t="shared" si="1"/>
        <v>44</v>
      </c>
      <c r="F7" s="5">
        <v>15</v>
      </c>
      <c r="G7" s="6" t="s">
        <v>849</v>
      </c>
      <c r="H7" s="6" t="s">
        <v>851</v>
      </c>
      <c r="I7" s="6">
        <v>2</v>
      </c>
      <c r="J7" s="82" t="s">
        <v>355</v>
      </c>
      <c r="K7" s="12" t="s">
        <v>1199</v>
      </c>
    </row>
    <row r="8" spans="1:17">
      <c r="A8" s="4">
        <f t="shared" si="2"/>
        <v>4</v>
      </c>
      <c r="B8" s="5" t="s">
        <v>657</v>
      </c>
      <c r="C8" s="5">
        <f t="shared" si="0"/>
        <v>45</v>
      </c>
      <c r="D8" s="5" t="s">
        <v>668</v>
      </c>
      <c r="E8" s="4">
        <f t="shared" si="1"/>
        <v>47</v>
      </c>
      <c r="F8" s="5">
        <v>3</v>
      </c>
      <c r="G8" s="6" t="s">
        <v>843</v>
      </c>
      <c r="H8" s="10">
        <v>3</v>
      </c>
      <c r="I8" s="6">
        <v>3</v>
      </c>
      <c r="J8" s="4" t="s">
        <v>411</v>
      </c>
      <c r="K8" s="4" t="s">
        <v>1200</v>
      </c>
    </row>
    <row r="9" spans="1:17" ht="43.5">
      <c r="A9" s="4">
        <f t="shared" si="2"/>
        <v>5</v>
      </c>
      <c r="B9" s="5" t="s">
        <v>701</v>
      </c>
      <c r="C9" s="5">
        <f>E8+1</f>
        <v>48</v>
      </c>
      <c r="D9" s="5" t="s">
        <v>668</v>
      </c>
      <c r="E9" s="4">
        <f t="shared" si="1"/>
        <v>57</v>
      </c>
      <c r="F9" s="5">
        <v>10</v>
      </c>
      <c r="G9" s="6" t="s">
        <v>849</v>
      </c>
      <c r="H9" s="6" t="s">
        <v>842</v>
      </c>
      <c r="I9" s="6"/>
      <c r="J9" s="84" t="s">
        <v>342</v>
      </c>
      <c r="K9" s="4" t="s">
        <v>1218</v>
      </c>
      <c r="L9" s="6"/>
      <c r="M9" s="6"/>
      <c r="N9" s="6"/>
      <c r="O9" s="6"/>
      <c r="P9" s="6"/>
      <c r="Q9" s="6"/>
    </row>
    <row r="10" spans="1:17" ht="87">
      <c r="A10" s="4">
        <f t="shared" si="2"/>
        <v>6</v>
      </c>
      <c r="B10" s="5" t="s">
        <v>937</v>
      </c>
      <c r="C10" s="5">
        <f>E9+1</f>
        <v>58</v>
      </c>
      <c r="D10" s="5" t="s">
        <v>668</v>
      </c>
      <c r="E10" s="4">
        <f>C10+F10-1</f>
        <v>67</v>
      </c>
      <c r="F10" s="5">
        <v>10</v>
      </c>
      <c r="G10" s="6" t="s">
        <v>849</v>
      </c>
      <c r="H10" s="6" t="s">
        <v>842</v>
      </c>
      <c r="I10" s="6"/>
      <c r="J10" s="83" t="s">
        <v>413</v>
      </c>
      <c r="K10" s="4" t="s">
        <v>1219</v>
      </c>
      <c r="L10" s="6"/>
      <c r="M10" s="6"/>
      <c r="N10" s="6"/>
      <c r="O10" s="6"/>
      <c r="P10" s="6"/>
      <c r="Q10" s="6"/>
    </row>
    <row r="11" spans="1:17" ht="43.5">
      <c r="A11" s="4">
        <f t="shared" si="2"/>
        <v>7</v>
      </c>
      <c r="B11" s="5" t="s">
        <v>805</v>
      </c>
      <c r="C11" s="5">
        <f>E10+1</f>
        <v>68</v>
      </c>
      <c r="D11" s="5" t="s">
        <v>668</v>
      </c>
      <c r="E11" s="4">
        <f>C11+F11-1</f>
        <v>77</v>
      </c>
      <c r="F11" s="5">
        <v>10</v>
      </c>
      <c r="G11" s="6" t="s">
        <v>849</v>
      </c>
      <c r="H11" s="6" t="s">
        <v>842</v>
      </c>
      <c r="I11" s="6"/>
      <c r="J11" s="84" t="s">
        <v>414</v>
      </c>
      <c r="K11" s="4" t="s">
        <v>1201</v>
      </c>
    </row>
    <row r="12" spans="1:17" ht="43.5">
      <c r="A12" s="4">
        <f t="shared" si="2"/>
        <v>8</v>
      </c>
      <c r="B12" s="5" t="s">
        <v>855</v>
      </c>
      <c r="C12" s="5">
        <f>E11+1</f>
        <v>78</v>
      </c>
      <c r="D12" s="5" t="s">
        <v>668</v>
      </c>
      <c r="E12" s="4">
        <f>C12+F12-1</f>
        <v>110</v>
      </c>
      <c r="F12" s="5">
        <v>33</v>
      </c>
      <c r="G12" s="6" t="s">
        <v>849</v>
      </c>
      <c r="H12" s="164" t="s">
        <v>1464</v>
      </c>
      <c r="I12" s="6"/>
      <c r="J12" s="84" t="s">
        <v>415</v>
      </c>
      <c r="K12" s="4" t="s">
        <v>1257</v>
      </c>
    </row>
    <row r="13" spans="1:17">
      <c r="A13" s="4">
        <f t="shared" si="2"/>
        <v>9</v>
      </c>
      <c r="B13" s="5" t="s">
        <v>768</v>
      </c>
      <c r="C13" s="5">
        <f t="shared" si="0"/>
        <v>111</v>
      </c>
      <c r="D13" s="5" t="s">
        <v>668</v>
      </c>
      <c r="E13" s="4">
        <f t="shared" ref="E13:E24" si="3">C13+F13-1</f>
        <v>130</v>
      </c>
      <c r="F13" s="5">
        <v>20</v>
      </c>
      <c r="G13" s="6" t="s">
        <v>843</v>
      </c>
      <c r="H13" s="6">
        <v>7.12</v>
      </c>
      <c r="I13" s="6"/>
      <c r="J13" s="4" t="s">
        <v>416</v>
      </c>
      <c r="K13" s="4" t="s">
        <v>1249</v>
      </c>
    </row>
    <row r="14" spans="1:17" ht="43.5">
      <c r="A14" s="4">
        <f t="shared" si="2"/>
        <v>10</v>
      </c>
      <c r="B14" s="5" t="s">
        <v>717</v>
      </c>
      <c r="C14" s="5">
        <f t="shared" si="0"/>
        <v>131</v>
      </c>
      <c r="D14" s="5" t="s">
        <v>668</v>
      </c>
      <c r="E14" s="4">
        <f t="shared" si="3"/>
        <v>145</v>
      </c>
      <c r="F14" s="5">
        <v>15</v>
      </c>
      <c r="G14" s="6" t="s">
        <v>843</v>
      </c>
      <c r="H14" s="10">
        <v>15</v>
      </c>
      <c r="I14" s="6"/>
      <c r="J14" s="84" t="s">
        <v>417</v>
      </c>
      <c r="K14" s="4" t="s">
        <v>1250</v>
      </c>
    </row>
    <row r="15" spans="1:17" ht="217.5">
      <c r="A15" s="4">
        <f t="shared" si="2"/>
        <v>11</v>
      </c>
      <c r="B15" s="5" t="s">
        <v>622</v>
      </c>
      <c r="C15" s="5">
        <f t="shared" si="0"/>
        <v>146</v>
      </c>
      <c r="D15" s="5" t="s">
        <v>668</v>
      </c>
      <c r="E15" s="4">
        <f t="shared" si="3"/>
        <v>146</v>
      </c>
      <c r="F15" s="5">
        <v>1</v>
      </c>
      <c r="G15" s="6" t="s">
        <v>849</v>
      </c>
      <c r="H15" s="12"/>
      <c r="I15" s="6"/>
      <c r="J15" s="11" t="s">
        <v>1679</v>
      </c>
      <c r="K15" s="11" t="s">
        <v>1680</v>
      </c>
    </row>
    <row r="16" spans="1:17" ht="43.5">
      <c r="A16" s="4">
        <f>A13+1</f>
        <v>10</v>
      </c>
      <c r="B16" s="5" t="s">
        <v>704</v>
      </c>
      <c r="C16" s="5">
        <f t="shared" si="0"/>
        <v>147</v>
      </c>
      <c r="D16" s="5" t="s">
        <v>668</v>
      </c>
      <c r="E16" s="4">
        <f t="shared" si="3"/>
        <v>156</v>
      </c>
      <c r="F16" s="5">
        <v>10</v>
      </c>
      <c r="G16" s="6" t="s">
        <v>849</v>
      </c>
      <c r="H16" s="6" t="s">
        <v>842</v>
      </c>
      <c r="I16" s="6"/>
      <c r="J16" s="84" t="s">
        <v>866</v>
      </c>
      <c r="K16" s="4" t="s">
        <v>1223</v>
      </c>
    </row>
    <row r="17" spans="1:16" ht="43.5">
      <c r="A17" s="4">
        <f t="shared" si="2"/>
        <v>11</v>
      </c>
      <c r="B17" s="5" t="s">
        <v>930</v>
      </c>
      <c r="C17" s="5">
        <f t="shared" si="0"/>
        <v>157</v>
      </c>
      <c r="D17" s="5" t="s">
        <v>668</v>
      </c>
      <c r="E17" s="4">
        <f t="shared" si="3"/>
        <v>171</v>
      </c>
      <c r="F17" s="5">
        <v>15</v>
      </c>
      <c r="G17" s="6" t="s">
        <v>849</v>
      </c>
      <c r="H17" s="6" t="s">
        <v>846</v>
      </c>
      <c r="I17" s="6"/>
      <c r="J17" s="84" t="s">
        <v>419</v>
      </c>
      <c r="K17" s="4" t="s">
        <v>1258</v>
      </c>
    </row>
    <row r="18" spans="1:16" ht="43.5">
      <c r="A18" s="4">
        <f t="shared" si="2"/>
        <v>12</v>
      </c>
      <c r="B18" s="5" t="s">
        <v>929</v>
      </c>
      <c r="C18" s="5">
        <f t="shared" si="0"/>
        <v>172</v>
      </c>
      <c r="D18" s="5" t="s">
        <v>668</v>
      </c>
      <c r="E18" s="4">
        <f t="shared" si="3"/>
        <v>186</v>
      </c>
      <c r="F18" s="5">
        <v>15</v>
      </c>
      <c r="G18" s="6" t="s">
        <v>849</v>
      </c>
      <c r="H18" s="6" t="s">
        <v>846</v>
      </c>
      <c r="I18" s="6"/>
      <c r="J18" s="82" t="s">
        <v>420</v>
      </c>
      <c r="K18" s="4" t="s">
        <v>1259</v>
      </c>
    </row>
    <row r="19" spans="1:16" ht="43.5">
      <c r="A19" s="264">
        <f t="shared" si="2"/>
        <v>13</v>
      </c>
      <c r="B19" s="5" t="s">
        <v>705</v>
      </c>
      <c r="C19" s="5">
        <f>E18+1</f>
        <v>187</v>
      </c>
      <c r="D19" s="5" t="s">
        <v>668</v>
      </c>
      <c r="E19" s="264">
        <f t="shared" si="3"/>
        <v>187</v>
      </c>
      <c r="F19" s="5">
        <v>1</v>
      </c>
      <c r="G19" s="6" t="s">
        <v>841</v>
      </c>
      <c r="I19" s="6"/>
      <c r="J19" s="264" t="s">
        <v>412</v>
      </c>
      <c r="K19" s="264" t="s">
        <v>1205</v>
      </c>
      <c r="L19" s="6"/>
      <c r="M19" s="6"/>
      <c r="N19" s="6"/>
      <c r="O19" s="6"/>
      <c r="P19" s="6"/>
    </row>
    <row r="20" spans="1:16" ht="108.75">
      <c r="A20" s="264">
        <f>A19+1</f>
        <v>14</v>
      </c>
      <c r="B20" s="5" t="s">
        <v>1881</v>
      </c>
      <c r="C20" s="5">
        <f>E19+1</f>
        <v>188</v>
      </c>
      <c r="D20" s="5" t="s">
        <v>668</v>
      </c>
      <c r="E20" s="264">
        <f>C20+F20-1</f>
        <v>188</v>
      </c>
      <c r="F20" s="5">
        <v>1</v>
      </c>
      <c r="G20" s="6" t="s">
        <v>849</v>
      </c>
      <c r="I20" s="6"/>
      <c r="J20" s="5" t="s">
        <v>1880</v>
      </c>
      <c r="K20" s="264" t="s">
        <v>1878</v>
      </c>
      <c r="L20" s="6"/>
      <c r="M20" s="6"/>
      <c r="N20" s="6"/>
      <c r="O20" s="6"/>
      <c r="P20" s="6"/>
    </row>
    <row r="21" spans="1:16" ht="43.5">
      <c r="A21" s="264">
        <f t="shared" si="2"/>
        <v>15</v>
      </c>
      <c r="B21" s="5" t="s">
        <v>1867</v>
      </c>
      <c r="C21" s="5">
        <f t="shared" ref="C21:C23" si="4">E20+1</f>
        <v>189</v>
      </c>
      <c r="D21" s="5" t="s">
        <v>668</v>
      </c>
      <c r="E21" s="264">
        <f t="shared" ref="E21:E23" si="5">C21+F21-1</f>
        <v>196</v>
      </c>
      <c r="F21" s="5">
        <v>8</v>
      </c>
      <c r="G21" s="6" t="s">
        <v>843</v>
      </c>
      <c r="H21" s="6">
        <v>8</v>
      </c>
      <c r="I21" s="6"/>
      <c r="J21" s="269" t="s">
        <v>72</v>
      </c>
      <c r="K21" s="264" t="s">
        <v>1876</v>
      </c>
      <c r="L21" s="6"/>
      <c r="M21" s="6"/>
      <c r="N21" s="6"/>
      <c r="O21" s="6"/>
      <c r="P21" s="6"/>
    </row>
    <row r="22" spans="1:16" ht="65.25">
      <c r="A22" s="264">
        <f t="shared" si="2"/>
        <v>16</v>
      </c>
      <c r="B22" s="5" t="s">
        <v>1868</v>
      </c>
      <c r="C22" s="5">
        <f t="shared" si="4"/>
        <v>197</v>
      </c>
      <c r="D22" s="5" t="s">
        <v>668</v>
      </c>
      <c r="E22" s="264">
        <f t="shared" si="5"/>
        <v>211</v>
      </c>
      <c r="F22" s="5">
        <v>15</v>
      </c>
      <c r="G22" s="6" t="s">
        <v>849</v>
      </c>
      <c r="H22" s="6" t="s">
        <v>851</v>
      </c>
      <c r="I22" s="6"/>
      <c r="J22" s="269" t="s">
        <v>69</v>
      </c>
      <c r="K22" s="264" t="s">
        <v>1879</v>
      </c>
      <c r="L22" s="6"/>
      <c r="M22" s="6"/>
      <c r="N22" s="6"/>
      <c r="O22" s="6"/>
      <c r="P22" s="6"/>
    </row>
    <row r="23" spans="1:16" ht="43.5">
      <c r="A23" s="264">
        <f t="shared" si="2"/>
        <v>17</v>
      </c>
      <c r="B23" s="5" t="s">
        <v>1869</v>
      </c>
      <c r="C23" s="5">
        <f t="shared" si="4"/>
        <v>212</v>
      </c>
      <c r="D23" s="5" t="s">
        <v>668</v>
      </c>
      <c r="E23" s="264">
        <f t="shared" si="5"/>
        <v>214</v>
      </c>
      <c r="F23" s="5">
        <v>3</v>
      </c>
      <c r="G23" s="6" t="s">
        <v>843</v>
      </c>
      <c r="H23" s="6">
        <v>3</v>
      </c>
      <c r="I23" s="6"/>
      <c r="J23" s="264" t="s">
        <v>71</v>
      </c>
      <c r="K23" s="264" t="s">
        <v>1877</v>
      </c>
      <c r="L23" s="6"/>
      <c r="M23" s="6"/>
      <c r="N23" s="6"/>
      <c r="O23" s="6"/>
      <c r="P23" s="6"/>
    </row>
    <row r="24" spans="1:16" ht="43.5">
      <c r="A24" s="264">
        <f>A23+1</f>
        <v>18</v>
      </c>
      <c r="B24" s="5" t="s">
        <v>592</v>
      </c>
      <c r="C24" s="5">
        <f>E23+1</f>
        <v>215</v>
      </c>
      <c r="D24" s="5" t="s">
        <v>668</v>
      </c>
      <c r="E24" s="264">
        <f t="shared" si="3"/>
        <v>215</v>
      </c>
      <c r="F24" s="14">
        <v>1</v>
      </c>
      <c r="G24" s="6" t="s">
        <v>849</v>
      </c>
      <c r="I24" s="6"/>
      <c r="J24" s="5" t="s">
        <v>965</v>
      </c>
      <c r="K24" s="264" t="s">
        <v>129</v>
      </c>
    </row>
    <row r="25" spans="1:16">
      <c r="A25" s="264"/>
      <c r="E25" s="264"/>
      <c r="F25" s="5">
        <f>SUM(F4:F24)</f>
        <v>215</v>
      </c>
      <c r="I25" s="6"/>
      <c r="J25" s="264"/>
      <c r="K25" s="264"/>
    </row>
    <row r="26" spans="1:16">
      <c r="A26" s="264"/>
      <c r="E26" s="264"/>
      <c r="I26" s="6"/>
      <c r="J26" s="264"/>
      <c r="K26" s="264"/>
    </row>
    <row r="27" spans="1:16">
      <c r="A27" s="1" t="s">
        <v>1041</v>
      </c>
      <c r="B27" s="62"/>
      <c r="E27" s="264"/>
      <c r="J27" s="264"/>
      <c r="K27" s="264"/>
    </row>
    <row r="28" spans="1:16" ht="42.75" customHeight="1">
      <c r="A28" s="264"/>
      <c r="B28" s="325" t="s">
        <v>1882</v>
      </c>
      <c r="C28" s="325"/>
      <c r="D28" s="325"/>
      <c r="E28" s="325"/>
      <c r="F28" s="325"/>
      <c r="G28" s="325"/>
      <c r="H28" s="325"/>
      <c r="I28" s="325"/>
      <c r="J28" s="325"/>
      <c r="K28" s="325"/>
    </row>
    <row r="29" spans="1:16">
      <c r="A29" s="264"/>
      <c r="E29" s="264"/>
      <c r="J29" s="264"/>
      <c r="K29" s="264"/>
    </row>
    <row r="30" spans="1:16">
      <c r="A30" s="264"/>
      <c r="E30" s="264"/>
      <c r="J30" s="264"/>
      <c r="K30" s="264"/>
    </row>
    <row r="31" spans="1:16">
      <c r="A31" s="1" t="s">
        <v>150</v>
      </c>
      <c r="B31" s="62"/>
      <c r="E31" s="264"/>
      <c r="J31" s="264"/>
      <c r="K31" s="264"/>
    </row>
    <row r="32" spans="1:16" ht="42.75" customHeight="1">
      <c r="A32" s="264"/>
      <c r="B32" s="325" t="s">
        <v>1883</v>
      </c>
      <c r="C32" s="325"/>
      <c r="D32" s="325"/>
      <c r="E32" s="325"/>
      <c r="F32" s="325"/>
      <c r="G32" s="325"/>
      <c r="H32" s="325"/>
      <c r="I32" s="325"/>
      <c r="J32" s="325"/>
      <c r="K32" s="325"/>
    </row>
    <row r="33" spans="1:11">
      <c r="A33" s="264"/>
      <c r="E33" s="264"/>
      <c r="J33" s="264"/>
      <c r="K33" s="264"/>
    </row>
  </sheetData>
  <mergeCells count="3">
    <mergeCell ref="C3:E3"/>
    <mergeCell ref="B28:K28"/>
    <mergeCell ref="B32:K32"/>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24.xml><?xml version="1.0" encoding="utf-8"?>
<worksheet xmlns="http://schemas.openxmlformats.org/spreadsheetml/2006/main" xmlns:r="http://schemas.openxmlformats.org/officeDocument/2006/relationships">
  <sheetPr codeName="Sheet51"/>
  <dimension ref="A1:Q19"/>
  <sheetViews>
    <sheetView workbookViewId="0">
      <selection activeCell="J78" sqref="J78"/>
    </sheetView>
  </sheetViews>
  <sheetFormatPr defaultColWidth="29.140625" defaultRowHeight="21.75"/>
  <cols>
    <col min="1" max="1" width="4.140625" style="4" bestFit="1" customWidth="1"/>
    <col min="2" max="2" width="27.42578125" style="5" customWidth="1"/>
    <col min="3" max="3" width="4" style="5" customWidth="1"/>
    <col min="4" max="4" width="1.140625" style="5" customWidth="1"/>
    <col min="5" max="5" width="4" style="4" customWidth="1"/>
    <col min="6" max="6" width="6.5703125" style="5" customWidth="1"/>
    <col min="7" max="7" width="6.28515625" style="6" customWidth="1"/>
    <col min="8" max="8" width="11.85546875" style="6" customWidth="1"/>
    <col min="9" max="9" width="4.5703125" style="5" customWidth="1"/>
    <col min="10" max="11" width="38.7109375" style="4" customWidth="1"/>
    <col min="12" max="16384" width="29.140625" style="5"/>
  </cols>
  <sheetData>
    <row r="1" spans="1:17" s="31" customFormat="1" ht="21">
      <c r="A1" s="30">
        <f>Main!A25</f>
        <v>22</v>
      </c>
      <c r="B1" s="30" t="str">
        <f>Main!B25</f>
        <v>Capital Return (CapRet.dat)</v>
      </c>
      <c r="C1" s="30"/>
      <c r="D1" s="30"/>
      <c r="E1" s="30"/>
      <c r="G1" s="13"/>
      <c r="H1" s="13"/>
      <c r="I1" s="13"/>
      <c r="J1" s="30"/>
      <c r="K1" s="30"/>
    </row>
    <row r="2" spans="1:17">
      <c r="I2" s="6"/>
    </row>
    <row r="3" spans="1:17" s="6" customFormat="1" ht="22.5" customHeight="1" thickBot="1">
      <c r="A3" s="7"/>
      <c r="B3" s="8" t="s">
        <v>977</v>
      </c>
      <c r="C3" s="323" t="s">
        <v>788</v>
      </c>
      <c r="D3" s="323"/>
      <c r="E3" s="323"/>
      <c r="F3" s="8" t="s">
        <v>978</v>
      </c>
      <c r="G3" s="8" t="s">
        <v>789</v>
      </c>
      <c r="H3" s="8" t="s">
        <v>790</v>
      </c>
      <c r="I3" s="8" t="s">
        <v>673</v>
      </c>
      <c r="J3" s="8" t="s">
        <v>980</v>
      </c>
      <c r="K3" s="8" t="s">
        <v>847</v>
      </c>
    </row>
    <row r="4" spans="1:17" ht="22.5" thickTop="1">
      <c r="B4" s="5" t="s">
        <v>791</v>
      </c>
      <c r="C4" s="5">
        <f t="shared" ref="C4:C16" si="0">E3+1</f>
        <v>1</v>
      </c>
      <c r="D4" s="5" t="s">
        <v>668</v>
      </c>
      <c r="E4" s="4">
        <f t="shared" ref="E4:E16" si="1">C4+F4-1</f>
        <v>1</v>
      </c>
      <c r="F4" s="5">
        <v>1</v>
      </c>
      <c r="G4" s="6" t="s">
        <v>849</v>
      </c>
      <c r="I4" s="6"/>
      <c r="J4" s="4" t="s">
        <v>781</v>
      </c>
      <c r="K4" s="4" t="s">
        <v>781</v>
      </c>
    </row>
    <row r="5" spans="1:17">
      <c r="A5" s="4">
        <v>1</v>
      </c>
      <c r="B5" s="5" t="s">
        <v>793</v>
      </c>
      <c r="C5" s="5">
        <f t="shared" si="0"/>
        <v>2</v>
      </c>
      <c r="D5" s="5" t="s">
        <v>668</v>
      </c>
      <c r="E5" s="4">
        <f t="shared" si="1"/>
        <v>21</v>
      </c>
      <c r="F5" s="5">
        <v>20</v>
      </c>
      <c r="G5" s="6" t="s">
        <v>849</v>
      </c>
      <c r="I5" s="6"/>
      <c r="J5" s="84" t="s">
        <v>960</v>
      </c>
      <c r="K5" s="11" t="s">
        <v>1122</v>
      </c>
    </row>
    <row r="6" spans="1:17">
      <c r="A6" s="4">
        <f t="shared" ref="A6:A16" si="2">A5+1</f>
        <v>2</v>
      </c>
      <c r="B6" s="5" t="s">
        <v>804</v>
      </c>
      <c r="C6" s="5">
        <f t="shared" si="0"/>
        <v>22</v>
      </c>
      <c r="D6" s="5" t="s">
        <v>668</v>
      </c>
      <c r="E6" s="4">
        <f t="shared" si="1"/>
        <v>29</v>
      </c>
      <c r="F6" s="5">
        <v>8</v>
      </c>
      <c r="G6" s="6" t="s">
        <v>843</v>
      </c>
      <c r="H6" s="10">
        <v>8</v>
      </c>
      <c r="I6" s="6">
        <v>1</v>
      </c>
      <c r="J6" s="82" t="s">
        <v>334</v>
      </c>
      <c r="K6" s="5" t="s">
        <v>1125</v>
      </c>
    </row>
    <row r="7" spans="1:17" ht="43.5">
      <c r="A7" s="4">
        <f t="shared" si="2"/>
        <v>3</v>
      </c>
      <c r="B7" s="5" t="s">
        <v>808</v>
      </c>
      <c r="C7" s="5">
        <f t="shared" si="0"/>
        <v>30</v>
      </c>
      <c r="D7" s="5" t="s">
        <v>668</v>
      </c>
      <c r="E7" s="4">
        <f t="shared" si="1"/>
        <v>44</v>
      </c>
      <c r="F7" s="5">
        <v>15</v>
      </c>
      <c r="G7" s="6" t="s">
        <v>849</v>
      </c>
      <c r="H7" s="6" t="s">
        <v>851</v>
      </c>
      <c r="I7" s="6">
        <v>2</v>
      </c>
      <c r="J7" s="82" t="s">
        <v>355</v>
      </c>
      <c r="K7" s="12" t="s">
        <v>1199</v>
      </c>
    </row>
    <row r="8" spans="1:17">
      <c r="A8" s="4">
        <f t="shared" si="2"/>
        <v>4</v>
      </c>
      <c r="B8" s="5" t="s">
        <v>657</v>
      </c>
      <c r="C8" s="5">
        <f t="shared" si="0"/>
        <v>45</v>
      </c>
      <c r="D8" s="5" t="s">
        <v>668</v>
      </c>
      <c r="E8" s="4">
        <f t="shared" si="1"/>
        <v>47</v>
      </c>
      <c r="F8" s="5">
        <v>3</v>
      </c>
      <c r="G8" s="6" t="s">
        <v>843</v>
      </c>
      <c r="H8" s="10">
        <v>3</v>
      </c>
      <c r="I8" s="6">
        <v>3</v>
      </c>
      <c r="J8" s="4" t="s">
        <v>411</v>
      </c>
      <c r="K8" s="4" t="s">
        <v>1200</v>
      </c>
    </row>
    <row r="9" spans="1:17">
      <c r="A9" s="4">
        <f t="shared" si="2"/>
        <v>5</v>
      </c>
      <c r="B9" s="5" t="s">
        <v>701</v>
      </c>
      <c r="C9" s="5">
        <f t="shared" si="0"/>
        <v>48</v>
      </c>
      <c r="D9" s="5" t="s">
        <v>668</v>
      </c>
      <c r="E9" s="4">
        <f t="shared" si="1"/>
        <v>57</v>
      </c>
      <c r="F9" s="5">
        <v>10</v>
      </c>
      <c r="G9" s="6" t="s">
        <v>849</v>
      </c>
      <c r="H9" s="6" t="s">
        <v>842</v>
      </c>
      <c r="I9" s="6"/>
      <c r="J9" s="84" t="s">
        <v>342</v>
      </c>
      <c r="K9" s="4" t="s">
        <v>1218</v>
      </c>
      <c r="L9" s="6"/>
      <c r="M9" s="6"/>
      <c r="N9" s="6"/>
      <c r="O9" s="6"/>
      <c r="P9" s="6"/>
      <c r="Q9" s="6"/>
    </row>
    <row r="10" spans="1:17" ht="65.25">
      <c r="A10" s="4">
        <f t="shared" si="2"/>
        <v>6</v>
      </c>
      <c r="B10" s="5" t="s">
        <v>937</v>
      </c>
      <c r="C10" s="5">
        <f t="shared" si="0"/>
        <v>58</v>
      </c>
      <c r="D10" s="5" t="s">
        <v>668</v>
      </c>
      <c r="E10" s="4">
        <f t="shared" si="1"/>
        <v>67</v>
      </c>
      <c r="F10" s="5">
        <v>10</v>
      </c>
      <c r="G10" s="6" t="s">
        <v>849</v>
      </c>
      <c r="H10" s="6" t="s">
        <v>842</v>
      </c>
      <c r="I10" s="6"/>
      <c r="J10" s="83" t="s">
        <v>413</v>
      </c>
      <c r="K10" s="4" t="s">
        <v>1219</v>
      </c>
      <c r="L10" s="6"/>
      <c r="M10" s="6"/>
      <c r="N10" s="6"/>
      <c r="O10" s="6"/>
      <c r="P10" s="6"/>
      <c r="Q10" s="6"/>
    </row>
    <row r="11" spans="1:17" ht="43.5">
      <c r="A11" s="4">
        <f t="shared" si="2"/>
        <v>7</v>
      </c>
      <c r="B11" s="5" t="s">
        <v>805</v>
      </c>
      <c r="C11" s="5">
        <f t="shared" si="0"/>
        <v>68</v>
      </c>
      <c r="D11" s="5" t="s">
        <v>668</v>
      </c>
      <c r="E11" s="4">
        <f t="shared" si="1"/>
        <v>77</v>
      </c>
      <c r="F11" s="5">
        <v>10</v>
      </c>
      <c r="G11" s="6" t="s">
        <v>849</v>
      </c>
      <c r="H11" s="6" t="s">
        <v>842</v>
      </c>
      <c r="I11" s="6"/>
      <c r="J11" s="84" t="s">
        <v>991</v>
      </c>
      <c r="K11" s="4" t="s">
        <v>1201</v>
      </c>
    </row>
    <row r="12" spans="1:17">
      <c r="A12" s="4">
        <f t="shared" si="2"/>
        <v>8</v>
      </c>
      <c r="B12" s="5" t="s">
        <v>998</v>
      </c>
      <c r="C12" s="5">
        <f t="shared" si="0"/>
        <v>78</v>
      </c>
      <c r="D12" s="5" t="s">
        <v>668</v>
      </c>
      <c r="E12" s="4">
        <f t="shared" si="1"/>
        <v>97</v>
      </c>
      <c r="F12" s="5">
        <v>20</v>
      </c>
      <c r="G12" s="6" t="s">
        <v>843</v>
      </c>
      <c r="H12" s="6">
        <v>7.12</v>
      </c>
      <c r="I12" s="6"/>
      <c r="J12" s="4" t="s">
        <v>994</v>
      </c>
      <c r="K12" s="4" t="s">
        <v>1260</v>
      </c>
    </row>
    <row r="13" spans="1:17" ht="43.5">
      <c r="A13" s="4">
        <f t="shared" si="2"/>
        <v>9</v>
      </c>
      <c r="B13" s="5" t="s">
        <v>717</v>
      </c>
      <c r="C13" s="5">
        <f t="shared" si="0"/>
        <v>98</v>
      </c>
      <c r="D13" s="5" t="s">
        <v>668</v>
      </c>
      <c r="E13" s="4">
        <f t="shared" si="1"/>
        <v>112</v>
      </c>
      <c r="F13" s="5">
        <v>15</v>
      </c>
      <c r="G13" s="6" t="s">
        <v>843</v>
      </c>
      <c r="H13" s="10">
        <f>F13</f>
        <v>15</v>
      </c>
      <c r="I13" s="6"/>
      <c r="J13" s="4" t="s">
        <v>261</v>
      </c>
      <c r="K13" s="4" t="s">
        <v>1261</v>
      </c>
    </row>
    <row r="14" spans="1:17">
      <c r="A14" s="4">
        <f t="shared" si="2"/>
        <v>10</v>
      </c>
      <c r="B14" s="5" t="s">
        <v>722</v>
      </c>
      <c r="C14" s="5">
        <f t="shared" si="0"/>
        <v>113</v>
      </c>
      <c r="D14" s="5" t="s">
        <v>668</v>
      </c>
      <c r="E14" s="4">
        <f t="shared" si="1"/>
        <v>122</v>
      </c>
      <c r="F14" s="5">
        <v>10</v>
      </c>
      <c r="G14" s="6" t="s">
        <v>849</v>
      </c>
      <c r="H14" s="6" t="s">
        <v>842</v>
      </c>
      <c r="I14" s="6"/>
      <c r="J14" s="84" t="s">
        <v>992</v>
      </c>
      <c r="K14" s="5" t="s">
        <v>1262</v>
      </c>
    </row>
    <row r="15" spans="1:17" ht="43.5">
      <c r="A15" s="4">
        <f t="shared" si="2"/>
        <v>11</v>
      </c>
      <c r="B15" s="5" t="s">
        <v>705</v>
      </c>
      <c r="C15" s="5">
        <f t="shared" si="0"/>
        <v>123</v>
      </c>
      <c r="D15" s="5" t="s">
        <v>668</v>
      </c>
      <c r="E15" s="4">
        <f t="shared" si="1"/>
        <v>123</v>
      </c>
      <c r="F15" s="5">
        <v>1</v>
      </c>
      <c r="G15" s="6" t="s">
        <v>841</v>
      </c>
      <c r="I15" s="6"/>
      <c r="J15" s="4" t="s">
        <v>412</v>
      </c>
      <c r="K15" s="4" t="s">
        <v>1205</v>
      </c>
      <c r="L15" s="6"/>
      <c r="M15" s="6"/>
      <c r="N15" s="6"/>
      <c r="O15" s="6"/>
      <c r="P15" s="6"/>
    </row>
    <row r="16" spans="1:17">
      <c r="A16" s="4">
        <f t="shared" si="2"/>
        <v>12</v>
      </c>
      <c r="B16" s="5" t="s">
        <v>592</v>
      </c>
      <c r="C16" s="5">
        <f t="shared" si="0"/>
        <v>124</v>
      </c>
      <c r="D16" s="5" t="s">
        <v>668</v>
      </c>
      <c r="E16" s="4">
        <f t="shared" si="1"/>
        <v>124</v>
      </c>
      <c r="F16" s="14">
        <v>1</v>
      </c>
      <c r="G16" s="6" t="s">
        <v>849</v>
      </c>
      <c r="I16" s="6"/>
      <c r="J16" s="5" t="s">
        <v>965</v>
      </c>
      <c r="K16" s="4" t="s">
        <v>129</v>
      </c>
    </row>
    <row r="17" spans="2:9">
      <c r="F17" s="5">
        <f>SUM(F4:F16)</f>
        <v>124</v>
      </c>
      <c r="I17" s="6"/>
    </row>
    <row r="18" spans="2:9">
      <c r="I18" s="6"/>
    </row>
    <row r="19" spans="2:9">
      <c r="B19"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25.xml><?xml version="1.0" encoding="utf-8"?>
<worksheet xmlns="http://schemas.openxmlformats.org/spreadsheetml/2006/main" xmlns:r="http://schemas.openxmlformats.org/officeDocument/2006/relationships">
  <dimension ref="A1:Q25"/>
  <sheetViews>
    <sheetView workbookViewId="0">
      <selection activeCell="G12" sqref="G12"/>
    </sheetView>
  </sheetViews>
  <sheetFormatPr defaultColWidth="29.140625" defaultRowHeight="21.75"/>
  <cols>
    <col min="1" max="1" width="2.85546875" style="168" customWidth="1"/>
    <col min="2" max="2" width="28.85546875" style="169" customWidth="1"/>
    <col min="3" max="3" width="4" style="169" customWidth="1"/>
    <col min="4" max="4" width="1.5703125" style="169" bestFit="1" customWidth="1"/>
    <col min="5" max="5" width="4" style="168" customWidth="1"/>
    <col min="6" max="6" width="6.5703125" style="169" customWidth="1"/>
    <col min="7" max="7" width="6.28515625" style="170" customWidth="1"/>
    <col min="8" max="8" width="10.42578125" style="170" customWidth="1"/>
    <col min="9" max="9" width="4.5703125" style="169" customWidth="1"/>
    <col min="10" max="11" width="30.28515625" style="168" bestFit="1" customWidth="1"/>
    <col min="12" max="16384" width="29.140625" style="169"/>
  </cols>
  <sheetData>
    <row r="1" spans="1:17" s="171" customFormat="1" ht="21">
      <c r="A1" s="30">
        <f>Main!A26</f>
        <v>23</v>
      </c>
      <c r="B1" s="30" t="str">
        <f>Main!B26</f>
        <v>Other Benefit (OBenefit.dat)</v>
      </c>
      <c r="C1" s="30"/>
      <c r="D1" s="30"/>
      <c r="E1" s="30"/>
      <c r="F1" s="31"/>
      <c r="G1" s="13"/>
      <c r="H1" s="13"/>
      <c r="I1" s="13"/>
      <c r="J1" s="30"/>
      <c r="K1" s="30"/>
    </row>
    <row r="2" spans="1:17">
      <c r="A2" s="4"/>
      <c r="B2" s="5"/>
      <c r="C2" s="5"/>
      <c r="D2" s="5"/>
      <c r="E2" s="4"/>
      <c r="F2" s="5"/>
      <c r="G2" s="6"/>
      <c r="H2" s="6"/>
      <c r="I2" s="6"/>
      <c r="J2" s="4"/>
      <c r="K2" s="4"/>
    </row>
    <row r="3" spans="1:17" s="170" customFormat="1" ht="22.5" thickBot="1">
      <c r="A3" s="7"/>
      <c r="B3" s="8" t="s">
        <v>977</v>
      </c>
      <c r="C3" s="323" t="s">
        <v>788</v>
      </c>
      <c r="D3" s="323"/>
      <c r="E3" s="323"/>
      <c r="F3" s="8" t="s">
        <v>978</v>
      </c>
      <c r="G3" s="8" t="s">
        <v>789</v>
      </c>
      <c r="H3" s="8" t="s">
        <v>790</v>
      </c>
      <c r="I3" s="8" t="s">
        <v>673</v>
      </c>
      <c r="J3" s="8" t="s">
        <v>980</v>
      </c>
      <c r="K3" s="8" t="s">
        <v>847</v>
      </c>
    </row>
    <row r="4" spans="1:17" ht="22.5" thickTop="1">
      <c r="A4" s="4"/>
      <c r="B4" s="5" t="s">
        <v>791</v>
      </c>
      <c r="C4" s="5">
        <f t="shared" ref="C4:C12" si="0">E3+1</f>
        <v>1</v>
      </c>
      <c r="D4" s="5" t="s">
        <v>668</v>
      </c>
      <c r="E4" s="4">
        <f t="shared" ref="E4:E9" si="1">C4+F4-1</f>
        <v>1</v>
      </c>
      <c r="F4" s="5">
        <v>1</v>
      </c>
      <c r="G4" s="6" t="s">
        <v>849</v>
      </c>
      <c r="H4" s="6"/>
      <c r="I4" s="6"/>
      <c r="J4" s="4" t="s">
        <v>781</v>
      </c>
      <c r="K4" s="4" t="s">
        <v>781</v>
      </c>
    </row>
    <row r="5" spans="1:17">
      <c r="A5" s="4">
        <v>1</v>
      </c>
      <c r="B5" s="5" t="s">
        <v>793</v>
      </c>
      <c r="C5" s="5">
        <f t="shared" si="0"/>
        <v>2</v>
      </c>
      <c r="D5" s="5" t="s">
        <v>668</v>
      </c>
      <c r="E5" s="4">
        <f t="shared" si="1"/>
        <v>21</v>
      </c>
      <c r="F5" s="5">
        <v>20</v>
      </c>
      <c r="G5" s="6" t="s">
        <v>849</v>
      </c>
      <c r="H5" s="6"/>
      <c r="I5" s="6"/>
      <c r="J5" s="84" t="s">
        <v>960</v>
      </c>
      <c r="K5" s="11" t="s">
        <v>1122</v>
      </c>
    </row>
    <row r="6" spans="1:17">
      <c r="A6" s="4">
        <f>A5+1</f>
        <v>2</v>
      </c>
      <c r="B6" s="5" t="s">
        <v>804</v>
      </c>
      <c r="C6" s="5">
        <f t="shared" si="0"/>
        <v>22</v>
      </c>
      <c r="D6" s="5" t="s">
        <v>668</v>
      </c>
      <c r="E6" s="4">
        <f t="shared" si="1"/>
        <v>29</v>
      </c>
      <c r="F6" s="5">
        <v>8</v>
      </c>
      <c r="G6" s="6" t="s">
        <v>843</v>
      </c>
      <c r="H6" s="10">
        <v>8</v>
      </c>
      <c r="I6" s="6">
        <v>1</v>
      </c>
      <c r="J6" s="82" t="s">
        <v>334</v>
      </c>
      <c r="K6" s="5" t="s">
        <v>1125</v>
      </c>
    </row>
    <row r="7" spans="1:17" ht="43.5">
      <c r="A7" s="4">
        <f t="shared" ref="A7:A14" si="2">A6+1</f>
        <v>3</v>
      </c>
      <c r="B7" s="5" t="s">
        <v>808</v>
      </c>
      <c r="C7" s="5">
        <f t="shared" si="0"/>
        <v>30</v>
      </c>
      <c r="D7" s="5" t="s">
        <v>668</v>
      </c>
      <c r="E7" s="4">
        <f t="shared" si="1"/>
        <v>44</v>
      </c>
      <c r="F7" s="5">
        <v>15</v>
      </c>
      <c r="G7" s="6" t="s">
        <v>849</v>
      </c>
      <c r="H7" s="6" t="s">
        <v>851</v>
      </c>
      <c r="I7" s="6">
        <v>2</v>
      </c>
      <c r="J7" s="82" t="s">
        <v>355</v>
      </c>
      <c r="K7" s="12" t="s">
        <v>1199</v>
      </c>
    </row>
    <row r="8" spans="1:17">
      <c r="A8" s="4">
        <f t="shared" si="2"/>
        <v>4</v>
      </c>
      <c r="B8" s="5" t="s">
        <v>657</v>
      </c>
      <c r="C8" s="5">
        <f t="shared" si="0"/>
        <v>45</v>
      </c>
      <c r="D8" s="5" t="s">
        <v>668</v>
      </c>
      <c r="E8" s="4">
        <f t="shared" si="1"/>
        <v>47</v>
      </c>
      <c r="F8" s="5">
        <v>3</v>
      </c>
      <c r="G8" s="6" t="s">
        <v>843</v>
      </c>
      <c r="H8" s="10">
        <v>3</v>
      </c>
      <c r="I8" s="6">
        <v>3</v>
      </c>
      <c r="J8" s="4" t="s">
        <v>411</v>
      </c>
      <c r="K8" s="4" t="s">
        <v>1200</v>
      </c>
    </row>
    <row r="9" spans="1:17" ht="43.5">
      <c r="A9" s="4">
        <f t="shared" si="2"/>
        <v>5</v>
      </c>
      <c r="B9" s="5" t="s">
        <v>701</v>
      </c>
      <c r="C9" s="5">
        <f t="shared" si="0"/>
        <v>48</v>
      </c>
      <c r="D9" s="5" t="s">
        <v>668</v>
      </c>
      <c r="E9" s="4">
        <f t="shared" si="1"/>
        <v>57</v>
      </c>
      <c r="F9" s="5">
        <v>10</v>
      </c>
      <c r="G9" s="6" t="s">
        <v>849</v>
      </c>
      <c r="H9" s="6" t="s">
        <v>842</v>
      </c>
      <c r="I9" s="6"/>
      <c r="J9" s="84" t="s">
        <v>342</v>
      </c>
      <c r="K9" s="4" t="s">
        <v>1218</v>
      </c>
      <c r="L9" s="170"/>
      <c r="M9" s="170"/>
      <c r="N9" s="170"/>
      <c r="O9" s="170"/>
      <c r="P9" s="170"/>
      <c r="Q9" s="170"/>
    </row>
    <row r="10" spans="1:17" ht="87">
      <c r="A10" s="4">
        <f t="shared" si="2"/>
        <v>6</v>
      </c>
      <c r="B10" s="5" t="s">
        <v>937</v>
      </c>
      <c r="C10" s="5">
        <f t="shared" si="0"/>
        <v>58</v>
      </c>
      <c r="D10" s="5" t="s">
        <v>668</v>
      </c>
      <c r="E10" s="4">
        <f t="shared" ref="E10:E19" si="3">C10+F10-1</f>
        <v>67</v>
      </c>
      <c r="F10" s="5">
        <v>10</v>
      </c>
      <c r="G10" s="6" t="s">
        <v>849</v>
      </c>
      <c r="H10" s="6" t="s">
        <v>842</v>
      </c>
      <c r="I10" s="6"/>
      <c r="J10" s="83" t="s">
        <v>413</v>
      </c>
      <c r="K10" s="4" t="s">
        <v>1219</v>
      </c>
      <c r="L10" s="170"/>
      <c r="M10" s="170"/>
      <c r="N10" s="170"/>
      <c r="O10" s="170"/>
      <c r="P10" s="170"/>
      <c r="Q10" s="170"/>
    </row>
    <row r="11" spans="1:17" ht="43.5">
      <c r="A11" s="4">
        <f t="shared" si="2"/>
        <v>7</v>
      </c>
      <c r="B11" s="5" t="s">
        <v>805</v>
      </c>
      <c r="C11" s="5">
        <f t="shared" si="0"/>
        <v>68</v>
      </c>
      <c r="D11" s="5" t="s">
        <v>668</v>
      </c>
      <c r="E11" s="4">
        <f t="shared" si="3"/>
        <v>77</v>
      </c>
      <c r="F11" s="5">
        <v>10</v>
      </c>
      <c r="G11" s="6" t="s">
        <v>849</v>
      </c>
      <c r="H11" s="6" t="s">
        <v>842</v>
      </c>
      <c r="I11" s="6"/>
      <c r="J11" s="84" t="s">
        <v>414</v>
      </c>
      <c r="K11" s="4" t="s">
        <v>1201</v>
      </c>
    </row>
    <row r="12" spans="1:17" ht="43.5">
      <c r="A12" s="4">
        <f t="shared" si="2"/>
        <v>8</v>
      </c>
      <c r="B12" s="5" t="s">
        <v>855</v>
      </c>
      <c r="C12" s="5">
        <f t="shared" si="0"/>
        <v>78</v>
      </c>
      <c r="D12" s="5" t="s">
        <v>668</v>
      </c>
      <c r="E12" s="4">
        <f t="shared" si="3"/>
        <v>110</v>
      </c>
      <c r="F12" s="5">
        <v>33</v>
      </c>
      <c r="G12" s="6" t="s">
        <v>849</v>
      </c>
      <c r="H12" s="164" t="s">
        <v>1464</v>
      </c>
      <c r="I12" s="6"/>
      <c r="J12" s="84" t="s">
        <v>415</v>
      </c>
      <c r="K12" s="4" t="s">
        <v>1257</v>
      </c>
    </row>
    <row r="13" spans="1:17">
      <c r="A13" s="4">
        <f t="shared" si="2"/>
        <v>9</v>
      </c>
      <c r="B13" s="5" t="s">
        <v>768</v>
      </c>
      <c r="C13" s="5">
        <f t="shared" ref="C13:C19" si="4">E12+1</f>
        <v>111</v>
      </c>
      <c r="D13" s="5" t="s">
        <v>668</v>
      </c>
      <c r="E13" s="4">
        <f t="shared" si="3"/>
        <v>130</v>
      </c>
      <c r="F13" s="5">
        <v>20</v>
      </c>
      <c r="G13" s="6" t="s">
        <v>843</v>
      </c>
      <c r="H13" s="6">
        <v>7.12</v>
      </c>
      <c r="I13" s="6"/>
      <c r="J13" s="4" t="s">
        <v>416</v>
      </c>
      <c r="K13" s="4" t="s">
        <v>1249</v>
      </c>
    </row>
    <row r="14" spans="1:17" ht="43.5">
      <c r="A14" s="4">
        <f t="shared" si="2"/>
        <v>10</v>
      </c>
      <c r="B14" s="5" t="s">
        <v>717</v>
      </c>
      <c r="C14" s="5">
        <f t="shared" si="4"/>
        <v>131</v>
      </c>
      <c r="D14" s="5" t="s">
        <v>668</v>
      </c>
      <c r="E14" s="4">
        <f t="shared" si="3"/>
        <v>145</v>
      </c>
      <c r="F14" s="5">
        <v>15</v>
      </c>
      <c r="G14" s="6" t="s">
        <v>843</v>
      </c>
      <c r="H14" s="10">
        <v>15</v>
      </c>
      <c r="I14" s="6"/>
      <c r="J14" s="84" t="s">
        <v>417</v>
      </c>
      <c r="K14" s="4" t="s">
        <v>1250</v>
      </c>
    </row>
    <row r="15" spans="1:17" ht="261">
      <c r="A15" s="4">
        <f>A14+1</f>
        <v>11</v>
      </c>
      <c r="B15" s="5" t="s">
        <v>1633</v>
      </c>
      <c r="C15" s="5">
        <f t="shared" si="4"/>
        <v>146</v>
      </c>
      <c r="D15" s="5" t="s">
        <v>668</v>
      </c>
      <c r="E15" s="4">
        <f t="shared" si="3"/>
        <v>146</v>
      </c>
      <c r="F15" s="5">
        <v>1</v>
      </c>
      <c r="G15" s="6" t="s">
        <v>849</v>
      </c>
      <c r="H15" s="6"/>
      <c r="I15" s="6"/>
      <c r="J15" s="11" t="s">
        <v>1676</v>
      </c>
      <c r="K15" s="11" t="s">
        <v>1675</v>
      </c>
    </row>
    <row r="16" spans="1:17" ht="43.5">
      <c r="A16" s="4">
        <f>A15+1</f>
        <v>12</v>
      </c>
      <c r="B16" s="5" t="s">
        <v>1645</v>
      </c>
      <c r="C16" s="5">
        <f t="shared" si="4"/>
        <v>147</v>
      </c>
      <c r="D16" s="5" t="s">
        <v>668</v>
      </c>
      <c r="E16" s="4">
        <f t="shared" si="3"/>
        <v>266</v>
      </c>
      <c r="F16" s="5">
        <v>120</v>
      </c>
      <c r="G16" s="6" t="s">
        <v>849</v>
      </c>
      <c r="H16" s="12"/>
      <c r="I16" s="6"/>
      <c r="J16" s="11" t="s">
        <v>1647</v>
      </c>
      <c r="K16" s="11" t="s">
        <v>1650</v>
      </c>
    </row>
    <row r="17" spans="1:16" ht="49.5" customHeight="1">
      <c r="A17" s="4">
        <f>A16+1</f>
        <v>13</v>
      </c>
      <c r="B17" s="5" t="s">
        <v>1646</v>
      </c>
      <c r="C17" s="5">
        <f t="shared" si="4"/>
        <v>267</v>
      </c>
      <c r="D17" s="5" t="s">
        <v>668</v>
      </c>
      <c r="E17" s="4">
        <f t="shared" si="3"/>
        <v>386</v>
      </c>
      <c r="F17" s="5">
        <v>120</v>
      </c>
      <c r="G17" s="6" t="s">
        <v>849</v>
      </c>
      <c r="H17" s="12"/>
      <c r="I17" s="6"/>
      <c r="J17" s="11" t="s">
        <v>1648</v>
      </c>
      <c r="K17" s="11" t="s">
        <v>1649</v>
      </c>
    </row>
    <row r="18" spans="1:16" ht="43.5">
      <c r="A18" s="4">
        <f>A17+1</f>
        <v>14</v>
      </c>
      <c r="B18" s="5" t="s">
        <v>705</v>
      </c>
      <c r="C18" s="5">
        <f t="shared" si="4"/>
        <v>387</v>
      </c>
      <c r="D18" s="5" t="s">
        <v>668</v>
      </c>
      <c r="E18" s="4">
        <f t="shared" si="3"/>
        <v>387</v>
      </c>
      <c r="F18" s="5">
        <v>1</v>
      </c>
      <c r="G18" s="6" t="s">
        <v>841</v>
      </c>
      <c r="H18" s="6"/>
      <c r="I18" s="6"/>
      <c r="J18" s="4" t="s">
        <v>412</v>
      </c>
      <c r="K18" s="4" t="s">
        <v>1205</v>
      </c>
      <c r="L18" s="170"/>
      <c r="M18" s="170"/>
      <c r="N18" s="170"/>
      <c r="O18" s="170"/>
      <c r="P18" s="170"/>
    </row>
    <row r="19" spans="1:16" ht="43.5">
      <c r="A19" s="4">
        <f>A18+1</f>
        <v>15</v>
      </c>
      <c r="B19" s="5" t="s">
        <v>592</v>
      </c>
      <c r="C19" s="5">
        <f t="shared" si="4"/>
        <v>388</v>
      </c>
      <c r="D19" s="5" t="s">
        <v>668</v>
      </c>
      <c r="E19" s="4">
        <f t="shared" si="3"/>
        <v>388</v>
      </c>
      <c r="F19" s="14">
        <v>1</v>
      </c>
      <c r="G19" s="6" t="s">
        <v>849</v>
      </c>
      <c r="H19" s="6"/>
      <c r="I19" s="6"/>
      <c r="J19" s="5" t="s">
        <v>965</v>
      </c>
      <c r="K19" s="4" t="s">
        <v>129</v>
      </c>
    </row>
    <row r="20" spans="1:16">
      <c r="A20" s="4"/>
      <c r="B20" s="5"/>
      <c r="C20" s="5"/>
      <c r="D20" s="5"/>
      <c r="E20" s="4"/>
      <c r="F20" s="5">
        <f>SUM(F4:F19)</f>
        <v>388</v>
      </c>
      <c r="G20" s="6"/>
      <c r="H20" s="6"/>
      <c r="I20" s="6"/>
      <c r="J20" s="4"/>
      <c r="K20" s="4"/>
    </row>
    <row r="21" spans="1:16">
      <c r="A21" s="4"/>
      <c r="B21" s="5"/>
      <c r="C21" s="5"/>
      <c r="D21" s="5"/>
      <c r="E21" s="4"/>
      <c r="F21" s="5"/>
      <c r="G21" s="6"/>
      <c r="H21" s="6"/>
      <c r="I21" s="6"/>
      <c r="J21" s="4"/>
      <c r="K21" s="4"/>
    </row>
    <row r="22" spans="1:16">
      <c r="A22" s="4"/>
      <c r="B22" s="2" t="s">
        <v>1652</v>
      </c>
      <c r="C22" s="5"/>
      <c r="D22" s="5"/>
      <c r="E22" s="4"/>
      <c r="F22" s="5"/>
      <c r="G22" s="6"/>
      <c r="H22" s="6"/>
      <c r="I22" s="5"/>
      <c r="J22" s="4"/>
      <c r="K22" s="4"/>
    </row>
    <row r="23" spans="1:16">
      <c r="A23" s="4"/>
      <c r="B23" s="172" t="s">
        <v>1651</v>
      </c>
      <c r="C23" s="5"/>
      <c r="D23" s="5"/>
      <c r="E23" s="4"/>
      <c r="F23" s="5"/>
      <c r="G23" s="6"/>
      <c r="H23" s="6"/>
      <c r="I23" s="5"/>
      <c r="J23" s="4"/>
      <c r="K23" s="4"/>
    </row>
    <row r="24" spans="1:16">
      <c r="A24" s="4"/>
      <c r="B24" s="5"/>
      <c r="C24" s="5"/>
      <c r="D24" s="5"/>
      <c r="E24" s="4"/>
      <c r="F24" s="5"/>
      <c r="G24" s="6"/>
      <c r="H24" s="6"/>
      <c r="I24" s="5"/>
      <c r="J24" s="4"/>
      <c r="K24" s="4"/>
    </row>
    <row r="25" spans="1:16">
      <c r="A25" s="4"/>
      <c r="B25" s="5"/>
      <c r="C25" s="5"/>
      <c r="D25" s="5"/>
      <c r="E25" s="4"/>
      <c r="F25" s="5"/>
      <c r="G25" s="6"/>
      <c r="H25" s="6"/>
      <c r="I25" s="5"/>
      <c r="J25" s="4"/>
      <c r="K25" s="4"/>
    </row>
  </sheetData>
  <mergeCells count="1">
    <mergeCell ref="C3:E3"/>
  </mergeCells>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26.xml><?xml version="1.0" encoding="utf-8"?>
<worksheet xmlns="http://schemas.openxmlformats.org/spreadsheetml/2006/main" xmlns:r="http://schemas.openxmlformats.org/officeDocument/2006/relationships">
  <sheetPr codeName="Sheet52"/>
  <dimension ref="A1:P15"/>
  <sheetViews>
    <sheetView workbookViewId="0">
      <selection activeCell="B23" sqref="B23"/>
    </sheetView>
  </sheetViews>
  <sheetFormatPr defaultColWidth="29.140625" defaultRowHeight="21.75"/>
  <cols>
    <col min="1" max="1" width="2.85546875" style="4" customWidth="1"/>
    <col min="2" max="2" width="28.85546875" style="5" customWidth="1"/>
    <col min="3" max="3" width="4.42578125" style="14" customWidth="1"/>
    <col min="4" max="4" width="1.5703125" style="6" bestFit="1" customWidth="1"/>
    <col min="5" max="5" width="5.42578125" style="14" customWidth="1"/>
    <col min="6" max="6" width="6.5703125" style="5" customWidth="1"/>
    <col min="7" max="7" width="6.28515625" style="6" customWidth="1"/>
    <col min="8" max="8" width="10.85546875" style="6" customWidth="1"/>
    <col min="9" max="9" width="4.5703125" style="5" customWidth="1"/>
    <col min="10" max="11" width="41" style="4" customWidth="1"/>
    <col min="12" max="16384" width="29.140625" style="5"/>
  </cols>
  <sheetData>
    <row r="1" spans="1:16" s="31" customFormat="1" ht="21">
      <c r="A1" s="30">
        <f>Main!A27</f>
        <v>24</v>
      </c>
      <c r="B1" s="30" t="str">
        <f>Main!B27</f>
        <v>Adjusted Factor (adjfactor.dat)</v>
      </c>
      <c r="C1" s="32"/>
      <c r="D1" s="13"/>
      <c r="E1" s="32"/>
      <c r="G1" s="13"/>
      <c r="H1" s="13"/>
      <c r="I1" s="13"/>
      <c r="J1" s="30"/>
      <c r="K1" s="30"/>
    </row>
    <row r="2" spans="1:16">
      <c r="I2" s="6"/>
    </row>
    <row r="3" spans="1:16" s="6" customFormat="1" ht="22.5" customHeight="1" thickBot="1">
      <c r="A3" s="112"/>
      <c r="B3" s="113" t="s">
        <v>977</v>
      </c>
      <c r="C3" s="323" t="s">
        <v>788</v>
      </c>
      <c r="D3" s="323"/>
      <c r="E3" s="323"/>
      <c r="F3" s="8" t="s">
        <v>848</v>
      </c>
      <c r="G3" s="8" t="s">
        <v>789</v>
      </c>
      <c r="H3" s="8" t="s">
        <v>790</v>
      </c>
      <c r="I3" s="113" t="s">
        <v>673</v>
      </c>
      <c r="J3" s="113" t="s">
        <v>980</v>
      </c>
      <c r="K3" s="113" t="s">
        <v>980</v>
      </c>
    </row>
    <row r="4" spans="1:16" ht="22.5" thickTop="1">
      <c r="A4" s="114"/>
      <c r="B4" s="115" t="s">
        <v>791</v>
      </c>
      <c r="C4" s="14">
        <f t="shared" ref="C4:C10" si="0">E3+1</f>
        <v>1</v>
      </c>
      <c r="D4" s="6" t="s">
        <v>668</v>
      </c>
      <c r="E4" s="14">
        <f t="shared" ref="E4:E11" si="1">C4+F4-1</f>
        <v>1</v>
      </c>
      <c r="F4" s="5">
        <v>1</v>
      </c>
      <c r="G4" s="6" t="s">
        <v>849</v>
      </c>
      <c r="I4" s="116"/>
      <c r="J4" s="114" t="s">
        <v>781</v>
      </c>
      <c r="K4" s="114" t="s">
        <v>781</v>
      </c>
    </row>
    <row r="5" spans="1:16">
      <c r="A5" s="114">
        <v>1</v>
      </c>
      <c r="B5" s="115" t="s">
        <v>793</v>
      </c>
      <c r="C5" s="5">
        <f t="shared" si="0"/>
        <v>2</v>
      </c>
      <c r="D5" s="5" t="s">
        <v>668</v>
      </c>
      <c r="E5" s="14">
        <f t="shared" si="1"/>
        <v>21</v>
      </c>
      <c r="F5" s="5">
        <v>20</v>
      </c>
      <c r="G5" s="6" t="s">
        <v>849</v>
      </c>
      <c r="I5" s="116"/>
      <c r="J5" s="115" t="s">
        <v>714</v>
      </c>
      <c r="K5" s="115" t="s">
        <v>1122</v>
      </c>
    </row>
    <row r="6" spans="1:16">
      <c r="A6" s="114">
        <f t="shared" ref="A6:A11" si="2">A5+1</f>
        <v>2</v>
      </c>
      <c r="B6" s="115" t="s">
        <v>804</v>
      </c>
      <c r="C6" s="5">
        <f t="shared" si="0"/>
        <v>22</v>
      </c>
      <c r="D6" s="5" t="s">
        <v>668</v>
      </c>
      <c r="E6" s="14">
        <f t="shared" si="1"/>
        <v>29</v>
      </c>
      <c r="F6" s="5">
        <v>8</v>
      </c>
      <c r="G6" s="6" t="s">
        <v>843</v>
      </c>
      <c r="H6" s="10">
        <v>8</v>
      </c>
      <c r="I6" s="116">
        <v>1</v>
      </c>
      <c r="J6" s="84" t="s">
        <v>334</v>
      </c>
      <c r="K6" s="115" t="s">
        <v>1125</v>
      </c>
    </row>
    <row r="7" spans="1:16" ht="43.5">
      <c r="A7" s="114">
        <f t="shared" si="2"/>
        <v>3</v>
      </c>
      <c r="B7" s="115" t="s">
        <v>761</v>
      </c>
      <c r="C7" s="5">
        <f t="shared" si="0"/>
        <v>30</v>
      </c>
      <c r="D7" s="5" t="s">
        <v>668</v>
      </c>
      <c r="E7" s="14">
        <f t="shared" si="1"/>
        <v>39</v>
      </c>
      <c r="F7" s="5">
        <v>10</v>
      </c>
      <c r="G7" s="6" t="s">
        <v>849</v>
      </c>
      <c r="H7" s="6" t="s">
        <v>842</v>
      </c>
      <c r="I7" s="116">
        <v>2</v>
      </c>
      <c r="J7" s="115" t="s">
        <v>715</v>
      </c>
      <c r="K7" s="115" t="s">
        <v>1263</v>
      </c>
    </row>
    <row r="8" spans="1:16" ht="108.75">
      <c r="A8" s="4">
        <f t="shared" si="2"/>
        <v>4</v>
      </c>
      <c r="B8" s="5" t="s">
        <v>870</v>
      </c>
      <c r="C8" s="5">
        <f t="shared" si="0"/>
        <v>40</v>
      </c>
      <c r="D8" s="5" t="s">
        <v>668</v>
      </c>
      <c r="E8" s="14">
        <f t="shared" si="1"/>
        <v>41</v>
      </c>
      <c r="F8" s="5">
        <v>2</v>
      </c>
      <c r="G8" s="6" t="s">
        <v>849</v>
      </c>
      <c r="I8" s="6"/>
      <c r="J8" s="4" t="s">
        <v>716</v>
      </c>
      <c r="K8" s="4" t="s">
        <v>1264</v>
      </c>
      <c r="P8" s="5" t="s">
        <v>887</v>
      </c>
    </row>
    <row r="9" spans="1:16">
      <c r="A9" s="4">
        <f t="shared" si="2"/>
        <v>5</v>
      </c>
      <c r="B9" s="5" t="s">
        <v>713</v>
      </c>
      <c r="C9" s="5">
        <f t="shared" si="0"/>
        <v>42</v>
      </c>
      <c r="D9" s="5" t="s">
        <v>668</v>
      </c>
      <c r="E9" s="14">
        <f t="shared" si="1"/>
        <v>50</v>
      </c>
      <c r="F9" s="5">
        <v>9</v>
      </c>
      <c r="G9" s="6" t="s">
        <v>843</v>
      </c>
      <c r="H9" s="6">
        <v>4.4000000000000004</v>
      </c>
      <c r="I9" s="6"/>
      <c r="J9" s="5" t="s">
        <v>713</v>
      </c>
      <c r="K9" s="5" t="s">
        <v>713</v>
      </c>
    </row>
    <row r="10" spans="1:16">
      <c r="A10" s="4">
        <f t="shared" si="2"/>
        <v>6</v>
      </c>
      <c r="B10" s="5" t="s">
        <v>1763</v>
      </c>
      <c r="C10" s="5">
        <f t="shared" si="0"/>
        <v>51</v>
      </c>
      <c r="D10" s="5" t="s">
        <v>668</v>
      </c>
      <c r="E10" s="14">
        <f>C10+F10-1</f>
        <v>59</v>
      </c>
      <c r="F10" s="5">
        <v>9</v>
      </c>
      <c r="G10" s="6" t="s">
        <v>843</v>
      </c>
      <c r="H10" s="6">
        <v>4.4000000000000004</v>
      </c>
      <c r="I10" s="6"/>
      <c r="J10" s="5" t="s">
        <v>1764</v>
      </c>
      <c r="K10" s="5" t="s">
        <v>1765</v>
      </c>
    </row>
    <row r="11" spans="1:16">
      <c r="A11" s="4">
        <f t="shared" si="2"/>
        <v>7</v>
      </c>
      <c r="B11" s="5" t="s">
        <v>592</v>
      </c>
      <c r="C11" s="5">
        <f>E9+1</f>
        <v>51</v>
      </c>
      <c r="D11" s="5" t="s">
        <v>668</v>
      </c>
      <c r="E11" s="14">
        <f t="shared" si="1"/>
        <v>51</v>
      </c>
      <c r="F11" s="14">
        <v>1</v>
      </c>
      <c r="G11" s="6" t="s">
        <v>849</v>
      </c>
      <c r="I11" s="6"/>
      <c r="J11" s="5" t="s">
        <v>965</v>
      </c>
      <c r="K11" s="4" t="s">
        <v>129</v>
      </c>
    </row>
    <row r="12" spans="1:16">
      <c r="F12" s="5">
        <f>SUM(F4:F11)</f>
        <v>60</v>
      </c>
      <c r="I12" s="6"/>
    </row>
    <row r="13" spans="1:16">
      <c r="B13" s="69"/>
    </row>
    <row r="14" spans="1:16">
      <c r="B14" s="2" t="s">
        <v>1773</v>
      </c>
    </row>
    <row r="15" spans="1:16">
      <c r="B15" s="2" t="s">
        <v>1774</v>
      </c>
    </row>
  </sheetData>
  <mergeCells count="1">
    <mergeCell ref="C3:E3"/>
  </mergeCells>
  <phoneticPr fontId="0" type="noConversion"/>
  <pageMargins left="0.75" right="0.75" top="1" bottom="1" header="0.5" footer="0.5"/>
  <pageSetup orientation="portrait" horizontalDpi="1200" verticalDpi="1200" r:id="rId1"/>
  <headerFooter alignWithMargins="0"/>
</worksheet>
</file>

<file path=xl/worksheets/sheet27.xml><?xml version="1.0" encoding="utf-8"?>
<worksheet xmlns="http://schemas.openxmlformats.org/spreadsheetml/2006/main" xmlns:r="http://schemas.openxmlformats.org/officeDocument/2006/relationships">
  <sheetPr codeName="Sheet19"/>
  <dimension ref="A1:K76"/>
  <sheetViews>
    <sheetView workbookViewId="0">
      <selection activeCell="H16" sqref="B10:H16"/>
    </sheetView>
  </sheetViews>
  <sheetFormatPr defaultColWidth="29.140625" defaultRowHeight="21.75"/>
  <cols>
    <col min="1" max="1" width="2.85546875" style="4" customWidth="1"/>
    <col min="2" max="2" width="19.7109375" style="5" customWidth="1"/>
    <col min="3" max="3" width="3.85546875" style="5" customWidth="1"/>
    <col min="4" max="4" width="1.5703125" style="6" bestFit="1" customWidth="1"/>
    <col min="5" max="5" width="3.85546875" style="4" customWidth="1"/>
    <col min="6" max="6" width="6.5703125" style="5" customWidth="1"/>
    <col min="7" max="7" width="6.28515625" style="6" customWidth="1"/>
    <col min="8" max="8" width="10.28515625" style="6" customWidth="1"/>
    <col min="9" max="9" width="4.5703125" style="5" customWidth="1"/>
    <col min="10" max="10" width="74.7109375" style="5" customWidth="1"/>
    <col min="11" max="11" width="66.28515625" style="5" customWidth="1"/>
    <col min="12" max="16384" width="29.140625" style="5"/>
  </cols>
  <sheetData>
    <row r="1" spans="1:11" s="31" customFormat="1" ht="21">
      <c r="A1" s="30">
        <f>Main!A29</f>
        <v>25</v>
      </c>
      <c r="B1" s="30" t="str">
        <f>Main!B29</f>
        <v>Daily News (News.dat)</v>
      </c>
      <c r="C1" s="32"/>
      <c r="D1" s="13"/>
      <c r="E1" s="30"/>
      <c r="G1" s="13"/>
      <c r="H1" s="13"/>
      <c r="I1" s="13"/>
    </row>
    <row r="2" spans="1:11">
      <c r="B2" s="27"/>
      <c r="C2" s="14"/>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14">
        <f>E3+1</f>
        <v>1</v>
      </c>
      <c r="D4" s="6" t="s">
        <v>668</v>
      </c>
      <c r="E4" s="4">
        <f>C4+F4-1</f>
        <v>1</v>
      </c>
      <c r="F4" s="5">
        <v>1</v>
      </c>
      <c r="G4" s="6" t="s">
        <v>849</v>
      </c>
      <c r="J4" s="5" t="s">
        <v>792</v>
      </c>
      <c r="K4" s="5" t="s">
        <v>792</v>
      </c>
    </row>
    <row r="5" spans="1:11">
      <c r="A5" s="4">
        <v>1</v>
      </c>
      <c r="B5" s="5" t="s">
        <v>793</v>
      </c>
      <c r="C5" s="14">
        <f>E4+1</f>
        <v>2</v>
      </c>
      <c r="D5" s="6" t="s">
        <v>668</v>
      </c>
      <c r="E5" s="4">
        <f>C5+F5-1</f>
        <v>21</v>
      </c>
      <c r="F5" s="5">
        <v>20</v>
      </c>
      <c r="G5" s="6" t="s">
        <v>849</v>
      </c>
      <c r="I5" s="6"/>
      <c r="J5" s="84" t="s">
        <v>960</v>
      </c>
      <c r="K5" s="5" t="s">
        <v>1122</v>
      </c>
    </row>
    <row r="6" spans="1:11">
      <c r="A6" s="4">
        <v>2</v>
      </c>
      <c r="B6" s="5" t="s">
        <v>804</v>
      </c>
      <c r="C6" s="14">
        <f>E5+1</f>
        <v>22</v>
      </c>
      <c r="D6" s="6" t="s">
        <v>668</v>
      </c>
      <c r="E6" s="4">
        <f t="shared" ref="E6:E12" si="0">C6+F6-1</f>
        <v>29</v>
      </c>
      <c r="F6" s="5">
        <v>8</v>
      </c>
      <c r="G6" s="6" t="s">
        <v>843</v>
      </c>
      <c r="H6" s="63">
        <v>8</v>
      </c>
      <c r="I6" s="6">
        <v>1</v>
      </c>
      <c r="J6" s="82" t="s">
        <v>334</v>
      </c>
      <c r="K6" s="5" t="s">
        <v>1125</v>
      </c>
    </row>
    <row r="7" spans="1:11">
      <c r="A7" s="4">
        <f t="shared" ref="A7:A12" si="1">A6+1</f>
        <v>3</v>
      </c>
      <c r="B7" s="5" t="s">
        <v>706</v>
      </c>
      <c r="C7" s="14">
        <f t="shared" ref="C7:C12" si="2">E6+1</f>
        <v>30</v>
      </c>
      <c r="D7" s="6" t="s">
        <v>668</v>
      </c>
      <c r="E7" s="4">
        <f t="shared" si="0"/>
        <v>33</v>
      </c>
      <c r="F7" s="5">
        <v>4</v>
      </c>
      <c r="G7" s="6" t="s">
        <v>843</v>
      </c>
      <c r="H7" s="10">
        <v>4</v>
      </c>
      <c r="I7" s="6"/>
      <c r="J7" s="82" t="s">
        <v>377</v>
      </c>
      <c r="K7" s="5" t="s">
        <v>1265</v>
      </c>
    </row>
    <row r="8" spans="1:11">
      <c r="A8" s="4">
        <f t="shared" si="1"/>
        <v>4</v>
      </c>
      <c r="B8" s="5" t="s">
        <v>707</v>
      </c>
      <c r="C8" s="14">
        <f t="shared" si="2"/>
        <v>34</v>
      </c>
      <c r="D8" s="6" t="s">
        <v>668</v>
      </c>
      <c r="E8" s="4">
        <f t="shared" si="0"/>
        <v>34</v>
      </c>
      <c r="F8" s="5">
        <v>1</v>
      </c>
      <c r="G8" s="6" t="s">
        <v>849</v>
      </c>
      <c r="I8" s="6"/>
      <c r="J8" s="5" t="s">
        <v>379</v>
      </c>
      <c r="K8" s="5" t="s">
        <v>1266</v>
      </c>
    </row>
    <row r="9" spans="1:11" ht="43.5">
      <c r="A9" s="4">
        <f t="shared" si="1"/>
        <v>5</v>
      </c>
      <c r="B9" s="5" t="s">
        <v>621</v>
      </c>
      <c r="C9" s="14">
        <f t="shared" si="2"/>
        <v>35</v>
      </c>
      <c r="D9" s="6" t="s">
        <v>668</v>
      </c>
      <c r="E9" s="4">
        <f t="shared" si="0"/>
        <v>44</v>
      </c>
      <c r="F9" s="5">
        <v>10</v>
      </c>
      <c r="G9" s="6" t="s">
        <v>843</v>
      </c>
      <c r="H9" s="10">
        <v>10</v>
      </c>
      <c r="I9" s="6">
        <v>2</v>
      </c>
      <c r="J9" s="5" t="s">
        <v>380</v>
      </c>
      <c r="K9" s="5" t="s">
        <v>1267</v>
      </c>
    </row>
    <row r="10" spans="1:11" ht="43.5">
      <c r="A10" s="4">
        <f t="shared" si="1"/>
        <v>6</v>
      </c>
      <c r="B10" s="5" t="s">
        <v>808</v>
      </c>
      <c r="C10" s="14">
        <f t="shared" si="2"/>
        <v>45</v>
      </c>
      <c r="D10" s="6" t="s">
        <v>668</v>
      </c>
      <c r="E10" s="279">
        <f t="shared" si="0"/>
        <v>59</v>
      </c>
      <c r="F10" s="5">
        <v>15</v>
      </c>
      <c r="G10" s="6" t="s">
        <v>849</v>
      </c>
      <c r="H10" s="6" t="s">
        <v>846</v>
      </c>
      <c r="I10" s="6"/>
      <c r="J10" s="82" t="s">
        <v>381</v>
      </c>
      <c r="K10" s="5" t="s">
        <v>1268</v>
      </c>
    </row>
    <row r="11" spans="1:11">
      <c r="A11" s="4">
        <f t="shared" si="1"/>
        <v>7</v>
      </c>
      <c r="B11" s="5" t="s">
        <v>620</v>
      </c>
      <c r="C11" s="14">
        <f t="shared" si="2"/>
        <v>60</v>
      </c>
      <c r="D11" s="6" t="s">
        <v>668</v>
      </c>
      <c r="E11" s="279">
        <f t="shared" si="0"/>
        <v>309</v>
      </c>
      <c r="F11" s="5">
        <v>250</v>
      </c>
      <c r="G11" s="6" t="s">
        <v>849</v>
      </c>
      <c r="I11" s="6"/>
      <c r="J11" s="82" t="s">
        <v>378</v>
      </c>
      <c r="K11" s="5" t="s">
        <v>1269</v>
      </c>
    </row>
    <row r="12" spans="1:11">
      <c r="A12" s="4">
        <f t="shared" si="1"/>
        <v>8</v>
      </c>
      <c r="B12" s="5" t="s">
        <v>709</v>
      </c>
      <c r="C12" s="14">
        <f t="shared" si="2"/>
        <v>310</v>
      </c>
      <c r="D12" s="6" t="s">
        <v>668</v>
      </c>
      <c r="E12" s="279">
        <f t="shared" si="0"/>
        <v>321</v>
      </c>
      <c r="F12" s="5">
        <v>12</v>
      </c>
      <c r="G12" s="6" t="s">
        <v>849</v>
      </c>
      <c r="I12" s="6"/>
      <c r="J12" s="5" t="s">
        <v>382</v>
      </c>
      <c r="K12" s="5" t="s">
        <v>1270</v>
      </c>
    </row>
    <row r="13" spans="1:11" ht="285.75" customHeight="1">
      <c r="A13" s="4">
        <f>A12+1</f>
        <v>9</v>
      </c>
      <c r="B13" s="5" t="s">
        <v>710</v>
      </c>
      <c r="C13" s="14">
        <f>E12+1</f>
        <v>322</v>
      </c>
      <c r="D13" s="6" t="s">
        <v>668</v>
      </c>
      <c r="E13" s="279">
        <f>C13+F13-1</f>
        <v>323</v>
      </c>
      <c r="F13" s="5">
        <v>2</v>
      </c>
      <c r="G13" s="6" t="s">
        <v>849</v>
      </c>
      <c r="I13" s="6"/>
      <c r="J13" s="5" t="s">
        <v>584</v>
      </c>
      <c r="K13" s="5" t="s">
        <v>1271</v>
      </c>
    </row>
    <row r="14" spans="1:11">
      <c r="A14" s="4">
        <v>10</v>
      </c>
      <c r="B14" s="5" t="s">
        <v>585</v>
      </c>
      <c r="C14" s="14">
        <f>E13+1</f>
        <v>324</v>
      </c>
      <c r="D14" s="6" t="s">
        <v>668</v>
      </c>
      <c r="E14" s="279">
        <f>C14+F14-1</f>
        <v>335</v>
      </c>
      <c r="F14" s="5">
        <v>12</v>
      </c>
      <c r="G14" s="6" t="s">
        <v>849</v>
      </c>
      <c r="I14" s="6"/>
      <c r="J14" s="5" t="s">
        <v>586</v>
      </c>
      <c r="K14" s="60" t="s">
        <v>1272</v>
      </c>
    </row>
    <row r="15" spans="1:11">
      <c r="A15" s="4">
        <v>11</v>
      </c>
      <c r="B15" s="5" t="s">
        <v>536</v>
      </c>
      <c r="C15" s="14">
        <f>E14+1</f>
        <v>336</v>
      </c>
      <c r="D15" s="6" t="s">
        <v>668</v>
      </c>
      <c r="E15" s="279">
        <f>C15+F15-1</f>
        <v>347</v>
      </c>
      <c r="F15" s="5">
        <v>12</v>
      </c>
      <c r="G15" s="6" t="s">
        <v>849</v>
      </c>
      <c r="I15" s="6"/>
      <c r="J15" s="5" t="s">
        <v>537</v>
      </c>
      <c r="K15" s="60" t="s">
        <v>1273</v>
      </c>
    </row>
    <row r="16" spans="1:11">
      <c r="A16" s="4">
        <v>11</v>
      </c>
      <c r="B16" s="5" t="s">
        <v>592</v>
      </c>
      <c r="C16" s="14">
        <f>E15+1</f>
        <v>348</v>
      </c>
      <c r="D16" s="6" t="s">
        <v>668</v>
      </c>
      <c r="E16" s="279">
        <f>C16+F16-1</f>
        <v>348</v>
      </c>
      <c r="F16" s="5">
        <v>1</v>
      </c>
      <c r="G16" s="6" t="s">
        <v>849</v>
      </c>
      <c r="I16" s="6"/>
      <c r="J16" s="5" t="s">
        <v>965</v>
      </c>
      <c r="K16" s="5" t="s">
        <v>965</v>
      </c>
    </row>
    <row r="17" spans="1:11">
      <c r="B17" s="27"/>
      <c r="F17" s="5">
        <f>SUM(F4:F16)</f>
        <v>348</v>
      </c>
      <c r="I17" s="6"/>
    </row>
    <row r="18" spans="1:11">
      <c r="B18" s="27"/>
      <c r="I18" s="6"/>
    </row>
    <row r="19" spans="1:11" s="2" customFormat="1">
      <c r="A19" s="1"/>
      <c r="B19" s="15" t="s">
        <v>369</v>
      </c>
      <c r="C19" s="15"/>
      <c r="D19" s="16"/>
      <c r="E19" s="17"/>
      <c r="F19" s="18"/>
      <c r="G19" s="19"/>
      <c r="H19" s="19"/>
      <c r="I19" s="19"/>
      <c r="J19" s="18"/>
      <c r="K19" s="18"/>
    </row>
    <row r="20" spans="1:11" s="2" customFormat="1">
      <c r="A20" s="1"/>
      <c r="B20" s="65"/>
      <c r="C20" s="20" t="s">
        <v>383</v>
      </c>
      <c r="D20" s="19"/>
      <c r="E20" s="21"/>
      <c r="F20" s="21"/>
      <c r="G20" s="19"/>
      <c r="H20" s="19"/>
      <c r="I20" s="19"/>
      <c r="J20" s="18"/>
      <c r="K20" s="18"/>
    </row>
    <row r="21" spans="1:11" s="2" customFormat="1">
      <c r="A21" s="1"/>
      <c r="B21" s="65"/>
      <c r="C21" s="20" t="s">
        <v>385</v>
      </c>
      <c r="D21" s="19"/>
      <c r="E21" s="21"/>
      <c r="F21" s="21"/>
      <c r="G21" s="19"/>
      <c r="H21" s="19"/>
      <c r="I21" s="19"/>
      <c r="J21" s="18"/>
      <c r="K21" s="18"/>
    </row>
    <row r="22" spans="1:11" s="2" customFormat="1">
      <c r="A22" s="1"/>
      <c r="B22" s="65"/>
      <c r="C22" s="20" t="s">
        <v>89</v>
      </c>
      <c r="D22" s="19"/>
      <c r="E22" s="21"/>
      <c r="F22" s="21"/>
      <c r="G22" s="19"/>
      <c r="H22" s="19"/>
      <c r="I22" s="19"/>
      <c r="J22" s="18"/>
      <c r="K22" s="18"/>
    </row>
    <row r="23" spans="1:11" s="2" customFormat="1">
      <c r="A23" s="1"/>
      <c r="B23" s="65"/>
      <c r="C23" s="20" t="s">
        <v>384</v>
      </c>
      <c r="D23" s="19"/>
      <c r="E23" s="21"/>
      <c r="F23" s="21"/>
      <c r="G23" s="19"/>
      <c r="H23" s="19"/>
      <c r="I23" s="19"/>
      <c r="J23" s="18"/>
      <c r="K23" s="18"/>
    </row>
    <row r="24" spans="1:11" s="2" customFormat="1">
      <c r="A24" s="1"/>
      <c r="B24" s="65"/>
      <c r="C24" s="20" t="s">
        <v>386</v>
      </c>
      <c r="D24" s="19"/>
      <c r="E24" s="21"/>
      <c r="F24" s="21"/>
      <c r="G24" s="19"/>
      <c r="H24" s="19"/>
      <c r="I24" s="19"/>
      <c r="J24" s="18"/>
      <c r="K24" s="18"/>
    </row>
    <row r="25" spans="1:11" s="2" customFormat="1">
      <c r="A25" s="1"/>
      <c r="B25" s="65"/>
      <c r="C25" s="20" t="s">
        <v>387</v>
      </c>
      <c r="D25" s="19"/>
      <c r="E25" s="21"/>
      <c r="F25" s="21"/>
      <c r="G25" s="19"/>
      <c r="H25" s="19"/>
      <c r="I25" s="19"/>
      <c r="J25" s="18"/>
      <c r="K25" s="18"/>
    </row>
    <row r="26" spans="1:11" s="2" customFormat="1">
      <c r="A26" s="1"/>
      <c r="B26" s="65"/>
      <c r="C26" s="20" t="s">
        <v>388</v>
      </c>
      <c r="D26" s="19"/>
      <c r="E26" s="21"/>
      <c r="F26" s="21"/>
      <c r="G26" s="19"/>
      <c r="H26" s="19"/>
      <c r="I26" s="19"/>
      <c r="J26" s="18"/>
      <c r="K26" s="18"/>
    </row>
    <row r="27" spans="1:11" s="2" customFormat="1">
      <c r="A27" s="1"/>
      <c r="B27" s="65"/>
      <c r="C27" s="20" t="s">
        <v>389</v>
      </c>
      <c r="D27" s="19"/>
      <c r="E27" s="21"/>
      <c r="F27" s="21"/>
      <c r="G27" s="19"/>
      <c r="H27" s="19"/>
      <c r="I27" s="19"/>
      <c r="J27" s="18"/>
      <c r="K27" s="18"/>
    </row>
    <row r="28" spans="1:11" s="2" customFormat="1">
      <c r="A28" s="1"/>
      <c r="B28" s="65"/>
      <c r="C28" s="20" t="s">
        <v>390</v>
      </c>
      <c r="D28" s="19"/>
      <c r="E28" s="21"/>
      <c r="F28" s="21"/>
      <c r="G28" s="19"/>
      <c r="H28" s="19"/>
      <c r="I28" s="19"/>
      <c r="J28" s="18"/>
      <c r="K28" s="18"/>
    </row>
    <row r="29" spans="1:11" s="2" customFormat="1">
      <c r="A29" s="1"/>
      <c r="B29" s="18" t="s">
        <v>391</v>
      </c>
      <c r="C29" s="18"/>
      <c r="D29" s="19"/>
      <c r="E29" s="21"/>
      <c r="F29" s="21"/>
      <c r="G29" s="19"/>
      <c r="H29" s="19"/>
      <c r="I29" s="19"/>
      <c r="J29" s="18"/>
      <c r="K29" s="18"/>
    </row>
    <row r="30" spans="1:11" s="18" customFormat="1" ht="18.75">
      <c r="A30" s="21"/>
      <c r="B30" s="18" t="s">
        <v>392</v>
      </c>
      <c r="C30" s="22"/>
      <c r="D30" s="23"/>
      <c r="E30" s="20"/>
      <c r="F30" s="21"/>
      <c r="G30" s="19"/>
      <c r="H30" s="19"/>
      <c r="I30" s="19"/>
    </row>
    <row r="31" spans="1:11" s="2" customFormat="1">
      <c r="A31" s="1"/>
      <c r="B31" s="65"/>
      <c r="C31" s="22"/>
      <c r="D31" s="23"/>
      <c r="E31" s="20"/>
      <c r="F31" s="21"/>
      <c r="G31" s="19"/>
      <c r="H31" s="19"/>
      <c r="I31" s="19"/>
      <c r="J31" s="18"/>
      <c r="K31" s="18"/>
    </row>
    <row r="32" spans="1:11" s="18" customFormat="1" ht="18.75">
      <c r="A32" s="21"/>
      <c r="B32" s="50" t="s">
        <v>393</v>
      </c>
      <c r="C32" s="18" t="s">
        <v>880</v>
      </c>
      <c r="D32" s="19"/>
      <c r="E32" s="21"/>
      <c r="F32" s="21"/>
      <c r="G32" s="19"/>
      <c r="H32" s="19"/>
      <c r="I32" s="19"/>
    </row>
    <row r="33" spans="1:11" s="18" customFormat="1" ht="18.75">
      <c r="A33" s="21"/>
      <c r="B33" s="24"/>
      <c r="C33" s="22"/>
      <c r="D33" s="23"/>
      <c r="E33" s="20"/>
      <c r="F33" s="21"/>
      <c r="G33" s="19"/>
      <c r="H33" s="19"/>
      <c r="I33" s="19"/>
    </row>
    <row r="34" spans="1:11" s="18" customFormat="1" ht="18.75">
      <c r="A34" s="21"/>
      <c r="B34" s="51" t="s">
        <v>394</v>
      </c>
      <c r="C34" s="18" t="s">
        <v>395</v>
      </c>
      <c r="D34" s="23"/>
      <c r="E34" s="20"/>
      <c r="F34" s="21"/>
      <c r="G34" s="19"/>
      <c r="H34" s="19"/>
      <c r="I34" s="19"/>
    </row>
    <row r="35" spans="1:11" s="24" customFormat="1" ht="18.75">
      <c r="A35" s="26"/>
      <c r="B35" s="52"/>
      <c r="C35" s="18" t="s">
        <v>396</v>
      </c>
      <c r="D35" s="25"/>
      <c r="E35" s="26"/>
      <c r="G35" s="25"/>
      <c r="H35" s="25"/>
    </row>
    <row r="36" spans="1:11" s="18" customFormat="1" ht="18.75">
      <c r="A36" s="21"/>
      <c r="C36" s="18" t="s">
        <v>399</v>
      </c>
      <c r="D36" s="19"/>
      <c r="E36" s="21"/>
      <c r="G36" s="19"/>
      <c r="H36" s="19"/>
    </row>
    <row r="37" spans="1:11" s="2" customFormat="1">
      <c r="A37" s="1"/>
      <c r="B37" s="76"/>
      <c r="C37" s="77"/>
      <c r="D37" s="78" t="s">
        <v>401</v>
      </c>
      <c r="E37" s="77"/>
      <c r="F37" s="76"/>
      <c r="G37" s="81"/>
      <c r="H37" s="81"/>
      <c r="I37" s="18"/>
      <c r="J37" s="18"/>
      <c r="K37" s="18"/>
    </row>
    <row r="38" spans="1:11" s="2" customFormat="1">
      <c r="A38" s="1"/>
      <c r="B38" s="65"/>
      <c r="C38" s="21"/>
      <c r="D38" s="78" t="s">
        <v>400</v>
      </c>
      <c r="E38" s="21"/>
      <c r="F38" s="18"/>
      <c r="G38" s="19"/>
      <c r="H38" s="19"/>
      <c r="I38" s="18"/>
      <c r="J38" s="18"/>
      <c r="K38" s="18"/>
    </row>
    <row r="39" spans="1:11" s="2" customFormat="1">
      <c r="A39" s="1"/>
      <c r="B39" s="65"/>
      <c r="C39" s="21"/>
      <c r="D39" s="78" t="s">
        <v>410</v>
      </c>
      <c r="E39" s="21"/>
      <c r="F39" s="18"/>
      <c r="G39" s="19"/>
      <c r="H39" s="19"/>
      <c r="I39" s="18"/>
      <c r="J39" s="18"/>
      <c r="K39" s="18"/>
    </row>
    <row r="40" spans="1:11" s="2" customFormat="1">
      <c r="A40" s="1"/>
      <c r="B40" s="65"/>
      <c r="C40" s="21"/>
      <c r="D40" s="78" t="s">
        <v>954</v>
      </c>
      <c r="E40" s="21"/>
      <c r="F40" s="18"/>
      <c r="G40" s="19"/>
      <c r="H40" s="19"/>
      <c r="I40" s="18"/>
      <c r="J40" s="18"/>
      <c r="K40" s="18"/>
    </row>
    <row r="41" spans="1:11" s="2" customFormat="1">
      <c r="A41" s="1"/>
      <c r="B41" s="65"/>
      <c r="C41" s="18"/>
      <c r="D41" s="78" t="s">
        <v>955</v>
      </c>
      <c r="E41" s="21"/>
      <c r="F41" s="18"/>
      <c r="G41" s="118"/>
      <c r="H41" s="118"/>
      <c r="I41" s="18"/>
      <c r="J41" s="18"/>
      <c r="K41" s="18"/>
    </row>
    <row r="42" spans="1:11" s="2" customFormat="1">
      <c r="A42" s="1"/>
      <c r="B42" s="65"/>
      <c r="C42" s="18"/>
      <c r="D42" s="19"/>
      <c r="E42" s="21"/>
      <c r="F42" s="18"/>
      <c r="G42" s="19"/>
      <c r="H42" s="19"/>
      <c r="I42" s="18"/>
      <c r="J42" s="18"/>
      <c r="K42" s="18"/>
    </row>
    <row r="43" spans="1:11">
      <c r="B43" s="27"/>
      <c r="C43" s="24"/>
      <c r="D43" s="25"/>
      <c r="E43" s="26"/>
      <c r="F43" s="24"/>
      <c r="G43" s="25"/>
      <c r="H43" s="25"/>
      <c r="I43" s="24"/>
      <c r="J43" s="24"/>
      <c r="K43" s="24"/>
    </row>
    <row r="44" spans="1:11">
      <c r="B44" s="27"/>
      <c r="C44" s="24"/>
      <c r="D44" s="25"/>
      <c r="E44" s="26"/>
      <c r="F44" s="24"/>
      <c r="G44" s="25"/>
      <c r="H44" s="25"/>
      <c r="I44" s="24"/>
      <c r="J44" s="24"/>
      <c r="K44" s="24"/>
    </row>
    <row r="45" spans="1:11">
      <c r="B45" s="27"/>
      <c r="C45" s="24"/>
      <c r="D45" s="25"/>
      <c r="E45" s="26"/>
      <c r="F45" s="24"/>
      <c r="G45" s="25"/>
      <c r="H45" s="25"/>
      <c r="I45" s="24"/>
      <c r="J45" s="24"/>
      <c r="K45" s="24"/>
    </row>
    <row r="46" spans="1:11">
      <c r="B46" s="27"/>
      <c r="C46" s="24"/>
      <c r="D46" s="25"/>
      <c r="E46" s="26"/>
      <c r="F46" s="24"/>
      <c r="G46" s="25"/>
      <c r="H46" s="25"/>
      <c r="I46" s="24"/>
      <c r="J46" s="24"/>
      <c r="K46" s="24"/>
    </row>
    <row r="47" spans="1:11">
      <c r="B47" s="27"/>
      <c r="C47" s="24"/>
      <c r="D47" s="25"/>
      <c r="E47" s="26"/>
      <c r="F47" s="24"/>
      <c r="G47" s="25"/>
      <c r="H47" s="25"/>
      <c r="I47" s="24"/>
      <c r="J47" s="24"/>
      <c r="K47" s="24"/>
    </row>
    <row r="48" spans="1:11">
      <c r="B48" s="27"/>
      <c r="C48" s="24"/>
      <c r="D48" s="25"/>
      <c r="E48" s="26"/>
      <c r="F48" s="24"/>
      <c r="G48" s="25"/>
      <c r="H48" s="25"/>
      <c r="I48" s="24"/>
      <c r="J48" s="24"/>
      <c r="K48" s="24"/>
    </row>
    <row r="49" spans="2:11">
      <c r="B49" s="27"/>
      <c r="C49" s="24"/>
      <c r="D49" s="25"/>
      <c r="E49" s="26"/>
      <c r="F49" s="24"/>
      <c r="G49" s="25"/>
      <c r="H49" s="25"/>
      <c r="I49" s="24"/>
      <c r="J49" s="24"/>
      <c r="K49" s="24"/>
    </row>
    <row r="50" spans="2:11">
      <c r="B50" s="27"/>
      <c r="C50" s="24"/>
      <c r="D50" s="25"/>
      <c r="E50" s="26"/>
      <c r="F50" s="24"/>
      <c r="G50" s="25"/>
      <c r="H50" s="25"/>
      <c r="I50" s="24"/>
      <c r="J50" s="24"/>
      <c r="K50" s="24"/>
    </row>
    <row r="51" spans="2:11">
      <c r="B51" s="27"/>
      <c r="C51" s="24"/>
      <c r="D51" s="25"/>
      <c r="E51" s="26"/>
      <c r="F51" s="24"/>
      <c r="G51" s="25"/>
      <c r="H51" s="25"/>
      <c r="I51" s="24"/>
      <c r="J51" s="24"/>
      <c r="K51" s="24"/>
    </row>
    <row r="52" spans="2:11">
      <c r="B52" s="27"/>
      <c r="C52" s="24"/>
      <c r="D52" s="25"/>
      <c r="E52" s="26"/>
      <c r="F52" s="24"/>
      <c r="G52" s="25"/>
      <c r="H52" s="25"/>
      <c r="I52" s="24"/>
      <c r="J52" s="24"/>
      <c r="K52" s="24"/>
    </row>
    <row r="53" spans="2:11">
      <c r="B53" s="27"/>
      <c r="C53" s="24"/>
      <c r="D53" s="25"/>
      <c r="E53" s="26"/>
      <c r="F53" s="24"/>
      <c r="G53" s="25"/>
      <c r="H53" s="25"/>
      <c r="I53" s="24"/>
      <c r="J53" s="24"/>
      <c r="K53" s="24"/>
    </row>
    <row r="54" spans="2:11">
      <c r="B54" s="27"/>
      <c r="C54" s="24"/>
      <c r="D54" s="25"/>
      <c r="E54" s="26"/>
      <c r="F54" s="24"/>
      <c r="G54" s="25"/>
      <c r="H54" s="25"/>
      <c r="I54" s="24"/>
      <c r="J54" s="24"/>
      <c r="K54" s="24"/>
    </row>
    <row r="55" spans="2:11">
      <c r="B55" s="27"/>
      <c r="C55" s="24"/>
      <c r="D55" s="25"/>
      <c r="E55" s="26"/>
      <c r="F55" s="24"/>
      <c r="G55" s="25"/>
      <c r="H55" s="25"/>
      <c r="I55" s="24"/>
      <c r="J55" s="24"/>
      <c r="K55" s="24"/>
    </row>
    <row r="56" spans="2:11">
      <c r="B56" s="27"/>
      <c r="C56" s="24"/>
      <c r="D56" s="25"/>
      <c r="E56" s="26"/>
      <c r="F56" s="24"/>
      <c r="G56" s="25"/>
      <c r="H56" s="25"/>
      <c r="I56" s="24"/>
      <c r="J56" s="24"/>
      <c r="K56" s="24"/>
    </row>
    <row r="57" spans="2:11">
      <c r="B57" s="27"/>
      <c r="C57" s="24"/>
      <c r="D57" s="25"/>
      <c r="E57" s="26"/>
      <c r="F57" s="24"/>
      <c r="G57" s="25"/>
      <c r="H57" s="25"/>
      <c r="I57" s="24"/>
      <c r="J57" s="24"/>
      <c r="K57" s="24"/>
    </row>
    <row r="58" spans="2:11">
      <c r="B58" s="27"/>
      <c r="C58" s="24"/>
      <c r="D58" s="25"/>
      <c r="E58" s="26"/>
      <c r="F58" s="24"/>
      <c r="G58" s="25"/>
      <c r="H58" s="25"/>
      <c r="I58" s="24"/>
      <c r="J58" s="24"/>
      <c r="K58" s="24"/>
    </row>
    <row r="59" spans="2:11">
      <c r="B59" s="27"/>
      <c r="C59" s="24"/>
      <c r="D59" s="25"/>
      <c r="E59" s="26"/>
      <c r="F59" s="24"/>
      <c r="G59" s="25"/>
      <c r="H59" s="25"/>
      <c r="I59" s="24"/>
      <c r="J59" s="24"/>
      <c r="K59" s="24"/>
    </row>
    <row r="60" spans="2:11">
      <c r="B60" s="27"/>
      <c r="C60" s="24"/>
      <c r="D60" s="25"/>
      <c r="E60" s="26"/>
      <c r="F60" s="24"/>
      <c r="G60" s="25"/>
      <c r="H60" s="25"/>
      <c r="I60" s="24"/>
      <c r="J60" s="24"/>
      <c r="K60" s="24"/>
    </row>
    <row r="61" spans="2:11">
      <c r="B61" s="27"/>
      <c r="C61" s="24"/>
      <c r="D61" s="25"/>
      <c r="E61" s="26"/>
      <c r="F61" s="24"/>
      <c r="G61" s="25"/>
      <c r="H61" s="25"/>
      <c r="I61" s="24"/>
      <c r="J61" s="24"/>
      <c r="K61" s="24"/>
    </row>
    <row r="62" spans="2:11">
      <c r="B62" s="27"/>
      <c r="C62" s="24"/>
      <c r="D62" s="25"/>
      <c r="E62" s="26"/>
      <c r="F62" s="24"/>
      <c r="G62" s="25"/>
      <c r="H62" s="25"/>
      <c r="I62" s="24"/>
      <c r="J62" s="24"/>
      <c r="K62" s="24"/>
    </row>
    <row r="63" spans="2:11">
      <c r="B63" s="27"/>
      <c r="C63" s="24"/>
      <c r="D63" s="25"/>
      <c r="E63" s="26"/>
      <c r="F63" s="24"/>
      <c r="G63" s="25"/>
      <c r="H63" s="25"/>
      <c r="I63" s="24"/>
      <c r="J63" s="24"/>
      <c r="K63" s="24"/>
    </row>
    <row r="64" spans="2:11">
      <c r="B64" s="27"/>
      <c r="C64" s="24"/>
      <c r="D64" s="25"/>
      <c r="E64" s="26"/>
      <c r="F64" s="24"/>
      <c r="G64" s="25"/>
      <c r="H64" s="25"/>
      <c r="I64" s="24"/>
      <c r="J64" s="24"/>
      <c r="K64" s="24"/>
    </row>
    <row r="65" spans="2:11">
      <c r="B65" s="27"/>
      <c r="C65" s="24"/>
      <c r="D65" s="25"/>
      <c r="E65" s="26"/>
      <c r="F65" s="24"/>
      <c r="G65" s="25"/>
      <c r="H65" s="25"/>
      <c r="I65" s="24"/>
      <c r="J65" s="24"/>
      <c r="K65" s="24"/>
    </row>
    <row r="66" spans="2:11">
      <c r="B66" s="27"/>
      <c r="C66" s="24"/>
      <c r="D66" s="25"/>
      <c r="E66" s="26"/>
      <c r="F66" s="24"/>
      <c r="G66" s="25"/>
      <c r="H66" s="25"/>
      <c r="I66" s="24"/>
      <c r="J66" s="24"/>
      <c r="K66" s="24"/>
    </row>
    <row r="67" spans="2:11">
      <c r="B67" s="27"/>
      <c r="C67" s="24"/>
      <c r="D67" s="25"/>
      <c r="E67" s="26"/>
      <c r="F67" s="24"/>
      <c r="G67" s="25"/>
      <c r="H67" s="25"/>
      <c r="I67" s="24"/>
      <c r="J67" s="24"/>
      <c r="K67" s="24"/>
    </row>
    <row r="68" spans="2:11">
      <c r="B68" s="27"/>
      <c r="C68" s="24"/>
      <c r="D68" s="25"/>
      <c r="E68" s="26"/>
      <c r="F68" s="24"/>
      <c r="G68" s="25"/>
      <c r="H68" s="25"/>
      <c r="I68" s="24"/>
      <c r="J68" s="24"/>
      <c r="K68" s="24"/>
    </row>
    <row r="69" spans="2:11">
      <c r="B69" s="27"/>
      <c r="C69" s="24"/>
      <c r="D69" s="25"/>
      <c r="E69" s="26"/>
      <c r="F69" s="24"/>
      <c r="G69" s="25"/>
      <c r="H69" s="25"/>
      <c r="I69" s="24"/>
      <c r="J69" s="24"/>
      <c r="K69" s="24"/>
    </row>
    <row r="70" spans="2:11">
      <c r="B70" s="27"/>
      <c r="C70" s="24"/>
      <c r="D70" s="25"/>
      <c r="E70" s="26"/>
      <c r="F70" s="24"/>
      <c r="G70" s="25"/>
      <c r="H70" s="25"/>
      <c r="I70" s="24"/>
      <c r="J70" s="24"/>
      <c r="K70" s="24"/>
    </row>
    <row r="71" spans="2:11">
      <c r="B71" s="27"/>
      <c r="C71" s="24"/>
      <c r="D71" s="25"/>
      <c r="E71" s="26"/>
      <c r="F71" s="24"/>
      <c r="G71" s="25"/>
      <c r="H71" s="25"/>
      <c r="I71" s="24"/>
      <c r="J71" s="24"/>
      <c r="K71" s="24"/>
    </row>
    <row r="72" spans="2:11">
      <c r="B72" s="27"/>
      <c r="C72" s="24"/>
      <c r="D72" s="25"/>
      <c r="E72" s="26"/>
      <c r="F72" s="24"/>
      <c r="G72" s="25"/>
      <c r="H72" s="25"/>
      <c r="I72" s="24"/>
      <c r="J72" s="24"/>
      <c r="K72" s="24"/>
    </row>
    <row r="73" spans="2:11">
      <c r="B73" s="27"/>
      <c r="C73" s="24"/>
      <c r="D73" s="25"/>
      <c r="E73" s="26"/>
      <c r="F73" s="24"/>
      <c r="G73" s="25"/>
      <c r="H73" s="25"/>
      <c r="I73" s="24"/>
      <c r="J73" s="24"/>
      <c r="K73" s="24"/>
    </row>
    <row r="74" spans="2:11">
      <c r="B74" s="27"/>
      <c r="C74" s="24"/>
      <c r="D74" s="25"/>
      <c r="E74" s="26"/>
      <c r="F74" s="24"/>
      <c r="G74" s="25"/>
      <c r="H74" s="25"/>
      <c r="I74" s="24"/>
      <c r="J74" s="24"/>
      <c r="K74" s="24"/>
    </row>
    <row r="75" spans="2:11">
      <c r="B75" s="27"/>
      <c r="C75" s="24"/>
      <c r="D75" s="25"/>
      <c r="E75" s="26"/>
      <c r="F75" s="24"/>
      <c r="G75" s="25"/>
      <c r="H75" s="25"/>
      <c r="I75" s="24"/>
      <c r="J75" s="24"/>
      <c r="K75" s="24"/>
    </row>
    <row r="76" spans="2:11">
      <c r="B76" s="62"/>
    </row>
  </sheetData>
  <mergeCells count="1">
    <mergeCell ref="C3:E3"/>
  </mergeCells>
  <phoneticPr fontId="0" type="noConversion"/>
  <pageMargins left="0.4" right="0.25" top="0.5" bottom="0.83" header="0.5" footer="0.5"/>
  <pageSetup paperSize="9" orientation="landscape" r:id="rId1"/>
  <headerFooter alignWithMargins="0">
    <oddFooter>&amp;L&amp;"Angsana New,Regular"&amp;12&amp;F &amp;D&amp;R&amp;"Angsana New,Regular"&amp;12&amp;P/&amp;N</oddFooter>
  </headerFooter>
</worksheet>
</file>

<file path=xl/worksheets/sheet28.xml><?xml version="1.0" encoding="utf-8"?>
<worksheet xmlns="http://schemas.openxmlformats.org/spreadsheetml/2006/main" xmlns:r="http://schemas.openxmlformats.org/officeDocument/2006/relationships">
  <dimension ref="A1:K58"/>
  <sheetViews>
    <sheetView workbookViewId="0">
      <selection activeCell="J14" sqref="J14"/>
    </sheetView>
  </sheetViews>
  <sheetFormatPr defaultColWidth="29.140625" defaultRowHeight="21.75"/>
  <cols>
    <col min="1" max="1" width="2.85546875" style="4" customWidth="1"/>
    <col min="2" max="2" width="19.7109375" style="5" customWidth="1"/>
    <col min="3" max="3" width="3.85546875" style="5" customWidth="1"/>
    <col min="4" max="4" width="1.5703125" style="6" bestFit="1" customWidth="1"/>
    <col min="5" max="5" width="3.85546875" style="4" customWidth="1"/>
    <col min="6" max="6" width="6.5703125" style="5" customWidth="1"/>
    <col min="7" max="7" width="6.28515625" style="6" customWidth="1"/>
    <col min="8" max="8" width="10.28515625" style="6" customWidth="1"/>
    <col min="9" max="9" width="4.5703125" style="5" customWidth="1"/>
    <col min="10" max="10" width="46.42578125" style="5" customWidth="1"/>
    <col min="11" max="11" width="41.28515625" style="5" customWidth="1"/>
    <col min="12" max="16384" width="29.140625" style="5"/>
  </cols>
  <sheetData>
    <row r="1" spans="1:11" s="31" customFormat="1" ht="21">
      <c r="A1" s="30">
        <f>Main!A30</f>
        <v>26</v>
      </c>
      <c r="B1" s="30" t="str">
        <f>Main!B30</f>
        <v>Template Type of Daily News (Newstmpl.dat)</v>
      </c>
      <c r="C1" s="32"/>
      <c r="D1" s="13"/>
      <c r="E1" s="30"/>
      <c r="G1" s="13"/>
      <c r="H1" s="13"/>
      <c r="I1" s="13"/>
    </row>
    <row r="2" spans="1:11">
      <c r="B2" s="27"/>
      <c r="C2" s="14"/>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14">
        <f t="shared" ref="C4:C9" si="0">E3+1</f>
        <v>1</v>
      </c>
      <c r="D4" s="6" t="s">
        <v>668</v>
      </c>
      <c r="E4" s="4">
        <f t="shared" ref="E4:E9" si="1">C4+F4-1</f>
        <v>1</v>
      </c>
      <c r="F4" s="5">
        <v>1</v>
      </c>
      <c r="G4" s="6" t="s">
        <v>849</v>
      </c>
      <c r="J4" s="5" t="s">
        <v>792</v>
      </c>
      <c r="K4" s="5" t="s">
        <v>792</v>
      </c>
    </row>
    <row r="5" spans="1:11">
      <c r="A5" s="4">
        <v>1</v>
      </c>
      <c r="B5" s="5" t="s">
        <v>793</v>
      </c>
      <c r="C5" s="14">
        <f t="shared" si="0"/>
        <v>2</v>
      </c>
      <c r="D5" s="6" t="s">
        <v>668</v>
      </c>
      <c r="E5" s="4">
        <f t="shared" si="1"/>
        <v>21</v>
      </c>
      <c r="F5" s="5">
        <v>20</v>
      </c>
      <c r="G5" s="6" t="s">
        <v>849</v>
      </c>
      <c r="I5" s="6"/>
      <c r="J5" s="84" t="s">
        <v>960</v>
      </c>
      <c r="K5" s="5" t="s">
        <v>1122</v>
      </c>
    </row>
    <row r="6" spans="1:11">
      <c r="A6" s="4">
        <f>A5+1</f>
        <v>2</v>
      </c>
      <c r="B6" s="5" t="s">
        <v>804</v>
      </c>
      <c r="C6" s="14">
        <f t="shared" si="0"/>
        <v>22</v>
      </c>
      <c r="D6" s="6" t="s">
        <v>668</v>
      </c>
      <c r="E6" s="4">
        <f t="shared" si="1"/>
        <v>29</v>
      </c>
      <c r="F6" s="5">
        <v>8</v>
      </c>
      <c r="G6" s="6" t="s">
        <v>843</v>
      </c>
      <c r="H6" s="63">
        <v>8</v>
      </c>
      <c r="I6" s="6">
        <v>1</v>
      </c>
      <c r="J6" s="82" t="s">
        <v>334</v>
      </c>
      <c r="K6" s="5" t="s">
        <v>1125</v>
      </c>
    </row>
    <row r="7" spans="1:11" ht="43.5">
      <c r="A7" s="4">
        <f>A6+1</f>
        <v>3</v>
      </c>
      <c r="B7" s="5" t="s">
        <v>621</v>
      </c>
      <c r="C7" s="14">
        <f t="shared" si="0"/>
        <v>30</v>
      </c>
      <c r="D7" s="6" t="s">
        <v>668</v>
      </c>
      <c r="E7" s="4">
        <f t="shared" si="1"/>
        <v>39</v>
      </c>
      <c r="F7" s="5">
        <v>10</v>
      </c>
      <c r="G7" s="6" t="s">
        <v>843</v>
      </c>
      <c r="H7" s="10">
        <v>10</v>
      </c>
      <c r="I7" s="6">
        <v>2</v>
      </c>
      <c r="J7" s="5" t="s">
        <v>380</v>
      </c>
      <c r="K7" s="5" t="s">
        <v>1267</v>
      </c>
    </row>
    <row r="8" spans="1:11" ht="43.5">
      <c r="A8" s="4">
        <f>A7+1</f>
        <v>4</v>
      </c>
      <c r="B8" s="5" t="s">
        <v>1465</v>
      </c>
      <c r="C8" s="14">
        <f t="shared" si="0"/>
        <v>40</v>
      </c>
      <c r="D8" s="6" t="s">
        <v>668</v>
      </c>
      <c r="E8" s="4">
        <f t="shared" si="1"/>
        <v>42</v>
      </c>
      <c r="F8" s="5">
        <v>3</v>
      </c>
      <c r="G8" s="6" t="s">
        <v>849</v>
      </c>
      <c r="I8" s="6">
        <v>3</v>
      </c>
      <c r="J8" s="5" t="s">
        <v>1624</v>
      </c>
      <c r="K8" s="59" t="s">
        <v>1623</v>
      </c>
    </row>
    <row r="9" spans="1:11" ht="43.5">
      <c r="A9" s="4">
        <f>A8+1</f>
        <v>5</v>
      </c>
      <c r="B9" s="5" t="s">
        <v>1631</v>
      </c>
      <c r="C9" s="14">
        <f t="shared" si="0"/>
        <v>43</v>
      </c>
      <c r="D9" s="6" t="s">
        <v>668</v>
      </c>
      <c r="E9" s="4">
        <f t="shared" si="1"/>
        <v>57</v>
      </c>
      <c r="F9" s="5">
        <v>15</v>
      </c>
      <c r="G9" s="6" t="s">
        <v>849</v>
      </c>
      <c r="H9" s="6" t="s">
        <v>846</v>
      </c>
      <c r="I9" s="6"/>
      <c r="J9" s="82" t="s">
        <v>1625</v>
      </c>
      <c r="K9" s="5" t="s">
        <v>1268</v>
      </c>
    </row>
    <row r="10" spans="1:11">
      <c r="A10" s="4">
        <f>A9+1</f>
        <v>6</v>
      </c>
      <c r="B10" s="5" t="s">
        <v>592</v>
      </c>
      <c r="C10" s="14">
        <f>E9+1</f>
        <v>58</v>
      </c>
      <c r="D10" s="6" t="s">
        <v>668</v>
      </c>
      <c r="E10" s="4">
        <f>C10+F10-1</f>
        <v>58</v>
      </c>
      <c r="F10" s="5">
        <v>1</v>
      </c>
      <c r="G10" s="6" t="s">
        <v>849</v>
      </c>
      <c r="I10" s="6"/>
      <c r="J10" s="5" t="s">
        <v>965</v>
      </c>
      <c r="K10" s="5" t="s">
        <v>965</v>
      </c>
    </row>
    <row r="11" spans="1:11">
      <c r="B11" s="27"/>
      <c r="F11" s="5">
        <f>SUM(F4:F10)</f>
        <v>58</v>
      </c>
      <c r="I11" s="6"/>
    </row>
    <row r="12" spans="1:11">
      <c r="B12" s="27"/>
      <c r="I12" s="6"/>
    </row>
    <row r="13" spans="1:11" s="2" customFormat="1">
      <c r="A13" s="1"/>
      <c r="B13" s="15"/>
      <c r="C13" s="15"/>
      <c r="D13" s="16"/>
      <c r="E13" s="17"/>
      <c r="F13" s="18"/>
      <c r="G13" s="19"/>
      <c r="H13" s="19"/>
      <c r="I13" s="19"/>
      <c r="J13" s="18"/>
      <c r="K13" s="18"/>
    </row>
    <row r="14" spans="1:11" s="2" customFormat="1">
      <c r="A14" s="1"/>
      <c r="B14" s="65"/>
      <c r="C14" s="20"/>
      <c r="D14" s="19"/>
      <c r="E14" s="21"/>
      <c r="F14" s="21"/>
      <c r="G14" s="19"/>
      <c r="H14" s="19"/>
      <c r="I14" s="19"/>
      <c r="J14" s="18"/>
      <c r="K14" s="18"/>
    </row>
    <row r="15" spans="1:11" s="2" customFormat="1">
      <c r="A15" s="1"/>
      <c r="B15" s="65"/>
      <c r="C15" s="20"/>
      <c r="D15" s="19"/>
      <c r="E15" s="21"/>
      <c r="F15" s="21"/>
      <c r="G15" s="19"/>
      <c r="H15" s="19"/>
      <c r="I15" s="19"/>
      <c r="J15" s="18"/>
      <c r="K15" s="18"/>
    </row>
    <row r="16" spans="1:11" s="2" customFormat="1">
      <c r="A16" s="1"/>
      <c r="B16" s="65"/>
      <c r="C16" s="20"/>
      <c r="D16" s="19"/>
      <c r="E16" s="21"/>
      <c r="F16" s="21"/>
      <c r="G16" s="19"/>
      <c r="H16" s="19"/>
      <c r="I16" s="19"/>
      <c r="J16" s="18"/>
      <c r="K16" s="18"/>
    </row>
    <row r="17" spans="1:11" s="2" customFormat="1">
      <c r="A17" s="1"/>
      <c r="B17" s="65"/>
      <c r="C17" s="20"/>
      <c r="D17" s="19"/>
      <c r="E17" s="21"/>
      <c r="F17" s="21"/>
      <c r="G17" s="19"/>
      <c r="H17" s="19"/>
      <c r="I17" s="19"/>
      <c r="J17" s="18"/>
      <c r="K17" s="18"/>
    </row>
    <row r="18" spans="1:11" s="2" customFormat="1">
      <c r="A18" s="1"/>
      <c r="B18" s="65"/>
      <c r="C18" s="20"/>
      <c r="D18" s="19"/>
      <c r="E18" s="21"/>
      <c r="F18" s="21"/>
      <c r="G18" s="19"/>
      <c r="H18" s="19"/>
      <c r="I18" s="19"/>
      <c r="J18" s="18"/>
      <c r="K18" s="18"/>
    </row>
    <row r="19" spans="1:11" s="2" customFormat="1">
      <c r="A19" s="1"/>
      <c r="B19" s="65"/>
      <c r="C19" s="20"/>
      <c r="D19" s="19"/>
      <c r="E19" s="21"/>
      <c r="F19" s="21"/>
      <c r="G19" s="19"/>
      <c r="H19" s="19"/>
      <c r="I19" s="19"/>
      <c r="J19" s="18"/>
      <c r="K19" s="18"/>
    </row>
    <row r="20" spans="1:11" s="2" customFormat="1">
      <c r="A20" s="1"/>
      <c r="B20" s="65"/>
      <c r="C20" s="20"/>
      <c r="D20" s="19"/>
      <c r="E20" s="21"/>
      <c r="F20" s="21"/>
      <c r="G20" s="19"/>
      <c r="H20" s="19"/>
      <c r="I20" s="19"/>
      <c r="J20" s="18"/>
      <c r="K20" s="18"/>
    </row>
    <row r="21" spans="1:11" s="2" customFormat="1">
      <c r="A21" s="1"/>
      <c r="B21" s="65"/>
      <c r="C21" s="20"/>
      <c r="D21" s="19"/>
      <c r="E21" s="21"/>
      <c r="F21" s="21"/>
      <c r="G21" s="19"/>
      <c r="H21" s="19"/>
      <c r="I21" s="19"/>
      <c r="J21" s="18"/>
      <c r="K21" s="18"/>
    </row>
    <row r="22" spans="1:11" s="2" customFormat="1">
      <c r="A22" s="1"/>
      <c r="B22" s="65"/>
      <c r="C22" s="20"/>
      <c r="D22" s="19"/>
      <c r="E22" s="21"/>
      <c r="F22" s="21"/>
      <c r="G22" s="19"/>
      <c r="H22" s="19"/>
      <c r="I22" s="19"/>
      <c r="J22" s="18"/>
      <c r="K22" s="18"/>
    </row>
    <row r="23" spans="1:11" s="2" customFormat="1">
      <c r="A23" s="1"/>
      <c r="B23" s="18"/>
      <c r="C23" s="18"/>
      <c r="D23" s="19"/>
      <c r="E23" s="21"/>
      <c r="F23" s="21"/>
      <c r="G23" s="19"/>
      <c r="H23" s="19"/>
      <c r="I23" s="19"/>
      <c r="J23" s="18"/>
      <c r="K23" s="18"/>
    </row>
    <row r="24" spans="1:11" s="18" customFormat="1" ht="18.75">
      <c r="A24" s="21"/>
      <c r="C24" s="22"/>
      <c r="D24" s="23"/>
      <c r="E24" s="20"/>
      <c r="F24" s="21"/>
      <c r="G24" s="19"/>
      <c r="H24" s="19"/>
      <c r="I24" s="19"/>
    </row>
    <row r="25" spans="1:11" s="2" customFormat="1">
      <c r="A25" s="1"/>
      <c r="B25" s="65"/>
      <c r="C25" s="22"/>
      <c r="D25" s="23"/>
      <c r="E25" s="20"/>
      <c r="F25" s="21"/>
      <c r="G25" s="19"/>
      <c r="H25" s="19"/>
      <c r="I25" s="19"/>
      <c r="J25" s="18"/>
      <c r="K25" s="18"/>
    </row>
    <row r="26" spans="1:11">
      <c r="B26" s="27"/>
      <c r="C26" s="24"/>
      <c r="D26" s="25"/>
      <c r="E26" s="26"/>
      <c r="F26" s="24"/>
      <c r="G26" s="25"/>
      <c r="H26" s="25"/>
      <c r="I26" s="24"/>
      <c r="J26" s="24"/>
      <c r="K26" s="24"/>
    </row>
    <row r="27" spans="1:11">
      <c r="B27" s="27"/>
      <c r="C27" s="24"/>
      <c r="D27" s="25"/>
      <c r="E27" s="26"/>
      <c r="F27" s="24"/>
      <c r="G27" s="25"/>
      <c r="H27" s="25"/>
      <c r="I27" s="24"/>
      <c r="J27" s="24"/>
      <c r="K27" s="24"/>
    </row>
    <row r="28" spans="1:11">
      <c r="B28" s="27"/>
      <c r="C28" s="24"/>
      <c r="D28" s="25"/>
      <c r="E28" s="26"/>
      <c r="F28" s="24"/>
      <c r="G28" s="25"/>
      <c r="H28" s="25"/>
      <c r="I28" s="24"/>
      <c r="J28" s="24"/>
      <c r="K28" s="24"/>
    </row>
    <row r="29" spans="1:11">
      <c r="B29" s="27"/>
      <c r="C29" s="24"/>
      <c r="D29" s="25"/>
      <c r="E29" s="26"/>
      <c r="F29" s="24"/>
      <c r="G29" s="25"/>
      <c r="H29" s="25"/>
      <c r="I29" s="24"/>
      <c r="J29" s="24"/>
      <c r="K29" s="24"/>
    </row>
    <row r="30" spans="1:11">
      <c r="B30" s="27"/>
      <c r="C30" s="24"/>
      <c r="D30" s="25"/>
      <c r="E30" s="26"/>
      <c r="F30" s="24"/>
      <c r="G30" s="25"/>
      <c r="H30" s="25"/>
      <c r="I30" s="24"/>
      <c r="J30" s="24"/>
      <c r="K30" s="24"/>
    </row>
    <row r="31" spans="1:11">
      <c r="B31" s="27"/>
      <c r="C31" s="24"/>
      <c r="D31" s="25"/>
      <c r="E31" s="26"/>
      <c r="F31" s="24"/>
      <c r="G31" s="25"/>
      <c r="H31" s="25"/>
      <c r="I31" s="24"/>
      <c r="J31" s="24"/>
      <c r="K31" s="24"/>
    </row>
    <row r="32" spans="1:11">
      <c r="B32" s="27"/>
      <c r="C32" s="24"/>
      <c r="D32" s="25"/>
      <c r="E32" s="26"/>
      <c r="F32" s="24"/>
      <c r="G32" s="25"/>
      <c r="H32" s="25"/>
      <c r="I32" s="24"/>
      <c r="J32" s="24"/>
      <c r="K32" s="24"/>
    </row>
    <row r="33" spans="2:11">
      <c r="B33" s="27"/>
      <c r="C33" s="24"/>
      <c r="D33" s="25"/>
      <c r="E33" s="26"/>
      <c r="F33" s="24"/>
      <c r="G33" s="25"/>
      <c r="H33" s="25"/>
      <c r="I33" s="24"/>
      <c r="J33" s="24"/>
      <c r="K33" s="24"/>
    </row>
    <row r="34" spans="2:11">
      <c r="B34" s="27"/>
      <c r="C34" s="24"/>
      <c r="D34" s="25"/>
      <c r="E34" s="26"/>
      <c r="F34" s="24"/>
      <c r="G34" s="25"/>
      <c r="H34" s="25"/>
      <c r="I34" s="24"/>
      <c r="J34" s="24"/>
      <c r="K34" s="24"/>
    </row>
    <row r="35" spans="2:11">
      <c r="B35" s="27"/>
      <c r="C35" s="24"/>
      <c r="D35" s="25"/>
      <c r="E35" s="26"/>
      <c r="F35" s="24"/>
      <c r="G35" s="25"/>
      <c r="H35" s="25"/>
      <c r="I35" s="24"/>
      <c r="J35" s="24"/>
      <c r="K35" s="24"/>
    </row>
    <row r="36" spans="2:11">
      <c r="B36" s="27"/>
      <c r="C36" s="24"/>
      <c r="D36" s="25"/>
      <c r="E36" s="26"/>
      <c r="F36" s="24"/>
      <c r="G36" s="25"/>
      <c r="H36" s="25"/>
      <c r="I36" s="24"/>
      <c r="J36" s="24"/>
      <c r="K36" s="24"/>
    </row>
    <row r="37" spans="2:11">
      <c r="B37" s="27"/>
      <c r="C37" s="24"/>
      <c r="D37" s="25"/>
      <c r="E37" s="26"/>
      <c r="F37" s="24"/>
      <c r="G37" s="25"/>
      <c r="H37" s="25"/>
      <c r="I37" s="24"/>
      <c r="J37" s="24"/>
      <c r="K37" s="24"/>
    </row>
    <row r="38" spans="2:11">
      <c r="B38" s="27"/>
      <c r="C38" s="24"/>
      <c r="D38" s="25"/>
      <c r="E38" s="26"/>
      <c r="F38" s="24"/>
      <c r="G38" s="25"/>
      <c r="H38" s="25"/>
      <c r="I38" s="24"/>
      <c r="J38" s="24"/>
      <c r="K38" s="24"/>
    </row>
    <row r="39" spans="2:11">
      <c r="B39" s="27"/>
      <c r="C39" s="24"/>
      <c r="D39" s="25"/>
      <c r="E39" s="26"/>
      <c r="F39" s="24"/>
      <c r="G39" s="25"/>
      <c r="H39" s="25"/>
      <c r="I39" s="24"/>
      <c r="J39" s="24"/>
      <c r="K39" s="24"/>
    </row>
    <row r="40" spans="2:11">
      <c r="B40" s="27"/>
      <c r="C40" s="24"/>
      <c r="D40" s="25"/>
      <c r="E40" s="26"/>
      <c r="F40" s="24"/>
      <c r="G40" s="25"/>
      <c r="H40" s="25"/>
      <c r="I40" s="24"/>
      <c r="J40" s="24"/>
      <c r="K40" s="24"/>
    </row>
    <row r="41" spans="2:11">
      <c r="B41" s="27"/>
      <c r="C41" s="24"/>
      <c r="D41" s="25"/>
      <c r="E41" s="26"/>
      <c r="F41" s="24"/>
      <c r="G41" s="25"/>
      <c r="H41" s="25"/>
      <c r="I41" s="24"/>
      <c r="J41" s="24"/>
      <c r="K41" s="24"/>
    </row>
    <row r="42" spans="2:11">
      <c r="B42" s="27"/>
      <c r="C42" s="24"/>
      <c r="D42" s="25"/>
      <c r="E42" s="26"/>
      <c r="F42" s="24"/>
      <c r="G42" s="25"/>
      <c r="H42" s="25"/>
      <c r="I42" s="24"/>
      <c r="J42" s="24"/>
      <c r="K42" s="24"/>
    </row>
    <row r="43" spans="2:11">
      <c r="B43" s="27"/>
      <c r="C43" s="24"/>
      <c r="D43" s="25"/>
      <c r="E43" s="26"/>
      <c r="F43" s="24"/>
      <c r="G43" s="25"/>
      <c r="H43" s="25"/>
      <c r="I43" s="24"/>
      <c r="J43" s="24"/>
      <c r="K43" s="24"/>
    </row>
    <row r="44" spans="2:11">
      <c r="B44" s="27"/>
      <c r="C44" s="24"/>
      <c r="D44" s="25"/>
      <c r="E44" s="26"/>
      <c r="F44" s="24"/>
      <c r="G44" s="25"/>
      <c r="H44" s="25"/>
      <c r="I44" s="24"/>
      <c r="J44" s="24"/>
      <c r="K44" s="24"/>
    </row>
    <row r="45" spans="2:11">
      <c r="B45" s="27"/>
      <c r="C45" s="24"/>
      <c r="D45" s="25"/>
      <c r="E45" s="26"/>
      <c r="F45" s="24"/>
      <c r="G45" s="25"/>
      <c r="H45" s="25"/>
      <c r="I45" s="24"/>
      <c r="J45" s="24"/>
      <c r="K45" s="24"/>
    </row>
    <row r="46" spans="2:11">
      <c r="B46" s="27"/>
      <c r="C46" s="24"/>
      <c r="D46" s="25"/>
      <c r="E46" s="26"/>
      <c r="F46" s="24"/>
      <c r="G46" s="25"/>
      <c r="H46" s="25"/>
      <c r="I46" s="24"/>
      <c r="J46" s="24"/>
      <c r="K46" s="24"/>
    </row>
    <row r="47" spans="2:11">
      <c r="B47" s="27"/>
      <c r="C47" s="24"/>
      <c r="D47" s="25"/>
      <c r="E47" s="26"/>
      <c r="F47" s="24"/>
      <c r="G47" s="25"/>
      <c r="H47" s="25"/>
      <c r="I47" s="24"/>
      <c r="J47" s="24"/>
      <c r="K47" s="24"/>
    </row>
    <row r="48" spans="2:11">
      <c r="B48" s="27"/>
      <c r="C48" s="24"/>
      <c r="D48" s="25"/>
      <c r="E48" s="26"/>
      <c r="F48" s="24"/>
      <c r="G48" s="25"/>
      <c r="H48" s="25"/>
      <c r="I48" s="24"/>
      <c r="J48" s="24"/>
      <c r="K48" s="24"/>
    </row>
    <row r="49" spans="2:11">
      <c r="B49" s="27"/>
      <c r="C49" s="24"/>
      <c r="D49" s="25"/>
      <c r="E49" s="26"/>
      <c r="F49" s="24"/>
      <c r="G49" s="25"/>
      <c r="H49" s="25"/>
      <c r="I49" s="24"/>
      <c r="J49" s="24"/>
      <c r="K49" s="24"/>
    </row>
    <row r="50" spans="2:11">
      <c r="B50" s="27"/>
      <c r="C50" s="24"/>
      <c r="D50" s="25"/>
      <c r="E50" s="26"/>
      <c r="F50" s="24"/>
      <c r="G50" s="25"/>
      <c r="H50" s="25"/>
      <c r="I50" s="24"/>
      <c r="J50" s="24"/>
      <c r="K50" s="24"/>
    </row>
    <row r="51" spans="2:11">
      <c r="B51" s="27"/>
      <c r="C51" s="24"/>
      <c r="D51" s="25"/>
      <c r="E51" s="26"/>
      <c r="F51" s="24"/>
      <c r="G51" s="25"/>
      <c r="H51" s="25"/>
      <c r="I51" s="24"/>
      <c r="J51" s="24"/>
      <c r="K51" s="24"/>
    </row>
    <row r="52" spans="2:11">
      <c r="B52" s="27"/>
      <c r="C52" s="24"/>
      <c r="D52" s="25"/>
      <c r="E52" s="26"/>
      <c r="F52" s="24"/>
      <c r="G52" s="25"/>
      <c r="H52" s="25"/>
      <c r="I52" s="24"/>
      <c r="J52" s="24"/>
      <c r="K52" s="24"/>
    </row>
    <row r="53" spans="2:11">
      <c r="B53" s="27"/>
      <c r="C53" s="24"/>
      <c r="D53" s="25"/>
      <c r="E53" s="26"/>
      <c r="F53" s="24"/>
      <c r="G53" s="25"/>
      <c r="H53" s="25"/>
      <c r="I53" s="24"/>
      <c r="J53" s="24"/>
      <c r="K53" s="24"/>
    </row>
    <row r="54" spans="2:11">
      <c r="B54" s="27"/>
      <c r="C54" s="24"/>
      <c r="D54" s="25"/>
      <c r="E54" s="26"/>
      <c r="F54" s="24"/>
      <c r="G54" s="25"/>
      <c r="H54" s="25"/>
      <c r="I54" s="24"/>
      <c r="J54" s="24"/>
      <c r="K54" s="24"/>
    </row>
    <row r="55" spans="2:11">
      <c r="B55" s="27"/>
      <c r="C55" s="24"/>
      <c r="D55" s="25"/>
      <c r="E55" s="26"/>
      <c r="F55" s="24"/>
      <c r="G55" s="25"/>
      <c r="H55" s="25"/>
      <c r="I55" s="24"/>
      <c r="J55" s="24"/>
      <c r="K55" s="24"/>
    </row>
    <row r="56" spans="2:11">
      <c r="B56" s="27"/>
      <c r="C56" s="24"/>
      <c r="D56" s="25"/>
      <c r="E56" s="26"/>
      <c r="F56" s="24"/>
      <c r="G56" s="25"/>
      <c r="H56" s="25"/>
      <c r="I56" s="24"/>
      <c r="J56" s="24"/>
      <c r="K56" s="24"/>
    </row>
    <row r="57" spans="2:11">
      <c r="B57" s="27"/>
      <c r="C57" s="24"/>
      <c r="D57" s="25"/>
      <c r="E57" s="26"/>
      <c r="F57" s="24"/>
      <c r="G57" s="25"/>
      <c r="H57" s="25"/>
      <c r="I57" s="24"/>
      <c r="J57" s="24"/>
      <c r="K57" s="24"/>
    </row>
    <row r="58" spans="2:11">
      <c r="B58" s="62"/>
    </row>
  </sheetData>
  <mergeCells count="1">
    <mergeCell ref="C3:E3"/>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sheetPr codeName="Sheet20"/>
  <dimension ref="A1:K80"/>
  <sheetViews>
    <sheetView topLeftCell="A10" workbookViewId="0">
      <selection activeCell="F14" sqref="F14:H15"/>
    </sheetView>
  </sheetViews>
  <sheetFormatPr defaultColWidth="29.140625" defaultRowHeight="21.75"/>
  <cols>
    <col min="1" max="1" width="2.85546875" style="4" customWidth="1"/>
    <col min="2" max="2" width="28.28515625" style="5" customWidth="1"/>
    <col min="3" max="3" width="4" style="5" customWidth="1"/>
    <col min="4" max="4" width="2" style="6" bestFit="1" customWidth="1"/>
    <col min="5" max="5" width="4" style="4" customWidth="1"/>
    <col min="6" max="6" width="6.5703125" style="5" customWidth="1"/>
    <col min="7" max="7" width="6.28515625" style="6" customWidth="1"/>
    <col min="8" max="8" width="10.5703125" style="6" customWidth="1"/>
    <col min="9" max="9" width="4.5703125" style="5" customWidth="1"/>
    <col min="10" max="10" width="35.42578125" style="5" customWidth="1"/>
    <col min="11" max="11" width="34.85546875" style="5" customWidth="1"/>
    <col min="12" max="16384" width="29.140625" style="5"/>
  </cols>
  <sheetData>
    <row r="1" spans="1:11" s="31" customFormat="1" ht="21">
      <c r="A1" s="30">
        <f>Main!A31</f>
        <v>27</v>
      </c>
      <c r="B1" s="30" t="str">
        <f>Main!B31</f>
        <v>Financial Statements  (Finance.dat)</v>
      </c>
      <c r="C1" s="30"/>
      <c r="D1" s="13"/>
      <c r="E1" s="30"/>
      <c r="G1" s="13"/>
      <c r="H1" s="13"/>
      <c r="I1" s="13"/>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E3+1</f>
        <v>1</v>
      </c>
      <c r="D4" s="6" t="s">
        <v>668</v>
      </c>
      <c r="E4" s="4">
        <f>C4+F4-1</f>
        <v>1</v>
      </c>
      <c r="F4" s="5">
        <v>1</v>
      </c>
      <c r="G4" s="6" t="s">
        <v>849</v>
      </c>
      <c r="J4" s="4" t="s">
        <v>792</v>
      </c>
      <c r="K4" s="4" t="s">
        <v>792</v>
      </c>
    </row>
    <row r="5" spans="1:11">
      <c r="A5" s="4">
        <v>1</v>
      </c>
      <c r="B5" s="5" t="s">
        <v>793</v>
      </c>
      <c r="C5" s="5">
        <f>E4+1</f>
        <v>2</v>
      </c>
      <c r="D5" s="6" t="s">
        <v>668</v>
      </c>
      <c r="E5" s="4">
        <f>C5+F5-1</f>
        <v>21</v>
      </c>
      <c r="F5" s="5">
        <v>20</v>
      </c>
      <c r="G5" s="6" t="s">
        <v>849</v>
      </c>
      <c r="I5" s="6"/>
      <c r="J5" s="84" t="s">
        <v>960</v>
      </c>
      <c r="K5" s="5" t="s">
        <v>1122</v>
      </c>
    </row>
    <row r="6" spans="1:11">
      <c r="A6" s="4">
        <v>2</v>
      </c>
      <c r="B6" s="5" t="s">
        <v>804</v>
      </c>
      <c r="C6" s="5">
        <f>E5+1</f>
        <v>22</v>
      </c>
      <c r="D6" s="6" t="s">
        <v>668</v>
      </c>
      <c r="E6" s="4">
        <f>C6+F6-1</f>
        <v>29</v>
      </c>
      <c r="F6" s="5">
        <v>8</v>
      </c>
      <c r="G6" s="6" t="s">
        <v>843</v>
      </c>
      <c r="H6" s="63">
        <v>8</v>
      </c>
      <c r="I6" s="6">
        <v>1</v>
      </c>
      <c r="J6" s="82" t="s">
        <v>334</v>
      </c>
      <c r="K6" s="5" t="s">
        <v>1125</v>
      </c>
    </row>
    <row r="7" spans="1:11" ht="108.75">
      <c r="A7" s="4">
        <f>A6+1</f>
        <v>3</v>
      </c>
      <c r="B7" s="5" t="s">
        <v>723</v>
      </c>
      <c r="C7" s="5">
        <f>E6+1</f>
        <v>30</v>
      </c>
      <c r="D7" s="6" t="s">
        <v>668</v>
      </c>
      <c r="E7" s="4">
        <f>C7+F7-1</f>
        <v>30</v>
      </c>
      <c r="F7" s="5">
        <v>1</v>
      </c>
      <c r="G7" s="6" t="s">
        <v>849</v>
      </c>
      <c r="I7" s="6">
        <v>2</v>
      </c>
      <c r="J7" s="5" t="s">
        <v>364</v>
      </c>
      <c r="K7" s="5" t="s">
        <v>1274</v>
      </c>
    </row>
    <row r="8" spans="1:11">
      <c r="A8" s="4">
        <v>4</v>
      </c>
      <c r="B8" s="5" t="s">
        <v>724</v>
      </c>
      <c r="C8" s="5">
        <f t="shared" ref="C8:C17" si="0">E7+1</f>
        <v>31</v>
      </c>
      <c r="D8" s="6" t="s">
        <v>668</v>
      </c>
      <c r="E8" s="4">
        <f t="shared" ref="E8:E17" si="1">C8+F8-1</f>
        <v>34</v>
      </c>
      <c r="F8" s="5">
        <v>4</v>
      </c>
      <c r="G8" s="6" t="s">
        <v>843</v>
      </c>
      <c r="H8" s="10">
        <v>4</v>
      </c>
      <c r="I8" s="6">
        <v>3</v>
      </c>
      <c r="J8" s="82" t="s">
        <v>360</v>
      </c>
      <c r="K8" s="5" t="s">
        <v>1275</v>
      </c>
    </row>
    <row r="9" spans="1:11" ht="108.75">
      <c r="A9" s="4">
        <f>A8+1</f>
        <v>5</v>
      </c>
      <c r="B9" s="5" t="s">
        <v>725</v>
      </c>
      <c r="C9" s="5">
        <f t="shared" si="0"/>
        <v>35</v>
      </c>
      <c r="D9" s="6" t="s">
        <v>668</v>
      </c>
      <c r="E9" s="4">
        <f t="shared" si="1"/>
        <v>35</v>
      </c>
      <c r="F9" s="5">
        <v>1</v>
      </c>
      <c r="G9" s="6" t="s">
        <v>849</v>
      </c>
      <c r="I9" s="6">
        <v>4</v>
      </c>
      <c r="J9" s="5" t="s">
        <v>365</v>
      </c>
      <c r="K9" s="5" t="s">
        <v>1276</v>
      </c>
    </row>
    <row r="10" spans="1:11" ht="87">
      <c r="A10" s="4">
        <f t="shared" ref="A10:A17" si="2">A9+1</f>
        <v>6</v>
      </c>
      <c r="B10" s="5" t="s">
        <v>727</v>
      </c>
      <c r="C10" s="5">
        <f t="shared" si="0"/>
        <v>36</v>
      </c>
      <c r="D10" s="6" t="s">
        <v>668</v>
      </c>
      <c r="E10" s="4">
        <f t="shared" si="1"/>
        <v>36</v>
      </c>
      <c r="F10" s="5">
        <v>1</v>
      </c>
      <c r="G10" s="6" t="s">
        <v>849</v>
      </c>
      <c r="I10" s="6">
        <v>5</v>
      </c>
      <c r="J10" s="5" t="s">
        <v>75</v>
      </c>
      <c r="K10" s="5" t="s">
        <v>1277</v>
      </c>
    </row>
    <row r="11" spans="1:11">
      <c r="A11" s="4">
        <f>A10+1</f>
        <v>7</v>
      </c>
      <c r="B11" s="5" t="s">
        <v>208</v>
      </c>
      <c r="C11" s="5">
        <f t="shared" si="0"/>
        <v>37</v>
      </c>
      <c r="D11" s="6" t="s">
        <v>668</v>
      </c>
      <c r="E11" s="4">
        <f t="shared" si="1"/>
        <v>46</v>
      </c>
      <c r="F11" s="5">
        <v>10</v>
      </c>
      <c r="G11" s="6" t="s">
        <v>849</v>
      </c>
      <c r="H11" s="6" t="s">
        <v>842</v>
      </c>
      <c r="I11" s="6">
        <v>6</v>
      </c>
      <c r="J11" s="5" t="s">
        <v>117</v>
      </c>
      <c r="K11" s="5" t="s">
        <v>1278</v>
      </c>
    </row>
    <row r="12" spans="1:11" ht="87">
      <c r="A12" s="4">
        <f>A11+1</f>
        <v>8</v>
      </c>
      <c r="B12" s="5" t="s">
        <v>708</v>
      </c>
      <c r="C12" s="5">
        <f>E11+1</f>
        <v>47</v>
      </c>
      <c r="D12" s="6" t="s">
        <v>668</v>
      </c>
      <c r="E12" s="4">
        <f>C12+F12-1</f>
        <v>47</v>
      </c>
      <c r="F12" s="5">
        <v>1</v>
      </c>
      <c r="G12" s="6" t="s">
        <v>849</v>
      </c>
      <c r="I12" s="6"/>
      <c r="J12" s="5" t="s">
        <v>370</v>
      </c>
      <c r="K12" s="5" t="s">
        <v>1279</v>
      </c>
    </row>
    <row r="13" spans="1:11">
      <c r="A13" s="4">
        <f t="shared" si="2"/>
        <v>9</v>
      </c>
      <c r="B13" s="5" t="s">
        <v>728</v>
      </c>
      <c r="C13" s="5">
        <f t="shared" si="0"/>
        <v>48</v>
      </c>
      <c r="D13" s="6" t="s">
        <v>668</v>
      </c>
      <c r="E13" s="4">
        <f t="shared" si="1"/>
        <v>53</v>
      </c>
      <c r="F13" s="5">
        <v>6</v>
      </c>
      <c r="G13" s="6" t="s">
        <v>849</v>
      </c>
      <c r="I13" s="6"/>
      <c r="J13" s="82" t="s">
        <v>366</v>
      </c>
      <c r="K13" s="5" t="s">
        <v>1280</v>
      </c>
    </row>
    <row r="14" spans="1:11" ht="43.5">
      <c r="A14" s="4">
        <f>A13+1</f>
        <v>10</v>
      </c>
      <c r="B14" s="5" t="s">
        <v>730</v>
      </c>
      <c r="C14" s="5">
        <f>E13+1</f>
        <v>54</v>
      </c>
      <c r="D14" s="6" t="s">
        <v>668</v>
      </c>
      <c r="E14" s="4">
        <f t="shared" si="1"/>
        <v>71</v>
      </c>
      <c r="F14" s="5">
        <v>18</v>
      </c>
      <c r="G14" s="6" t="s">
        <v>843</v>
      </c>
      <c r="H14" s="6">
        <v>12.5</v>
      </c>
      <c r="I14" s="6"/>
      <c r="J14" s="82" t="s">
        <v>373</v>
      </c>
      <c r="K14" s="5" t="s">
        <v>1281</v>
      </c>
    </row>
    <row r="15" spans="1:11" ht="65.25">
      <c r="A15" s="4">
        <f>A14+1</f>
        <v>11</v>
      </c>
      <c r="B15" s="5" t="s">
        <v>729</v>
      </c>
      <c r="C15" s="5">
        <f t="shared" si="0"/>
        <v>72</v>
      </c>
      <c r="D15" s="6" t="s">
        <v>668</v>
      </c>
      <c r="E15" s="4">
        <f t="shared" si="1"/>
        <v>89</v>
      </c>
      <c r="F15" s="5">
        <v>18</v>
      </c>
      <c r="G15" s="6" t="s">
        <v>843</v>
      </c>
      <c r="H15" s="6">
        <v>12.5</v>
      </c>
      <c r="I15" s="6"/>
      <c r="J15" s="82" t="s">
        <v>374</v>
      </c>
      <c r="K15" s="5" t="s">
        <v>1282</v>
      </c>
    </row>
    <row r="16" spans="1:11" ht="43.5">
      <c r="A16" s="4">
        <f t="shared" si="2"/>
        <v>12</v>
      </c>
      <c r="B16" s="5" t="s">
        <v>731</v>
      </c>
      <c r="C16" s="5">
        <f t="shared" si="0"/>
        <v>90</v>
      </c>
      <c r="D16" s="6" t="s">
        <v>668</v>
      </c>
      <c r="E16" s="4">
        <f t="shared" si="1"/>
        <v>101</v>
      </c>
      <c r="F16" s="5">
        <v>12</v>
      </c>
      <c r="G16" s="6" t="s">
        <v>849</v>
      </c>
      <c r="I16" s="6"/>
      <c r="J16" s="82" t="s">
        <v>375</v>
      </c>
      <c r="K16" s="5" t="s">
        <v>1283</v>
      </c>
    </row>
    <row r="17" spans="1:11" ht="43.5">
      <c r="A17" s="4">
        <f t="shared" si="2"/>
        <v>13</v>
      </c>
      <c r="B17" s="5" t="s">
        <v>732</v>
      </c>
      <c r="C17" s="5">
        <f t="shared" si="0"/>
        <v>102</v>
      </c>
      <c r="D17" s="6" t="s">
        <v>668</v>
      </c>
      <c r="E17" s="4">
        <f t="shared" si="1"/>
        <v>113</v>
      </c>
      <c r="F17" s="5">
        <v>12</v>
      </c>
      <c r="G17" s="6" t="s">
        <v>849</v>
      </c>
      <c r="I17" s="6"/>
      <c r="J17" s="82" t="s">
        <v>376</v>
      </c>
      <c r="K17" s="5" t="s">
        <v>1284</v>
      </c>
    </row>
    <row r="18" spans="1:11">
      <c r="A18" s="4">
        <f t="shared" ref="A18:A23" si="3">A17+1</f>
        <v>14</v>
      </c>
      <c r="B18" s="5" t="s">
        <v>209</v>
      </c>
      <c r="C18" s="5">
        <f t="shared" ref="C18:C23" si="4">E17+1</f>
        <v>114</v>
      </c>
      <c r="D18" s="6" t="s">
        <v>668</v>
      </c>
      <c r="E18" s="4">
        <f t="shared" ref="E18:E23" si="5">C18+F18-1</f>
        <v>123</v>
      </c>
      <c r="F18" s="5">
        <v>10</v>
      </c>
      <c r="G18" s="6" t="s">
        <v>849</v>
      </c>
      <c r="H18" s="6" t="s">
        <v>842</v>
      </c>
      <c r="I18" s="6"/>
      <c r="J18" s="5" t="s">
        <v>118</v>
      </c>
      <c r="K18" s="5" t="s">
        <v>1285</v>
      </c>
    </row>
    <row r="19" spans="1:11">
      <c r="A19" s="4">
        <f t="shared" si="3"/>
        <v>15</v>
      </c>
      <c r="B19" s="5" t="s">
        <v>210</v>
      </c>
      <c r="C19" s="5">
        <f t="shared" si="4"/>
        <v>124</v>
      </c>
      <c r="D19" s="6" t="s">
        <v>668</v>
      </c>
      <c r="E19" s="4">
        <f t="shared" si="5"/>
        <v>133</v>
      </c>
      <c r="F19" s="5">
        <v>10</v>
      </c>
      <c r="G19" s="6" t="s">
        <v>849</v>
      </c>
      <c r="H19" s="6" t="s">
        <v>842</v>
      </c>
      <c r="I19" s="6"/>
      <c r="J19" s="5" t="s">
        <v>119</v>
      </c>
      <c r="K19" s="5" t="s">
        <v>1286</v>
      </c>
    </row>
    <row r="20" spans="1:11" ht="195.75">
      <c r="A20" s="4">
        <f t="shared" si="3"/>
        <v>16</v>
      </c>
      <c r="B20" s="5" t="s">
        <v>819</v>
      </c>
      <c r="C20" s="5">
        <f t="shared" si="4"/>
        <v>134</v>
      </c>
      <c r="D20" s="6" t="s">
        <v>668</v>
      </c>
      <c r="E20" s="4">
        <f t="shared" si="5"/>
        <v>134</v>
      </c>
      <c r="F20" s="5">
        <v>1</v>
      </c>
      <c r="G20" s="6" t="s">
        <v>849</v>
      </c>
      <c r="I20" s="6"/>
      <c r="J20" s="5" t="s">
        <v>507</v>
      </c>
      <c r="K20" s="55" t="s">
        <v>1287</v>
      </c>
    </row>
    <row r="21" spans="1:11">
      <c r="A21" s="4">
        <f t="shared" si="3"/>
        <v>17</v>
      </c>
      <c r="B21" s="5" t="s">
        <v>1474</v>
      </c>
      <c r="C21" s="5">
        <f t="shared" si="4"/>
        <v>135</v>
      </c>
      <c r="D21" s="6" t="s">
        <v>668</v>
      </c>
      <c r="E21" s="4">
        <f t="shared" si="5"/>
        <v>144</v>
      </c>
      <c r="F21" s="5">
        <v>10</v>
      </c>
      <c r="G21" s="6" t="s">
        <v>849</v>
      </c>
      <c r="H21" s="6" t="s">
        <v>842</v>
      </c>
      <c r="I21" s="6"/>
      <c r="J21" s="5" t="s">
        <v>1471</v>
      </c>
      <c r="K21" s="55" t="s">
        <v>1476</v>
      </c>
    </row>
    <row r="22" spans="1:11" ht="43.5">
      <c r="A22" s="4">
        <f t="shared" si="3"/>
        <v>18</v>
      </c>
      <c r="B22" s="5" t="s">
        <v>1475</v>
      </c>
      <c r="C22" s="5">
        <f t="shared" si="4"/>
        <v>145</v>
      </c>
      <c r="D22" s="6" t="s">
        <v>668</v>
      </c>
      <c r="E22" s="4">
        <f t="shared" si="5"/>
        <v>154</v>
      </c>
      <c r="F22" s="5">
        <v>10</v>
      </c>
      <c r="G22" s="6" t="s">
        <v>849</v>
      </c>
      <c r="H22" s="6" t="s">
        <v>842</v>
      </c>
      <c r="I22" s="6"/>
      <c r="J22" s="5" t="s">
        <v>1472</v>
      </c>
      <c r="K22" s="55" t="s">
        <v>1473</v>
      </c>
    </row>
    <row r="23" spans="1:11">
      <c r="A23" s="4">
        <f t="shared" si="3"/>
        <v>19</v>
      </c>
      <c r="B23" s="5" t="s">
        <v>592</v>
      </c>
      <c r="C23" s="5">
        <f t="shared" si="4"/>
        <v>155</v>
      </c>
      <c r="D23" s="6" t="s">
        <v>668</v>
      </c>
      <c r="E23" s="4">
        <f t="shared" si="5"/>
        <v>155</v>
      </c>
      <c r="F23" s="5">
        <v>1</v>
      </c>
      <c r="G23" s="6" t="s">
        <v>849</v>
      </c>
      <c r="I23" s="6"/>
      <c r="J23" s="5" t="s">
        <v>965</v>
      </c>
      <c r="K23" s="5" t="s">
        <v>129</v>
      </c>
    </row>
    <row r="24" spans="1:11">
      <c r="B24" s="27"/>
      <c r="F24" s="5">
        <f>SUM(F4:F13,F14:F23)</f>
        <v>155</v>
      </c>
      <c r="I24" s="6"/>
    </row>
    <row r="25" spans="1:11">
      <c r="B25" s="27"/>
      <c r="I25" s="6"/>
    </row>
    <row r="26" spans="1:11" s="2" customFormat="1">
      <c r="A26" s="1"/>
      <c r="B26" s="87" t="s">
        <v>367</v>
      </c>
      <c r="C26" s="5"/>
      <c r="D26" s="6"/>
      <c r="E26" s="4"/>
      <c r="G26" s="3"/>
      <c r="H26" s="3"/>
      <c r="I26" s="3"/>
    </row>
    <row r="27" spans="1:11" s="2" customFormat="1">
      <c r="A27" s="1"/>
      <c r="B27" s="65"/>
      <c r="C27" s="5"/>
      <c r="D27" s="6"/>
      <c r="E27" s="4"/>
      <c r="G27" s="3"/>
      <c r="H27" s="3"/>
    </row>
    <row r="28" spans="1:11" s="2" customFormat="1">
      <c r="A28" s="1"/>
      <c r="B28" s="65"/>
      <c r="C28" s="5"/>
      <c r="D28" s="6"/>
      <c r="E28" s="4"/>
      <c r="G28" s="3"/>
      <c r="H28" s="3"/>
    </row>
    <row r="29" spans="1:11" s="2" customFormat="1">
      <c r="A29" s="1"/>
      <c r="B29" s="65"/>
      <c r="C29" s="5"/>
      <c r="D29" s="6"/>
      <c r="E29" s="4"/>
      <c r="G29" s="3"/>
      <c r="H29" s="3"/>
    </row>
    <row r="30" spans="1:11" s="2" customFormat="1">
      <c r="A30" s="1"/>
      <c r="B30" s="65"/>
      <c r="C30" s="5"/>
      <c r="D30" s="6"/>
      <c r="E30" s="4"/>
      <c r="G30" s="3"/>
      <c r="H30" s="3"/>
    </row>
    <row r="31" spans="1:11" s="2" customFormat="1">
      <c r="A31" s="1"/>
      <c r="B31" s="65"/>
      <c r="C31" s="5"/>
      <c r="D31" s="6"/>
      <c r="E31" s="4"/>
      <c r="G31" s="3"/>
      <c r="H31" s="3"/>
    </row>
    <row r="32" spans="1:11" s="2" customFormat="1">
      <c r="A32" s="1"/>
      <c r="B32" s="65"/>
      <c r="C32" s="5"/>
      <c r="D32" s="6"/>
      <c r="E32" s="4"/>
      <c r="G32" s="3"/>
      <c r="H32" s="3"/>
    </row>
    <row r="33" spans="1:8" s="2" customFormat="1">
      <c r="A33" s="1"/>
      <c r="B33" s="65"/>
      <c r="C33" s="5"/>
      <c r="D33" s="6"/>
      <c r="E33" s="4"/>
      <c r="G33" s="3"/>
      <c r="H33" s="3"/>
    </row>
    <row r="34" spans="1:8" s="2" customFormat="1">
      <c r="A34" s="1"/>
      <c r="B34" s="65"/>
      <c r="C34" s="5"/>
      <c r="D34" s="6"/>
      <c r="E34" s="4"/>
      <c r="G34" s="3"/>
      <c r="H34" s="3"/>
    </row>
    <row r="35" spans="1:8" s="2" customFormat="1">
      <c r="A35" s="1"/>
      <c r="B35" s="65"/>
      <c r="C35" s="5"/>
      <c r="D35" s="6"/>
      <c r="E35" s="4"/>
      <c r="G35" s="3"/>
      <c r="H35" s="3"/>
    </row>
    <row r="36" spans="1:8" s="2" customFormat="1">
      <c r="A36" s="1"/>
      <c r="B36" s="65"/>
      <c r="C36" s="5"/>
      <c r="D36" s="6"/>
      <c r="E36" s="4"/>
      <c r="G36" s="3"/>
      <c r="H36" s="3"/>
    </row>
    <row r="37" spans="1:8" s="2" customFormat="1">
      <c r="A37" s="1"/>
      <c r="B37" s="65"/>
      <c r="C37" s="5"/>
      <c r="D37" s="6"/>
      <c r="E37" s="4"/>
      <c r="G37" s="3"/>
      <c r="H37" s="3"/>
    </row>
    <row r="38" spans="1:8" s="2" customFormat="1">
      <c r="A38" s="1"/>
      <c r="B38" s="65"/>
      <c r="C38" s="5"/>
      <c r="D38" s="6"/>
      <c r="E38" s="4"/>
      <c r="G38" s="3"/>
      <c r="H38" s="3"/>
    </row>
    <row r="39" spans="1:8" s="2" customFormat="1">
      <c r="A39" s="1"/>
      <c r="B39" s="65"/>
      <c r="C39" s="5"/>
      <c r="D39" s="6"/>
      <c r="E39" s="4"/>
      <c r="G39" s="3"/>
      <c r="H39" s="3"/>
    </row>
    <row r="40" spans="1:8" s="2" customFormat="1">
      <c r="A40" s="1"/>
      <c r="B40" s="65"/>
      <c r="C40" s="5"/>
      <c r="D40" s="6"/>
      <c r="E40" s="4"/>
      <c r="G40" s="3"/>
      <c r="H40" s="3"/>
    </row>
    <row r="41" spans="1:8" s="2" customFormat="1">
      <c r="A41" s="1"/>
      <c r="B41" s="65"/>
      <c r="C41" s="5"/>
      <c r="D41" s="6"/>
      <c r="E41" s="4"/>
      <c r="G41" s="3"/>
      <c r="H41" s="3"/>
    </row>
    <row r="42" spans="1:8" s="2" customFormat="1">
      <c r="A42" s="1"/>
      <c r="B42" s="65"/>
      <c r="C42" s="5"/>
      <c r="D42" s="6"/>
      <c r="E42" s="4"/>
      <c r="G42" s="3"/>
      <c r="H42" s="3"/>
    </row>
    <row r="43" spans="1:8" s="2" customFormat="1">
      <c r="A43" s="1"/>
      <c r="B43" s="65"/>
      <c r="C43" s="5"/>
      <c r="D43" s="6"/>
      <c r="E43" s="4"/>
      <c r="G43" s="3"/>
      <c r="H43" s="3"/>
    </row>
    <row r="44" spans="1:8" s="2" customFormat="1">
      <c r="A44" s="1"/>
      <c r="B44" s="65"/>
      <c r="C44" s="5"/>
      <c r="D44" s="6"/>
      <c r="E44" s="4"/>
      <c r="G44" s="3"/>
      <c r="H44" s="3"/>
    </row>
    <row r="45" spans="1:8" s="2" customFormat="1">
      <c r="A45" s="1"/>
      <c r="B45" s="65"/>
      <c r="C45" s="5"/>
      <c r="D45" s="6"/>
      <c r="E45" s="4"/>
      <c r="G45" s="3"/>
      <c r="H45" s="3"/>
    </row>
    <row r="46" spans="1:8" s="2" customFormat="1">
      <c r="A46" s="1"/>
      <c r="B46" s="65"/>
      <c r="C46" s="5"/>
      <c r="D46" s="6"/>
      <c r="E46" s="4"/>
      <c r="G46" s="3"/>
      <c r="H46" s="3"/>
    </row>
    <row r="47" spans="1:8" s="2" customFormat="1">
      <c r="A47" s="1"/>
      <c r="B47" s="65"/>
      <c r="C47" s="5"/>
      <c r="D47" s="6"/>
      <c r="E47" s="4"/>
      <c r="G47" s="3"/>
      <c r="H47" s="3"/>
    </row>
    <row r="48" spans="1:8" s="2" customFormat="1">
      <c r="A48" s="1"/>
      <c r="B48" s="65"/>
      <c r="C48" s="5"/>
      <c r="D48" s="6"/>
      <c r="E48" s="4"/>
      <c r="G48" s="3"/>
      <c r="H48" s="3"/>
    </row>
    <row r="49" spans="1:8" s="2" customFormat="1">
      <c r="A49" s="1"/>
      <c r="B49" s="65"/>
      <c r="C49" s="5"/>
      <c r="D49" s="6"/>
      <c r="E49" s="4"/>
      <c r="G49" s="3"/>
      <c r="H49" s="3"/>
    </row>
    <row r="50" spans="1:8" s="2" customFormat="1">
      <c r="A50" s="1"/>
      <c r="B50" s="65"/>
      <c r="C50" s="5"/>
      <c r="D50" s="6"/>
      <c r="E50" s="4"/>
      <c r="G50" s="3"/>
      <c r="H50" s="3"/>
    </row>
    <row r="51" spans="1:8" s="2" customFormat="1">
      <c r="A51" s="1"/>
      <c r="B51" s="65"/>
      <c r="C51" s="5"/>
      <c r="D51" s="6"/>
      <c r="E51" s="4"/>
      <c r="G51" s="3"/>
      <c r="H51" s="3"/>
    </row>
    <row r="52" spans="1:8" s="2" customFormat="1">
      <c r="A52" s="1"/>
      <c r="B52" s="65"/>
      <c r="C52" s="5"/>
      <c r="D52" s="6"/>
      <c r="E52" s="4"/>
      <c r="G52" s="3"/>
      <c r="H52" s="3"/>
    </row>
    <row r="53" spans="1:8" s="2" customFormat="1">
      <c r="A53" s="1"/>
      <c r="B53" s="65"/>
      <c r="C53" s="5"/>
      <c r="D53" s="6"/>
      <c r="E53" s="4"/>
      <c r="G53" s="3"/>
      <c r="H53" s="3"/>
    </row>
    <row r="54" spans="1:8" s="2" customFormat="1">
      <c r="A54" s="1"/>
      <c r="B54" s="65"/>
      <c r="C54" s="5"/>
      <c r="D54" s="6"/>
      <c r="E54" s="4"/>
      <c r="G54" s="3"/>
      <c r="H54" s="3"/>
    </row>
    <row r="55" spans="1:8" s="2" customFormat="1">
      <c r="A55" s="1"/>
      <c r="B55" s="65"/>
      <c r="C55" s="5"/>
      <c r="D55" s="6"/>
      <c r="E55" s="4"/>
      <c r="G55" s="3"/>
      <c r="H55" s="3"/>
    </row>
    <row r="56" spans="1:8" s="2" customFormat="1">
      <c r="A56" s="1"/>
      <c r="B56" s="65"/>
      <c r="C56" s="5"/>
      <c r="D56" s="6"/>
      <c r="E56" s="4"/>
      <c r="G56" s="3"/>
      <c r="H56" s="3"/>
    </row>
    <row r="57" spans="1:8" s="2" customFormat="1">
      <c r="A57" s="1"/>
      <c r="B57" s="65"/>
      <c r="C57" s="5"/>
      <c r="D57" s="6"/>
      <c r="E57" s="4"/>
      <c r="G57" s="3"/>
      <c r="H57" s="3"/>
    </row>
    <row r="58" spans="1:8" s="2" customFormat="1">
      <c r="A58" s="1"/>
      <c r="B58" s="65"/>
      <c r="C58" s="5"/>
      <c r="D58" s="6"/>
      <c r="E58" s="4"/>
      <c r="G58" s="3"/>
      <c r="H58" s="3"/>
    </row>
    <row r="59" spans="1:8" s="2" customFormat="1">
      <c r="A59" s="1"/>
      <c r="B59" s="65"/>
      <c r="C59" s="5"/>
      <c r="D59" s="6"/>
      <c r="E59" s="4"/>
      <c r="G59" s="3"/>
      <c r="H59" s="3"/>
    </row>
    <row r="60" spans="1:8" s="2" customFormat="1">
      <c r="A60" s="1"/>
      <c r="B60" s="65"/>
      <c r="C60" s="5"/>
      <c r="D60" s="6"/>
      <c r="E60" s="4"/>
      <c r="G60" s="3"/>
      <c r="H60" s="3"/>
    </row>
    <row r="61" spans="1:8" s="2" customFormat="1">
      <c r="A61" s="1"/>
      <c r="B61" s="65"/>
      <c r="C61" s="5"/>
      <c r="D61" s="6"/>
      <c r="E61" s="4"/>
      <c r="G61" s="3"/>
      <c r="H61" s="3"/>
    </row>
    <row r="62" spans="1:8" s="2" customFormat="1">
      <c r="A62" s="1"/>
      <c r="B62" s="65"/>
      <c r="C62" s="5"/>
      <c r="D62" s="6"/>
      <c r="E62" s="4"/>
      <c r="G62" s="3"/>
      <c r="H62" s="3"/>
    </row>
    <row r="63" spans="1:8" s="2" customFormat="1">
      <c r="A63" s="1"/>
      <c r="B63" s="65"/>
      <c r="C63" s="5"/>
      <c r="D63" s="6"/>
      <c r="E63" s="4"/>
      <c r="G63" s="3"/>
      <c r="H63" s="3"/>
    </row>
    <row r="64" spans="1:8" s="2" customFormat="1">
      <c r="A64" s="1"/>
      <c r="B64" s="65"/>
      <c r="C64" s="5"/>
      <c r="D64" s="6"/>
      <c r="E64" s="4"/>
      <c r="G64" s="3"/>
      <c r="H64" s="3"/>
    </row>
    <row r="65" spans="1:8" s="2" customFormat="1">
      <c r="A65" s="1"/>
      <c r="B65" s="65"/>
      <c r="C65" s="5"/>
      <c r="D65" s="6"/>
      <c r="E65" s="4"/>
      <c r="G65" s="3"/>
      <c r="H65" s="3"/>
    </row>
    <row r="66" spans="1:8" s="2" customFormat="1">
      <c r="A66" s="1"/>
      <c r="B66" s="65"/>
      <c r="C66" s="5"/>
      <c r="D66" s="6"/>
      <c r="E66" s="4"/>
      <c r="G66" s="3"/>
      <c r="H66" s="3"/>
    </row>
    <row r="67" spans="1:8" s="2" customFormat="1">
      <c r="A67" s="1"/>
      <c r="B67" s="65"/>
      <c r="C67" s="5"/>
      <c r="D67" s="6"/>
      <c r="E67" s="4"/>
      <c r="G67" s="3"/>
      <c r="H67" s="3"/>
    </row>
    <row r="68" spans="1:8" s="2" customFormat="1">
      <c r="A68" s="1"/>
      <c r="B68" s="65"/>
      <c r="C68" s="5"/>
      <c r="D68" s="6"/>
      <c r="E68" s="4"/>
      <c r="G68" s="3"/>
      <c r="H68" s="3"/>
    </row>
    <row r="69" spans="1:8" s="2" customFormat="1">
      <c r="A69" s="1"/>
      <c r="B69" s="65"/>
      <c r="C69" s="5"/>
      <c r="D69" s="6"/>
      <c r="E69" s="4"/>
      <c r="G69" s="3"/>
      <c r="H69" s="3"/>
    </row>
    <row r="70" spans="1:8" s="2" customFormat="1">
      <c r="A70" s="1"/>
      <c r="B70" s="65"/>
      <c r="C70" s="5"/>
      <c r="D70" s="6"/>
      <c r="E70" s="4"/>
      <c r="G70" s="3"/>
      <c r="H70" s="3"/>
    </row>
    <row r="71" spans="1:8" s="2" customFormat="1">
      <c r="A71" s="1"/>
      <c r="B71" s="65"/>
      <c r="C71" s="5"/>
      <c r="D71" s="6"/>
      <c r="E71" s="4"/>
      <c r="G71" s="3"/>
      <c r="H71" s="3"/>
    </row>
    <row r="72" spans="1:8" s="2" customFormat="1">
      <c r="A72" s="1"/>
      <c r="B72" s="65"/>
      <c r="C72" s="5"/>
      <c r="D72" s="6"/>
      <c r="E72" s="4"/>
      <c r="G72" s="3"/>
      <c r="H72" s="3"/>
    </row>
    <row r="73" spans="1:8" s="2" customFormat="1">
      <c r="A73" s="1"/>
      <c r="B73" s="65"/>
      <c r="C73" s="5"/>
      <c r="D73" s="6"/>
      <c r="E73" s="4"/>
      <c r="G73" s="3"/>
      <c r="H73" s="3"/>
    </row>
    <row r="74" spans="1:8" s="2" customFormat="1">
      <c r="A74" s="1"/>
      <c r="B74" s="65"/>
      <c r="C74" s="5"/>
      <c r="D74" s="6"/>
      <c r="E74" s="4"/>
      <c r="G74" s="3"/>
      <c r="H74" s="3"/>
    </row>
    <row r="75" spans="1:8" s="2" customFormat="1">
      <c r="A75" s="1"/>
      <c r="B75" s="65"/>
      <c r="C75" s="5"/>
      <c r="D75" s="6"/>
      <c r="E75" s="4"/>
      <c r="G75" s="3"/>
      <c r="H75" s="3"/>
    </row>
    <row r="76" spans="1:8" s="2" customFormat="1">
      <c r="A76" s="1"/>
      <c r="B76" s="65"/>
      <c r="C76" s="5"/>
      <c r="D76" s="6"/>
      <c r="E76" s="4"/>
      <c r="G76" s="3"/>
      <c r="H76" s="3"/>
    </row>
    <row r="77" spans="1:8" s="2" customFormat="1">
      <c r="A77" s="1"/>
      <c r="B77" s="65"/>
      <c r="C77" s="5"/>
      <c r="D77" s="6"/>
      <c r="E77" s="4"/>
      <c r="G77" s="3"/>
      <c r="H77" s="3"/>
    </row>
    <row r="78" spans="1:8" s="2" customFormat="1">
      <c r="A78" s="1"/>
      <c r="B78" s="65"/>
      <c r="C78" s="5"/>
      <c r="D78" s="6"/>
      <c r="E78" s="4"/>
      <c r="G78" s="3"/>
      <c r="H78" s="3"/>
    </row>
    <row r="79" spans="1:8" s="2" customFormat="1">
      <c r="A79" s="1"/>
      <c r="B79" s="65"/>
      <c r="C79" s="5"/>
      <c r="D79" s="6"/>
      <c r="E79" s="4"/>
      <c r="G79" s="3"/>
      <c r="H79" s="3"/>
    </row>
    <row r="80" spans="1:8">
      <c r="B80" s="62"/>
    </row>
  </sheetData>
  <mergeCells count="1">
    <mergeCell ref="C3:E3"/>
  </mergeCells>
  <phoneticPr fontId="0" type="noConversion"/>
  <pageMargins left="0.32" right="0.25" top="0.5" bottom="0.5" header="0.5" footer="0.5"/>
  <pageSetup paperSize="9" orientation="portrait" r:id="rId1"/>
  <headerFooter alignWithMargins="0">
    <oddFooter>&amp;L&amp;"Angsana New,Regular"&amp;12&amp;F &amp;D&amp;R&amp;"Angsana New,Regular"&amp;12&amp;P/&amp;N</oddFooter>
  </headerFooter>
</worksheet>
</file>

<file path=xl/worksheets/sheet3.xml><?xml version="1.0" encoding="utf-8"?>
<worksheet xmlns="http://schemas.openxmlformats.org/spreadsheetml/2006/main" xmlns:r="http://schemas.openxmlformats.org/officeDocument/2006/relationships">
  <sheetPr codeName="Sheet2"/>
  <dimension ref="A1:K39"/>
  <sheetViews>
    <sheetView workbookViewId="0"/>
  </sheetViews>
  <sheetFormatPr defaultColWidth="29.140625" defaultRowHeight="21.75"/>
  <cols>
    <col min="1" max="1" width="2.85546875" style="4" customWidth="1"/>
    <col min="2" max="2" width="28.85546875" style="5" customWidth="1"/>
    <col min="3" max="3" width="5.140625" style="5" customWidth="1"/>
    <col min="4" max="4" width="1.140625" style="5" customWidth="1"/>
    <col min="5" max="5" width="4.85546875" style="4" customWidth="1"/>
    <col min="6" max="6" width="6.5703125" style="5" customWidth="1"/>
    <col min="7" max="7" width="6.28515625" style="6" customWidth="1"/>
    <col min="8" max="8" width="10.7109375" style="6" customWidth="1"/>
    <col min="9" max="9" width="4.5703125" style="5" customWidth="1"/>
    <col min="10" max="10" width="33.85546875" style="5" customWidth="1"/>
    <col min="11" max="16384" width="29.140625" style="5"/>
  </cols>
  <sheetData>
    <row r="1" spans="1:11" s="31" customFormat="1" ht="21">
      <c r="A1" s="30">
        <f>Main!A3</f>
        <v>1</v>
      </c>
      <c r="B1" s="30" t="str">
        <f>Main!B3</f>
        <v>Company Profile  (Company.dat)</v>
      </c>
      <c r="C1" s="30"/>
      <c r="D1" s="30"/>
      <c r="E1" s="30"/>
      <c r="G1" s="13"/>
      <c r="H1" s="13"/>
      <c r="I1" s="13"/>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C4+F4-1</f>
        <v>1</v>
      </c>
      <c r="F4" s="5">
        <v>1</v>
      </c>
      <c r="G4" s="6" t="s">
        <v>849</v>
      </c>
      <c r="J4" s="4" t="s">
        <v>781</v>
      </c>
      <c r="K4" s="4" t="s">
        <v>781</v>
      </c>
    </row>
    <row r="5" spans="1:11">
      <c r="A5" s="4">
        <v>1</v>
      </c>
      <c r="B5" s="5" t="s">
        <v>671</v>
      </c>
      <c r="C5" s="5">
        <f>E4+1</f>
        <v>2</v>
      </c>
      <c r="D5" s="5" t="s">
        <v>668</v>
      </c>
      <c r="E5" s="4">
        <f>C5+F5-1</f>
        <v>5</v>
      </c>
      <c r="F5" s="5">
        <v>4</v>
      </c>
      <c r="G5" s="6" t="s">
        <v>843</v>
      </c>
      <c r="H5" s="10">
        <v>4</v>
      </c>
      <c r="I5" s="6">
        <v>1</v>
      </c>
      <c r="J5" s="82" t="s">
        <v>28</v>
      </c>
      <c r="K5" s="5" t="s">
        <v>1107</v>
      </c>
    </row>
    <row r="6" spans="1:11">
      <c r="A6" s="4">
        <f>A5+1</f>
        <v>2</v>
      </c>
      <c r="B6" s="5" t="s">
        <v>810</v>
      </c>
      <c r="C6" s="5">
        <f t="shared" ref="C6:C22" si="0">E5+1</f>
        <v>6</v>
      </c>
      <c r="D6" s="5" t="s">
        <v>668</v>
      </c>
      <c r="E6" s="4">
        <f t="shared" ref="E6:E22" si="1">C6+F6-1</f>
        <v>125</v>
      </c>
      <c r="F6" s="5">
        <v>120</v>
      </c>
      <c r="G6" s="6" t="s">
        <v>849</v>
      </c>
      <c r="I6" s="6"/>
      <c r="J6" s="82" t="s">
        <v>524</v>
      </c>
      <c r="K6" s="5" t="s">
        <v>1108</v>
      </c>
    </row>
    <row r="7" spans="1:11">
      <c r="A7" s="4">
        <f t="shared" ref="A7:A15" si="2">A6+1</f>
        <v>3</v>
      </c>
      <c r="B7" s="5" t="s">
        <v>811</v>
      </c>
      <c r="C7" s="5">
        <f t="shared" si="0"/>
        <v>126</v>
      </c>
      <c r="D7" s="5" t="s">
        <v>668</v>
      </c>
      <c r="E7" s="4">
        <f t="shared" si="1"/>
        <v>245</v>
      </c>
      <c r="F7" s="5">
        <v>120</v>
      </c>
      <c r="G7" s="6" t="s">
        <v>849</v>
      </c>
      <c r="J7" s="85" t="s">
        <v>525</v>
      </c>
      <c r="K7" s="12" t="s">
        <v>1109</v>
      </c>
    </row>
    <row r="8" spans="1:11">
      <c r="A8" s="4">
        <f t="shared" si="2"/>
        <v>4</v>
      </c>
      <c r="B8" s="5" t="s">
        <v>812</v>
      </c>
      <c r="C8" s="5">
        <f t="shared" si="0"/>
        <v>246</v>
      </c>
      <c r="D8" s="5" t="s">
        <v>668</v>
      </c>
      <c r="E8" s="4">
        <f t="shared" si="1"/>
        <v>385</v>
      </c>
      <c r="F8" s="5">
        <v>140</v>
      </c>
      <c r="G8" s="6" t="s">
        <v>849</v>
      </c>
      <c r="I8" s="6"/>
      <c r="J8" s="82" t="s">
        <v>526</v>
      </c>
      <c r="K8" s="5" t="s">
        <v>1110</v>
      </c>
    </row>
    <row r="9" spans="1:11">
      <c r="A9" s="4">
        <f t="shared" si="2"/>
        <v>5</v>
      </c>
      <c r="B9" s="5" t="s">
        <v>813</v>
      </c>
      <c r="C9" s="5">
        <f t="shared" si="0"/>
        <v>386</v>
      </c>
      <c r="D9" s="5" t="s">
        <v>668</v>
      </c>
      <c r="E9" s="4">
        <f t="shared" si="1"/>
        <v>525</v>
      </c>
      <c r="F9" s="5">
        <v>140</v>
      </c>
      <c r="G9" s="6" t="s">
        <v>849</v>
      </c>
      <c r="I9" s="6"/>
      <c r="J9" s="82" t="s">
        <v>527</v>
      </c>
      <c r="K9" s="5" t="s">
        <v>1111</v>
      </c>
    </row>
    <row r="10" spans="1:11">
      <c r="A10" s="4">
        <f t="shared" si="2"/>
        <v>6</v>
      </c>
      <c r="B10" s="5" t="s">
        <v>814</v>
      </c>
      <c r="C10" s="5">
        <f t="shared" si="0"/>
        <v>526</v>
      </c>
      <c r="D10" s="5" t="s">
        <v>668</v>
      </c>
      <c r="E10" s="4">
        <f t="shared" si="1"/>
        <v>530</v>
      </c>
      <c r="F10" s="5">
        <v>5</v>
      </c>
      <c r="G10" s="6" t="s">
        <v>849</v>
      </c>
      <c r="I10" s="6"/>
      <c r="J10" s="82" t="s">
        <v>293</v>
      </c>
      <c r="K10" s="5" t="s">
        <v>1112</v>
      </c>
    </row>
    <row r="11" spans="1:11">
      <c r="A11" s="4">
        <f t="shared" si="2"/>
        <v>7</v>
      </c>
      <c r="B11" s="5" t="s">
        <v>815</v>
      </c>
      <c r="C11" s="5">
        <f t="shared" si="0"/>
        <v>531</v>
      </c>
      <c r="D11" s="5" t="s">
        <v>668</v>
      </c>
      <c r="E11" s="4">
        <f t="shared" si="1"/>
        <v>580</v>
      </c>
      <c r="F11" s="5">
        <v>50</v>
      </c>
      <c r="G11" s="6" t="s">
        <v>849</v>
      </c>
      <c r="I11" s="6"/>
      <c r="J11" s="82" t="s">
        <v>294</v>
      </c>
      <c r="K11" s="5" t="s">
        <v>1113</v>
      </c>
    </row>
    <row r="12" spans="1:11">
      <c r="A12" s="4">
        <f t="shared" si="2"/>
        <v>8</v>
      </c>
      <c r="B12" s="5" t="s">
        <v>822</v>
      </c>
      <c r="C12" s="5">
        <f t="shared" si="0"/>
        <v>581</v>
      </c>
      <c r="D12" s="5" t="s">
        <v>668</v>
      </c>
      <c r="E12" s="4">
        <f t="shared" si="1"/>
        <v>630</v>
      </c>
      <c r="F12" s="5">
        <v>50</v>
      </c>
      <c r="G12" s="6" t="s">
        <v>849</v>
      </c>
      <c r="I12" s="6"/>
      <c r="J12" s="82" t="s">
        <v>295</v>
      </c>
      <c r="K12" s="5" t="s">
        <v>1114</v>
      </c>
    </row>
    <row r="13" spans="1:11">
      <c r="A13" s="4">
        <f t="shared" si="2"/>
        <v>9</v>
      </c>
      <c r="B13" s="5" t="s">
        <v>816</v>
      </c>
      <c r="C13" s="5">
        <f t="shared" si="0"/>
        <v>631</v>
      </c>
      <c r="D13" s="5" t="s">
        <v>668</v>
      </c>
      <c r="E13" s="4">
        <f t="shared" si="1"/>
        <v>680</v>
      </c>
      <c r="F13" s="5">
        <v>50</v>
      </c>
      <c r="G13" s="6" t="s">
        <v>849</v>
      </c>
      <c r="I13" s="6"/>
      <c r="J13" s="5" t="s">
        <v>816</v>
      </c>
      <c r="K13" s="5" t="s">
        <v>816</v>
      </c>
    </row>
    <row r="14" spans="1:11">
      <c r="A14" s="4">
        <f t="shared" si="2"/>
        <v>10</v>
      </c>
      <c r="B14" s="5" t="s">
        <v>838</v>
      </c>
      <c r="C14" s="5">
        <f t="shared" si="0"/>
        <v>681</v>
      </c>
      <c r="D14" s="5" t="s">
        <v>668</v>
      </c>
      <c r="E14" s="4">
        <f t="shared" si="1"/>
        <v>730</v>
      </c>
      <c r="F14" s="5">
        <v>50</v>
      </c>
      <c r="G14" s="6" t="s">
        <v>849</v>
      </c>
      <c r="I14" s="6"/>
      <c r="J14" s="5" t="s">
        <v>505</v>
      </c>
      <c r="K14" s="5" t="s">
        <v>838</v>
      </c>
    </row>
    <row r="15" spans="1:11">
      <c r="A15" s="4">
        <f t="shared" si="2"/>
        <v>11</v>
      </c>
      <c r="B15" s="5" t="s">
        <v>817</v>
      </c>
      <c r="C15" s="5">
        <f t="shared" si="0"/>
        <v>731</v>
      </c>
      <c r="D15" s="5" t="s">
        <v>668</v>
      </c>
      <c r="E15" s="4">
        <f t="shared" si="1"/>
        <v>740</v>
      </c>
      <c r="F15" s="5">
        <v>10</v>
      </c>
      <c r="G15" s="6" t="s">
        <v>849</v>
      </c>
      <c r="I15" s="6"/>
      <c r="J15" s="82" t="s">
        <v>528</v>
      </c>
      <c r="K15" s="5" t="s">
        <v>1115</v>
      </c>
    </row>
    <row r="16" spans="1:11" ht="43.5">
      <c r="A16" s="4">
        <f t="shared" ref="A16:A28" si="3">A15+1</f>
        <v>12</v>
      </c>
      <c r="B16" s="5" t="s">
        <v>630</v>
      </c>
      <c r="C16" s="5">
        <f t="shared" si="0"/>
        <v>741</v>
      </c>
      <c r="D16" s="5" t="s">
        <v>668</v>
      </c>
      <c r="E16" s="4">
        <f t="shared" si="1"/>
        <v>750</v>
      </c>
      <c r="F16" s="5">
        <v>10</v>
      </c>
      <c r="G16" s="6" t="s">
        <v>849</v>
      </c>
      <c r="H16" s="6" t="s">
        <v>842</v>
      </c>
      <c r="I16" s="6"/>
      <c r="J16" s="82" t="s">
        <v>522</v>
      </c>
      <c r="K16" s="5" t="s">
        <v>1116</v>
      </c>
    </row>
    <row r="17" spans="1:11" ht="108.75">
      <c r="A17" s="4">
        <f t="shared" si="3"/>
        <v>13</v>
      </c>
      <c r="B17" s="5" t="s">
        <v>902</v>
      </c>
      <c r="C17" s="5">
        <f t="shared" si="0"/>
        <v>751</v>
      </c>
      <c r="D17" s="5" t="s">
        <v>668</v>
      </c>
      <c r="E17" s="4">
        <f t="shared" si="1"/>
        <v>751</v>
      </c>
      <c r="F17" s="5">
        <v>1</v>
      </c>
      <c r="G17" s="6" t="s">
        <v>667</v>
      </c>
      <c r="J17" s="5" t="s">
        <v>1779</v>
      </c>
      <c r="K17" s="5" t="s">
        <v>1117</v>
      </c>
    </row>
    <row r="18" spans="1:11" ht="43.5">
      <c r="A18" s="4">
        <f t="shared" si="3"/>
        <v>14</v>
      </c>
      <c r="B18" s="5" t="s">
        <v>903</v>
      </c>
      <c r="C18" s="5">
        <f>E17+1</f>
        <v>752</v>
      </c>
      <c r="D18" s="5" t="s">
        <v>668</v>
      </c>
      <c r="E18" s="4">
        <f>C18+F18-1</f>
        <v>752</v>
      </c>
      <c r="F18" s="5">
        <v>1</v>
      </c>
      <c r="G18" s="6" t="s">
        <v>849</v>
      </c>
      <c r="J18" s="59" t="s">
        <v>523</v>
      </c>
      <c r="K18" s="59" t="s">
        <v>1118</v>
      </c>
    </row>
    <row r="19" spans="1:11">
      <c r="A19" s="4">
        <f t="shared" si="3"/>
        <v>15</v>
      </c>
      <c r="B19" s="5" t="s">
        <v>820</v>
      </c>
      <c r="C19" s="5">
        <f>E18+1</f>
        <v>753</v>
      </c>
      <c r="D19" s="5" t="s">
        <v>668</v>
      </c>
      <c r="E19" s="4">
        <f>C19+F19-1</f>
        <v>1002</v>
      </c>
      <c r="F19" s="5">
        <v>250</v>
      </c>
      <c r="G19" s="6" t="s">
        <v>849</v>
      </c>
      <c r="I19" s="6"/>
      <c r="J19" s="82" t="s">
        <v>529</v>
      </c>
      <c r="K19" s="5" t="s">
        <v>1119</v>
      </c>
    </row>
    <row r="20" spans="1:11">
      <c r="A20" s="4">
        <f t="shared" si="3"/>
        <v>16</v>
      </c>
      <c r="B20" s="5" t="s">
        <v>821</v>
      </c>
      <c r="C20" s="5">
        <f t="shared" si="0"/>
        <v>1003</v>
      </c>
      <c r="D20" s="5" t="s">
        <v>668</v>
      </c>
      <c r="E20" s="4">
        <f t="shared" si="1"/>
        <v>1252</v>
      </c>
      <c r="F20" s="5">
        <v>250</v>
      </c>
      <c r="G20" s="6" t="s">
        <v>849</v>
      </c>
      <c r="I20" s="6"/>
      <c r="J20" s="82" t="s">
        <v>530</v>
      </c>
      <c r="K20" s="5" t="s">
        <v>1120</v>
      </c>
    </row>
    <row r="21" spans="1:11" ht="40.5">
      <c r="A21" s="4">
        <f t="shared" si="3"/>
        <v>17</v>
      </c>
      <c r="B21" s="5" t="s">
        <v>782</v>
      </c>
      <c r="C21" s="5">
        <f t="shared" si="0"/>
        <v>1253</v>
      </c>
      <c r="D21" s="5" t="s">
        <v>668</v>
      </c>
      <c r="E21" s="4">
        <f t="shared" si="1"/>
        <v>1264</v>
      </c>
      <c r="F21" s="5">
        <v>12</v>
      </c>
      <c r="G21" s="6" t="s">
        <v>849</v>
      </c>
      <c r="I21" s="6"/>
      <c r="J21" s="82" t="s">
        <v>531</v>
      </c>
      <c r="K21" s="147" t="s">
        <v>1121</v>
      </c>
    </row>
    <row r="22" spans="1:11" ht="43.5">
      <c r="A22" s="4">
        <f t="shared" si="3"/>
        <v>18</v>
      </c>
      <c r="B22" s="5" t="s">
        <v>783</v>
      </c>
      <c r="C22" s="5">
        <f t="shared" si="0"/>
        <v>1265</v>
      </c>
      <c r="D22" s="5" t="s">
        <v>668</v>
      </c>
      <c r="E22" s="14">
        <f t="shared" si="1"/>
        <v>1276</v>
      </c>
      <c r="F22" s="5">
        <v>12</v>
      </c>
      <c r="G22" s="6" t="s">
        <v>849</v>
      </c>
      <c r="I22" s="6"/>
      <c r="J22" s="82" t="s">
        <v>1696</v>
      </c>
      <c r="K22" s="147" t="s">
        <v>1040</v>
      </c>
    </row>
    <row r="23" spans="1:11" ht="40.5">
      <c r="A23" s="4">
        <f t="shared" si="3"/>
        <v>19</v>
      </c>
      <c r="B23" s="5" t="s">
        <v>1695</v>
      </c>
      <c r="C23" s="5">
        <f t="shared" ref="C23:C28" si="4">E22+1</f>
        <v>1277</v>
      </c>
      <c r="D23" s="5" t="s">
        <v>668</v>
      </c>
      <c r="E23" s="14">
        <f t="shared" ref="E23:E28" si="5">C23+F23-1</f>
        <v>1291</v>
      </c>
      <c r="F23" s="5">
        <v>15</v>
      </c>
      <c r="G23" s="6" t="s">
        <v>849</v>
      </c>
      <c r="I23" s="6"/>
      <c r="J23" s="146" t="s">
        <v>1703</v>
      </c>
      <c r="K23" s="146" t="s">
        <v>1697</v>
      </c>
    </row>
    <row r="24" spans="1:11" ht="263.25">
      <c r="A24" s="4">
        <f t="shared" si="3"/>
        <v>20</v>
      </c>
      <c r="B24" s="5" t="s">
        <v>1704</v>
      </c>
      <c r="C24" s="5">
        <f t="shared" si="4"/>
        <v>1292</v>
      </c>
      <c r="D24" s="5" t="s">
        <v>668</v>
      </c>
      <c r="E24" s="14">
        <f t="shared" si="5"/>
        <v>1292</v>
      </c>
      <c r="F24" s="5">
        <v>1</v>
      </c>
      <c r="G24" s="6" t="s">
        <v>849</v>
      </c>
      <c r="I24" s="6"/>
      <c r="J24" s="146" t="s">
        <v>1707</v>
      </c>
      <c r="K24" s="146" t="s">
        <v>1708</v>
      </c>
    </row>
    <row r="25" spans="1:11" ht="40.5">
      <c r="A25" s="4">
        <f t="shared" si="3"/>
        <v>21</v>
      </c>
      <c r="B25" s="5" t="s">
        <v>1693</v>
      </c>
      <c r="C25" s="5">
        <f t="shared" si="4"/>
        <v>1293</v>
      </c>
      <c r="D25" s="5" t="s">
        <v>668</v>
      </c>
      <c r="E25" s="14">
        <f t="shared" si="5"/>
        <v>1412</v>
      </c>
      <c r="F25" s="5">
        <v>120</v>
      </c>
      <c r="G25" s="6" t="s">
        <v>849</v>
      </c>
      <c r="I25" s="6"/>
      <c r="J25" s="146" t="s">
        <v>1698</v>
      </c>
      <c r="K25" s="146" t="s">
        <v>1700</v>
      </c>
    </row>
    <row r="26" spans="1:11" ht="40.5">
      <c r="A26" s="4">
        <f t="shared" si="3"/>
        <v>22</v>
      </c>
      <c r="B26" s="5" t="s">
        <v>1694</v>
      </c>
      <c r="C26" s="5">
        <f t="shared" si="4"/>
        <v>1413</v>
      </c>
      <c r="D26" s="5" t="s">
        <v>668</v>
      </c>
      <c r="E26" s="14">
        <f t="shared" si="5"/>
        <v>1532</v>
      </c>
      <c r="F26" s="5">
        <v>120</v>
      </c>
      <c r="G26" s="6" t="s">
        <v>849</v>
      </c>
      <c r="I26" s="6"/>
      <c r="J26" s="146" t="s">
        <v>1699</v>
      </c>
      <c r="K26" s="146" t="s">
        <v>1701</v>
      </c>
    </row>
    <row r="27" spans="1:11">
      <c r="A27" s="4">
        <f t="shared" si="3"/>
        <v>23</v>
      </c>
      <c r="B27" s="5" t="s">
        <v>63</v>
      </c>
      <c r="C27" s="5">
        <f t="shared" si="4"/>
        <v>1533</v>
      </c>
      <c r="D27" s="5" t="s">
        <v>668</v>
      </c>
      <c r="E27" s="14">
        <f t="shared" si="5"/>
        <v>1542</v>
      </c>
      <c r="F27" s="5">
        <v>10</v>
      </c>
      <c r="G27" s="6" t="s">
        <v>849</v>
      </c>
      <c r="H27" s="6" t="s">
        <v>842</v>
      </c>
      <c r="I27" s="6"/>
      <c r="J27" s="146" t="s">
        <v>1706</v>
      </c>
      <c r="K27" s="146" t="s">
        <v>1705</v>
      </c>
    </row>
    <row r="28" spans="1:11" ht="43.5">
      <c r="A28" s="4">
        <f t="shared" si="3"/>
        <v>24</v>
      </c>
      <c r="B28" s="5" t="s">
        <v>592</v>
      </c>
      <c r="C28" s="5">
        <f t="shared" si="4"/>
        <v>1543</v>
      </c>
      <c r="D28" s="5" t="s">
        <v>668</v>
      </c>
      <c r="E28" s="14">
        <f t="shared" si="5"/>
        <v>1543</v>
      </c>
      <c r="F28" s="5">
        <v>1</v>
      </c>
      <c r="G28" s="6" t="s">
        <v>849</v>
      </c>
      <c r="I28" s="6"/>
      <c r="J28" s="5" t="s">
        <v>965</v>
      </c>
      <c r="K28" s="5" t="s">
        <v>129</v>
      </c>
    </row>
    <row r="29" spans="1:11" s="2" customFormat="1">
      <c r="A29" s="4"/>
      <c r="B29" s="27"/>
      <c r="C29" s="5"/>
      <c r="D29" s="5"/>
      <c r="E29" s="14"/>
      <c r="F29" s="5">
        <f>SUM(F4:F28)</f>
        <v>1543</v>
      </c>
      <c r="G29" s="6"/>
      <c r="H29" s="6"/>
      <c r="I29" s="6"/>
      <c r="J29" s="5"/>
    </row>
    <row r="30" spans="1:11" s="2" customFormat="1">
      <c r="A30" s="4"/>
      <c r="B30" s="27"/>
      <c r="C30" s="5"/>
      <c r="D30" s="5"/>
      <c r="E30" s="14"/>
      <c r="F30" s="5"/>
      <c r="G30" s="6"/>
      <c r="H30" s="6"/>
      <c r="I30" s="6"/>
      <c r="J30" s="84"/>
      <c r="K30" s="5"/>
    </row>
    <row r="31" spans="1:11" s="2" customFormat="1">
      <c r="A31" s="79" t="s">
        <v>1041</v>
      </c>
      <c r="B31" s="89"/>
      <c r="E31" s="90"/>
      <c r="G31" s="3"/>
      <c r="H31" s="3"/>
      <c r="I31" s="3"/>
    </row>
    <row r="32" spans="1:11">
      <c r="A32" s="1"/>
      <c r="B32" s="1" t="s">
        <v>1042</v>
      </c>
      <c r="C32" s="2"/>
      <c r="D32" s="2"/>
      <c r="E32" s="90"/>
      <c r="F32" s="2"/>
      <c r="G32" s="3"/>
      <c r="H32" s="3"/>
      <c r="I32" s="3"/>
      <c r="J32" s="2"/>
    </row>
    <row r="33" spans="1:11">
      <c r="A33" s="1"/>
      <c r="B33" s="90" t="s">
        <v>1043</v>
      </c>
      <c r="C33" s="2" t="s">
        <v>1044</v>
      </c>
      <c r="D33" s="2"/>
      <c r="E33" s="90"/>
      <c r="F33" s="2"/>
      <c r="G33" s="3"/>
      <c r="H33" s="3"/>
      <c r="I33" s="3"/>
      <c r="J33" s="2"/>
    </row>
    <row r="34" spans="1:11">
      <c r="B34" s="60"/>
      <c r="C34" s="2" t="s">
        <v>1045</v>
      </c>
      <c r="D34" s="3"/>
      <c r="E34" s="90"/>
    </row>
    <row r="35" spans="1:11">
      <c r="C35" s="1"/>
      <c r="D35" s="91" t="s">
        <v>1046</v>
      </c>
      <c r="E35" s="90"/>
    </row>
    <row r="36" spans="1:11">
      <c r="C36" s="1"/>
      <c r="D36" s="91" t="s">
        <v>1047</v>
      </c>
      <c r="E36" s="90"/>
    </row>
    <row r="37" spans="1:11">
      <c r="E37" s="14"/>
    </row>
    <row r="38" spans="1:11" ht="21.75" customHeight="1">
      <c r="B38" s="2" t="s">
        <v>1709</v>
      </c>
      <c r="C38" s="39"/>
      <c r="D38" s="39"/>
      <c r="E38" s="39"/>
      <c r="F38" s="39"/>
      <c r="G38" s="39"/>
      <c r="H38" s="39"/>
      <c r="I38" s="39"/>
      <c r="J38" s="39"/>
      <c r="K38" s="39"/>
    </row>
    <row r="39" spans="1:11">
      <c r="B39" s="2" t="s">
        <v>1710</v>
      </c>
    </row>
  </sheetData>
  <mergeCells count="1">
    <mergeCell ref="C3:E3"/>
  </mergeCells>
  <phoneticPr fontId="0" type="noConversion"/>
  <pageMargins left="0.4" right="0.25" top="0.35" bottom="0.5" header="0.35" footer="0.5"/>
  <pageSetup paperSize="9" orientation="portrait" r:id="rId1"/>
  <headerFooter alignWithMargins="0">
    <oddFooter>&amp;L&amp;"Angsana New,Regular"&amp;12&amp;F &amp;D&amp;R&amp;"Angsana New,Regular"&amp;12&amp;P/&amp;N</oddFooter>
  </headerFooter>
</worksheet>
</file>

<file path=xl/worksheets/sheet30.xml><?xml version="1.0" encoding="utf-8"?>
<worksheet xmlns="http://schemas.openxmlformats.org/spreadsheetml/2006/main" xmlns:r="http://schemas.openxmlformats.org/officeDocument/2006/relationships">
  <sheetPr codeName="Sheet22"/>
  <dimension ref="A1:K14"/>
  <sheetViews>
    <sheetView workbookViewId="0">
      <selection activeCell="A11" sqref="A11:IV11"/>
    </sheetView>
  </sheetViews>
  <sheetFormatPr defaultColWidth="29.140625" defaultRowHeight="21.75"/>
  <cols>
    <col min="1" max="1" width="2.85546875" style="4" customWidth="1"/>
    <col min="2" max="2" width="27.7109375" style="5" customWidth="1"/>
    <col min="3" max="3" width="4" style="5" customWidth="1"/>
    <col min="4" max="4" width="1.140625" style="5" customWidth="1"/>
    <col min="5" max="5" width="4" style="4" customWidth="1"/>
    <col min="6" max="6" width="6.5703125" style="5" customWidth="1"/>
    <col min="7" max="7" width="6.28515625" style="6" customWidth="1"/>
    <col min="8" max="8" width="11" style="6" customWidth="1"/>
    <col min="9" max="9" width="4.5703125" style="6" customWidth="1"/>
    <col min="10" max="11" width="34.28515625" style="5" customWidth="1"/>
    <col min="12" max="16384" width="29.140625" style="5"/>
  </cols>
  <sheetData>
    <row r="1" spans="1:11" s="31" customFormat="1" ht="21">
      <c r="A1" s="30">
        <f>Main!A32</f>
        <v>28</v>
      </c>
      <c r="B1" s="30" t="str">
        <f>Main!B32</f>
        <v>Form 56-1 (Form56_1.dat)</v>
      </c>
      <c r="C1" s="30"/>
      <c r="D1" s="30"/>
      <c r="E1" s="30"/>
      <c r="G1" s="13"/>
      <c r="H1" s="13"/>
      <c r="I1" s="13"/>
    </row>
    <row r="2" spans="1:11">
      <c r="B2" s="27"/>
    </row>
    <row r="3" spans="1:11" s="6" customFormat="1" ht="22.5" thickBot="1">
      <c r="A3" s="7"/>
      <c r="B3" s="8" t="s">
        <v>878</v>
      </c>
      <c r="C3" s="323" t="s">
        <v>788</v>
      </c>
      <c r="D3" s="323"/>
      <c r="E3" s="323"/>
      <c r="F3" s="8" t="s">
        <v>978</v>
      </c>
      <c r="G3" s="8" t="s">
        <v>789</v>
      </c>
      <c r="H3" s="8" t="s">
        <v>790</v>
      </c>
      <c r="I3" s="8" t="s">
        <v>673</v>
      </c>
      <c r="J3" s="8" t="s">
        <v>980</v>
      </c>
      <c r="K3" s="8" t="s">
        <v>847</v>
      </c>
    </row>
    <row r="4" spans="1:11" ht="22.5" thickTop="1">
      <c r="B4" s="5" t="s">
        <v>791</v>
      </c>
      <c r="C4" s="5">
        <f t="shared" ref="C4:C12" si="0">E3+1</f>
        <v>1</v>
      </c>
      <c r="D4" s="5" t="s">
        <v>668</v>
      </c>
      <c r="E4" s="4">
        <f t="shared" ref="E4:E12" si="1">C4+F4-1</f>
        <v>1</v>
      </c>
      <c r="F4" s="5">
        <v>1</v>
      </c>
      <c r="G4" s="6" t="s">
        <v>849</v>
      </c>
      <c r="J4" s="4" t="s">
        <v>792</v>
      </c>
      <c r="K4" s="4" t="s">
        <v>792</v>
      </c>
    </row>
    <row r="5" spans="1:11">
      <c r="A5" s="4">
        <v>1</v>
      </c>
      <c r="B5" s="5" t="s">
        <v>793</v>
      </c>
      <c r="C5" s="5">
        <f t="shared" si="0"/>
        <v>2</v>
      </c>
      <c r="D5" s="6" t="s">
        <v>668</v>
      </c>
      <c r="E5" s="4">
        <f t="shared" si="1"/>
        <v>21</v>
      </c>
      <c r="F5" s="5">
        <v>20</v>
      </c>
      <c r="G5" s="6" t="s">
        <v>849</v>
      </c>
      <c r="J5" s="84" t="s">
        <v>960</v>
      </c>
      <c r="K5" s="5" t="s">
        <v>1194</v>
      </c>
    </row>
    <row r="6" spans="1:11">
      <c r="A6" s="4">
        <f t="shared" ref="A6:A12" si="2">A5+1</f>
        <v>2</v>
      </c>
      <c r="B6" s="5" t="s">
        <v>794</v>
      </c>
      <c r="C6" s="5">
        <f t="shared" si="0"/>
        <v>22</v>
      </c>
      <c r="D6" s="5" t="s">
        <v>668</v>
      </c>
      <c r="E6" s="4">
        <f t="shared" si="1"/>
        <v>25</v>
      </c>
      <c r="F6" s="5">
        <v>4</v>
      </c>
      <c r="G6" s="6" t="s">
        <v>849</v>
      </c>
      <c r="I6" s="6">
        <v>1</v>
      </c>
      <c r="J6" s="84" t="s">
        <v>7</v>
      </c>
      <c r="K6" s="5" t="s">
        <v>1107</v>
      </c>
    </row>
    <row r="7" spans="1:11">
      <c r="A7" s="4">
        <f t="shared" si="2"/>
        <v>3</v>
      </c>
      <c r="B7" s="5" t="s">
        <v>724</v>
      </c>
      <c r="C7" s="5">
        <f t="shared" si="0"/>
        <v>26</v>
      </c>
      <c r="D7" s="5" t="s">
        <v>668</v>
      </c>
      <c r="E7" s="4">
        <f t="shared" si="1"/>
        <v>29</v>
      </c>
      <c r="F7" s="5">
        <v>4</v>
      </c>
      <c r="G7" s="6" t="s">
        <v>843</v>
      </c>
      <c r="H7" s="10">
        <v>4</v>
      </c>
      <c r="I7" s="6">
        <v>2</v>
      </c>
      <c r="J7" s="82" t="s">
        <v>360</v>
      </c>
      <c r="K7" s="5" t="s">
        <v>1275</v>
      </c>
    </row>
    <row r="8" spans="1:11" ht="43.5">
      <c r="A8" s="4">
        <f t="shared" si="2"/>
        <v>4</v>
      </c>
      <c r="B8" s="5" t="s">
        <v>877</v>
      </c>
      <c r="C8" s="5">
        <f t="shared" si="0"/>
        <v>30</v>
      </c>
      <c r="D8" s="5" t="s">
        <v>668</v>
      </c>
      <c r="E8" s="4">
        <f t="shared" si="1"/>
        <v>30</v>
      </c>
      <c r="F8" s="5">
        <v>1</v>
      </c>
      <c r="G8" s="6" t="s">
        <v>849</v>
      </c>
      <c r="I8" s="6">
        <v>3</v>
      </c>
      <c r="J8" s="5" t="s">
        <v>361</v>
      </c>
      <c r="K8" s="5" t="s">
        <v>1288</v>
      </c>
    </row>
    <row r="9" spans="1:11">
      <c r="A9" s="4">
        <f t="shared" si="2"/>
        <v>5</v>
      </c>
      <c r="B9" s="5" t="s">
        <v>878</v>
      </c>
      <c r="C9" s="5">
        <f t="shared" si="0"/>
        <v>31</v>
      </c>
      <c r="D9" s="5" t="s">
        <v>668</v>
      </c>
      <c r="E9" s="4">
        <f t="shared" si="1"/>
        <v>42</v>
      </c>
      <c r="F9" s="5">
        <v>12</v>
      </c>
      <c r="G9" s="6" t="s">
        <v>849</v>
      </c>
      <c r="J9" s="5" t="s">
        <v>362</v>
      </c>
      <c r="K9" s="5" t="s">
        <v>1289</v>
      </c>
    </row>
    <row r="10" spans="1:11">
      <c r="A10" s="4">
        <f t="shared" si="2"/>
        <v>6</v>
      </c>
      <c r="B10" s="5" t="s">
        <v>951</v>
      </c>
      <c r="C10" s="5">
        <f t="shared" si="0"/>
        <v>43</v>
      </c>
      <c r="D10" s="5" t="s">
        <v>668</v>
      </c>
      <c r="E10" s="4">
        <f t="shared" si="1"/>
        <v>52</v>
      </c>
      <c r="F10" s="5">
        <v>10</v>
      </c>
      <c r="G10" s="6" t="s">
        <v>849</v>
      </c>
      <c r="H10" s="6" t="s">
        <v>842</v>
      </c>
      <c r="J10" s="5" t="s">
        <v>363</v>
      </c>
      <c r="K10" s="5" t="s">
        <v>1290</v>
      </c>
    </row>
    <row r="11" spans="1:11" ht="65.25">
      <c r="A11" s="4">
        <f t="shared" si="2"/>
        <v>7</v>
      </c>
      <c r="B11" s="5" t="s">
        <v>1634</v>
      </c>
      <c r="C11" s="5">
        <f t="shared" si="0"/>
        <v>53</v>
      </c>
      <c r="D11" s="5" t="s">
        <v>668</v>
      </c>
      <c r="E11" s="4">
        <f>C11+F11-1</f>
        <v>53</v>
      </c>
      <c r="F11" s="5">
        <v>1</v>
      </c>
      <c r="G11" s="6" t="s">
        <v>849</v>
      </c>
      <c r="I11" s="6">
        <v>4</v>
      </c>
      <c r="J11" s="5" t="s">
        <v>1636</v>
      </c>
      <c r="K11" s="5" t="s">
        <v>1635</v>
      </c>
    </row>
    <row r="12" spans="1:11">
      <c r="A12" s="4">
        <f t="shared" si="2"/>
        <v>8</v>
      </c>
      <c r="B12" s="5" t="s">
        <v>592</v>
      </c>
      <c r="C12" s="5">
        <f t="shared" si="0"/>
        <v>54</v>
      </c>
      <c r="D12" s="5" t="s">
        <v>668</v>
      </c>
      <c r="E12" s="4">
        <f t="shared" si="1"/>
        <v>54</v>
      </c>
      <c r="F12" s="5">
        <v>1</v>
      </c>
      <c r="G12" s="6" t="s">
        <v>849</v>
      </c>
      <c r="J12" s="5" t="s">
        <v>965</v>
      </c>
      <c r="K12" s="5" t="s">
        <v>129</v>
      </c>
    </row>
    <row r="13" spans="1:11">
      <c r="B13" s="27"/>
      <c r="F13" s="5">
        <f>SUM(F4:F12)</f>
        <v>54</v>
      </c>
    </row>
    <row r="14" spans="1:11">
      <c r="B14" s="27"/>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31.xml><?xml version="1.0" encoding="utf-8"?>
<worksheet xmlns="http://schemas.openxmlformats.org/spreadsheetml/2006/main" xmlns:r="http://schemas.openxmlformats.org/officeDocument/2006/relationships">
  <sheetPr codeName="Sheet23"/>
  <dimension ref="A1:K13"/>
  <sheetViews>
    <sheetView workbookViewId="0">
      <selection activeCell="B11" sqref="B11:K11"/>
    </sheetView>
  </sheetViews>
  <sheetFormatPr defaultColWidth="29.140625" defaultRowHeight="21.75"/>
  <cols>
    <col min="1" max="1" width="2.85546875" style="4" customWidth="1"/>
    <col min="2" max="2" width="27.7109375" style="5" customWidth="1"/>
    <col min="3" max="3" width="4" style="5" customWidth="1"/>
    <col min="4" max="4" width="1.140625" style="5" customWidth="1"/>
    <col min="5" max="5" width="4" style="4" customWidth="1"/>
    <col min="6" max="6" width="6.5703125" style="5" customWidth="1"/>
    <col min="7" max="7" width="6.28515625" style="6" customWidth="1"/>
    <col min="8" max="8" width="11" style="6" customWidth="1"/>
    <col min="9" max="9" width="4.5703125" style="6" customWidth="1"/>
    <col min="10" max="11" width="34.28515625" style="5" customWidth="1"/>
    <col min="12" max="16384" width="29.140625" style="5"/>
  </cols>
  <sheetData>
    <row r="1" spans="1:11" s="31" customFormat="1" ht="21">
      <c r="A1" s="30">
        <f>Main!A33</f>
        <v>29</v>
      </c>
      <c r="B1" s="30" t="str">
        <f>Main!B33</f>
        <v>Net Asset Value (Nav.dat)</v>
      </c>
      <c r="C1" s="30"/>
      <c r="D1" s="30"/>
      <c r="E1" s="30"/>
      <c r="G1" s="13"/>
      <c r="H1" s="13"/>
      <c r="I1" s="13"/>
    </row>
    <row r="2" spans="1:11">
      <c r="B2" s="27"/>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 t="shared" ref="C4:C11" si="0">E3+1</f>
        <v>1</v>
      </c>
      <c r="D4" s="5" t="s">
        <v>668</v>
      </c>
      <c r="E4" s="4">
        <f t="shared" ref="E4:E11" si="1">C4+F4-1</f>
        <v>1</v>
      </c>
      <c r="F4" s="5">
        <v>1</v>
      </c>
      <c r="G4" s="6" t="s">
        <v>849</v>
      </c>
      <c r="J4" s="4" t="s">
        <v>792</v>
      </c>
      <c r="K4" s="4" t="s">
        <v>792</v>
      </c>
    </row>
    <row r="5" spans="1:11">
      <c r="A5" s="4">
        <v>1</v>
      </c>
      <c r="B5" s="5" t="s">
        <v>793</v>
      </c>
      <c r="C5" s="5">
        <f t="shared" si="0"/>
        <v>2</v>
      </c>
      <c r="D5" s="6" t="s">
        <v>668</v>
      </c>
      <c r="E5" s="4">
        <f t="shared" si="1"/>
        <v>21</v>
      </c>
      <c r="F5" s="5">
        <v>20</v>
      </c>
      <c r="G5" s="6" t="s">
        <v>849</v>
      </c>
      <c r="J5" s="5" t="s">
        <v>960</v>
      </c>
      <c r="K5" s="5" t="s">
        <v>1122</v>
      </c>
    </row>
    <row r="6" spans="1:11">
      <c r="A6" s="4">
        <v>2</v>
      </c>
      <c r="B6" s="5" t="s">
        <v>804</v>
      </c>
      <c r="C6" s="5">
        <f t="shared" si="0"/>
        <v>22</v>
      </c>
      <c r="D6" s="6" t="s">
        <v>668</v>
      </c>
      <c r="E6" s="4">
        <f t="shared" si="1"/>
        <v>29</v>
      </c>
      <c r="F6" s="5">
        <v>8</v>
      </c>
      <c r="G6" s="6" t="s">
        <v>843</v>
      </c>
      <c r="H6" s="63">
        <v>8</v>
      </c>
      <c r="I6" s="6">
        <v>1</v>
      </c>
      <c r="J6" s="84" t="s">
        <v>961</v>
      </c>
      <c r="K6" s="5" t="s">
        <v>1125</v>
      </c>
    </row>
    <row r="7" spans="1:11">
      <c r="A7" s="4">
        <f>A6+1</f>
        <v>3</v>
      </c>
      <c r="B7" s="5" t="s">
        <v>726</v>
      </c>
      <c r="C7" s="5">
        <f t="shared" si="0"/>
        <v>30</v>
      </c>
      <c r="D7" s="6" t="s">
        <v>668</v>
      </c>
      <c r="E7" s="4">
        <f t="shared" si="1"/>
        <v>39</v>
      </c>
      <c r="F7" s="5">
        <v>10</v>
      </c>
      <c r="G7" s="6" t="s">
        <v>849</v>
      </c>
      <c r="H7" s="6" t="s">
        <v>842</v>
      </c>
      <c r="I7" s="6">
        <v>2</v>
      </c>
      <c r="J7" s="82" t="s">
        <v>359</v>
      </c>
      <c r="K7" s="5" t="s">
        <v>1291</v>
      </c>
    </row>
    <row r="8" spans="1:11">
      <c r="A8" s="4">
        <f>A7+1</f>
        <v>4</v>
      </c>
      <c r="B8" s="5" t="s">
        <v>44</v>
      </c>
      <c r="C8" s="5">
        <f t="shared" si="0"/>
        <v>40</v>
      </c>
      <c r="D8" s="6" t="s">
        <v>668</v>
      </c>
      <c r="E8" s="4">
        <f t="shared" si="1"/>
        <v>56</v>
      </c>
      <c r="F8" s="5">
        <v>17</v>
      </c>
      <c r="G8" s="6" t="s">
        <v>843</v>
      </c>
      <c r="H8" s="6">
        <v>12.4</v>
      </c>
      <c r="J8" s="5" t="s">
        <v>1682</v>
      </c>
      <c r="K8" s="5" t="s">
        <v>1684</v>
      </c>
    </row>
    <row r="9" spans="1:11">
      <c r="A9" s="4">
        <f>A8+1</f>
        <v>5</v>
      </c>
      <c r="B9" s="5" t="s">
        <v>1681</v>
      </c>
      <c r="C9" s="5">
        <f t="shared" si="0"/>
        <v>57</v>
      </c>
      <c r="D9" s="6" t="s">
        <v>668</v>
      </c>
      <c r="E9" s="4">
        <f t="shared" si="1"/>
        <v>73</v>
      </c>
      <c r="F9" s="5">
        <v>17</v>
      </c>
      <c r="G9" s="6" t="s">
        <v>843</v>
      </c>
      <c r="H9" s="6">
        <v>12.4</v>
      </c>
      <c r="J9" s="5" t="s">
        <v>1683</v>
      </c>
      <c r="K9" s="5" t="s">
        <v>1685</v>
      </c>
    </row>
    <row r="10" spans="1:11">
      <c r="A10" s="4">
        <f>A9+1</f>
        <v>6</v>
      </c>
      <c r="B10" s="5" t="s">
        <v>1643</v>
      </c>
      <c r="C10" s="5">
        <f t="shared" si="0"/>
        <v>74</v>
      </c>
      <c r="D10" s="6" t="s">
        <v>668</v>
      </c>
      <c r="E10" s="4">
        <f t="shared" si="1"/>
        <v>90</v>
      </c>
      <c r="F10" s="5">
        <v>17</v>
      </c>
      <c r="G10" s="6" t="s">
        <v>843</v>
      </c>
      <c r="H10" s="6">
        <v>12.4</v>
      </c>
      <c r="J10" s="5" t="s">
        <v>1644</v>
      </c>
      <c r="K10" s="5" t="s">
        <v>1686</v>
      </c>
    </row>
    <row r="11" spans="1:11">
      <c r="A11" s="4">
        <f>A10+1</f>
        <v>7</v>
      </c>
      <c r="B11" s="5" t="s">
        <v>592</v>
      </c>
      <c r="C11" s="5">
        <f t="shared" si="0"/>
        <v>91</v>
      </c>
      <c r="D11" s="6" t="s">
        <v>668</v>
      </c>
      <c r="E11" s="4">
        <f t="shared" si="1"/>
        <v>91</v>
      </c>
      <c r="F11" s="5">
        <v>1</v>
      </c>
      <c r="G11" s="6" t="s">
        <v>849</v>
      </c>
      <c r="J11" s="5" t="s">
        <v>965</v>
      </c>
      <c r="K11" s="5" t="s">
        <v>129</v>
      </c>
    </row>
    <row r="12" spans="1:11">
      <c r="B12" s="27"/>
      <c r="F12" s="5">
        <f>SUM(F4:F11)</f>
        <v>91</v>
      </c>
    </row>
    <row r="13" spans="1:11">
      <c r="B13" s="27"/>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32.xml><?xml version="1.0" encoding="utf-8"?>
<worksheet xmlns="http://schemas.openxmlformats.org/spreadsheetml/2006/main" xmlns:r="http://schemas.openxmlformats.org/officeDocument/2006/relationships">
  <sheetPr codeName="Sheet24"/>
  <dimension ref="A1:K16"/>
  <sheetViews>
    <sheetView workbookViewId="0"/>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5703125" style="6" customWidth="1"/>
    <col min="9" max="9" width="4.5703125" style="5" customWidth="1"/>
    <col min="10" max="11" width="32.7109375" style="5" customWidth="1"/>
    <col min="12" max="16384" width="29.140625" style="5"/>
  </cols>
  <sheetData>
    <row r="1" spans="1:11" s="31" customFormat="1" ht="21">
      <c r="A1" s="30">
        <f>Main!A35</f>
        <v>30</v>
      </c>
      <c r="B1" s="30" t="str">
        <f>Main!B35</f>
        <v>Change Name of Company (ChgNameC.dat)</v>
      </c>
      <c r="C1" s="30"/>
      <c r="D1" s="30"/>
      <c r="E1" s="30"/>
      <c r="G1" s="13"/>
      <c r="H1" s="13"/>
      <c r="I1" s="13"/>
    </row>
    <row r="2" spans="1:11">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C4+F4-1</f>
        <v>1</v>
      </c>
      <c r="F4" s="5">
        <v>1</v>
      </c>
      <c r="G4" s="6" t="s">
        <v>849</v>
      </c>
      <c r="I4" s="6"/>
      <c r="J4" s="4" t="s">
        <v>781</v>
      </c>
      <c r="K4" s="4" t="s">
        <v>781</v>
      </c>
    </row>
    <row r="5" spans="1:11">
      <c r="A5" s="4">
        <v>1</v>
      </c>
      <c r="B5" s="5" t="s">
        <v>793</v>
      </c>
      <c r="C5" s="5">
        <f>E4+1</f>
        <v>2</v>
      </c>
      <c r="D5" s="5" t="s">
        <v>668</v>
      </c>
      <c r="E5" s="4">
        <f>C5+F5-1</f>
        <v>21</v>
      </c>
      <c r="F5" s="5">
        <v>20</v>
      </c>
      <c r="G5" s="6" t="s">
        <v>849</v>
      </c>
      <c r="J5" s="84" t="s">
        <v>960</v>
      </c>
      <c r="K5" s="5" t="s">
        <v>1194</v>
      </c>
    </row>
    <row r="6" spans="1:11">
      <c r="A6" s="4">
        <f>A5+1</f>
        <v>2</v>
      </c>
      <c r="B6" s="5" t="s">
        <v>794</v>
      </c>
      <c r="C6" s="5">
        <f>E5+1</f>
        <v>22</v>
      </c>
      <c r="D6" s="5" t="s">
        <v>668</v>
      </c>
      <c r="E6" s="4">
        <f>C6+F6-1</f>
        <v>25</v>
      </c>
      <c r="F6" s="5">
        <v>4</v>
      </c>
      <c r="G6" s="6" t="s">
        <v>849</v>
      </c>
      <c r="I6" s="6">
        <v>1</v>
      </c>
      <c r="J6" s="84" t="s">
        <v>7</v>
      </c>
      <c r="K6" s="5" t="s">
        <v>1107</v>
      </c>
    </row>
    <row r="7" spans="1:11" ht="43.5">
      <c r="A7" s="4">
        <f t="shared" ref="A7:A13" si="0">A6+1</f>
        <v>3</v>
      </c>
      <c r="B7" s="5" t="s">
        <v>808</v>
      </c>
      <c r="C7" s="5">
        <f>E6+1</f>
        <v>26</v>
      </c>
      <c r="D7" s="5" t="s">
        <v>668</v>
      </c>
      <c r="E7" s="4">
        <f>C7+F7-1</f>
        <v>40</v>
      </c>
      <c r="F7" s="5">
        <v>15</v>
      </c>
      <c r="G7" s="6" t="s">
        <v>849</v>
      </c>
      <c r="H7" s="6" t="s">
        <v>846</v>
      </c>
      <c r="I7" s="6">
        <v>2</v>
      </c>
      <c r="J7" s="82" t="s">
        <v>355</v>
      </c>
      <c r="K7" s="12" t="s">
        <v>1292</v>
      </c>
    </row>
    <row r="8" spans="1:11" ht="43.5">
      <c r="A8" s="4">
        <f t="shared" si="0"/>
        <v>4</v>
      </c>
      <c r="B8" s="5" t="s">
        <v>637</v>
      </c>
      <c r="C8" s="5">
        <f t="shared" ref="C8:C13" si="1">E7+1</f>
        <v>41</v>
      </c>
      <c r="D8" s="5" t="s">
        <v>668</v>
      </c>
      <c r="E8" s="4">
        <f t="shared" ref="E8:E13" si="2">C8+F8-1</f>
        <v>160</v>
      </c>
      <c r="F8" s="5">
        <v>120</v>
      </c>
      <c r="G8" s="6" t="s">
        <v>849</v>
      </c>
      <c r="J8" s="84" t="s">
        <v>468</v>
      </c>
      <c r="K8" s="5" t="s">
        <v>1293</v>
      </c>
    </row>
    <row r="9" spans="1:11" ht="43.5">
      <c r="A9" s="4">
        <f t="shared" si="0"/>
        <v>5</v>
      </c>
      <c r="B9" s="5" t="s">
        <v>639</v>
      </c>
      <c r="C9" s="5">
        <f t="shared" si="1"/>
        <v>161</v>
      </c>
      <c r="D9" s="5" t="s">
        <v>668</v>
      </c>
      <c r="E9" s="4">
        <f t="shared" si="2"/>
        <v>280</v>
      </c>
      <c r="F9" s="5">
        <v>120</v>
      </c>
      <c r="G9" s="6" t="s">
        <v>849</v>
      </c>
      <c r="I9" s="6"/>
      <c r="J9" s="84" t="s">
        <v>469</v>
      </c>
      <c r="K9" s="5" t="s">
        <v>1294</v>
      </c>
    </row>
    <row r="10" spans="1:11">
      <c r="A10" s="4">
        <f t="shared" si="0"/>
        <v>6</v>
      </c>
      <c r="B10" s="5" t="s">
        <v>638</v>
      </c>
      <c r="C10" s="5">
        <f t="shared" si="1"/>
        <v>281</v>
      </c>
      <c r="D10" s="5" t="s">
        <v>668</v>
      </c>
      <c r="E10" s="4">
        <f t="shared" si="2"/>
        <v>400</v>
      </c>
      <c r="F10" s="5">
        <v>120</v>
      </c>
      <c r="G10" s="6" t="s">
        <v>849</v>
      </c>
      <c r="I10" s="6"/>
      <c r="J10" s="84" t="s">
        <v>470</v>
      </c>
      <c r="K10" s="5" t="s">
        <v>1295</v>
      </c>
    </row>
    <row r="11" spans="1:11" ht="43.5">
      <c r="A11" s="4">
        <f t="shared" si="0"/>
        <v>7</v>
      </c>
      <c r="B11" s="5" t="s">
        <v>640</v>
      </c>
      <c r="C11" s="5">
        <f t="shared" si="1"/>
        <v>401</v>
      </c>
      <c r="D11" s="5" t="s">
        <v>668</v>
      </c>
      <c r="E11" s="4">
        <f t="shared" si="2"/>
        <v>520</v>
      </c>
      <c r="F11" s="5">
        <v>120</v>
      </c>
      <c r="G11" s="6" t="s">
        <v>849</v>
      </c>
      <c r="I11" s="6"/>
      <c r="J11" s="84" t="s">
        <v>471</v>
      </c>
      <c r="K11" s="5" t="s">
        <v>1296</v>
      </c>
    </row>
    <row r="12" spans="1:11">
      <c r="A12" s="4">
        <f t="shared" si="0"/>
        <v>8</v>
      </c>
      <c r="B12" s="5" t="s">
        <v>761</v>
      </c>
      <c r="C12" s="5">
        <f t="shared" si="1"/>
        <v>521</v>
      </c>
      <c r="D12" s="5" t="s">
        <v>668</v>
      </c>
      <c r="E12" s="4">
        <f t="shared" si="2"/>
        <v>530</v>
      </c>
      <c r="F12" s="5">
        <v>10</v>
      </c>
      <c r="G12" s="6" t="s">
        <v>849</v>
      </c>
      <c r="H12" s="6" t="s">
        <v>842</v>
      </c>
      <c r="J12" s="84" t="s">
        <v>358</v>
      </c>
      <c r="K12" s="5" t="s">
        <v>1209</v>
      </c>
    </row>
    <row r="13" spans="1:11" ht="43.5">
      <c r="A13" s="4">
        <f t="shared" si="0"/>
        <v>9</v>
      </c>
      <c r="B13" s="5" t="s">
        <v>592</v>
      </c>
      <c r="C13" s="5">
        <f t="shared" si="1"/>
        <v>531</v>
      </c>
      <c r="D13" s="5" t="s">
        <v>668</v>
      </c>
      <c r="E13" s="4">
        <f t="shared" si="2"/>
        <v>531</v>
      </c>
      <c r="F13" s="5">
        <v>1</v>
      </c>
      <c r="G13" s="6" t="s">
        <v>849</v>
      </c>
      <c r="I13" s="6"/>
      <c r="J13" s="5" t="s">
        <v>965</v>
      </c>
      <c r="K13" s="5" t="s">
        <v>129</v>
      </c>
    </row>
    <row r="14" spans="1:11">
      <c r="F14" s="5">
        <f>SUM(F4:F13)</f>
        <v>531</v>
      </c>
      <c r="I14" s="6"/>
    </row>
    <row r="15" spans="1:11">
      <c r="I15" s="6"/>
    </row>
    <row r="16" spans="1:11">
      <c r="B16"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33.xml><?xml version="1.0" encoding="utf-8"?>
<worksheet xmlns="http://schemas.openxmlformats.org/spreadsheetml/2006/main" xmlns:r="http://schemas.openxmlformats.org/officeDocument/2006/relationships">
  <sheetPr codeName="Sheet25"/>
  <dimension ref="A1:K19"/>
  <sheetViews>
    <sheetView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28515625" style="6" customWidth="1"/>
    <col min="9" max="9" width="4.5703125" style="5" customWidth="1"/>
    <col min="10" max="11" width="32.7109375" style="5" customWidth="1"/>
    <col min="12" max="16384" width="29.140625" style="5"/>
  </cols>
  <sheetData>
    <row r="1" spans="1:11" s="31" customFormat="1" ht="21">
      <c r="A1" s="30">
        <f>Main!A36</f>
        <v>31</v>
      </c>
      <c r="B1" s="30" t="str">
        <f>Main!B36</f>
        <v>Change Name of Participant (ChgNameP.dat)</v>
      </c>
      <c r="C1" s="30"/>
      <c r="D1" s="30"/>
      <c r="E1" s="30"/>
      <c r="G1" s="13"/>
      <c r="H1" s="13"/>
      <c r="I1" s="13"/>
    </row>
    <row r="2" spans="1:11">
      <c r="I2" s="6"/>
    </row>
    <row r="3" spans="1:11" s="41" customFormat="1" ht="22.5" thickBot="1">
      <c r="A3" s="61"/>
      <c r="B3" s="8" t="s">
        <v>977</v>
      </c>
      <c r="C3" s="323" t="s">
        <v>788</v>
      </c>
      <c r="D3" s="323"/>
      <c r="E3" s="323"/>
      <c r="F3" s="8" t="s">
        <v>978</v>
      </c>
      <c r="G3" s="8" t="s">
        <v>789</v>
      </c>
      <c r="H3" s="8" t="s">
        <v>790</v>
      </c>
      <c r="I3" s="8" t="s">
        <v>673</v>
      </c>
      <c r="J3" s="8" t="s">
        <v>980</v>
      </c>
      <c r="K3" s="8" t="s">
        <v>847</v>
      </c>
    </row>
    <row r="4" spans="1:11" s="44" customFormat="1" ht="22.5" thickTop="1">
      <c r="A4" s="55"/>
      <c r="B4" s="44" t="s">
        <v>791</v>
      </c>
      <c r="C4" s="5">
        <f t="shared" ref="C4:C9" si="0">E3+1</f>
        <v>1</v>
      </c>
      <c r="D4" s="5" t="s">
        <v>668</v>
      </c>
      <c r="E4" s="4">
        <f t="shared" ref="E4:E9" si="1">C4+F4-1</f>
        <v>1</v>
      </c>
      <c r="F4" s="44">
        <v>1</v>
      </c>
      <c r="G4" s="41" t="s">
        <v>849</v>
      </c>
      <c r="H4" s="41"/>
      <c r="I4" s="41"/>
      <c r="J4" s="55" t="s">
        <v>781</v>
      </c>
      <c r="K4" s="55" t="s">
        <v>781</v>
      </c>
    </row>
    <row r="5" spans="1:11" s="44" customFormat="1">
      <c r="A5" s="55">
        <v>1</v>
      </c>
      <c r="B5" s="58" t="s">
        <v>744</v>
      </c>
      <c r="C5" s="5">
        <f t="shared" si="0"/>
        <v>2</v>
      </c>
      <c r="D5" s="5" t="s">
        <v>668</v>
      </c>
      <c r="E5" s="4">
        <f t="shared" si="1"/>
        <v>3</v>
      </c>
      <c r="F5" s="5">
        <v>2</v>
      </c>
      <c r="G5" s="41" t="s">
        <v>843</v>
      </c>
      <c r="H5" s="56">
        <v>2</v>
      </c>
      <c r="I5" s="41">
        <v>1</v>
      </c>
      <c r="J5" s="82" t="s">
        <v>286</v>
      </c>
      <c r="K5" s="58" t="s">
        <v>1297</v>
      </c>
    </row>
    <row r="6" spans="1:11" s="44" customFormat="1" ht="43.5">
      <c r="A6" s="55">
        <f t="shared" ref="A6:A15" si="2">A5+1</f>
        <v>2</v>
      </c>
      <c r="B6" s="55" t="s">
        <v>745</v>
      </c>
      <c r="C6" s="5">
        <f t="shared" si="0"/>
        <v>4</v>
      </c>
      <c r="D6" s="5" t="s">
        <v>668</v>
      </c>
      <c r="E6" s="4">
        <f t="shared" si="1"/>
        <v>4</v>
      </c>
      <c r="F6" s="70">
        <v>1</v>
      </c>
      <c r="G6" s="41" t="s">
        <v>849</v>
      </c>
      <c r="H6" s="72"/>
      <c r="I6" s="41">
        <v>2</v>
      </c>
      <c r="J6" s="59" t="s">
        <v>292</v>
      </c>
      <c r="K6" s="55" t="s">
        <v>1298</v>
      </c>
    </row>
    <row r="7" spans="1:11" s="44" customFormat="1">
      <c r="A7" s="55">
        <f t="shared" si="2"/>
        <v>3</v>
      </c>
      <c r="B7" s="55" t="s">
        <v>761</v>
      </c>
      <c r="C7" s="5">
        <f t="shared" si="0"/>
        <v>5</v>
      </c>
      <c r="D7" s="5" t="s">
        <v>668</v>
      </c>
      <c r="E7" s="4">
        <f t="shared" si="1"/>
        <v>14</v>
      </c>
      <c r="F7" s="70">
        <v>10</v>
      </c>
      <c r="G7" s="41" t="s">
        <v>849</v>
      </c>
      <c r="H7" s="41" t="s">
        <v>842</v>
      </c>
      <c r="I7" s="41">
        <v>3</v>
      </c>
      <c r="J7" s="84" t="s">
        <v>358</v>
      </c>
      <c r="K7" s="58" t="s">
        <v>1209</v>
      </c>
    </row>
    <row r="8" spans="1:11" s="44" customFormat="1">
      <c r="A8" s="55">
        <f>A7+1</f>
        <v>4</v>
      </c>
      <c r="B8" s="55" t="s">
        <v>22</v>
      </c>
      <c r="C8" s="5">
        <f t="shared" si="0"/>
        <v>15</v>
      </c>
      <c r="D8" s="5" t="s">
        <v>668</v>
      </c>
      <c r="E8" s="4">
        <f t="shared" si="1"/>
        <v>24</v>
      </c>
      <c r="F8" s="70">
        <v>10</v>
      </c>
      <c r="G8" s="41" t="s">
        <v>849</v>
      </c>
      <c r="H8" s="41" t="s">
        <v>842</v>
      </c>
      <c r="I8" s="41">
        <v>4</v>
      </c>
      <c r="J8" s="84" t="s">
        <v>23</v>
      </c>
      <c r="K8" s="58" t="s">
        <v>1299</v>
      </c>
    </row>
    <row r="9" spans="1:11" s="44" customFormat="1">
      <c r="A9" s="55">
        <f>A8+1</f>
        <v>5</v>
      </c>
      <c r="B9" s="55" t="s">
        <v>894</v>
      </c>
      <c r="C9" s="5">
        <f t="shared" si="0"/>
        <v>25</v>
      </c>
      <c r="D9" s="5" t="s">
        <v>668</v>
      </c>
      <c r="E9" s="4">
        <f t="shared" si="1"/>
        <v>44</v>
      </c>
      <c r="F9" s="70">
        <v>20</v>
      </c>
      <c r="G9" s="41" t="s">
        <v>849</v>
      </c>
      <c r="H9" s="41"/>
      <c r="I9" s="41"/>
      <c r="J9" s="58" t="s">
        <v>472</v>
      </c>
      <c r="K9" s="58" t="s">
        <v>1300</v>
      </c>
    </row>
    <row r="10" spans="1:11" s="44" customFormat="1" ht="43.5">
      <c r="A10" s="55">
        <f t="shared" si="2"/>
        <v>6</v>
      </c>
      <c r="B10" s="55" t="s">
        <v>641</v>
      </c>
      <c r="C10" s="5">
        <f t="shared" ref="C10:C15" si="3">E9+1</f>
        <v>45</v>
      </c>
      <c r="D10" s="5" t="s">
        <v>668</v>
      </c>
      <c r="E10" s="4">
        <f t="shared" ref="E10:E15" si="4">C10+F10-1</f>
        <v>104</v>
      </c>
      <c r="F10" s="70">
        <v>60</v>
      </c>
      <c r="G10" s="41" t="s">
        <v>849</v>
      </c>
      <c r="H10" s="41"/>
      <c r="I10" s="41"/>
      <c r="J10" s="58" t="s">
        <v>473</v>
      </c>
      <c r="K10" s="58" t="s">
        <v>1301</v>
      </c>
    </row>
    <row r="11" spans="1:11" s="44" customFormat="1" ht="43.5">
      <c r="A11" s="55">
        <f t="shared" si="2"/>
        <v>7</v>
      </c>
      <c r="B11" s="55" t="s">
        <v>956</v>
      </c>
      <c r="C11" s="5">
        <f t="shared" si="3"/>
        <v>105</v>
      </c>
      <c r="D11" s="5" t="s">
        <v>668</v>
      </c>
      <c r="E11" s="4">
        <f t="shared" si="4"/>
        <v>164</v>
      </c>
      <c r="F11" s="70">
        <v>60</v>
      </c>
      <c r="G11" s="41" t="s">
        <v>849</v>
      </c>
      <c r="H11" s="41"/>
      <c r="I11" s="41"/>
      <c r="J11" s="58" t="s">
        <v>474</v>
      </c>
      <c r="K11" s="58" t="s">
        <v>1302</v>
      </c>
    </row>
    <row r="12" spans="1:11" s="44" customFormat="1">
      <c r="A12" s="55">
        <f t="shared" si="2"/>
        <v>8</v>
      </c>
      <c r="B12" s="55" t="s">
        <v>895</v>
      </c>
      <c r="C12" s="5">
        <f t="shared" si="3"/>
        <v>165</v>
      </c>
      <c r="D12" s="5" t="s">
        <v>668</v>
      </c>
      <c r="E12" s="4">
        <f t="shared" si="4"/>
        <v>184</v>
      </c>
      <c r="F12" s="70">
        <v>20</v>
      </c>
      <c r="G12" s="41" t="s">
        <v>849</v>
      </c>
      <c r="H12" s="41"/>
      <c r="J12" s="58" t="s">
        <v>475</v>
      </c>
      <c r="K12" s="58" t="s">
        <v>1303</v>
      </c>
    </row>
    <row r="13" spans="1:11" s="44" customFormat="1" ht="43.5">
      <c r="A13" s="55">
        <f t="shared" si="2"/>
        <v>9</v>
      </c>
      <c r="B13" s="55" t="s">
        <v>642</v>
      </c>
      <c r="C13" s="5">
        <f t="shared" si="3"/>
        <v>185</v>
      </c>
      <c r="D13" s="5" t="s">
        <v>668</v>
      </c>
      <c r="E13" s="4">
        <f t="shared" si="4"/>
        <v>244</v>
      </c>
      <c r="F13" s="70">
        <v>60</v>
      </c>
      <c r="G13" s="41" t="s">
        <v>849</v>
      </c>
      <c r="H13" s="41"/>
      <c r="I13" s="41"/>
      <c r="J13" s="58" t="s">
        <v>476</v>
      </c>
      <c r="K13" s="58" t="s">
        <v>1304</v>
      </c>
    </row>
    <row r="14" spans="1:11" s="44" customFormat="1" ht="43.5">
      <c r="A14" s="55">
        <f t="shared" si="2"/>
        <v>10</v>
      </c>
      <c r="B14" s="55" t="s">
        <v>643</v>
      </c>
      <c r="C14" s="5">
        <f t="shared" si="3"/>
        <v>245</v>
      </c>
      <c r="D14" s="5" t="s">
        <v>668</v>
      </c>
      <c r="E14" s="4">
        <f t="shared" si="4"/>
        <v>304</v>
      </c>
      <c r="F14" s="70">
        <v>60</v>
      </c>
      <c r="G14" s="41" t="s">
        <v>849</v>
      </c>
      <c r="H14" s="36"/>
      <c r="I14" s="36"/>
      <c r="J14" s="58" t="s">
        <v>477</v>
      </c>
      <c r="K14" s="58" t="s">
        <v>1305</v>
      </c>
    </row>
    <row r="15" spans="1:11" ht="43.5">
      <c r="A15" s="55">
        <f t="shared" si="2"/>
        <v>11</v>
      </c>
      <c r="B15" s="5" t="s">
        <v>592</v>
      </c>
      <c r="C15" s="5">
        <f t="shared" si="3"/>
        <v>305</v>
      </c>
      <c r="D15" s="5" t="s">
        <v>668</v>
      </c>
      <c r="E15" s="4">
        <f t="shared" si="4"/>
        <v>305</v>
      </c>
      <c r="F15" s="5">
        <v>1</v>
      </c>
      <c r="G15" s="6" t="s">
        <v>849</v>
      </c>
      <c r="I15" s="6"/>
      <c r="J15" s="5" t="s">
        <v>965</v>
      </c>
      <c r="K15" s="5" t="s">
        <v>129</v>
      </c>
    </row>
    <row r="16" spans="1:11">
      <c r="F16" s="5">
        <f>SUM(F4:F15)</f>
        <v>305</v>
      </c>
      <c r="I16" s="6"/>
    </row>
    <row r="17" spans="1:9" s="44" customFormat="1">
      <c r="A17" s="55"/>
      <c r="C17" s="5"/>
      <c r="D17" s="5"/>
      <c r="E17" s="4"/>
      <c r="G17" s="41"/>
      <c r="H17" s="41"/>
      <c r="I17" s="41"/>
    </row>
    <row r="18" spans="1:9" s="44" customFormat="1">
      <c r="A18" s="55"/>
      <c r="C18" s="5"/>
      <c r="D18" s="5"/>
      <c r="E18" s="4"/>
      <c r="G18" s="41"/>
      <c r="H18" s="41"/>
      <c r="I18" s="41"/>
    </row>
    <row r="19" spans="1:9">
      <c r="B19" s="60"/>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34.xml><?xml version="1.0" encoding="utf-8"?>
<worksheet xmlns="http://schemas.openxmlformats.org/spreadsheetml/2006/main" xmlns:r="http://schemas.openxmlformats.org/officeDocument/2006/relationships">
  <sheetPr codeName="Sheet26"/>
  <dimension ref="A1:K18"/>
  <sheetViews>
    <sheetView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28515625" style="6" customWidth="1"/>
    <col min="9" max="9" width="4.5703125" style="5" customWidth="1"/>
    <col min="10" max="11" width="32.7109375" style="5" customWidth="1"/>
    <col min="12" max="16384" width="29.140625" style="5"/>
  </cols>
  <sheetData>
    <row r="1" spans="1:11" s="31" customFormat="1" ht="21">
      <c r="A1" s="30">
        <f>Main!A37</f>
        <v>32</v>
      </c>
      <c r="B1" s="30" t="str">
        <f>Main!B37</f>
        <v>Change Name of Security (ChgNameS.dat)</v>
      </c>
      <c r="C1" s="30"/>
      <c r="D1" s="30"/>
      <c r="E1" s="30"/>
      <c r="G1" s="13"/>
      <c r="H1" s="13"/>
      <c r="I1" s="13"/>
    </row>
    <row r="2" spans="1:11">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 t="shared" ref="C4:C10" si="0">E3+1</f>
        <v>1</v>
      </c>
      <c r="D4" s="5" t="s">
        <v>668</v>
      </c>
      <c r="E4" s="4">
        <f t="shared" ref="E4:E10" si="1">C4+F4-1</f>
        <v>1</v>
      </c>
      <c r="F4" s="5">
        <v>1</v>
      </c>
      <c r="G4" s="6" t="s">
        <v>849</v>
      </c>
      <c r="I4" s="6"/>
      <c r="J4" s="4" t="s">
        <v>781</v>
      </c>
      <c r="K4" s="4" t="s">
        <v>781</v>
      </c>
    </row>
    <row r="5" spans="1:11">
      <c r="A5" s="4">
        <v>1</v>
      </c>
      <c r="B5" s="5" t="s">
        <v>793</v>
      </c>
      <c r="C5" s="5">
        <f t="shared" si="0"/>
        <v>2</v>
      </c>
      <c r="D5" s="5" t="s">
        <v>668</v>
      </c>
      <c r="E5" s="4">
        <f t="shared" si="1"/>
        <v>21</v>
      </c>
      <c r="F5" s="5">
        <v>20</v>
      </c>
      <c r="G5" s="6" t="s">
        <v>849</v>
      </c>
      <c r="J5" s="84" t="s">
        <v>356</v>
      </c>
      <c r="K5" s="5" t="s">
        <v>1306</v>
      </c>
    </row>
    <row r="6" spans="1:11">
      <c r="A6" s="4">
        <f>A5+1</f>
        <v>2</v>
      </c>
      <c r="B6" s="5" t="s">
        <v>804</v>
      </c>
      <c r="C6" s="5">
        <f t="shared" si="0"/>
        <v>22</v>
      </c>
      <c r="D6" s="5" t="s">
        <v>668</v>
      </c>
      <c r="E6" s="4">
        <f t="shared" si="1"/>
        <v>29</v>
      </c>
      <c r="F6" s="5">
        <v>8</v>
      </c>
      <c r="G6" s="6" t="s">
        <v>843</v>
      </c>
      <c r="H6" s="63">
        <v>8</v>
      </c>
      <c r="I6" s="6">
        <v>1</v>
      </c>
      <c r="J6" s="82" t="s">
        <v>334</v>
      </c>
      <c r="K6" s="5" t="s">
        <v>1125</v>
      </c>
    </row>
    <row r="7" spans="1:11" ht="43.5">
      <c r="A7" s="4">
        <f>A6+1</f>
        <v>3</v>
      </c>
      <c r="B7" s="5" t="s">
        <v>808</v>
      </c>
      <c r="C7" s="5">
        <f t="shared" si="0"/>
        <v>30</v>
      </c>
      <c r="D7" s="5" t="s">
        <v>668</v>
      </c>
      <c r="E7" s="4">
        <f t="shared" si="1"/>
        <v>44</v>
      </c>
      <c r="F7" s="5">
        <v>15</v>
      </c>
      <c r="G7" s="6" t="s">
        <v>849</v>
      </c>
      <c r="H7" s="6" t="s">
        <v>846</v>
      </c>
      <c r="I7" s="6">
        <v>2</v>
      </c>
      <c r="J7" s="82" t="s">
        <v>355</v>
      </c>
      <c r="K7" s="12" t="s">
        <v>1292</v>
      </c>
    </row>
    <row r="8" spans="1:11">
      <c r="A8" s="4">
        <f>A7+1</f>
        <v>4</v>
      </c>
      <c r="B8" s="5" t="s">
        <v>893</v>
      </c>
      <c r="C8" s="5">
        <f t="shared" si="0"/>
        <v>45</v>
      </c>
      <c r="D8" s="5" t="s">
        <v>668</v>
      </c>
      <c r="E8" s="4">
        <f t="shared" si="1"/>
        <v>64</v>
      </c>
      <c r="F8" s="5">
        <v>20</v>
      </c>
      <c r="G8" s="6" t="s">
        <v>849</v>
      </c>
      <c r="I8" s="6"/>
      <c r="J8" s="84" t="s">
        <v>478</v>
      </c>
      <c r="K8" s="5" t="s">
        <v>1307</v>
      </c>
    </row>
    <row r="9" spans="1:11">
      <c r="A9" s="4">
        <f>A8+1</f>
        <v>5</v>
      </c>
      <c r="B9" s="5" t="s">
        <v>761</v>
      </c>
      <c r="C9" s="5">
        <f t="shared" si="0"/>
        <v>65</v>
      </c>
      <c r="D9" s="5" t="s">
        <v>668</v>
      </c>
      <c r="E9" s="4">
        <f t="shared" si="1"/>
        <v>74</v>
      </c>
      <c r="F9" s="5">
        <v>10</v>
      </c>
      <c r="G9" s="6" t="s">
        <v>849</v>
      </c>
      <c r="H9" s="6" t="s">
        <v>842</v>
      </c>
      <c r="J9" s="84" t="s">
        <v>358</v>
      </c>
      <c r="K9" s="5" t="s">
        <v>1209</v>
      </c>
    </row>
    <row r="10" spans="1:11" ht="43.5">
      <c r="A10" s="4">
        <f>A9+1</f>
        <v>6</v>
      </c>
      <c r="B10" s="5" t="s">
        <v>592</v>
      </c>
      <c r="C10" s="5">
        <f t="shared" si="0"/>
        <v>75</v>
      </c>
      <c r="D10" s="5" t="s">
        <v>668</v>
      </c>
      <c r="E10" s="4">
        <f t="shared" si="1"/>
        <v>75</v>
      </c>
      <c r="F10" s="5">
        <v>1</v>
      </c>
      <c r="G10" s="6" t="s">
        <v>849</v>
      </c>
      <c r="I10" s="6"/>
      <c r="J10" s="5" t="s">
        <v>965</v>
      </c>
      <c r="K10" s="5" t="s">
        <v>129</v>
      </c>
    </row>
    <row r="11" spans="1:11">
      <c r="F11" s="5">
        <f>SUM(F4:F10)</f>
        <v>75</v>
      </c>
      <c r="I11" s="6"/>
    </row>
    <row r="12" spans="1:11">
      <c r="I12" s="6"/>
    </row>
    <row r="13" spans="1:11">
      <c r="B13" s="9" t="s">
        <v>850</v>
      </c>
      <c r="F13" s="2"/>
      <c r="G13" s="3"/>
      <c r="H13" s="3"/>
      <c r="I13" s="3"/>
      <c r="J13" s="2"/>
      <c r="K13" s="2"/>
    </row>
    <row r="14" spans="1:11">
      <c r="I14" s="6"/>
    </row>
    <row r="15" spans="1:11">
      <c r="I15" s="6"/>
    </row>
    <row r="16" spans="1:11">
      <c r="I16" s="6"/>
    </row>
    <row r="17" spans="2:9">
      <c r="I17" s="6"/>
    </row>
    <row r="18" spans="2:9">
      <c r="B18"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35.xml><?xml version="1.0" encoding="utf-8"?>
<worksheet xmlns="http://schemas.openxmlformats.org/spreadsheetml/2006/main" xmlns:r="http://schemas.openxmlformats.org/officeDocument/2006/relationships">
  <sheetPr codeName="Sheet27"/>
  <dimension ref="A1:K21"/>
  <sheetViews>
    <sheetView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28515625" style="6" customWidth="1"/>
    <col min="9" max="9" width="4.5703125" style="5" customWidth="1"/>
    <col min="10" max="11" width="32.7109375" style="5" customWidth="1"/>
    <col min="12" max="16384" width="29.140625" style="5"/>
  </cols>
  <sheetData>
    <row r="1" spans="1:11" s="31" customFormat="1" ht="21">
      <c r="A1" s="30">
        <f>Main!A38</f>
        <v>33</v>
      </c>
      <c r="B1" s="30" t="str">
        <f>Main!B38</f>
        <v>Change Sector of Security (ChgSect.dat)</v>
      </c>
      <c r="C1" s="30"/>
      <c r="D1" s="30"/>
      <c r="E1" s="30"/>
      <c r="G1" s="13"/>
      <c r="H1" s="13"/>
      <c r="I1" s="13"/>
    </row>
    <row r="2" spans="1:11">
      <c r="I2" s="6"/>
    </row>
    <row r="3" spans="1:11" s="41" customFormat="1" ht="22.5" thickBot="1">
      <c r="A3" s="61"/>
      <c r="B3" s="8" t="s">
        <v>977</v>
      </c>
      <c r="C3" s="323" t="s">
        <v>788</v>
      </c>
      <c r="D3" s="323"/>
      <c r="E3" s="323"/>
      <c r="F3" s="8" t="s">
        <v>978</v>
      </c>
      <c r="G3" s="8" t="s">
        <v>789</v>
      </c>
      <c r="H3" s="8" t="s">
        <v>790</v>
      </c>
      <c r="I3" s="8" t="s">
        <v>673</v>
      </c>
      <c r="J3" s="8" t="s">
        <v>980</v>
      </c>
      <c r="K3" s="8" t="s">
        <v>847</v>
      </c>
    </row>
    <row r="4" spans="1:11" s="44" customFormat="1" ht="22.5" thickTop="1">
      <c r="A4" s="55"/>
      <c r="B4" s="44" t="s">
        <v>791</v>
      </c>
      <c r="C4" s="5">
        <f t="shared" ref="C4:C12" si="0">E3+1</f>
        <v>1</v>
      </c>
      <c r="D4" s="5" t="s">
        <v>668</v>
      </c>
      <c r="E4" s="4">
        <f t="shared" ref="E4:E12" si="1">C4+F4-1</f>
        <v>1</v>
      </c>
      <c r="F4" s="44">
        <v>1</v>
      </c>
      <c r="G4" s="41" t="s">
        <v>849</v>
      </c>
      <c r="H4" s="41"/>
      <c r="I4" s="41"/>
      <c r="J4" s="55" t="s">
        <v>781</v>
      </c>
      <c r="K4" s="55" t="s">
        <v>781</v>
      </c>
    </row>
    <row r="5" spans="1:11">
      <c r="A5" s="4">
        <v>1</v>
      </c>
      <c r="B5" s="5" t="s">
        <v>793</v>
      </c>
      <c r="C5" s="5">
        <f t="shared" si="0"/>
        <v>2</v>
      </c>
      <c r="D5" s="5" t="s">
        <v>668</v>
      </c>
      <c r="E5" s="4">
        <f t="shared" si="1"/>
        <v>21</v>
      </c>
      <c r="F5" s="5">
        <v>20</v>
      </c>
      <c r="G5" s="6" t="s">
        <v>849</v>
      </c>
      <c r="J5" s="85" t="s">
        <v>960</v>
      </c>
      <c r="K5" s="5" t="s">
        <v>1308</v>
      </c>
    </row>
    <row r="6" spans="1:11" s="44" customFormat="1">
      <c r="A6" s="55">
        <f t="shared" ref="A6:A17" si="2">A5+1</f>
        <v>2</v>
      </c>
      <c r="B6" s="58" t="s">
        <v>804</v>
      </c>
      <c r="C6" s="5">
        <f>E5+1</f>
        <v>22</v>
      </c>
      <c r="D6" s="5" t="s">
        <v>668</v>
      </c>
      <c r="E6" s="4">
        <f>C6+F6-1</f>
        <v>29</v>
      </c>
      <c r="F6" s="44">
        <v>8</v>
      </c>
      <c r="G6" s="41" t="s">
        <v>843</v>
      </c>
      <c r="H6" s="56">
        <v>8</v>
      </c>
      <c r="I6" s="41">
        <v>1</v>
      </c>
      <c r="J6" s="82" t="s">
        <v>334</v>
      </c>
      <c r="K6" s="58" t="s">
        <v>1125</v>
      </c>
    </row>
    <row r="7" spans="1:11" s="44" customFormat="1" ht="43.5">
      <c r="A7" s="55">
        <f t="shared" si="2"/>
        <v>3</v>
      </c>
      <c r="B7" s="58" t="s">
        <v>808</v>
      </c>
      <c r="C7" s="5">
        <f>E6+1</f>
        <v>30</v>
      </c>
      <c r="D7" s="5" t="s">
        <v>668</v>
      </c>
      <c r="E7" s="4">
        <f>C7+F7-1</f>
        <v>44</v>
      </c>
      <c r="F7" s="70">
        <v>15</v>
      </c>
      <c r="G7" s="41" t="s">
        <v>849</v>
      </c>
      <c r="H7" s="41" t="s">
        <v>226</v>
      </c>
      <c r="I7" s="41">
        <v>2</v>
      </c>
      <c r="J7" s="82" t="s">
        <v>355</v>
      </c>
      <c r="K7" s="58" t="s">
        <v>1292</v>
      </c>
    </row>
    <row r="8" spans="1:11" s="44" customFormat="1">
      <c r="A8" s="55">
        <f t="shared" si="2"/>
        <v>4</v>
      </c>
      <c r="B8" s="58" t="s">
        <v>761</v>
      </c>
      <c r="C8" s="5">
        <f>E7+1</f>
        <v>45</v>
      </c>
      <c r="D8" s="5" t="s">
        <v>668</v>
      </c>
      <c r="E8" s="4">
        <f>C8+F8-1</f>
        <v>54</v>
      </c>
      <c r="F8" s="70">
        <v>10</v>
      </c>
      <c r="G8" s="41" t="s">
        <v>849</v>
      </c>
      <c r="H8" s="41" t="s">
        <v>842</v>
      </c>
      <c r="I8" s="41">
        <v>3</v>
      </c>
      <c r="J8" s="84" t="s">
        <v>358</v>
      </c>
      <c r="K8" s="58" t="s">
        <v>1209</v>
      </c>
    </row>
    <row r="9" spans="1:11" s="44" customFormat="1">
      <c r="A9" s="55">
        <f t="shared" si="2"/>
        <v>5</v>
      </c>
      <c r="B9" s="58" t="s">
        <v>122</v>
      </c>
      <c r="C9" s="5">
        <f>E8+1</f>
        <v>55</v>
      </c>
      <c r="D9" s="5" t="s">
        <v>668</v>
      </c>
      <c r="E9" s="4">
        <f>C9+F9-1</f>
        <v>55</v>
      </c>
      <c r="F9" s="70">
        <v>1</v>
      </c>
      <c r="G9" s="41" t="s">
        <v>849</v>
      </c>
      <c r="H9" s="41"/>
      <c r="I9" s="41"/>
      <c r="J9" s="84"/>
      <c r="K9" s="58" t="s">
        <v>1309</v>
      </c>
    </row>
    <row r="10" spans="1:11" s="44" customFormat="1" ht="43.5">
      <c r="A10" s="55">
        <f t="shared" si="2"/>
        <v>6</v>
      </c>
      <c r="B10" s="58" t="s">
        <v>636</v>
      </c>
      <c r="C10" s="5">
        <f>E9+1</f>
        <v>56</v>
      </c>
      <c r="D10" s="5" t="s">
        <v>668</v>
      </c>
      <c r="E10" s="4">
        <f>C10+F10-1</f>
        <v>57</v>
      </c>
      <c r="F10" s="70">
        <v>2</v>
      </c>
      <c r="G10" s="41" t="s">
        <v>843</v>
      </c>
      <c r="H10" s="56">
        <v>2</v>
      </c>
      <c r="I10" s="41"/>
      <c r="J10" s="58" t="s">
        <v>479</v>
      </c>
      <c r="K10" s="58" t="s">
        <v>1310</v>
      </c>
    </row>
    <row r="11" spans="1:11" s="44" customFormat="1" ht="43.5">
      <c r="A11" s="55">
        <f t="shared" si="2"/>
        <v>7</v>
      </c>
      <c r="B11" s="58" t="s">
        <v>632</v>
      </c>
      <c r="C11" s="44">
        <f t="shared" si="0"/>
        <v>58</v>
      </c>
      <c r="D11" s="44" t="s">
        <v>668</v>
      </c>
      <c r="E11" s="55">
        <f t="shared" si="1"/>
        <v>59</v>
      </c>
      <c r="F11" s="70">
        <v>2</v>
      </c>
      <c r="G11" s="41" t="s">
        <v>843</v>
      </c>
      <c r="H11" s="56">
        <v>2</v>
      </c>
      <c r="J11" s="58" t="s">
        <v>480</v>
      </c>
      <c r="K11" s="58" t="s">
        <v>1311</v>
      </c>
    </row>
    <row r="12" spans="1:11" s="44" customFormat="1" ht="43.5">
      <c r="A12" s="55">
        <f t="shared" si="2"/>
        <v>8</v>
      </c>
      <c r="B12" s="58" t="s">
        <v>634</v>
      </c>
      <c r="C12" s="44">
        <f t="shared" si="0"/>
        <v>60</v>
      </c>
      <c r="D12" s="44" t="s">
        <v>668</v>
      </c>
      <c r="E12" s="55">
        <f t="shared" si="1"/>
        <v>61</v>
      </c>
      <c r="F12" s="70">
        <v>2</v>
      </c>
      <c r="G12" s="41" t="s">
        <v>843</v>
      </c>
      <c r="H12" s="56">
        <v>2</v>
      </c>
      <c r="I12" s="41"/>
      <c r="J12" s="58" t="s">
        <v>481</v>
      </c>
      <c r="K12" s="58" t="s">
        <v>1312</v>
      </c>
    </row>
    <row r="13" spans="1:11" s="44" customFormat="1">
      <c r="A13" s="55">
        <f t="shared" si="2"/>
        <v>9</v>
      </c>
      <c r="B13" s="58" t="s">
        <v>123</v>
      </c>
      <c r="C13" s="5">
        <f>E12+1</f>
        <v>62</v>
      </c>
      <c r="D13" s="5" t="s">
        <v>668</v>
      </c>
      <c r="E13" s="4">
        <f>C13+F13-1</f>
        <v>62</v>
      </c>
      <c r="F13" s="70">
        <v>1</v>
      </c>
      <c r="G13" s="41" t="s">
        <v>849</v>
      </c>
      <c r="H13" s="56"/>
      <c r="I13" s="41"/>
      <c r="J13" s="58"/>
      <c r="K13" s="58" t="s">
        <v>1313</v>
      </c>
    </row>
    <row r="14" spans="1:11" s="44" customFormat="1" ht="43.5">
      <c r="A14" s="55">
        <f t="shared" si="2"/>
        <v>10</v>
      </c>
      <c r="B14" s="58" t="s">
        <v>631</v>
      </c>
      <c r="C14" s="5">
        <f>E13+1</f>
        <v>63</v>
      </c>
      <c r="D14" s="5" t="s">
        <v>668</v>
      </c>
      <c r="E14" s="4">
        <f>C14+F14-1</f>
        <v>64</v>
      </c>
      <c r="F14" s="70">
        <v>2</v>
      </c>
      <c r="G14" s="41" t="s">
        <v>843</v>
      </c>
      <c r="H14" s="56">
        <v>2</v>
      </c>
      <c r="I14" s="41"/>
      <c r="J14" s="58" t="s">
        <v>482</v>
      </c>
      <c r="K14" s="58" t="s">
        <v>1314</v>
      </c>
    </row>
    <row r="15" spans="1:11" s="44" customFormat="1" ht="43.5">
      <c r="A15" s="55">
        <f t="shared" si="2"/>
        <v>11</v>
      </c>
      <c r="B15" s="58" t="s">
        <v>633</v>
      </c>
      <c r="C15" s="44">
        <f>E14+1</f>
        <v>65</v>
      </c>
      <c r="D15" s="44" t="s">
        <v>668</v>
      </c>
      <c r="E15" s="55">
        <f>C15+F15-1</f>
        <v>66</v>
      </c>
      <c r="F15" s="70">
        <v>2</v>
      </c>
      <c r="G15" s="41" t="s">
        <v>843</v>
      </c>
      <c r="H15" s="56">
        <v>2</v>
      </c>
      <c r="I15" s="41"/>
      <c r="J15" s="58" t="s">
        <v>483</v>
      </c>
      <c r="K15" s="58" t="s">
        <v>1315</v>
      </c>
    </row>
    <row r="16" spans="1:11" s="44" customFormat="1" ht="43.5">
      <c r="A16" s="55">
        <f t="shared" si="2"/>
        <v>12</v>
      </c>
      <c r="B16" s="58" t="s">
        <v>635</v>
      </c>
      <c r="C16" s="44">
        <f>E15+1</f>
        <v>67</v>
      </c>
      <c r="D16" s="44" t="s">
        <v>668</v>
      </c>
      <c r="E16" s="55">
        <f>C16+F16-1</f>
        <v>68</v>
      </c>
      <c r="F16" s="70">
        <v>2</v>
      </c>
      <c r="G16" s="41" t="s">
        <v>843</v>
      </c>
      <c r="H16" s="56">
        <v>2</v>
      </c>
      <c r="I16" s="36"/>
      <c r="J16" s="58" t="s">
        <v>484</v>
      </c>
      <c r="K16" s="58" t="s">
        <v>1316</v>
      </c>
    </row>
    <row r="17" spans="1:11" s="44" customFormat="1" ht="43.5">
      <c r="A17" s="55">
        <f t="shared" si="2"/>
        <v>13</v>
      </c>
      <c r="B17" s="44" t="s">
        <v>592</v>
      </c>
      <c r="C17" s="44">
        <f>E16+1</f>
        <v>69</v>
      </c>
      <c r="D17" s="44" t="s">
        <v>668</v>
      </c>
      <c r="E17" s="55">
        <f>C17+F17-1</f>
        <v>69</v>
      </c>
      <c r="F17" s="44">
        <v>1</v>
      </c>
      <c r="G17" s="41" t="s">
        <v>849</v>
      </c>
      <c r="H17" s="41"/>
      <c r="I17" s="41"/>
      <c r="J17" s="5" t="s">
        <v>965</v>
      </c>
      <c r="K17" s="44" t="s">
        <v>129</v>
      </c>
    </row>
    <row r="18" spans="1:11">
      <c r="F18" s="5">
        <f>SUM(F4:F17)</f>
        <v>69</v>
      </c>
      <c r="I18" s="6"/>
    </row>
    <row r="19" spans="1:11" s="44" customFormat="1">
      <c r="A19" s="55"/>
      <c r="C19" s="5"/>
      <c r="D19" s="5"/>
      <c r="E19" s="4"/>
      <c r="G19" s="41"/>
      <c r="H19" s="41"/>
      <c r="I19" s="41"/>
    </row>
    <row r="20" spans="1:11" s="44" customFormat="1">
      <c r="A20" s="55"/>
      <c r="C20" s="5"/>
      <c r="D20" s="5"/>
      <c r="E20" s="4"/>
      <c r="G20" s="41"/>
      <c r="H20" s="41"/>
      <c r="I20" s="41"/>
    </row>
    <row r="21" spans="1:11">
      <c r="B21" s="60"/>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36.xml><?xml version="1.0" encoding="utf-8"?>
<worksheet xmlns="http://schemas.openxmlformats.org/spreadsheetml/2006/main" xmlns:r="http://schemas.openxmlformats.org/officeDocument/2006/relationships">
  <sheetPr codeName="Sheet28"/>
  <dimension ref="A1:K19"/>
  <sheetViews>
    <sheetView workbookViewId="0">
      <selection activeCell="H24" sqref="H24"/>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1.140625" style="6" customWidth="1"/>
    <col min="9" max="9" width="4.5703125" style="5" customWidth="1"/>
    <col min="10" max="10" width="32.7109375" style="5" customWidth="1"/>
    <col min="11" max="11" width="35.28515625" style="5" customWidth="1"/>
    <col min="12" max="16384" width="29.140625" style="5"/>
  </cols>
  <sheetData>
    <row r="1" spans="1:11" s="31" customFormat="1" ht="21">
      <c r="A1" s="30">
        <f>Main!A40</f>
        <v>34</v>
      </c>
      <c r="B1" s="30" t="str">
        <f>Main!B40</f>
        <v>Major Shareholders  (Holder.dat)</v>
      </c>
      <c r="C1" s="30"/>
      <c r="D1" s="30"/>
      <c r="E1" s="30"/>
      <c r="G1" s="13"/>
      <c r="H1" s="13"/>
      <c r="I1" s="13"/>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 t="shared" ref="C4:C10" si="0">E3+1</f>
        <v>1</v>
      </c>
      <c r="D4" s="5" t="s">
        <v>668</v>
      </c>
      <c r="E4" s="4">
        <f t="shared" ref="E4:E10" si="1">C4+F4-1</f>
        <v>1</v>
      </c>
      <c r="F4" s="5">
        <v>1</v>
      </c>
      <c r="G4" s="6" t="s">
        <v>849</v>
      </c>
      <c r="J4" s="55" t="s">
        <v>792</v>
      </c>
      <c r="K4" s="55" t="s">
        <v>792</v>
      </c>
    </row>
    <row r="5" spans="1:11">
      <c r="A5" s="4">
        <v>1</v>
      </c>
      <c r="B5" s="5" t="s">
        <v>793</v>
      </c>
      <c r="C5" s="44">
        <f t="shared" si="0"/>
        <v>2</v>
      </c>
      <c r="D5" s="44" t="s">
        <v>668</v>
      </c>
      <c r="E5" s="55">
        <f t="shared" si="1"/>
        <v>21</v>
      </c>
      <c r="F5" s="5">
        <v>20</v>
      </c>
      <c r="G5" s="6" t="s">
        <v>849</v>
      </c>
      <c r="J5" s="85" t="s">
        <v>960</v>
      </c>
      <c r="K5" s="12" t="s">
        <v>1122</v>
      </c>
    </row>
    <row r="6" spans="1:11">
      <c r="A6" s="4">
        <f>A5+1</f>
        <v>2</v>
      </c>
      <c r="B6" s="5" t="s">
        <v>804</v>
      </c>
      <c r="C6" s="44">
        <f t="shared" si="0"/>
        <v>22</v>
      </c>
      <c r="D6" s="44" t="s">
        <v>668</v>
      </c>
      <c r="E6" s="55">
        <f t="shared" si="1"/>
        <v>29</v>
      </c>
      <c r="F6" s="5">
        <v>8</v>
      </c>
      <c r="G6" s="6" t="s">
        <v>843</v>
      </c>
      <c r="H6" s="63">
        <v>8</v>
      </c>
      <c r="I6" s="6">
        <v>1</v>
      </c>
      <c r="J6" s="82" t="s">
        <v>334</v>
      </c>
      <c r="K6" s="5" t="s">
        <v>1125</v>
      </c>
    </row>
    <row r="7" spans="1:11">
      <c r="A7" s="4">
        <f t="shared" ref="A7:A16" si="2">A6+1</f>
        <v>3</v>
      </c>
      <c r="B7" s="5" t="s">
        <v>701</v>
      </c>
      <c r="C7" s="44">
        <f t="shared" si="0"/>
        <v>30</v>
      </c>
      <c r="D7" s="44" t="s">
        <v>668</v>
      </c>
      <c r="E7" s="55">
        <f t="shared" si="1"/>
        <v>39</v>
      </c>
      <c r="F7" s="5">
        <v>10</v>
      </c>
      <c r="G7" s="6" t="s">
        <v>849</v>
      </c>
      <c r="H7" s="6" t="s">
        <v>842</v>
      </c>
      <c r="I7" s="6">
        <v>2</v>
      </c>
      <c r="J7" s="84" t="s">
        <v>342</v>
      </c>
      <c r="K7" s="12" t="s">
        <v>1317</v>
      </c>
    </row>
    <row r="8" spans="1:11" ht="43.5">
      <c r="A8" s="4">
        <f t="shared" si="2"/>
        <v>4</v>
      </c>
      <c r="B8" s="5" t="s">
        <v>614</v>
      </c>
      <c r="C8" s="44">
        <f t="shared" si="0"/>
        <v>40</v>
      </c>
      <c r="D8" s="44" t="s">
        <v>668</v>
      </c>
      <c r="E8" s="55">
        <f t="shared" si="1"/>
        <v>42</v>
      </c>
      <c r="F8" s="5">
        <v>3</v>
      </c>
      <c r="G8" s="6" t="s">
        <v>843</v>
      </c>
      <c r="H8" s="10">
        <v>3</v>
      </c>
      <c r="I8" s="6">
        <v>3</v>
      </c>
      <c r="J8" s="82" t="s">
        <v>350</v>
      </c>
      <c r="K8" s="5" t="s">
        <v>1318</v>
      </c>
    </row>
    <row r="9" spans="1:11" ht="174">
      <c r="A9" s="4">
        <f t="shared" si="2"/>
        <v>5</v>
      </c>
      <c r="B9" s="5" t="s">
        <v>754</v>
      </c>
      <c r="C9" s="44">
        <f t="shared" si="0"/>
        <v>43</v>
      </c>
      <c r="D9" s="44" t="s">
        <v>668</v>
      </c>
      <c r="E9" s="55">
        <f t="shared" si="1"/>
        <v>43</v>
      </c>
      <c r="F9" s="5">
        <v>1</v>
      </c>
      <c r="G9" s="6" t="s">
        <v>849</v>
      </c>
      <c r="J9" s="12" t="s">
        <v>1715</v>
      </c>
      <c r="K9" s="12" t="s">
        <v>1716</v>
      </c>
    </row>
    <row r="10" spans="1:11">
      <c r="A10" s="4">
        <f t="shared" si="2"/>
        <v>6</v>
      </c>
      <c r="B10" s="5" t="s">
        <v>615</v>
      </c>
      <c r="C10" s="44">
        <f t="shared" si="0"/>
        <v>44</v>
      </c>
      <c r="D10" s="44" t="s">
        <v>668</v>
      </c>
      <c r="E10" s="55">
        <f t="shared" si="1"/>
        <v>73</v>
      </c>
      <c r="F10" s="5">
        <v>30</v>
      </c>
      <c r="G10" s="6" t="s">
        <v>849</v>
      </c>
      <c r="I10" s="6"/>
      <c r="J10" s="83" t="s">
        <v>351</v>
      </c>
      <c r="K10" s="5" t="s">
        <v>1319</v>
      </c>
    </row>
    <row r="11" spans="1:11">
      <c r="A11" s="4">
        <f t="shared" si="2"/>
        <v>7</v>
      </c>
      <c r="B11" s="5" t="s">
        <v>616</v>
      </c>
      <c r="C11" s="44">
        <f t="shared" ref="C11:C16" si="3">E10+1</f>
        <v>74</v>
      </c>
      <c r="D11" s="44" t="s">
        <v>668</v>
      </c>
      <c r="E11" s="55">
        <f t="shared" ref="E11:E16" si="4">C11+F11-1</f>
        <v>113</v>
      </c>
      <c r="F11" s="5">
        <v>40</v>
      </c>
      <c r="G11" s="6" t="s">
        <v>849</v>
      </c>
      <c r="I11" s="6"/>
      <c r="J11" s="83" t="s">
        <v>352</v>
      </c>
      <c r="K11" s="5" t="s">
        <v>1320</v>
      </c>
    </row>
    <row r="12" spans="1:11">
      <c r="A12" s="4">
        <f t="shared" si="2"/>
        <v>8</v>
      </c>
      <c r="B12" s="5" t="s">
        <v>617</v>
      </c>
      <c r="C12" s="44">
        <f t="shared" si="3"/>
        <v>114</v>
      </c>
      <c r="D12" s="44" t="s">
        <v>668</v>
      </c>
      <c r="E12" s="55">
        <f t="shared" si="4"/>
        <v>223</v>
      </c>
      <c r="F12" s="5">
        <v>110</v>
      </c>
      <c r="G12" s="6" t="s">
        <v>849</v>
      </c>
      <c r="J12" s="83" t="s">
        <v>353</v>
      </c>
      <c r="K12" s="5" t="s">
        <v>1321</v>
      </c>
    </row>
    <row r="13" spans="1:11" ht="43.5">
      <c r="A13" s="4">
        <f t="shared" si="2"/>
        <v>9</v>
      </c>
      <c r="B13" s="5" t="s">
        <v>618</v>
      </c>
      <c r="C13" s="44">
        <f t="shared" si="3"/>
        <v>224</v>
      </c>
      <c r="D13" s="44" t="s">
        <v>668</v>
      </c>
      <c r="E13" s="55">
        <f t="shared" si="4"/>
        <v>238</v>
      </c>
      <c r="F13" s="5">
        <v>15</v>
      </c>
      <c r="G13" s="6" t="s">
        <v>843</v>
      </c>
      <c r="H13" s="10">
        <v>15</v>
      </c>
      <c r="I13" s="6"/>
      <c r="J13" s="83" t="s">
        <v>354</v>
      </c>
      <c r="K13" s="5" t="s">
        <v>1322</v>
      </c>
    </row>
    <row r="14" spans="1:11" ht="282.75">
      <c r="A14" s="4">
        <f t="shared" si="2"/>
        <v>10</v>
      </c>
      <c r="B14" s="5" t="s">
        <v>619</v>
      </c>
      <c r="C14" s="44">
        <f t="shared" si="3"/>
        <v>239</v>
      </c>
      <c r="D14" s="44" t="s">
        <v>668</v>
      </c>
      <c r="E14" s="55">
        <f t="shared" si="4"/>
        <v>244</v>
      </c>
      <c r="F14" s="5">
        <v>6</v>
      </c>
      <c r="G14" s="6" t="s">
        <v>843</v>
      </c>
      <c r="H14" s="6">
        <v>3.2</v>
      </c>
      <c r="I14" s="6"/>
      <c r="J14" s="117" t="s">
        <v>738</v>
      </c>
      <c r="K14" s="5" t="s">
        <v>1323</v>
      </c>
    </row>
    <row r="15" spans="1:11">
      <c r="A15" s="4">
        <f t="shared" si="2"/>
        <v>11</v>
      </c>
      <c r="B15" s="5" t="s">
        <v>777</v>
      </c>
      <c r="C15" s="44">
        <f t="shared" si="3"/>
        <v>245</v>
      </c>
      <c r="D15" s="44" t="s">
        <v>668</v>
      </c>
      <c r="E15" s="55">
        <f t="shared" si="4"/>
        <v>274</v>
      </c>
      <c r="F15" s="5">
        <v>30</v>
      </c>
      <c r="G15" s="6" t="s">
        <v>849</v>
      </c>
      <c r="I15" s="6"/>
      <c r="J15" s="117" t="s">
        <v>1692</v>
      </c>
      <c r="K15" s="5" t="s">
        <v>1691</v>
      </c>
    </row>
    <row r="16" spans="1:11" ht="43.5">
      <c r="A16" s="4">
        <f t="shared" si="2"/>
        <v>12</v>
      </c>
      <c r="B16" s="5" t="s">
        <v>592</v>
      </c>
      <c r="C16" s="44">
        <f t="shared" si="3"/>
        <v>275</v>
      </c>
      <c r="D16" s="44" t="s">
        <v>668</v>
      </c>
      <c r="E16" s="55">
        <f t="shared" si="4"/>
        <v>275</v>
      </c>
      <c r="F16" s="5">
        <v>1</v>
      </c>
      <c r="G16" s="6" t="s">
        <v>849</v>
      </c>
      <c r="I16" s="6"/>
      <c r="J16" s="5" t="s">
        <v>965</v>
      </c>
      <c r="K16" s="5" t="s">
        <v>129</v>
      </c>
    </row>
    <row r="17" spans="2:11">
      <c r="B17" s="27"/>
      <c r="F17" s="5">
        <f>SUM(F4:F16)</f>
        <v>275</v>
      </c>
      <c r="I17" s="6"/>
    </row>
    <row r="18" spans="2:11">
      <c r="B18" s="62"/>
    </row>
    <row r="19" spans="2:11">
      <c r="B19" s="325"/>
      <c r="C19" s="325"/>
      <c r="D19" s="325"/>
      <c r="E19" s="325"/>
      <c r="F19" s="325"/>
      <c r="G19" s="325"/>
      <c r="H19" s="325"/>
      <c r="I19" s="325"/>
      <c r="J19" s="325"/>
      <c r="K19" s="325"/>
    </row>
  </sheetData>
  <mergeCells count="2">
    <mergeCell ref="C3:E3"/>
    <mergeCell ref="B19:K19"/>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37.xml><?xml version="1.0" encoding="utf-8"?>
<worksheet xmlns="http://schemas.openxmlformats.org/spreadsheetml/2006/main" xmlns:r="http://schemas.openxmlformats.org/officeDocument/2006/relationships">
  <sheetPr codeName="Sheet29"/>
  <dimension ref="A1:K25"/>
  <sheetViews>
    <sheetView topLeftCell="A10" workbookViewId="0">
      <selection activeCell="H24" sqref="H24"/>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140625" style="6" customWidth="1"/>
    <col min="9" max="9" width="4.5703125" style="5" customWidth="1"/>
    <col min="10" max="10" width="32.7109375" style="4" customWidth="1"/>
    <col min="11" max="11" width="34.7109375" style="4" customWidth="1"/>
    <col min="12" max="16384" width="29.140625" style="5"/>
  </cols>
  <sheetData>
    <row r="1" spans="1:11" s="31" customFormat="1" ht="21">
      <c r="A1" s="30">
        <f>Main!A41</f>
        <v>35</v>
      </c>
      <c r="B1" s="30" t="str">
        <f>Main!B41</f>
        <v>Share Distribution (Distrib.dat)</v>
      </c>
      <c r="C1" s="30"/>
      <c r="D1" s="30"/>
      <c r="E1" s="30"/>
      <c r="G1" s="13"/>
      <c r="H1" s="13"/>
      <c r="I1" s="13"/>
      <c r="J1" s="30"/>
      <c r="K1" s="30"/>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 t="shared" ref="C4:C15" si="0">E3+1</f>
        <v>1</v>
      </c>
      <c r="D4" s="5" t="s">
        <v>668</v>
      </c>
      <c r="E4" s="4">
        <f t="shared" ref="E4:E15" si="1">C4+F4-1</f>
        <v>1</v>
      </c>
      <c r="F4" s="5">
        <v>1</v>
      </c>
      <c r="G4" s="6" t="s">
        <v>849</v>
      </c>
      <c r="I4" s="6"/>
      <c r="J4" s="4" t="s">
        <v>781</v>
      </c>
      <c r="K4" s="4" t="s">
        <v>781</v>
      </c>
    </row>
    <row r="5" spans="1:11">
      <c r="A5" s="4">
        <v>1</v>
      </c>
      <c r="B5" s="5" t="s">
        <v>793</v>
      </c>
      <c r="C5" s="5">
        <f t="shared" si="0"/>
        <v>2</v>
      </c>
      <c r="D5" s="5" t="s">
        <v>668</v>
      </c>
      <c r="E5" s="4">
        <f t="shared" si="1"/>
        <v>21</v>
      </c>
      <c r="F5" s="5">
        <v>20</v>
      </c>
      <c r="G5" s="6" t="s">
        <v>849</v>
      </c>
      <c r="I5" s="6"/>
      <c r="J5" s="85" t="s">
        <v>960</v>
      </c>
      <c r="K5" s="4" t="s">
        <v>1122</v>
      </c>
    </row>
    <row r="6" spans="1:11">
      <c r="A6" s="4">
        <f>A5+1</f>
        <v>2</v>
      </c>
      <c r="B6" s="5" t="s">
        <v>804</v>
      </c>
      <c r="C6" s="5">
        <f>E5+1</f>
        <v>22</v>
      </c>
      <c r="D6" s="5" t="s">
        <v>668</v>
      </c>
      <c r="E6" s="4">
        <f t="shared" si="1"/>
        <v>29</v>
      </c>
      <c r="F6" s="5">
        <v>8</v>
      </c>
      <c r="G6" s="6" t="s">
        <v>843</v>
      </c>
      <c r="H6" s="63">
        <v>8</v>
      </c>
      <c r="I6" s="6">
        <v>1</v>
      </c>
      <c r="J6" s="82" t="s">
        <v>334</v>
      </c>
      <c r="K6" s="5" t="s">
        <v>1125</v>
      </c>
    </row>
    <row r="7" spans="1:11">
      <c r="A7" s="4">
        <f t="shared" ref="A7:A15" si="2">A6+1</f>
        <v>3</v>
      </c>
      <c r="B7" s="5" t="s">
        <v>701</v>
      </c>
      <c r="C7" s="5">
        <f>E6+1</f>
        <v>30</v>
      </c>
      <c r="D7" s="5" t="s">
        <v>668</v>
      </c>
      <c r="E7" s="4">
        <f t="shared" si="1"/>
        <v>39</v>
      </c>
      <c r="F7" s="5">
        <v>10</v>
      </c>
      <c r="G7" s="6" t="s">
        <v>849</v>
      </c>
      <c r="H7" s="6" t="s">
        <v>842</v>
      </c>
      <c r="I7" s="6">
        <v>2</v>
      </c>
      <c r="J7" s="84" t="s">
        <v>342</v>
      </c>
      <c r="K7" s="4" t="s">
        <v>1324</v>
      </c>
    </row>
    <row r="8" spans="1:11">
      <c r="A8" s="4">
        <f t="shared" si="2"/>
        <v>4</v>
      </c>
      <c r="B8" s="5" t="s">
        <v>775</v>
      </c>
      <c r="C8" s="5">
        <f>E7+1</f>
        <v>40</v>
      </c>
      <c r="D8" s="5" t="s">
        <v>668</v>
      </c>
      <c r="E8" s="4">
        <f t="shared" si="1"/>
        <v>49</v>
      </c>
      <c r="F8" s="5">
        <v>10</v>
      </c>
      <c r="G8" s="6" t="s">
        <v>843</v>
      </c>
      <c r="H8" s="10">
        <v>10</v>
      </c>
      <c r="J8" s="84" t="s">
        <v>345</v>
      </c>
      <c r="K8" s="11" t="s">
        <v>1325</v>
      </c>
    </row>
    <row r="9" spans="1:11" ht="43.5">
      <c r="A9" s="4">
        <f t="shared" si="2"/>
        <v>5</v>
      </c>
      <c r="B9" s="5" t="s">
        <v>776</v>
      </c>
      <c r="C9" s="5">
        <f t="shared" si="0"/>
        <v>50</v>
      </c>
      <c r="D9" s="5" t="s">
        <v>668</v>
      </c>
      <c r="E9" s="4">
        <f t="shared" si="1"/>
        <v>59</v>
      </c>
      <c r="F9" s="5">
        <v>10</v>
      </c>
      <c r="G9" s="6" t="s">
        <v>843</v>
      </c>
      <c r="H9" s="10">
        <v>10</v>
      </c>
      <c r="I9" s="6"/>
      <c r="J9" s="84" t="s">
        <v>346</v>
      </c>
      <c r="K9" s="4" t="s">
        <v>1326</v>
      </c>
    </row>
    <row r="10" spans="1:11" ht="43.5">
      <c r="A10" s="4">
        <f t="shared" si="2"/>
        <v>6</v>
      </c>
      <c r="B10" s="5" t="s">
        <v>612</v>
      </c>
      <c r="C10" s="5">
        <f t="shared" si="0"/>
        <v>60</v>
      </c>
      <c r="D10" s="5" t="s">
        <v>668</v>
      </c>
      <c r="E10" s="4">
        <f t="shared" si="1"/>
        <v>65</v>
      </c>
      <c r="F10" s="5">
        <v>6</v>
      </c>
      <c r="G10" s="6" t="s">
        <v>843</v>
      </c>
      <c r="H10" s="6">
        <v>3.2</v>
      </c>
      <c r="J10" s="84" t="s">
        <v>347</v>
      </c>
      <c r="K10" s="4" t="s">
        <v>1327</v>
      </c>
    </row>
    <row r="11" spans="1:11" ht="43.5">
      <c r="A11" s="4">
        <f t="shared" si="2"/>
        <v>7</v>
      </c>
      <c r="B11" s="5" t="s">
        <v>613</v>
      </c>
      <c r="C11" s="5">
        <f t="shared" si="0"/>
        <v>66</v>
      </c>
      <c r="D11" s="5" t="s">
        <v>668</v>
      </c>
      <c r="E11" s="4">
        <f t="shared" si="1"/>
        <v>71</v>
      </c>
      <c r="F11" s="5">
        <v>6</v>
      </c>
      <c r="G11" s="6" t="s">
        <v>843</v>
      </c>
      <c r="H11" s="6">
        <v>3.2</v>
      </c>
      <c r="I11" s="6"/>
      <c r="J11" s="84" t="s">
        <v>348</v>
      </c>
      <c r="K11" s="4" t="s">
        <v>1328</v>
      </c>
    </row>
    <row r="12" spans="1:11" ht="43.5">
      <c r="A12" s="4">
        <f>A11+1</f>
        <v>8</v>
      </c>
      <c r="B12" s="5" t="s">
        <v>577</v>
      </c>
      <c r="C12" s="5">
        <f>E11+1</f>
        <v>72</v>
      </c>
      <c r="D12" s="5" t="s">
        <v>668</v>
      </c>
      <c r="E12" s="4">
        <f>C12+F12-1</f>
        <v>77</v>
      </c>
      <c r="F12" s="5">
        <v>6</v>
      </c>
      <c r="G12" s="6" t="s">
        <v>843</v>
      </c>
      <c r="H12" s="6">
        <v>3.2</v>
      </c>
      <c r="I12" s="6"/>
      <c r="J12" s="84" t="s">
        <v>349</v>
      </c>
      <c r="K12" s="2" t="s">
        <v>1329</v>
      </c>
    </row>
    <row r="13" spans="1:11">
      <c r="A13" s="4">
        <f>A12+1</f>
        <v>9</v>
      </c>
      <c r="B13" s="5" t="s">
        <v>752</v>
      </c>
      <c r="C13" s="5">
        <f>E12+1</f>
        <v>78</v>
      </c>
      <c r="D13" s="5" t="s">
        <v>668</v>
      </c>
      <c r="E13" s="4">
        <f>C13+F13-1</f>
        <v>97</v>
      </c>
      <c r="F13" s="5">
        <v>20</v>
      </c>
      <c r="G13" s="6" t="s">
        <v>843</v>
      </c>
      <c r="H13" s="10">
        <v>20</v>
      </c>
      <c r="I13" s="6"/>
      <c r="J13" s="82" t="s">
        <v>15</v>
      </c>
      <c r="K13" s="5" t="s">
        <v>1330</v>
      </c>
    </row>
    <row r="14" spans="1:11" ht="282.75">
      <c r="A14" s="4">
        <f>A13+1</f>
        <v>10</v>
      </c>
      <c r="B14" s="5" t="s">
        <v>698</v>
      </c>
      <c r="C14" s="5">
        <f>E13+1</f>
        <v>98</v>
      </c>
      <c r="D14" s="5" t="s">
        <v>668</v>
      </c>
      <c r="E14" s="4">
        <f>C14+F14-1</f>
        <v>100</v>
      </c>
      <c r="F14" s="5">
        <v>3</v>
      </c>
      <c r="G14" s="6" t="s">
        <v>849</v>
      </c>
      <c r="H14" s="10"/>
      <c r="I14" s="6"/>
      <c r="J14" s="4" t="s">
        <v>1719</v>
      </c>
      <c r="K14" s="4" t="s">
        <v>1720</v>
      </c>
    </row>
    <row r="15" spans="1:11" ht="43.5">
      <c r="A15" s="4">
        <f t="shared" si="2"/>
        <v>11</v>
      </c>
      <c r="B15" s="5" t="s">
        <v>592</v>
      </c>
      <c r="C15" s="5">
        <f t="shared" si="0"/>
        <v>101</v>
      </c>
      <c r="D15" s="5" t="s">
        <v>668</v>
      </c>
      <c r="E15" s="4">
        <f t="shared" si="1"/>
        <v>101</v>
      </c>
      <c r="F15" s="5">
        <v>1</v>
      </c>
      <c r="G15" s="6" t="s">
        <v>849</v>
      </c>
      <c r="I15" s="6"/>
      <c r="J15" s="5" t="s">
        <v>965</v>
      </c>
      <c r="K15" s="4" t="s">
        <v>129</v>
      </c>
    </row>
    <row r="16" spans="1:11">
      <c r="B16" s="27"/>
      <c r="F16" s="5">
        <f>SUM(F4:F15)</f>
        <v>101</v>
      </c>
      <c r="I16" s="6"/>
    </row>
    <row r="17" spans="1:11">
      <c r="B17" s="27"/>
      <c r="I17" s="6"/>
    </row>
    <row r="18" spans="1:11" s="2" customFormat="1">
      <c r="A18" s="1"/>
      <c r="B18" s="9"/>
      <c r="C18" s="5"/>
      <c r="D18" s="5"/>
      <c r="E18" s="4"/>
      <c r="G18" s="3"/>
      <c r="H18" s="3"/>
      <c r="I18" s="3"/>
      <c r="J18" s="1"/>
      <c r="K18" s="1"/>
    </row>
    <row r="19" spans="1:11" s="2" customFormat="1">
      <c r="A19" s="1"/>
      <c r="C19" s="5"/>
      <c r="D19" s="5"/>
      <c r="E19" s="4"/>
      <c r="G19" s="3"/>
      <c r="H19" s="3"/>
      <c r="I19" s="3"/>
      <c r="J19" s="1"/>
      <c r="K19" s="1"/>
    </row>
    <row r="20" spans="1:11" s="2" customFormat="1">
      <c r="A20" s="1"/>
      <c r="C20" s="5"/>
      <c r="D20" s="5"/>
      <c r="E20" s="4"/>
      <c r="G20" s="3"/>
      <c r="H20" s="3"/>
      <c r="I20" s="3"/>
      <c r="J20" s="1"/>
      <c r="K20" s="1"/>
    </row>
    <row r="21" spans="1:11" s="2" customFormat="1">
      <c r="A21" s="1"/>
      <c r="B21" s="65"/>
      <c r="C21" s="5"/>
      <c r="D21" s="5"/>
      <c r="E21" s="4"/>
      <c r="G21" s="3"/>
      <c r="H21" s="3"/>
      <c r="J21" s="1"/>
      <c r="K21" s="1"/>
    </row>
    <row r="22" spans="1:11" s="2" customFormat="1">
      <c r="A22" s="1"/>
      <c r="B22" s="65"/>
      <c r="C22" s="5"/>
      <c r="D22" s="5"/>
      <c r="E22" s="4"/>
      <c r="G22" s="3"/>
      <c r="H22" s="3"/>
      <c r="J22" s="1"/>
      <c r="K22" s="1"/>
    </row>
    <row r="23" spans="1:11" s="2" customFormat="1">
      <c r="A23" s="1"/>
      <c r="B23" s="65"/>
      <c r="C23" s="5"/>
      <c r="D23" s="5"/>
      <c r="E23" s="4"/>
      <c r="G23" s="3"/>
      <c r="H23" s="3"/>
      <c r="J23" s="1"/>
      <c r="K23" s="1"/>
    </row>
    <row r="24" spans="1:11" s="2" customFormat="1">
      <c r="A24" s="1"/>
      <c r="B24" s="65"/>
      <c r="C24" s="5"/>
      <c r="D24" s="5"/>
      <c r="E24" s="4"/>
      <c r="G24" s="3"/>
      <c r="H24" s="3"/>
      <c r="J24" s="1"/>
      <c r="K24" s="1"/>
    </row>
    <row r="25" spans="1:11">
      <c r="B25"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38.xml><?xml version="1.0" encoding="utf-8"?>
<worksheet xmlns="http://schemas.openxmlformats.org/spreadsheetml/2006/main" xmlns:r="http://schemas.openxmlformats.org/officeDocument/2006/relationships">
  <sheetPr codeName="Sheet30"/>
  <dimension ref="A1:K14"/>
  <sheetViews>
    <sheetView workbookViewId="0">
      <selection activeCell="H24" sqref="H24"/>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42578125" style="6" customWidth="1"/>
    <col min="9" max="9" width="4.5703125" style="5" customWidth="1"/>
    <col min="10" max="11" width="32.7109375" style="4" customWidth="1"/>
    <col min="12" max="16384" width="29.140625" style="5"/>
  </cols>
  <sheetData>
    <row r="1" spans="1:11" s="31" customFormat="1" ht="21">
      <c r="A1" s="30">
        <f>Main!A42</f>
        <v>36</v>
      </c>
      <c r="B1" s="30" t="str">
        <f>Main!B42</f>
        <v>Share Holding of Thai NVDR (Nvdr.dat)</v>
      </c>
      <c r="C1" s="30"/>
      <c r="D1" s="30"/>
      <c r="E1" s="30"/>
      <c r="G1" s="13"/>
      <c r="H1" s="13"/>
      <c r="I1" s="13"/>
      <c r="J1" s="30"/>
      <c r="K1" s="30"/>
    </row>
    <row r="2" spans="1:11">
      <c r="I2" s="6"/>
    </row>
    <row r="3" spans="1:11" s="6" customFormat="1" ht="22.5" thickBot="1">
      <c r="A3" s="7"/>
      <c r="B3" s="8" t="s">
        <v>787</v>
      </c>
      <c r="C3" s="323" t="s">
        <v>788</v>
      </c>
      <c r="D3" s="323"/>
      <c r="E3" s="323"/>
      <c r="F3" s="8" t="s">
        <v>848</v>
      </c>
      <c r="G3" s="8" t="s">
        <v>789</v>
      </c>
      <c r="H3" s="8" t="s">
        <v>790</v>
      </c>
      <c r="I3" s="8" t="s">
        <v>673</v>
      </c>
      <c r="J3" s="8" t="s">
        <v>847</v>
      </c>
      <c r="K3" s="8" t="s">
        <v>847</v>
      </c>
    </row>
    <row r="4" spans="1:11" ht="22.5" thickTop="1">
      <c r="B4" s="5" t="s">
        <v>791</v>
      </c>
      <c r="C4" s="5">
        <f t="shared" ref="C4:C9" si="0">E3+1</f>
        <v>1</v>
      </c>
      <c r="D4" s="5" t="s">
        <v>668</v>
      </c>
      <c r="E4" s="4">
        <f t="shared" ref="E4:E9" si="1">C4+F4-1</f>
        <v>1</v>
      </c>
      <c r="F4" s="5">
        <v>1</v>
      </c>
      <c r="G4" s="6" t="s">
        <v>849</v>
      </c>
      <c r="I4" s="6"/>
      <c r="J4" s="55" t="s">
        <v>781</v>
      </c>
      <c r="K4" s="55" t="s">
        <v>781</v>
      </c>
    </row>
    <row r="5" spans="1:11">
      <c r="A5" s="4">
        <v>1</v>
      </c>
      <c r="B5" s="5" t="s">
        <v>793</v>
      </c>
      <c r="C5" s="5">
        <f t="shared" si="0"/>
        <v>2</v>
      </c>
      <c r="D5" s="5" t="s">
        <v>668</v>
      </c>
      <c r="E5" s="4">
        <f t="shared" si="1"/>
        <v>21</v>
      </c>
      <c r="F5" s="5">
        <v>20</v>
      </c>
      <c r="G5" s="6" t="s">
        <v>849</v>
      </c>
      <c r="I5" s="6"/>
      <c r="J5" s="4" t="s">
        <v>960</v>
      </c>
      <c r="K5" s="4" t="s">
        <v>1122</v>
      </c>
    </row>
    <row r="6" spans="1:11">
      <c r="A6" s="4">
        <f>A5+1</f>
        <v>2</v>
      </c>
      <c r="B6" s="5" t="s">
        <v>804</v>
      </c>
      <c r="C6" s="5">
        <f t="shared" si="0"/>
        <v>22</v>
      </c>
      <c r="D6" s="5" t="s">
        <v>668</v>
      </c>
      <c r="E6" s="4">
        <f t="shared" si="1"/>
        <v>29</v>
      </c>
      <c r="F6" s="5">
        <v>8</v>
      </c>
      <c r="G6" s="6" t="s">
        <v>843</v>
      </c>
      <c r="H6" s="63">
        <v>8</v>
      </c>
      <c r="I6" s="6">
        <v>1</v>
      </c>
      <c r="J6" s="82" t="s">
        <v>334</v>
      </c>
      <c r="K6" s="5" t="s">
        <v>1125</v>
      </c>
    </row>
    <row r="7" spans="1:11">
      <c r="A7" s="4">
        <f>A6+1</f>
        <v>3</v>
      </c>
      <c r="B7" s="5" t="s">
        <v>63</v>
      </c>
      <c r="C7" s="5">
        <f t="shared" si="0"/>
        <v>30</v>
      </c>
      <c r="D7" s="5" t="s">
        <v>668</v>
      </c>
      <c r="E7" s="4">
        <f t="shared" si="1"/>
        <v>39</v>
      </c>
      <c r="F7" s="5">
        <v>10</v>
      </c>
      <c r="G7" s="6" t="s">
        <v>849</v>
      </c>
      <c r="H7" s="6" t="s">
        <v>842</v>
      </c>
      <c r="I7" s="6">
        <v>2</v>
      </c>
      <c r="J7" s="92" t="s">
        <v>62</v>
      </c>
      <c r="K7" s="92" t="s">
        <v>1291</v>
      </c>
    </row>
    <row r="8" spans="1:11">
      <c r="A8" s="4">
        <f>A7+1</f>
        <v>4</v>
      </c>
      <c r="B8" s="5" t="s">
        <v>64</v>
      </c>
      <c r="C8" s="5">
        <f t="shared" si="0"/>
        <v>40</v>
      </c>
      <c r="D8" s="5" t="s">
        <v>668</v>
      </c>
      <c r="E8" s="4">
        <f t="shared" si="1"/>
        <v>54</v>
      </c>
      <c r="F8" s="5">
        <v>15</v>
      </c>
      <c r="G8" s="6" t="s">
        <v>843</v>
      </c>
      <c r="H8" s="10">
        <v>15</v>
      </c>
      <c r="I8" s="6"/>
      <c r="J8" s="93" t="s">
        <v>66</v>
      </c>
      <c r="K8" s="93" t="s">
        <v>1331</v>
      </c>
    </row>
    <row r="9" spans="1:11" ht="43.5">
      <c r="A9" s="4">
        <f>A8+1</f>
        <v>5</v>
      </c>
      <c r="B9" s="5" t="s">
        <v>592</v>
      </c>
      <c r="C9" s="5">
        <f t="shared" si="0"/>
        <v>55</v>
      </c>
      <c r="D9" s="5" t="s">
        <v>668</v>
      </c>
      <c r="E9" s="4">
        <f t="shared" si="1"/>
        <v>55</v>
      </c>
      <c r="F9" s="5">
        <v>1</v>
      </c>
      <c r="G9" s="6" t="s">
        <v>849</v>
      </c>
      <c r="I9" s="6"/>
      <c r="J9" s="5" t="s">
        <v>965</v>
      </c>
      <c r="K9" s="4" t="s">
        <v>129</v>
      </c>
    </row>
    <row r="10" spans="1:11">
      <c r="F10" s="5">
        <f>SUM(F4:F9)</f>
        <v>55</v>
      </c>
      <c r="I10" s="6"/>
    </row>
    <row r="11" spans="1:11" s="9" customFormat="1">
      <c r="A11" s="79"/>
      <c r="E11" s="79"/>
      <c r="G11" s="80"/>
      <c r="H11" s="80"/>
      <c r="I11" s="80"/>
      <c r="J11" s="79"/>
      <c r="K11" s="79"/>
    </row>
    <row r="12" spans="1:11" s="2" customFormat="1">
      <c r="A12" s="79"/>
      <c r="C12" s="5"/>
      <c r="D12" s="5"/>
      <c r="E12" s="4"/>
      <c r="G12" s="3"/>
      <c r="H12" s="3"/>
      <c r="J12" s="1"/>
      <c r="K12" s="1"/>
    </row>
    <row r="13" spans="1:11" s="2" customFormat="1">
      <c r="A13" s="1"/>
      <c r="C13" s="5"/>
      <c r="D13" s="5"/>
      <c r="E13" s="4"/>
      <c r="G13" s="3"/>
      <c r="H13" s="3"/>
      <c r="J13" s="1"/>
      <c r="K13" s="1"/>
    </row>
    <row r="14" spans="1:11">
      <c r="B14" s="94"/>
    </row>
  </sheetData>
  <mergeCells count="1">
    <mergeCell ref="C3:E3"/>
  </mergeCells>
  <phoneticPr fontId="0" type="noConversion"/>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sheetPr codeName="Sheet31"/>
  <dimension ref="A1:K16"/>
  <sheetViews>
    <sheetView workbookViewId="0">
      <selection activeCell="H24" sqref="H24"/>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42578125" style="6" customWidth="1"/>
    <col min="9" max="9" width="4.5703125" style="5" customWidth="1"/>
    <col min="10" max="11" width="32.7109375" style="4" customWidth="1"/>
    <col min="12" max="16384" width="29.140625" style="5"/>
  </cols>
  <sheetData>
    <row r="1" spans="1:11" s="31" customFormat="1" ht="21">
      <c r="A1" s="30">
        <f>Main!A43</f>
        <v>37</v>
      </c>
      <c r="B1" s="30" t="str">
        <f>Main!B43</f>
        <v>Shareholder by Nationality (HldNat.dat)</v>
      </c>
      <c r="C1" s="30"/>
      <c r="D1" s="30"/>
      <c r="E1" s="30"/>
      <c r="G1" s="13"/>
      <c r="H1" s="13"/>
      <c r="I1" s="13"/>
      <c r="J1" s="30"/>
      <c r="K1" s="30"/>
    </row>
    <row r="2" spans="1:11">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 t="shared" ref="C4:C11" si="0">E3+1</f>
        <v>1</v>
      </c>
      <c r="D4" s="5" t="s">
        <v>668</v>
      </c>
      <c r="E4" s="4">
        <f t="shared" ref="E4:E11" si="1">C4+F4-1</f>
        <v>1</v>
      </c>
      <c r="F4" s="5">
        <v>1</v>
      </c>
      <c r="G4" s="6" t="s">
        <v>849</v>
      </c>
      <c r="I4" s="6"/>
      <c r="J4" s="4" t="s">
        <v>792</v>
      </c>
      <c r="K4" s="4" t="s">
        <v>792</v>
      </c>
    </row>
    <row r="5" spans="1:11">
      <c r="A5" s="4">
        <v>1</v>
      </c>
      <c r="B5" s="5" t="s">
        <v>793</v>
      </c>
      <c r="C5" s="5">
        <f t="shared" si="0"/>
        <v>2</v>
      </c>
      <c r="D5" s="5" t="s">
        <v>668</v>
      </c>
      <c r="E5" s="4">
        <f t="shared" si="1"/>
        <v>21</v>
      </c>
      <c r="F5" s="5">
        <v>20</v>
      </c>
      <c r="G5" s="6" t="s">
        <v>849</v>
      </c>
      <c r="I5" s="6"/>
      <c r="J5" s="4" t="s">
        <v>960</v>
      </c>
      <c r="K5" s="4" t="s">
        <v>1122</v>
      </c>
    </row>
    <row r="6" spans="1:11">
      <c r="A6" s="4">
        <f t="shared" ref="A6:A11" si="2">A5+1</f>
        <v>2</v>
      </c>
      <c r="B6" s="5" t="s">
        <v>804</v>
      </c>
      <c r="C6" s="5">
        <f t="shared" si="0"/>
        <v>22</v>
      </c>
      <c r="D6" s="5" t="s">
        <v>668</v>
      </c>
      <c r="E6" s="4">
        <f t="shared" si="1"/>
        <v>29</v>
      </c>
      <c r="F6" s="5">
        <v>8</v>
      </c>
      <c r="G6" s="6" t="s">
        <v>843</v>
      </c>
      <c r="H6" s="63">
        <v>8</v>
      </c>
      <c r="I6" s="6">
        <v>1</v>
      </c>
      <c r="J6" s="82" t="s">
        <v>334</v>
      </c>
      <c r="K6" s="5" t="s">
        <v>1125</v>
      </c>
    </row>
    <row r="7" spans="1:11">
      <c r="A7" s="4">
        <f t="shared" si="2"/>
        <v>3</v>
      </c>
      <c r="B7" s="5" t="s">
        <v>701</v>
      </c>
      <c r="C7" s="5">
        <f t="shared" si="0"/>
        <v>30</v>
      </c>
      <c r="D7" s="5" t="s">
        <v>668</v>
      </c>
      <c r="E7" s="4">
        <f t="shared" si="1"/>
        <v>39</v>
      </c>
      <c r="F7" s="5">
        <v>10</v>
      </c>
      <c r="G7" s="6" t="s">
        <v>849</v>
      </c>
      <c r="H7" s="6" t="s">
        <v>842</v>
      </c>
      <c r="I7" s="6">
        <v>2</v>
      </c>
      <c r="J7" s="84" t="s">
        <v>342</v>
      </c>
      <c r="K7" s="4" t="s">
        <v>1324</v>
      </c>
    </row>
    <row r="8" spans="1:11">
      <c r="A8" s="4">
        <f t="shared" si="2"/>
        <v>4</v>
      </c>
      <c r="B8" s="5" t="s">
        <v>777</v>
      </c>
      <c r="C8" s="5">
        <f t="shared" si="0"/>
        <v>40</v>
      </c>
      <c r="D8" s="5" t="s">
        <v>668</v>
      </c>
      <c r="E8" s="4">
        <f t="shared" si="1"/>
        <v>69</v>
      </c>
      <c r="F8" s="5">
        <v>30</v>
      </c>
      <c r="G8" s="6" t="s">
        <v>849</v>
      </c>
      <c r="I8" s="6"/>
      <c r="J8" s="2" t="s">
        <v>343</v>
      </c>
      <c r="K8" s="2" t="s">
        <v>1332</v>
      </c>
    </row>
    <row r="9" spans="1:11" ht="43.5">
      <c r="A9" s="4">
        <f t="shared" si="2"/>
        <v>5</v>
      </c>
      <c r="B9" s="5" t="s">
        <v>611</v>
      </c>
      <c r="C9" s="5">
        <f t="shared" si="0"/>
        <v>70</v>
      </c>
      <c r="D9" s="5" t="s">
        <v>668</v>
      </c>
      <c r="E9" s="4">
        <f t="shared" si="1"/>
        <v>84</v>
      </c>
      <c r="F9" s="5">
        <v>15</v>
      </c>
      <c r="G9" s="6" t="s">
        <v>843</v>
      </c>
      <c r="H9" s="10">
        <v>15</v>
      </c>
      <c r="I9" s="6"/>
      <c r="J9" s="5" t="s">
        <v>344</v>
      </c>
      <c r="K9" s="2" t="s">
        <v>1333</v>
      </c>
    </row>
    <row r="10" spans="1:11" ht="43.5">
      <c r="A10" s="4">
        <f t="shared" si="2"/>
        <v>6</v>
      </c>
      <c r="B10" s="5" t="s">
        <v>47</v>
      </c>
      <c r="C10" s="5">
        <f t="shared" si="0"/>
        <v>85</v>
      </c>
      <c r="D10" s="5" t="s">
        <v>668</v>
      </c>
      <c r="E10" s="4">
        <f t="shared" si="1"/>
        <v>94</v>
      </c>
      <c r="F10" s="5">
        <v>10</v>
      </c>
      <c r="G10" s="6" t="s">
        <v>843</v>
      </c>
      <c r="H10" s="10">
        <v>10</v>
      </c>
      <c r="J10" s="5" t="s">
        <v>54</v>
      </c>
      <c r="K10" s="2" t="s">
        <v>1325</v>
      </c>
    </row>
    <row r="11" spans="1:11" ht="43.5">
      <c r="A11" s="4">
        <f t="shared" si="2"/>
        <v>7</v>
      </c>
      <c r="B11" s="5" t="s">
        <v>592</v>
      </c>
      <c r="C11" s="5">
        <f t="shared" si="0"/>
        <v>95</v>
      </c>
      <c r="D11" s="5" t="s">
        <v>668</v>
      </c>
      <c r="E11" s="4">
        <f t="shared" si="1"/>
        <v>95</v>
      </c>
      <c r="F11" s="5">
        <v>1</v>
      </c>
      <c r="G11" s="6" t="s">
        <v>849</v>
      </c>
      <c r="I11" s="6"/>
      <c r="J11" s="5" t="s">
        <v>965</v>
      </c>
      <c r="K11" s="4" t="s">
        <v>129</v>
      </c>
    </row>
    <row r="12" spans="1:11">
      <c r="F12" s="5">
        <f>SUM(F4:F11)</f>
        <v>95</v>
      </c>
      <c r="I12" s="6"/>
    </row>
    <row r="13" spans="1:11" s="9" customFormat="1">
      <c r="A13" s="79" t="s">
        <v>19</v>
      </c>
      <c r="E13" s="79"/>
      <c r="G13" s="80"/>
      <c r="H13" s="80"/>
      <c r="I13" s="80"/>
      <c r="J13" s="79"/>
      <c r="K13" s="79"/>
    </row>
    <row r="14" spans="1:11" s="2" customFormat="1">
      <c r="A14" s="79"/>
      <c r="B14" s="2" t="s">
        <v>55</v>
      </c>
      <c r="C14" s="5"/>
      <c r="D14" s="5"/>
      <c r="E14" s="4"/>
      <c r="G14" s="3"/>
      <c r="H14" s="3"/>
      <c r="J14" s="1"/>
      <c r="K14" s="1"/>
    </row>
    <row r="15" spans="1:11" s="2" customFormat="1">
      <c r="A15" s="1"/>
      <c r="C15" s="5"/>
      <c r="D15" s="5"/>
      <c r="E15" s="4"/>
      <c r="G15" s="3"/>
      <c r="H15" s="3"/>
      <c r="J15" s="1"/>
      <c r="K15" s="1"/>
    </row>
    <row r="16" spans="1:11">
      <c r="B16"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4.xml><?xml version="1.0" encoding="utf-8"?>
<worksheet xmlns="http://schemas.openxmlformats.org/spreadsheetml/2006/main" xmlns:r="http://schemas.openxmlformats.org/officeDocument/2006/relationships">
  <sheetPr codeName="Sheet21" enableFormatConditionsCalculation="0"/>
  <dimension ref="A1:AC233"/>
  <sheetViews>
    <sheetView topLeftCell="A58" workbookViewId="0">
      <selection activeCell="K32" sqref="K32"/>
    </sheetView>
  </sheetViews>
  <sheetFormatPr defaultColWidth="29.140625" defaultRowHeight="21.75"/>
  <cols>
    <col min="1" max="1" width="3.140625" style="4" bestFit="1" customWidth="1"/>
    <col min="2" max="2" width="22.5703125" style="5" customWidth="1"/>
    <col min="3" max="3" width="4.7109375" style="5" customWidth="1"/>
    <col min="4" max="4" width="1.140625" style="5" customWidth="1"/>
    <col min="5" max="5" width="6" style="4" customWidth="1"/>
    <col min="6" max="6" width="6.28515625" style="5" bestFit="1" customWidth="1"/>
    <col min="7" max="7" width="4.28515625" style="6" bestFit="1" customWidth="1"/>
    <col min="8" max="8" width="10.85546875" style="6" customWidth="1"/>
    <col min="9" max="9" width="3.85546875" style="5" bestFit="1" customWidth="1"/>
    <col min="10" max="10" width="31.85546875" style="5" customWidth="1"/>
    <col min="11" max="11" width="29.28515625" style="5" customWidth="1"/>
    <col min="12" max="13" width="1.85546875" style="47" bestFit="1" customWidth="1"/>
    <col min="14" max="14" width="7" style="47" customWidth="1"/>
    <col min="15" max="15" width="2.140625" style="110" bestFit="1" customWidth="1"/>
    <col min="16" max="16" width="2.140625" style="47" bestFit="1" customWidth="1"/>
    <col min="17" max="17" width="8.28515625" style="47" customWidth="1"/>
    <col min="18" max="18" width="1.7109375" style="47" bestFit="1" customWidth="1"/>
    <col min="19" max="19" width="1.42578125" style="47" bestFit="1" customWidth="1"/>
    <col min="20" max="20" width="2" style="47" customWidth="1"/>
    <col min="21" max="22" width="2.140625" style="47" bestFit="1" customWidth="1"/>
    <col min="23" max="23" width="2.140625" style="109" bestFit="1" customWidth="1"/>
    <col min="24" max="24" width="1.7109375" style="109" bestFit="1" customWidth="1"/>
    <col min="25" max="25" width="1.85546875" style="110" bestFit="1" customWidth="1"/>
    <col min="26" max="26" width="2.140625" style="47" bestFit="1" customWidth="1"/>
    <col min="27" max="27" width="2.140625" style="109" bestFit="1" customWidth="1"/>
    <col min="28" max="28" width="6.140625" style="110" customWidth="1"/>
    <col min="29" max="29" width="6.5703125" style="110" customWidth="1"/>
    <col min="30" max="53" width="5" style="5" customWidth="1"/>
    <col min="54" max="16384" width="29.140625" style="5"/>
  </cols>
  <sheetData>
    <row r="1" spans="1:29" s="31" customFormat="1" ht="21">
      <c r="A1" s="30">
        <v>2</v>
      </c>
      <c r="B1" s="30" t="s">
        <v>692</v>
      </c>
      <c r="C1" s="30"/>
      <c r="D1" s="30"/>
      <c r="E1" s="30"/>
      <c r="G1" s="13"/>
      <c r="H1" s="13"/>
      <c r="I1" s="13"/>
      <c r="J1" s="43"/>
      <c r="K1" s="43"/>
      <c r="L1" s="46"/>
      <c r="M1" s="46"/>
      <c r="N1" s="46"/>
      <c r="O1" s="97"/>
      <c r="P1" s="46"/>
      <c r="Q1" s="46"/>
      <c r="R1" s="46"/>
      <c r="S1" s="46"/>
      <c r="T1" s="46"/>
      <c r="U1" s="46"/>
      <c r="V1" s="46"/>
      <c r="W1" s="97"/>
      <c r="X1" s="97"/>
      <c r="Y1" s="45"/>
      <c r="Z1" s="46"/>
      <c r="AA1" s="97"/>
      <c r="AB1" s="97"/>
      <c r="AC1" s="97"/>
    </row>
    <row r="2" spans="1:29">
      <c r="B2" s="27"/>
      <c r="I2" s="6"/>
      <c r="J2" s="44"/>
      <c r="K2" s="44"/>
    </row>
    <row r="3" spans="1:29" s="6" customFormat="1" ht="75.75" thickBot="1">
      <c r="A3" s="61"/>
      <c r="B3" s="8" t="s">
        <v>532</v>
      </c>
      <c r="C3" s="323" t="s">
        <v>788</v>
      </c>
      <c r="D3" s="323"/>
      <c r="E3" s="323"/>
      <c r="F3" s="8" t="s">
        <v>978</v>
      </c>
      <c r="G3" s="8" t="s">
        <v>789</v>
      </c>
      <c r="H3" s="8" t="s">
        <v>790</v>
      </c>
      <c r="I3" s="8" t="s">
        <v>673</v>
      </c>
      <c r="J3" s="8" t="s">
        <v>980</v>
      </c>
      <c r="K3" s="8" t="s">
        <v>980</v>
      </c>
      <c r="L3" s="48" t="s">
        <v>883</v>
      </c>
      <c r="M3" s="48" t="s">
        <v>852</v>
      </c>
      <c r="N3" s="48" t="s">
        <v>339</v>
      </c>
      <c r="O3" s="106" t="s">
        <v>260</v>
      </c>
      <c r="P3" s="48" t="s">
        <v>885</v>
      </c>
      <c r="Q3" s="48" t="s">
        <v>340</v>
      </c>
      <c r="R3" s="48" t="s">
        <v>887</v>
      </c>
      <c r="S3" s="48" t="s">
        <v>888</v>
      </c>
      <c r="T3" s="48" t="s">
        <v>892</v>
      </c>
      <c r="U3" s="48" t="s">
        <v>889</v>
      </c>
      <c r="V3" s="48" t="s">
        <v>890</v>
      </c>
      <c r="W3" s="106" t="s">
        <v>904</v>
      </c>
      <c r="X3" s="106" t="s">
        <v>905</v>
      </c>
      <c r="Y3" s="48" t="s">
        <v>906</v>
      </c>
      <c r="Z3" s="106" t="s">
        <v>336</v>
      </c>
      <c r="AA3" s="106" t="s">
        <v>843</v>
      </c>
      <c r="AB3" s="106" t="s">
        <v>337</v>
      </c>
      <c r="AC3" s="106" t="s">
        <v>338</v>
      </c>
    </row>
    <row r="4" spans="1:29" ht="22.5" thickTop="1">
      <c r="B4" s="5" t="s">
        <v>791</v>
      </c>
      <c r="C4" s="5">
        <f>E3+1</f>
        <v>1</v>
      </c>
      <c r="D4" s="5" t="s">
        <v>668</v>
      </c>
      <c r="E4" s="4">
        <f>C4+F4-1</f>
        <v>1</v>
      </c>
      <c r="F4" s="5">
        <v>1</v>
      </c>
      <c r="G4" s="6" t="s">
        <v>849</v>
      </c>
      <c r="J4" s="4" t="s">
        <v>781</v>
      </c>
      <c r="K4" s="4" t="s">
        <v>781</v>
      </c>
      <c r="O4" s="47"/>
    </row>
    <row r="5" spans="1:29">
      <c r="A5" s="4">
        <v>1</v>
      </c>
      <c r="B5" s="5" t="s">
        <v>793</v>
      </c>
      <c r="C5" s="5">
        <f>E4+1</f>
        <v>2</v>
      </c>
      <c r="D5" s="5" t="s">
        <v>668</v>
      </c>
      <c r="E5" s="4">
        <f>C5+F5-1</f>
        <v>21</v>
      </c>
      <c r="F5" s="5">
        <v>20</v>
      </c>
      <c r="G5" s="6" t="s">
        <v>849</v>
      </c>
      <c r="I5" s="6"/>
      <c r="J5" s="84" t="s">
        <v>960</v>
      </c>
      <c r="K5" s="84" t="s">
        <v>1122</v>
      </c>
      <c r="L5" s="47" t="s">
        <v>883</v>
      </c>
      <c r="M5" s="47" t="s">
        <v>852</v>
      </c>
      <c r="N5" s="47" t="s">
        <v>884</v>
      </c>
      <c r="O5" s="111" t="s">
        <v>260</v>
      </c>
      <c r="P5" s="47" t="s">
        <v>885</v>
      </c>
      <c r="Q5" s="47" t="s">
        <v>886</v>
      </c>
      <c r="R5" s="47" t="s">
        <v>887</v>
      </c>
      <c r="S5" s="47" t="s">
        <v>888</v>
      </c>
      <c r="T5" s="47" t="s">
        <v>892</v>
      </c>
      <c r="U5" s="47" t="s">
        <v>889</v>
      </c>
      <c r="V5" s="47" t="s">
        <v>890</v>
      </c>
      <c r="W5" s="110" t="s">
        <v>904</v>
      </c>
      <c r="X5" s="110" t="s">
        <v>905</v>
      </c>
      <c r="Y5" s="110" t="s">
        <v>906</v>
      </c>
      <c r="Z5" s="111" t="s">
        <v>336</v>
      </c>
      <c r="AA5" s="109" t="s">
        <v>843</v>
      </c>
      <c r="AB5" s="109" t="s">
        <v>884</v>
      </c>
      <c r="AC5" s="109" t="s">
        <v>886</v>
      </c>
    </row>
    <row r="6" spans="1:29">
      <c r="A6" s="4">
        <f>A5+1</f>
        <v>2</v>
      </c>
      <c r="B6" s="5" t="s">
        <v>40</v>
      </c>
      <c r="C6" s="5">
        <f t="shared" ref="C6:C62" si="0">E5+1</f>
        <v>22</v>
      </c>
      <c r="D6" s="5" t="s">
        <v>668</v>
      </c>
      <c r="E6" s="4">
        <f t="shared" ref="E6:E56" si="1">C6+F6-1</f>
        <v>81</v>
      </c>
      <c r="F6" s="5">
        <v>60</v>
      </c>
      <c r="G6" s="6" t="s">
        <v>849</v>
      </c>
      <c r="I6" s="6"/>
      <c r="J6" s="82" t="s">
        <v>42</v>
      </c>
      <c r="K6" s="82" t="s">
        <v>1123</v>
      </c>
      <c r="L6" s="47" t="s">
        <v>883</v>
      </c>
      <c r="M6" s="47" t="s">
        <v>852</v>
      </c>
      <c r="N6" s="47" t="s">
        <v>884</v>
      </c>
      <c r="O6" s="111" t="s">
        <v>260</v>
      </c>
      <c r="P6" s="47" t="s">
        <v>885</v>
      </c>
      <c r="Q6" s="47" t="s">
        <v>886</v>
      </c>
      <c r="R6" s="47" t="s">
        <v>887</v>
      </c>
      <c r="S6" s="47" t="s">
        <v>888</v>
      </c>
      <c r="T6" s="47" t="s">
        <v>892</v>
      </c>
      <c r="U6" s="47" t="s">
        <v>889</v>
      </c>
      <c r="V6" s="47" t="s">
        <v>890</v>
      </c>
      <c r="W6" s="110" t="s">
        <v>904</v>
      </c>
      <c r="X6" s="110" t="s">
        <v>905</v>
      </c>
      <c r="Y6" s="110" t="s">
        <v>906</v>
      </c>
      <c r="Z6" s="111" t="s">
        <v>336</v>
      </c>
      <c r="AA6" s="109" t="s">
        <v>843</v>
      </c>
      <c r="AB6" s="109" t="s">
        <v>884</v>
      </c>
      <c r="AC6" s="109" t="s">
        <v>886</v>
      </c>
    </row>
    <row r="7" spans="1:29" ht="43.5">
      <c r="A7" s="4">
        <f>A6+1</f>
        <v>3</v>
      </c>
      <c r="B7" s="5" t="s">
        <v>41</v>
      </c>
      <c r="C7" s="5">
        <f t="shared" si="0"/>
        <v>82</v>
      </c>
      <c r="D7" s="5" t="s">
        <v>668</v>
      </c>
      <c r="E7" s="4">
        <f t="shared" si="1"/>
        <v>141</v>
      </c>
      <c r="F7" s="5">
        <v>60</v>
      </c>
      <c r="G7" s="6" t="s">
        <v>849</v>
      </c>
      <c r="I7" s="6"/>
      <c r="J7" s="82" t="s">
        <v>43</v>
      </c>
      <c r="K7" s="82" t="s">
        <v>1124</v>
      </c>
      <c r="L7" s="47" t="s">
        <v>883</v>
      </c>
      <c r="M7" s="47" t="s">
        <v>852</v>
      </c>
      <c r="N7" s="47" t="s">
        <v>884</v>
      </c>
      <c r="O7" s="111" t="s">
        <v>260</v>
      </c>
      <c r="P7" s="47" t="s">
        <v>885</v>
      </c>
      <c r="Q7" s="47" t="s">
        <v>886</v>
      </c>
      <c r="R7" s="47" t="s">
        <v>887</v>
      </c>
      <c r="S7" s="47" t="s">
        <v>888</v>
      </c>
      <c r="T7" s="47" t="s">
        <v>892</v>
      </c>
      <c r="U7" s="47" t="s">
        <v>889</v>
      </c>
      <c r="V7" s="47" t="s">
        <v>890</v>
      </c>
      <c r="W7" s="110" t="s">
        <v>904</v>
      </c>
      <c r="X7" s="110" t="s">
        <v>905</v>
      </c>
      <c r="Y7" s="110" t="s">
        <v>906</v>
      </c>
      <c r="Z7" s="111" t="s">
        <v>336</v>
      </c>
      <c r="AA7" s="109" t="s">
        <v>843</v>
      </c>
      <c r="AB7" s="109" t="s">
        <v>884</v>
      </c>
      <c r="AC7" s="109" t="s">
        <v>886</v>
      </c>
    </row>
    <row r="8" spans="1:29">
      <c r="A8" s="4">
        <f>A7+1</f>
        <v>4</v>
      </c>
      <c r="B8" s="5" t="s">
        <v>794</v>
      </c>
      <c r="C8" s="5">
        <f t="shared" si="0"/>
        <v>142</v>
      </c>
      <c r="D8" s="5" t="s">
        <v>668</v>
      </c>
      <c r="E8" s="4">
        <f t="shared" si="1"/>
        <v>145</v>
      </c>
      <c r="F8" s="5">
        <v>4</v>
      </c>
      <c r="G8" s="6" t="s">
        <v>843</v>
      </c>
      <c r="H8" s="10">
        <v>4</v>
      </c>
      <c r="I8" s="6"/>
      <c r="J8" s="82" t="s">
        <v>28</v>
      </c>
      <c r="K8" s="82" t="s">
        <v>1107</v>
      </c>
      <c r="L8" s="47" t="s">
        <v>883</v>
      </c>
      <c r="M8" s="47" t="s">
        <v>852</v>
      </c>
      <c r="N8" s="47" t="s">
        <v>884</v>
      </c>
      <c r="O8" s="111" t="s">
        <v>260</v>
      </c>
      <c r="P8" s="47" t="s">
        <v>885</v>
      </c>
      <c r="Q8" s="47" t="s">
        <v>886</v>
      </c>
      <c r="R8" s="47" t="s">
        <v>887</v>
      </c>
      <c r="S8" s="47" t="s">
        <v>888</v>
      </c>
      <c r="T8" s="47" t="s">
        <v>892</v>
      </c>
      <c r="U8" s="47" t="s">
        <v>889</v>
      </c>
      <c r="V8" s="47" t="s">
        <v>890</v>
      </c>
      <c r="W8" s="110" t="s">
        <v>904</v>
      </c>
      <c r="X8" s="110" t="s">
        <v>905</v>
      </c>
      <c r="Y8" s="110" t="s">
        <v>906</v>
      </c>
      <c r="Z8" s="111" t="s">
        <v>336</v>
      </c>
      <c r="AA8" s="109" t="s">
        <v>843</v>
      </c>
      <c r="AB8" s="109" t="s">
        <v>884</v>
      </c>
      <c r="AC8" s="109" t="s">
        <v>886</v>
      </c>
    </row>
    <row r="9" spans="1:29" ht="409.5">
      <c r="A9" s="4">
        <f>A8+1</f>
        <v>5</v>
      </c>
      <c r="B9" s="5" t="s">
        <v>672</v>
      </c>
      <c r="C9" s="5">
        <f t="shared" si="0"/>
        <v>146</v>
      </c>
      <c r="D9" s="5" t="s">
        <v>668</v>
      </c>
      <c r="E9" s="4">
        <f t="shared" si="1"/>
        <v>146</v>
      </c>
      <c r="F9" s="5">
        <v>1</v>
      </c>
      <c r="G9" s="6" t="s">
        <v>849</v>
      </c>
      <c r="I9" s="6"/>
      <c r="J9" s="12" t="s">
        <v>1457</v>
      </c>
      <c r="K9" s="12" t="s">
        <v>1456</v>
      </c>
      <c r="L9" s="47" t="s">
        <v>883</v>
      </c>
      <c r="M9" s="47" t="s">
        <v>852</v>
      </c>
      <c r="N9" s="47" t="s">
        <v>884</v>
      </c>
      <c r="O9" s="111" t="s">
        <v>260</v>
      </c>
      <c r="P9" s="47" t="s">
        <v>885</v>
      </c>
      <c r="Q9" s="47" t="s">
        <v>886</v>
      </c>
      <c r="R9" s="47" t="s">
        <v>887</v>
      </c>
      <c r="S9" s="47" t="s">
        <v>888</v>
      </c>
      <c r="T9" s="47" t="s">
        <v>892</v>
      </c>
      <c r="U9" s="47" t="s">
        <v>889</v>
      </c>
      <c r="V9" s="47" t="s">
        <v>890</v>
      </c>
      <c r="W9" s="110" t="s">
        <v>904</v>
      </c>
      <c r="X9" s="110" t="s">
        <v>905</v>
      </c>
      <c r="Y9" s="110" t="s">
        <v>906</v>
      </c>
      <c r="Z9" s="111" t="s">
        <v>336</v>
      </c>
      <c r="AA9" s="109" t="s">
        <v>843</v>
      </c>
      <c r="AB9" s="109" t="s">
        <v>884</v>
      </c>
      <c r="AC9" s="109" t="s">
        <v>886</v>
      </c>
    </row>
    <row r="10" spans="1:29">
      <c r="A10" s="4">
        <f>A9+1</f>
        <v>6</v>
      </c>
      <c r="B10" s="5" t="s">
        <v>804</v>
      </c>
      <c r="C10" s="5">
        <f t="shared" si="0"/>
        <v>147</v>
      </c>
      <c r="D10" s="5" t="s">
        <v>668</v>
      </c>
      <c r="E10" s="4">
        <f t="shared" si="1"/>
        <v>154</v>
      </c>
      <c r="F10" s="5">
        <v>8</v>
      </c>
      <c r="G10" s="6" t="s">
        <v>843</v>
      </c>
      <c r="H10" s="10">
        <v>8</v>
      </c>
      <c r="I10" s="6">
        <v>1</v>
      </c>
      <c r="J10" s="82" t="s">
        <v>334</v>
      </c>
      <c r="K10" s="82" t="s">
        <v>1125</v>
      </c>
      <c r="L10" s="47" t="s">
        <v>883</v>
      </c>
      <c r="M10" s="47" t="s">
        <v>852</v>
      </c>
      <c r="N10" s="47" t="s">
        <v>884</v>
      </c>
      <c r="O10" s="111" t="s">
        <v>260</v>
      </c>
      <c r="P10" s="47" t="s">
        <v>885</v>
      </c>
      <c r="Q10" s="47" t="s">
        <v>886</v>
      </c>
      <c r="R10" s="47" t="s">
        <v>887</v>
      </c>
      <c r="S10" s="47" t="s">
        <v>888</v>
      </c>
      <c r="T10" s="47" t="s">
        <v>892</v>
      </c>
      <c r="U10" s="47" t="s">
        <v>889</v>
      </c>
      <c r="V10" s="47" t="s">
        <v>890</v>
      </c>
      <c r="W10" s="110" t="s">
        <v>904</v>
      </c>
      <c r="X10" s="110" t="s">
        <v>905</v>
      </c>
      <c r="Y10" s="110" t="s">
        <v>906</v>
      </c>
      <c r="Z10" s="111" t="s">
        <v>336</v>
      </c>
      <c r="AA10" s="109" t="s">
        <v>843</v>
      </c>
      <c r="AB10" s="109" t="s">
        <v>884</v>
      </c>
      <c r="AC10" s="109" t="s">
        <v>886</v>
      </c>
    </row>
    <row r="11" spans="1:29" ht="152.25">
      <c r="A11" s="4">
        <f t="shared" ref="A11:A64" si="2">A10+1</f>
        <v>7</v>
      </c>
      <c r="B11" s="5" t="s">
        <v>957</v>
      </c>
      <c r="C11" s="5">
        <f t="shared" si="0"/>
        <v>155</v>
      </c>
      <c r="D11" s="5" t="s">
        <v>668</v>
      </c>
      <c r="E11" s="4">
        <f t="shared" si="1"/>
        <v>155</v>
      </c>
      <c r="F11" s="5">
        <v>1</v>
      </c>
      <c r="G11" s="6" t="s">
        <v>849</v>
      </c>
      <c r="I11" s="6"/>
      <c r="J11" s="5" t="s">
        <v>844</v>
      </c>
      <c r="K11" s="5" t="s">
        <v>1126</v>
      </c>
      <c r="L11" s="47" t="s">
        <v>883</v>
      </c>
      <c r="M11" s="47" t="s">
        <v>852</v>
      </c>
      <c r="N11" s="47" t="s">
        <v>884</v>
      </c>
      <c r="O11" s="111" t="s">
        <v>260</v>
      </c>
      <c r="P11" s="47" t="s">
        <v>885</v>
      </c>
      <c r="Q11" s="47" t="s">
        <v>886</v>
      </c>
      <c r="R11" s="47" t="s">
        <v>887</v>
      </c>
      <c r="S11" s="47" t="s">
        <v>888</v>
      </c>
      <c r="T11" s="47" t="s">
        <v>892</v>
      </c>
      <c r="U11" s="47" t="s">
        <v>889</v>
      </c>
      <c r="V11" s="47" t="s">
        <v>890</v>
      </c>
      <c r="W11" s="110" t="s">
        <v>904</v>
      </c>
      <c r="X11" s="110" t="s">
        <v>905</v>
      </c>
      <c r="Y11" s="110" t="s">
        <v>906</v>
      </c>
      <c r="Z11" s="111" t="s">
        <v>336</v>
      </c>
      <c r="AA11" s="109" t="s">
        <v>843</v>
      </c>
      <c r="AB11" s="109" t="s">
        <v>884</v>
      </c>
      <c r="AC11" s="109" t="s">
        <v>886</v>
      </c>
    </row>
    <row r="12" spans="1:29" ht="65.25">
      <c r="A12" s="4">
        <f t="shared" si="2"/>
        <v>8</v>
      </c>
      <c r="B12" s="5" t="s">
        <v>784</v>
      </c>
      <c r="C12" s="5">
        <f t="shared" si="0"/>
        <v>156</v>
      </c>
      <c r="D12" s="5" t="s">
        <v>668</v>
      </c>
      <c r="E12" s="4">
        <f t="shared" si="1"/>
        <v>157</v>
      </c>
      <c r="F12" s="5">
        <v>2</v>
      </c>
      <c r="G12" s="6" t="s">
        <v>843</v>
      </c>
      <c r="H12" s="10">
        <v>2</v>
      </c>
      <c r="I12" s="6"/>
      <c r="J12" s="5" t="s">
        <v>533</v>
      </c>
      <c r="K12" s="5" t="s">
        <v>1461</v>
      </c>
      <c r="L12" s="47" t="s">
        <v>883</v>
      </c>
      <c r="M12" s="47" t="s">
        <v>852</v>
      </c>
      <c r="N12" s="47" t="s">
        <v>884</v>
      </c>
      <c r="O12" s="111" t="s">
        <v>260</v>
      </c>
      <c r="P12" s="47" t="s">
        <v>885</v>
      </c>
      <c r="Q12" s="47" t="s">
        <v>886</v>
      </c>
      <c r="R12" s="47" t="s">
        <v>887</v>
      </c>
      <c r="S12" s="47" t="s">
        <v>888</v>
      </c>
      <c r="T12" s="47" t="s">
        <v>892</v>
      </c>
      <c r="U12" s="47" t="s">
        <v>889</v>
      </c>
      <c r="V12" s="47" t="s">
        <v>890</v>
      </c>
      <c r="W12" s="110" t="s">
        <v>904</v>
      </c>
      <c r="X12" s="110" t="s">
        <v>905</v>
      </c>
      <c r="Y12" s="110" t="s">
        <v>906</v>
      </c>
      <c r="Z12" s="111" t="s">
        <v>336</v>
      </c>
      <c r="AA12" s="109" t="s">
        <v>843</v>
      </c>
      <c r="AB12" s="109" t="s">
        <v>884</v>
      </c>
      <c r="AC12" s="109" t="s">
        <v>886</v>
      </c>
    </row>
    <row r="13" spans="1:29" ht="65.25">
      <c r="A13" s="4">
        <f t="shared" si="2"/>
        <v>9</v>
      </c>
      <c r="B13" s="5" t="s">
        <v>785</v>
      </c>
      <c r="C13" s="5">
        <f t="shared" si="0"/>
        <v>158</v>
      </c>
      <c r="D13" s="5" t="s">
        <v>668</v>
      </c>
      <c r="E13" s="4">
        <f t="shared" si="1"/>
        <v>159</v>
      </c>
      <c r="F13" s="5">
        <v>2</v>
      </c>
      <c r="G13" s="6" t="s">
        <v>843</v>
      </c>
      <c r="H13" s="10">
        <v>2</v>
      </c>
      <c r="I13" s="6"/>
      <c r="J13" s="5" t="s">
        <v>534</v>
      </c>
      <c r="K13" s="5" t="s">
        <v>1127</v>
      </c>
      <c r="L13" s="47" t="s">
        <v>883</v>
      </c>
      <c r="M13" s="47" t="s">
        <v>852</v>
      </c>
      <c r="N13" s="47" t="s">
        <v>884</v>
      </c>
      <c r="O13" s="111" t="s">
        <v>260</v>
      </c>
      <c r="P13" s="47" t="s">
        <v>885</v>
      </c>
      <c r="Q13" s="47" t="s">
        <v>886</v>
      </c>
      <c r="R13" s="47" t="s">
        <v>887</v>
      </c>
      <c r="S13" s="47" t="s">
        <v>888</v>
      </c>
      <c r="T13" s="47" t="s">
        <v>892</v>
      </c>
      <c r="U13" s="47" t="s">
        <v>889</v>
      </c>
      <c r="V13" s="47" t="s">
        <v>890</v>
      </c>
      <c r="W13" s="110" t="s">
        <v>904</v>
      </c>
      <c r="X13" s="110" t="s">
        <v>905</v>
      </c>
      <c r="Y13" s="110" t="s">
        <v>906</v>
      </c>
      <c r="Z13" s="111" t="s">
        <v>336</v>
      </c>
      <c r="AA13" s="109" t="s">
        <v>843</v>
      </c>
      <c r="AB13" s="109" t="s">
        <v>884</v>
      </c>
      <c r="AC13" s="109" t="s">
        <v>886</v>
      </c>
    </row>
    <row r="14" spans="1:29" ht="108.75">
      <c r="A14" s="4">
        <f t="shared" si="2"/>
        <v>10</v>
      </c>
      <c r="B14" s="5" t="s">
        <v>786</v>
      </c>
      <c r="C14" s="5">
        <f t="shared" si="0"/>
        <v>160</v>
      </c>
      <c r="D14" s="5" t="s">
        <v>668</v>
      </c>
      <c r="E14" s="4">
        <f t="shared" si="1"/>
        <v>161</v>
      </c>
      <c r="F14" s="5">
        <v>2</v>
      </c>
      <c r="G14" s="6" t="s">
        <v>843</v>
      </c>
      <c r="H14" s="10">
        <v>2</v>
      </c>
      <c r="I14" s="6"/>
      <c r="J14" s="5" t="s">
        <v>341</v>
      </c>
      <c r="K14" s="5" t="s">
        <v>1128</v>
      </c>
      <c r="L14" s="47" t="s">
        <v>883</v>
      </c>
      <c r="M14" s="47" t="s">
        <v>852</v>
      </c>
      <c r="N14" s="47" t="s">
        <v>884</v>
      </c>
      <c r="O14" s="111" t="s">
        <v>260</v>
      </c>
      <c r="P14" s="47" t="s">
        <v>885</v>
      </c>
      <c r="Q14" s="47" t="s">
        <v>886</v>
      </c>
      <c r="R14" s="47" t="s">
        <v>887</v>
      </c>
      <c r="S14" s="47" t="s">
        <v>888</v>
      </c>
      <c r="T14" s="47" t="s">
        <v>892</v>
      </c>
      <c r="U14" s="47" t="s">
        <v>889</v>
      </c>
      <c r="V14" s="47" t="s">
        <v>890</v>
      </c>
      <c r="W14" s="110" t="s">
        <v>904</v>
      </c>
      <c r="X14" s="110" t="s">
        <v>905</v>
      </c>
      <c r="Y14" s="110" t="s">
        <v>906</v>
      </c>
      <c r="Z14" s="111" t="s">
        <v>336</v>
      </c>
      <c r="AA14" s="109" t="s">
        <v>843</v>
      </c>
      <c r="AB14" s="109" t="s">
        <v>884</v>
      </c>
      <c r="AC14" s="109" t="s">
        <v>886</v>
      </c>
    </row>
    <row r="15" spans="1:29" ht="65.25">
      <c r="A15" s="4">
        <f t="shared" si="2"/>
        <v>11</v>
      </c>
      <c r="B15" s="5" t="s">
        <v>663</v>
      </c>
      <c r="C15" s="5">
        <f>E14+1</f>
        <v>162</v>
      </c>
      <c r="D15" s="5" t="s">
        <v>668</v>
      </c>
      <c r="E15" s="4">
        <f>C15+F15-1</f>
        <v>176</v>
      </c>
      <c r="F15" s="5">
        <v>15</v>
      </c>
      <c r="G15" s="6" t="s">
        <v>843</v>
      </c>
      <c r="H15" s="10">
        <v>15</v>
      </c>
      <c r="I15" s="6"/>
      <c r="J15" s="82" t="s">
        <v>486</v>
      </c>
      <c r="K15" s="82" t="s">
        <v>1129</v>
      </c>
      <c r="L15" s="47" t="s">
        <v>883</v>
      </c>
      <c r="M15" s="47" t="s">
        <v>852</v>
      </c>
      <c r="O15" s="47"/>
      <c r="W15" s="110"/>
      <c r="X15" s="110"/>
    </row>
    <row r="16" spans="1:29">
      <c r="A16" s="4">
        <f t="shared" si="2"/>
        <v>12</v>
      </c>
      <c r="B16" s="5" t="s">
        <v>662</v>
      </c>
      <c r="C16" s="5">
        <f>E15+1</f>
        <v>177</v>
      </c>
      <c r="D16" s="5" t="s">
        <v>668</v>
      </c>
      <c r="E16" s="4">
        <f>C16+F16-1</f>
        <v>191</v>
      </c>
      <c r="F16" s="5">
        <v>15</v>
      </c>
      <c r="G16" s="6" t="s">
        <v>843</v>
      </c>
      <c r="H16" s="10">
        <v>15</v>
      </c>
      <c r="I16" s="6"/>
      <c r="J16" s="5" t="s">
        <v>538</v>
      </c>
      <c r="K16" s="5" t="s">
        <v>1130</v>
      </c>
      <c r="L16" s="47" t="s">
        <v>883</v>
      </c>
      <c r="M16" s="47" t="s">
        <v>852</v>
      </c>
      <c r="N16" s="47" t="s">
        <v>884</v>
      </c>
      <c r="O16" s="47" t="s">
        <v>260</v>
      </c>
      <c r="W16" s="110"/>
      <c r="X16" s="110"/>
    </row>
    <row r="17" spans="1:29">
      <c r="A17" s="4">
        <f t="shared" si="2"/>
        <v>13</v>
      </c>
      <c r="B17" s="5" t="s">
        <v>664</v>
      </c>
      <c r="C17" s="5">
        <f>E16+1</f>
        <v>192</v>
      </c>
      <c r="D17" s="5" t="s">
        <v>668</v>
      </c>
      <c r="E17" s="4">
        <f>C17+F17-1</f>
        <v>206</v>
      </c>
      <c r="F17" s="5">
        <v>15</v>
      </c>
      <c r="G17" s="6" t="s">
        <v>843</v>
      </c>
      <c r="H17" s="10">
        <v>15</v>
      </c>
      <c r="I17" s="6"/>
      <c r="J17" s="5" t="s">
        <v>539</v>
      </c>
      <c r="K17" s="5" t="s">
        <v>1131</v>
      </c>
      <c r="O17" s="111"/>
      <c r="P17" s="47" t="s">
        <v>885</v>
      </c>
      <c r="Q17" s="47" t="s">
        <v>886</v>
      </c>
      <c r="R17" s="47" t="s">
        <v>887</v>
      </c>
      <c r="S17" s="47" t="s">
        <v>888</v>
      </c>
      <c r="T17" s="47" t="s">
        <v>892</v>
      </c>
      <c r="U17" s="47" t="s">
        <v>889</v>
      </c>
      <c r="V17" s="47" t="s">
        <v>890</v>
      </c>
      <c r="W17" s="110" t="s">
        <v>904</v>
      </c>
      <c r="X17" s="110" t="s">
        <v>905</v>
      </c>
      <c r="Y17" s="110" t="s">
        <v>906</v>
      </c>
      <c r="Z17" s="111" t="s">
        <v>336</v>
      </c>
      <c r="AA17" s="109" t="s">
        <v>843</v>
      </c>
      <c r="AB17" s="109" t="s">
        <v>884</v>
      </c>
      <c r="AC17" s="109" t="s">
        <v>886</v>
      </c>
    </row>
    <row r="18" spans="1:29" ht="43.5">
      <c r="A18" s="4">
        <f t="shared" si="2"/>
        <v>14</v>
      </c>
      <c r="B18" s="5" t="s">
        <v>658</v>
      </c>
      <c r="C18" s="5">
        <f t="shared" si="0"/>
        <v>207</v>
      </c>
      <c r="D18" s="5" t="s">
        <v>668</v>
      </c>
      <c r="E18" s="4">
        <f t="shared" si="1"/>
        <v>221</v>
      </c>
      <c r="F18" s="5">
        <v>15</v>
      </c>
      <c r="G18" s="6" t="s">
        <v>843</v>
      </c>
      <c r="H18" s="10">
        <v>15</v>
      </c>
      <c r="I18" s="6"/>
      <c r="J18" s="82" t="s">
        <v>540</v>
      </c>
      <c r="K18" s="82" t="s">
        <v>1132</v>
      </c>
      <c r="L18" s="47" t="s">
        <v>883</v>
      </c>
      <c r="M18" s="47" t="s">
        <v>852</v>
      </c>
      <c r="N18" s="47" t="s">
        <v>884</v>
      </c>
      <c r="O18" s="111" t="s">
        <v>260</v>
      </c>
      <c r="P18" s="47" t="s">
        <v>885</v>
      </c>
      <c r="Q18" s="47" t="s">
        <v>886</v>
      </c>
      <c r="R18" s="47" t="s">
        <v>887</v>
      </c>
      <c r="S18" s="47" t="s">
        <v>888</v>
      </c>
      <c r="T18" s="47" t="s">
        <v>892</v>
      </c>
      <c r="U18" s="47" t="s">
        <v>889</v>
      </c>
      <c r="V18" s="47" t="s">
        <v>890</v>
      </c>
      <c r="W18" s="110" t="s">
        <v>904</v>
      </c>
      <c r="X18" s="110" t="s">
        <v>905</v>
      </c>
      <c r="Y18" s="110" t="s">
        <v>906</v>
      </c>
      <c r="Z18" s="111" t="s">
        <v>336</v>
      </c>
      <c r="AA18" s="109" t="s">
        <v>843</v>
      </c>
      <c r="AB18" s="109" t="s">
        <v>884</v>
      </c>
      <c r="AC18" s="109" t="s">
        <v>886</v>
      </c>
    </row>
    <row r="19" spans="1:29" ht="65.25">
      <c r="A19" s="4">
        <f t="shared" si="2"/>
        <v>15</v>
      </c>
      <c r="B19" s="5" t="s">
        <v>628</v>
      </c>
      <c r="C19" s="5">
        <f t="shared" si="0"/>
        <v>222</v>
      </c>
      <c r="D19" s="5" t="s">
        <v>668</v>
      </c>
      <c r="E19" s="4">
        <f t="shared" si="1"/>
        <v>236</v>
      </c>
      <c r="F19" s="5">
        <v>15</v>
      </c>
      <c r="G19" s="6" t="s">
        <v>843</v>
      </c>
      <c r="H19" s="10">
        <v>15</v>
      </c>
      <c r="I19" s="6"/>
      <c r="J19" s="82" t="s">
        <v>541</v>
      </c>
      <c r="K19" s="82" t="s">
        <v>1133</v>
      </c>
      <c r="L19" s="47" t="s">
        <v>883</v>
      </c>
      <c r="O19" s="47"/>
      <c r="P19" s="47" t="s">
        <v>885</v>
      </c>
      <c r="Q19" s="47" t="s">
        <v>886</v>
      </c>
      <c r="W19" s="110"/>
      <c r="X19" s="110" t="s">
        <v>905</v>
      </c>
      <c r="Y19" s="110" t="s">
        <v>906</v>
      </c>
    </row>
    <row r="20" spans="1:29" ht="43.5">
      <c r="A20" s="4">
        <f t="shared" si="2"/>
        <v>16</v>
      </c>
      <c r="B20" s="5" t="s">
        <v>629</v>
      </c>
      <c r="C20" s="5">
        <f t="shared" si="0"/>
        <v>237</v>
      </c>
      <c r="D20" s="5" t="s">
        <v>668</v>
      </c>
      <c r="E20" s="4">
        <f t="shared" si="1"/>
        <v>251</v>
      </c>
      <c r="F20" s="5">
        <v>15</v>
      </c>
      <c r="G20" s="6" t="s">
        <v>843</v>
      </c>
      <c r="H20" s="10">
        <v>15</v>
      </c>
      <c r="I20" s="6"/>
      <c r="J20" s="55" t="s">
        <v>1</v>
      </c>
      <c r="K20" s="55" t="s">
        <v>1134</v>
      </c>
      <c r="L20" s="47" t="s">
        <v>883</v>
      </c>
      <c r="M20" s="47" t="s">
        <v>852</v>
      </c>
      <c r="N20" s="47" t="s">
        <v>884</v>
      </c>
      <c r="O20" s="111" t="s">
        <v>260</v>
      </c>
      <c r="P20" s="47" t="s">
        <v>885</v>
      </c>
      <c r="Q20" s="47" t="s">
        <v>886</v>
      </c>
      <c r="R20" s="47" t="s">
        <v>887</v>
      </c>
      <c r="S20" s="47" t="s">
        <v>888</v>
      </c>
      <c r="T20" s="47" t="s">
        <v>892</v>
      </c>
      <c r="U20" s="47" t="s">
        <v>889</v>
      </c>
      <c r="V20" s="47" t="s">
        <v>890</v>
      </c>
      <c r="W20" s="110" t="s">
        <v>904</v>
      </c>
      <c r="X20" s="110" t="s">
        <v>905</v>
      </c>
      <c r="Z20" s="111" t="s">
        <v>336</v>
      </c>
      <c r="AA20" s="109" t="s">
        <v>843</v>
      </c>
      <c r="AB20" s="109" t="s">
        <v>884</v>
      </c>
      <c r="AC20" s="109" t="s">
        <v>886</v>
      </c>
    </row>
    <row r="21" spans="1:29" ht="43.5">
      <c r="A21" s="4">
        <f t="shared" si="2"/>
        <v>17</v>
      </c>
      <c r="B21" s="5" t="s">
        <v>837</v>
      </c>
      <c r="C21" s="5">
        <f t="shared" si="0"/>
        <v>252</v>
      </c>
      <c r="D21" s="5" t="s">
        <v>668</v>
      </c>
      <c r="E21" s="4">
        <f t="shared" si="1"/>
        <v>264</v>
      </c>
      <c r="F21" s="5">
        <v>13</v>
      </c>
      <c r="G21" s="6" t="s">
        <v>843</v>
      </c>
      <c r="H21" s="10">
        <v>7.5</v>
      </c>
      <c r="I21" s="6"/>
      <c r="J21" s="82" t="s">
        <v>542</v>
      </c>
      <c r="K21" s="82" t="s">
        <v>1135</v>
      </c>
      <c r="L21" s="47" t="s">
        <v>883</v>
      </c>
      <c r="M21" s="47" t="s">
        <v>852</v>
      </c>
      <c r="N21" s="47" t="s">
        <v>884</v>
      </c>
      <c r="O21" s="111" t="s">
        <v>260</v>
      </c>
      <c r="P21" s="47" t="s">
        <v>885</v>
      </c>
      <c r="Q21" s="47" t="s">
        <v>886</v>
      </c>
      <c r="R21" s="47" t="s">
        <v>887</v>
      </c>
      <c r="S21" s="47" t="s">
        <v>888</v>
      </c>
      <c r="T21" s="47" t="s">
        <v>892</v>
      </c>
      <c r="U21" s="47" t="s">
        <v>889</v>
      </c>
      <c r="V21" s="47" t="s">
        <v>890</v>
      </c>
      <c r="W21" s="110" t="s">
        <v>904</v>
      </c>
      <c r="X21" s="110" t="s">
        <v>905</v>
      </c>
      <c r="Y21" s="110" t="s">
        <v>906</v>
      </c>
      <c r="Z21" s="111" t="s">
        <v>336</v>
      </c>
      <c r="AA21" s="109" t="s">
        <v>843</v>
      </c>
      <c r="AB21" s="109" t="s">
        <v>884</v>
      </c>
      <c r="AC21" s="109" t="s">
        <v>886</v>
      </c>
    </row>
    <row r="22" spans="1:29" ht="43.5">
      <c r="A22" s="4">
        <f t="shared" si="2"/>
        <v>18</v>
      </c>
      <c r="B22" s="5" t="s">
        <v>826</v>
      </c>
      <c r="C22" s="5">
        <f t="shared" si="0"/>
        <v>265</v>
      </c>
      <c r="D22" s="5" t="s">
        <v>668</v>
      </c>
      <c r="E22" s="4">
        <f t="shared" si="1"/>
        <v>274</v>
      </c>
      <c r="F22" s="5">
        <v>10</v>
      </c>
      <c r="G22" s="6" t="s">
        <v>849</v>
      </c>
      <c r="I22" s="6"/>
      <c r="J22" s="82" t="s">
        <v>545</v>
      </c>
      <c r="K22" s="82" t="s">
        <v>1136</v>
      </c>
      <c r="L22" s="47" t="s">
        <v>883</v>
      </c>
      <c r="M22" s="47" t="s">
        <v>852</v>
      </c>
      <c r="N22" s="47" t="s">
        <v>884</v>
      </c>
      <c r="O22" s="111" t="s">
        <v>260</v>
      </c>
      <c r="P22" s="47" t="s">
        <v>885</v>
      </c>
      <c r="Q22" s="47" t="s">
        <v>886</v>
      </c>
      <c r="R22" s="47" t="s">
        <v>887</v>
      </c>
      <c r="S22" s="47" t="s">
        <v>888</v>
      </c>
      <c r="T22" s="47" t="s">
        <v>892</v>
      </c>
      <c r="U22" s="47" t="s">
        <v>889</v>
      </c>
      <c r="V22" s="47" t="s">
        <v>890</v>
      </c>
      <c r="W22" s="110" t="s">
        <v>904</v>
      </c>
      <c r="X22" s="110" t="s">
        <v>905</v>
      </c>
      <c r="Y22" s="110" t="s">
        <v>906</v>
      </c>
      <c r="Z22" s="111" t="s">
        <v>336</v>
      </c>
      <c r="AA22" s="109" t="s">
        <v>843</v>
      </c>
      <c r="AB22" s="109" t="s">
        <v>884</v>
      </c>
      <c r="AC22" s="109" t="s">
        <v>886</v>
      </c>
    </row>
    <row r="23" spans="1:29">
      <c r="A23" s="4">
        <f t="shared" si="2"/>
        <v>19</v>
      </c>
      <c r="B23" s="5" t="s">
        <v>809</v>
      </c>
      <c r="C23" s="5">
        <f t="shared" si="0"/>
        <v>275</v>
      </c>
      <c r="D23" s="5" t="s">
        <v>668</v>
      </c>
      <c r="E23" s="4">
        <f t="shared" si="1"/>
        <v>290</v>
      </c>
      <c r="F23" s="5">
        <v>16</v>
      </c>
      <c r="G23" s="6" t="s">
        <v>843</v>
      </c>
      <c r="H23" s="6">
        <v>10.5</v>
      </c>
      <c r="I23" s="6"/>
      <c r="J23" s="82" t="s">
        <v>546</v>
      </c>
      <c r="K23" s="82" t="s">
        <v>1137</v>
      </c>
      <c r="L23" s="47" t="s">
        <v>883</v>
      </c>
      <c r="M23" s="47" t="s">
        <v>852</v>
      </c>
      <c r="N23" s="47" t="s">
        <v>884</v>
      </c>
      <c r="O23" s="111" t="s">
        <v>260</v>
      </c>
      <c r="P23" s="47" t="s">
        <v>885</v>
      </c>
      <c r="Q23" s="47" t="s">
        <v>886</v>
      </c>
      <c r="R23" s="47" t="s">
        <v>887</v>
      </c>
      <c r="S23" s="47" t="s">
        <v>888</v>
      </c>
      <c r="T23" s="47" t="s">
        <v>892</v>
      </c>
      <c r="V23" s="47" t="s">
        <v>890</v>
      </c>
      <c r="W23" s="110" t="s">
        <v>904</v>
      </c>
      <c r="X23" s="110" t="s">
        <v>905</v>
      </c>
      <c r="Y23" s="110" t="s">
        <v>906</v>
      </c>
      <c r="Z23" s="111" t="s">
        <v>336</v>
      </c>
      <c r="AA23" s="109" t="s">
        <v>843</v>
      </c>
      <c r="AB23" s="109" t="s">
        <v>884</v>
      </c>
      <c r="AC23" s="109" t="s">
        <v>886</v>
      </c>
    </row>
    <row r="24" spans="1:29" ht="43.5">
      <c r="A24" s="4">
        <f t="shared" si="2"/>
        <v>20</v>
      </c>
      <c r="B24" s="5" t="s">
        <v>827</v>
      </c>
      <c r="C24" s="5">
        <f t="shared" si="0"/>
        <v>291</v>
      </c>
      <c r="D24" s="5" t="s">
        <v>668</v>
      </c>
      <c r="E24" s="4">
        <f t="shared" si="1"/>
        <v>300</v>
      </c>
      <c r="F24" s="5">
        <v>10</v>
      </c>
      <c r="G24" s="6" t="s">
        <v>849</v>
      </c>
      <c r="H24" s="6" t="s">
        <v>842</v>
      </c>
      <c r="I24" s="6"/>
      <c r="J24" s="82" t="s">
        <v>547</v>
      </c>
      <c r="K24" s="82" t="s">
        <v>1138</v>
      </c>
      <c r="L24" s="47" t="s">
        <v>883</v>
      </c>
      <c r="M24" s="47" t="s">
        <v>852</v>
      </c>
      <c r="N24" s="47" t="s">
        <v>884</v>
      </c>
      <c r="O24" s="111" t="s">
        <v>260</v>
      </c>
      <c r="P24" s="47" t="s">
        <v>885</v>
      </c>
      <c r="Q24" s="47" t="s">
        <v>886</v>
      </c>
      <c r="R24" s="47" t="s">
        <v>887</v>
      </c>
      <c r="S24" s="47" t="s">
        <v>888</v>
      </c>
      <c r="T24" s="47" t="s">
        <v>892</v>
      </c>
      <c r="U24" s="47" t="s">
        <v>889</v>
      </c>
      <c r="V24" s="47" t="s">
        <v>890</v>
      </c>
      <c r="W24" s="110" t="s">
        <v>904</v>
      </c>
      <c r="X24" s="110" t="s">
        <v>905</v>
      </c>
      <c r="Y24" s="110" t="s">
        <v>906</v>
      </c>
      <c r="Z24" s="111" t="s">
        <v>336</v>
      </c>
      <c r="AA24" s="109" t="s">
        <v>843</v>
      </c>
      <c r="AB24" s="109" t="s">
        <v>884</v>
      </c>
      <c r="AC24" s="109" t="s">
        <v>886</v>
      </c>
    </row>
    <row r="25" spans="1:29" ht="43.5">
      <c r="A25" s="4">
        <f t="shared" si="2"/>
        <v>21</v>
      </c>
      <c r="B25" s="5" t="s">
        <v>806</v>
      </c>
      <c r="C25" s="5">
        <f t="shared" si="0"/>
        <v>301</v>
      </c>
      <c r="D25" s="5" t="s">
        <v>668</v>
      </c>
      <c r="E25" s="4">
        <f t="shared" si="1"/>
        <v>310</v>
      </c>
      <c r="F25" s="5">
        <v>10</v>
      </c>
      <c r="G25" s="6" t="s">
        <v>849</v>
      </c>
      <c r="H25" s="6" t="s">
        <v>842</v>
      </c>
      <c r="I25" s="6"/>
      <c r="J25" s="82" t="s">
        <v>548</v>
      </c>
      <c r="K25" s="82" t="s">
        <v>1139</v>
      </c>
      <c r="L25" s="47" t="s">
        <v>883</v>
      </c>
      <c r="M25" s="47" t="s">
        <v>852</v>
      </c>
      <c r="N25" s="47" t="s">
        <v>884</v>
      </c>
      <c r="O25" s="111" t="s">
        <v>260</v>
      </c>
      <c r="P25" s="47" t="s">
        <v>885</v>
      </c>
      <c r="Q25" s="47" t="s">
        <v>886</v>
      </c>
      <c r="R25" s="47" t="s">
        <v>887</v>
      </c>
      <c r="S25" s="47" t="s">
        <v>888</v>
      </c>
      <c r="T25" s="47" t="s">
        <v>892</v>
      </c>
      <c r="U25" s="47" t="s">
        <v>889</v>
      </c>
      <c r="V25" s="47" t="s">
        <v>890</v>
      </c>
      <c r="W25" s="110" t="s">
        <v>904</v>
      </c>
      <c r="X25" s="110" t="s">
        <v>905</v>
      </c>
      <c r="Y25" s="110" t="s">
        <v>906</v>
      </c>
      <c r="Z25" s="111" t="s">
        <v>336</v>
      </c>
      <c r="AA25" s="109" t="s">
        <v>843</v>
      </c>
      <c r="AB25" s="109" t="s">
        <v>884</v>
      </c>
      <c r="AC25" s="109" t="s">
        <v>886</v>
      </c>
    </row>
    <row r="26" spans="1:29">
      <c r="A26" s="4">
        <f t="shared" si="2"/>
        <v>22</v>
      </c>
      <c r="B26" s="5" t="s">
        <v>829</v>
      </c>
      <c r="C26" s="5">
        <f t="shared" si="0"/>
        <v>311</v>
      </c>
      <c r="D26" s="5" t="s">
        <v>668</v>
      </c>
      <c r="E26" s="4">
        <f t="shared" si="1"/>
        <v>320</v>
      </c>
      <c r="F26" s="5">
        <v>10</v>
      </c>
      <c r="G26" s="6" t="s">
        <v>849</v>
      </c>
      <c r="H26" s="6" t="s">
        <v>842</v>
      </c>
      <c r="I26" s="6"/>
      <c r="J26" s="5" t="s">
        <v>549</v>
      </c>
      <c r="K26" s="5" t="s">
        <v>1140</v>
      </c>
      <c r="L26" s="49"/>
      <c r="M26" s="49"/>
      <c r="N26" s="47" t="s">
        <v>884</v>
      </c>
      <c r="O26" s="111" t="s">
        <v>260</v>
      </c>
      <c r="P26" s="47" t="s">
        <v>885</v>
      </c>
      <c r="Q26" s="47" t="s">
        <v>886</v>
      </c>
      <c r="R26" s="47" t="s">
        <v>887</v>
      </c>
      <c r="S26" s="47" t="s">
        <v>888</v>
      </c>
      <c r="T26" s="47" t="s">
        <v>892</v>
      </c>
      <c r="V26" s="47" t="s">
        <v>890</v>
      </c>
      <c r="W26" s="110" t="s">
        <v>904</v>
      </c>
      <c r="X26" s="110" t="s">
        <v>905</v>
      </c>
      <c r="Y26" s="110" t="s">
        <v>906</v>
      </c>
      <c r="Z26" s="111" t="s">
        <v>336</v>
      </c>
      <c r="AA26" s="109" t="s">
        <v>843</v>
      </c>
      <c r="AB26" s="109" t="s">
        <v>884</v>
      </c>
      <c r="AC26" s="109" t="s">
        <v>886</v>
      </c>
    </row>
    <row r="27" spans="1:29">
      <c r="A27" s="4">
        <f t="shared" si="2"/>
        <v>23</v>
      </c>
      <c r="B27" s="5" t="s">
        <v>830</v>
      </c>
      <c r="C27" s="5">
        <f t="shared" si="0"/>
        <v>321</v>
      </c>
      <c r="D27" s="5" t="s">
        <v>668</v>
      </c>
      <c r="E27" s="4">
        <f t="shared" si="1"/>
        <v>330</v>
      </c>
      <c r="F27" s="5">
        <v>10</v>
      </c>
      <c r="G27" s="6" t="s">
        <v>849</v>
      </c>
      <c r="H27" s="6" t="s">
        <v>842</v>
      </c>
      <c r="J27" s="82" t="s">
        <v>550</v>
      </c>
      <c r="K27" s="82" t="s">
        <v>1141</v>
      </c>
      <c r="L27" s="49"/>
      <c r="M27" s="49"/>
      <c r="N27" s="47" t="s">
        <v>884</v>
      </c>
      <c r="O27" s="111" t="s">
        <v>260</v>
      </c>
      <c r="P27" s="47" t="s">
        <v>885</v>
      </c>
      <c r="Q27" s="47" t="s">
        <v>886</v>
      </c>
      <c r="R27" s="47" t="s">
        <v>887</v>
      </c>
      <c r="S27" s="47" t="s">
        <v>888</v>
      </c>
      <c r="T27" s="47" t="s">
        <v>892</v>
      </c>
      <c r="U27" s="47" t="s">
        <v>889</v>
      </c>
      <c r="V27" s="47" t="s">
        <v>890</v>
      </c>
      <c r="W27" s="110" t="s">
        <v>904</v>
      </c>
      <c r="X27" s="110" t="s">
        <v>905</v>
      </c>
      <c r="Y27" s="110" t="s">
        <v>906</v>
      </c>
      <c r="Z27" s="111" t="s">
        <v>336</v>
      </c>
      <c r="AA27" s="109" t="s">
        <v>843</v>
      </c>
      <c r="AB27" s="109" t="s">
        <v>884</v>
      </c>
      <c r="AC27" s="109" t="s">
        <v>886</v>
      </c>
    </row>
    <row r="28" spans="1:29" ht="195.75">
      <c r="A28" s="4">
        <f t="shared" si="2"/>
        <v>24</v>
      </c>
      <c r="B28" s="5" t="s">
        <v>819</v>
      </c>
      <c r="C28" s="5">
        <f t="shared" si="0"/>
        <v>331</v>
      </c>
      <c r="D28" s="5" t="s">
        <v>668</v>
      </c>
      <c r="E28" s="4">
        <f t="shared" si="1"/>
        <v>331</v>
      </c>
      <c r="F28" s="5">
        <v>1</v>
      </c>
      <c r="G28" s="6" t="s">
        <v>849</v>
      </c>
      <c r="H28" s="10"/>
      <c r="I28" s="6"/>
      <c r="J28" s="5" t="s">
        <v>507</v>
      </c>
      <c r="K28" s="5" t="s">
        <v>1142</v>
      </c>
      <c r="L28" s="47" t="s">
        <v>883</v>
      </c>
      <c r="N28" s="47" t="s">
        <v>884</v>
      </c>
      <c r="O28" s="47" t="s">
        <v>260</v>
      </c>
      <c r="W28" s="110"/>
      <c r="X28" s="110"/>
    </row>
    <row r="29" spans="1:29">
      <c r="A29" s="4">
        <f t="shared" si="2"/>
        <v>25</v>
      </c>
      <c r="B29" s="5" t="s">
        <v>818</v>
      </c>
      <c r="C29" s="5">
        <f t="shared" si="0"/>
        <v>332</v>
      </c>
      <c r="D29" s="5" t="s">
        <v>668</v>
      </c>
      <c r="E29" s="4">
        <f t="shared" si="1"/>
        <v>336</v>
      </c>
      <c r="F29" s="5">
        <v>5</v>
      </c>
      <c r="G29" s="6" t="s">
        <v>849</v>
      </c>
      <c r="H29" s="6" t="s">
        <v>845</v>
      </c>
      <c r="I29" s="6"/>
      <c r="J29" s="5" t="s">
        <v>551</v>
      </c>
      <c r="K29" s="5" t="s">
        <v>1143</v>
      </c>
      <c r="L29" s="47" t="s">
        <v>883</v>
      </c>
      <c r="N29" s="47" t="s">
        <v>884</v>
      </c>
      <c r="O29" s="47" t="s">
        <v>260</v>
      </c>
      <c r="W29" s="110"/>
      <c r="X29" s="110"/>
    </row>
    <row r="30" spans="1:29" ht="43.5">
      <c r="A30" s="4">
        <f t="shared" si="2"/>
        <v>26</v>
      </c>
      <c r="B30" s="5" t="s">
        <v>823</v>
      </c>
      <c r="C30" s="5">
        <f t="shared" si="0"/>
        <v>337</v>
      </c>
      <c r="D30" s="5" t="s">
        <v>668</v>
      </c>
      <c r="E30" s="4">
        <f t="shared" si="1"/>
        <v>351</v>
      </c>
      <c r="F30" s="5">
        <v>15</v>
      </c>
      <c r="G30" s="6" t="s">
        <v>849</v>
      </c>
      <c r="H30" s="6" t="s">
        <v>846</v>
      </c>
      <c r="I30" s="6"/>
      <c r="J30" s="82" t="s">
        <v>552</v>
      </c>
      <c r="K30" s="82" t="s">
        <v>1144</v>
      </c>
      <c r="L30" s="47" t="s">
        <v>883</v>
      </c>
      <c r="M30" s="47" t="s">
        <v>852</v>
      </c>
      <c r="N30" s="47" t="s">
        <v>884</v>
      </c>
      <c r="O30" s="47" t="s">
        <v>260</v>
      </c>
      <c r="W30" s="110"/>
      <c r="X30" s="110"/>
      <c r="Y30" s="110" t="s">
        <v>906</v>
      </c>
    </row>
    <row r="31" spans="1:29" ht="43.5">
      <c r="A31" s="4">
        <f t="shared" si="2"/>
        <v>27</v>
      </c>
      <c r="B31" s="5" t="s">
        <v>824</v>
      </c>
      <c r="C31" s="5">
        <f t="shared" si="0"/>
        <v>352</v>
      </c>
      <c r="D31" s="5" t="s">
        <v>668</v>
      </c>
      <c r="E31" s="4">
        <f t="shared" si="1"/>
        <v>366</v>
      </c>
      <c r="F31" s="5">
        <v>15</v>
      </c>
      <c r="G31" s="6" t="s">
        <v>849</v>
      </c>
      <c r="H31" s="6" t="s">
        <v>846</v>
      </c>
      <c r="I31" s="6"/>
      <c r="J31" s="82" t="s">
        <v>553</v>
      </c>
      <c r="K31" s="82" t="s">
        <v>1145</v>
      </c>
      <c r="L31" s="47" t="s">
        <v>883</v>
      </c>
      <c r="M31" s="47" t="s">
        <v>852</v>
      </c>
      <c r="N31" s="47" t="s">
        <v>884</v>
      </c>
      <c r="O31" s="47" t="s">
        <v>260</v>
      </c>
      <c r="W31" s="110"/>
      <c r="X31" s="110"/>
      <c r="Y31" s="110" t="s">
        <v>906</v>
      </c>
    </row>
    <row r="32" spans="1:29" ht="65.25">
      <c r="A32" s="4">
        <f t="shared" si="2"/>
        <v>28</v>
      </c>
      <c r="B32" s="5" t="s">
        <v>825</v>
      </c>
      <c r="C32" s="5">
        <f t="shared" si="0"/>
        <v>367</v>
      </c>
      <c r="D32" s="5" t="s">
        <v>668</v>
      </c>
      <c r="E32" s="4">
        <f t="shared" si="1"/>
        <v>381</v>
      </c>
      <c r="F32" s="5">
        <v>15</v>
      </c>
      <c r="G32" s="6" t="s">
        <v>843</v>
      </c>
      <c r="H32" s="10">
        <v>15</v>
      </c>
      <c r="I32" s="6"/>
      <c r="J32" s="5" t="s">
        <v>568</v>
      </c>
      <c r="K32" s="5" t="s">
        <v>1146</v>
      </c>
      <c r="O32" s="47"/>
      <c r="P32" s="47" t="s">
        <v>885</v>
      </c>
      <c r="Q32" s="47" t="s">
        <v>886</v>
      </c>
      <c r="R32" s="47" t="s">
        <v>887</v>
      </c>
      <c r="S32" s="47" t="s">
        <v>888</v>
      </c>
      <c r="T32" s="47" t="s">
        <v>892</v>
      </c>
      <c r="W32" s="110"/>
      <c r="X32" s="110" t="s">
        <v>905</v>
      </c>
      <c r="Y32" s="110" t="s">
        <v>906</v>
      </c>
    </row>
    <row r="33" spans="1:29" ht="108.75">
      <c r="A33" s="4">
        <f t="shared" si="2"/>
        <v>29</v>
      </c>
      <c r="B33" s="5" t="s">
        <v>926</v>
      </c>
      <c r="C33" s="5">
        <f t="shared" si="0"/>
        <v>382</v>
      </c>
      <c r="D33" s="5" t="s">
        <v>668</v>
      </c>
      <c r="E33" s="4">
        <f t="shared" si="1"/>
        <v>401</v>
      </c>
      <c r="F33" s="5">
        <v>20</v>
      </c>
      <c r="G33" s="6" t="s">
        <v>843</v>
      </c>
      <c r="H33" s="6">
        <v>7.12</v>
      </c>
      <c r="J33" s="5" t="s">
        <v>1642</v>
      </c>
      <c r="K33" s="5" t="s">
        <v>1641</v>
      </c>
      <c r="O33" s="47"/>
      <c r="P33" s="47" t="s">
        <v>885</v>
      </c>
      <c r="Q33" s="47" t="s">
        <v>886</v>
      </c>
      <c r="R33" s="47" t="s">
        <v>887</v>
      </c>
      <c r="S33" s="47" t="s">
        <v>888</v>
      </c>
      <c r="T33" s="47" t="s">
        <v>892</v>
      </c>
      <c r="U33" s="47" t="s">
        <v>889</v>
      </c>
      <c r="W33" s="110"/>
      <c r="X33" s="110" t="s">
        <v>905</v>
      </c>
      <c r="Y33" s="110" t="s">
        <v>906</v>
      </c>
    </row>
    <row r="34" spans="1:29" ht="87">
      <c r="A34" s="4">
        <f t="shared" si="2"/>
        <v>30</v>
      </c>
      <c r="B34" s="5" t="s">
        <v>1734</v>
      </c>
      <c r="C34" s="5">
        <f>E33+1</f>
        <v>402</v>
      </c>
      <c r="D34" s="5" t="s">
        <v>668</v>
      </c>
      <c r="E34" s="4">
        <f t="shared" si="1"/>
        <v>434</v>
      </c>
      <c r="F34" s="5">
        <v>33</v>
      </c>
      <c r="G34" s="6" t="s">
        <v>849</v>
      </c>
      <c r="H34" s="164">
        <v>0.6777777777777777</v>
      </c>
      <c r="I34" s="6"/>
      <c r="J34" s="5" t="s">
        <v>1735</v>
      </c>
      <c r="K34" s="5" t="s">
        <v>1736</v>
      </c>
      <c r="L34" s="47" t="s">
        <v>883</v>
      </c>
      <c r="M34" s="47" t="s">
        <v>852</v>
      </c>
      <c r="O34" s="47"/>
      <c r="P34" s="47" t="s">
        <v>885</v>
      </c>
      <c r="Q34" s="47" t="s">
        <v>886</v>
      </c>
      <c r="R34" s="47" t="s">
        <v>887</v>
      </c>
      <c r="S34" s="47" t="s">
        <v>888</v>
      </c>
      <c r="T34" s="47" t="s">
        <v>892</v>
      </c>
      <c r="W34" s="110"/>
      <c r="X34" s="110" t="s">
        <v>905</v>
      </c>
      <c r="Y34" s="110" t="s">
        <v>906</v>
      </c>
    </row>
    <row r="35" spans="1:29" ht="152.25">
      <c r="A35" s="4">
        <f t="shared" si="2"/>
        <v>31</v>
      </c>
      <c r="B35" s="5" t="s">
        <v>571</v>
      </c>
      <c r="C35" s="5">
        <f t="shared" si="0"/>
        <v>435</v>
      </c>
      <c r="D35" s="5" t="s">
        <v>668</v>
      </c>
      <c r="E35" s="4">
        <f t="shared" si="1"/>
        <v>435</v>
      </c>
      <c r="F35" s="5">
        <v>1</v>
      </c>
      <c r="G35" s="6" t="s">
        <v>849</v>
      </c>
      <c r="I35" s="6"/>
      <c r="J35" s="5" t="s">
        <v>554</v>
      </c>
      <c r="K35" s="5" t="s">
        <v>1147</v>
      </c>
      <c r="O35" s="47"/>
      <c r="R35" s="47" t="s">
        <v>887</v>
      </c>
      <c r="S35" s="47" t="s">
        <v>888</v>
      </c>
      <c r="W35" s="110"/>
      <c r="X35" s="110"/>
      <c r="Y35" s="110" t="s">
        <v>906</v>
      </c>
    </row>
    <row r="36" spans="1:29" ht="87">
      <c r="A36" s="4">
        <f t="shared" si="2"/>
        <v>32</v>
      </c>
      <c r="B36" s="5" t="s">
        <v>572</v>
      </c>
      <c r="C36" s="5">
        <f t="shared" si="0"/>
        <v>436</v>
      </c>
      <c r="D36" s="5" t="s">
        <v>668</v>
      </c>
      <c r="E36" s="4">
        <f t="shared" si="1"/>
        <v>436</v>
      </c>
      <c r="F36" s="5">
        <v>1</v>
      </c>
      <c r="G36" s="6" t="s">
        <v>849</v>
      </c>
      <c r="I36" s="6"/>
      <c r="J36" s="5" t="s">
        <v>555</v>
      </c>
      <c r="K36" s="5" t="s">
        <v>1148</v>
      </c>
      <c r="O36" s="47"/>
      <c r="R36" s="47" t="s">
        <v>887</v>
      </c>
      <c r="S36" s="49"/>
      <c r="U36" s="49"/>
      <c r="W36" s="110"/>
      <c r="X36" s="110"/>
      <c r="Y36" s="110" t="s">
        <v>906</v>
      </c>
    </row>
    <row r="37" spans="1:29" ht="152.25">
      <c r="A37" s="4">
        <f t="shared" si="2"/>
        <v>33</v>
      </c>
      <c r="B37" s="5" t="s">
        <v>881</v>
      </c>
      <c r="C37" s="5">
        <f>E36+1</f>
        <v>437</v>
      </c>
      <c r="D37" s="5" t="s">
        <v>668</v>
      </c>
      <c r="E37" s="4">
        <f>C37+F37-1</f>
        <v>437</v>
      </c>
      <c r="F37" s="5">
        <v>1</v>
      </c>
      <c r="G37" s="6" t="s">
        <v>849</v>
      </c>
      <c r="I37" s="6"/>
      <c r="J37" s="5" t="s">
        <v>508</v>
      </c>
      <c r="K37" s="5" t="s">
        <v>1149</v>
      </c>
      <c r="O37" s="47"/>
      <c r="R37" s="47" t="s">
        <v>887</v>
      </c>
      <c r="U37" s="47" t="s">
        <v>889</v>
      </c>
      <c r="W37" s="110"/>
      <c r="X37" s="110"/>
    </row>
    <row r="38" spans="1:29" ht="66.75" customHeight="1">
      <c r="A38" s="4">
        <f t="shared" si="2"/>
        <v>34</v>
      </c>
      <c r="B38" s="5" t="s">
        <v>831</v>
      </c>
      <c r="C38" s="5">
        <f>E37+1</f>
        <v>438</v>
      </c>
      <c r="D38" s="5" t="s">
        <v>668</v>
      </c>
      <c r="E38" s="4">
        <f>C38+F38-1</f>
        <v>438</v>
      </c>
      <c r="F38" s="5">
        <v>1</v>
      </c>
      <c r="G38" s="6" t="s">
        <v>849</v>
      </c>
      <c r="I38" s="6"/>
      <c r="J38" s="5" t="s">
        <v>509</v>
      </c>
      <c r="K38" s="5" t="s">
        <v>1150</v>
      </c>
      <c r="O38" s="47"/>
      <c r="R38" s="47" t="s">
        <v>887</v>
      </c>
      <c r="U38" s="47" t="s">
        <v>889</v>
      </c>
      <c r="W38" s="110"/>
      <c r="X38" s="110"/>
    </row>
    <row r="39" spans="1:29" ht="108.75">
      <c r="A39" s="4">
        <f t="shared" si="2"/>
        <v>35</v>
      </c>
      <c r="B39" s="5" t="s">
        <v>891</v>
      </c>
      <c r="C39" s="5">
        <f>E38+1</f>
        <v>439</v>
      </c>
      <c r="D39" s="5" t="s">
        <v>668</v>
      </c>
      <c r="E39" s="4">
        <f>C39+F39-1</f>
        <v>451</v>
      </c>
      <c r="F39" s="5">
        <v>13</v>
      </c>
      <c r="G39" s="6" t="s">
        <v>843</v>
      </c>
      <c r="H39" s="6">
        <v>7.5</v>
      </c>
      <c r="I39" s="6"/>
      <c r="J39" s="5" t="s">
        <v>1737</v>
      </c>
      <c r="K39" s="5" t="s">
        <v>1738</v>
      </c>
      <c r="O39" s="47"/>
      <c r="R39" s="47" t="s">
        <v>887</v>
      </c>
      <c r="U39" s="47" t="s">
        <v>889</v>
      </c>
      <c r="W39" s="110"/>
      <c r="X39" s="110"/>
    </row>
    <row r="40" spans="1:29">
      <c r="A40" s="4">
        <f t="shared" si="2"/>
        <v>36</v>
      </c>
      <c r="B40" s="5" t="s">
        <v>573</v>
      </c>
      <c r="C40" s="5">
        <f t="shared" si="0"/>
        <v>452</v>
      </c>
      <c r="D40" s="5" t="s">
        <v>668</v>
      </c>
      <c r="E40" s="4">
        <f t="shared" si="1"/>
        <v>455</v>
      </c>
      <c r="F40" s="5">
        <v>4</v>
      </c>
      <c r="G40" s="6" t="s">
        <v>843</v>
      </c>
      <c r="H40" s="10">
        <v>4</v>
      </c>
      <c r="I40" s="6"/>
      <c r="J40" s="82" t="s">
        <v>558</v>
      </c>
      <c r="K40" s="82" t="s">
        <v>1151</v>
      </c>
      <c r="O40" s="47"/>
      <c r="U40" s="47" t="s">
        <v>889</v>
      </c>
      <c r="W40" s="110"/>
      <c r="X40" s="110"/>
    </row>
    <row r="41" spans="1:29">
      <c r="A41" s="4">
        <f t="shared" si="2"/>
        <v>37</v>
      </c>
      <c r="B41" s="5" t="s">
        <v>952</v>
      </c>
      <c r="C41" s="5">
        <f t="shared" si="0"/>
        <v>456</v>
      </c>
      <c r="D41" s="5" t="s">
        <v>668</v>
      </c>
      <c r="E41" s="4">
        <f t="shared" si="1"/>
        <v>465</v>
      </c>
      <c r="F41" s="5">
        <v>10</v>
      </c>
      <c r="G41" s="6" t="s">
        <v>849</v>
      </c>
      <c r="H41" s="6" t="s">
        <v>842</v>
      </c>
      <c r="J41" s="5" t="s">
        <v>559</v>
      </c>
      <c r="K41" s="5" t="s">
        <v>1152</v>
      </c>
      <c r="L41" s="49"/>
      <c r="M41" s="49"/>
      <c r="O41" s="47"/>
      <c r="U41" s="47" t="s">
        <v>889</v>
      </c>
      <c r="W41" s="110"/>
      <c r="X41" s="110"/>
    </row>
    <row r="42" spans="1:29" ht="174">
      <c r="A42" s="4">
        <f t="shared" si="2"/>
        <v>38</v>
      </c>
      <c r="B42" s="5" t="s">
        <v>958</v>
      </c>
      <c r="C42" s="5">
        <f t="shared" si="0"/>
        <v>466</v>
      </c>
      <c r="D42" s="5" t="s">
        <v>668</v>
      </c>
      <c r="E42" s="4">
        <f t="shared" si="1"/>
        <v>466</v>
      </c>
      <c r="F42" s="5">
        <v>1</v>
      </c>
      <c r="G42" s="6" t="s">
        <v>667</v>
      </c>
      <c r="J42" s="5" t="s">
        <v>560</v>
      </c>
      <c r="K42" s="5" t="s">
        <v>1153</v>
      </c>
      <c r="O42" s="111"/>
      <c r="V42" s="47" t="s">
        <v>890</v>
      </c>
      <c r="W42" s="110" t="s">
        <v>904</v>
      </c>
      <c r="X42" s="110"/>
      <c r="Z42" s="111" t="s">
        <v>336</v>
      </c>
      <c r="AA42" s="109" t="s">
        <v>843</v>
      </c>
      <c r="AB42" s="109" t="s">
        <v>884</v>
      </c>
      <c r="AC42" s="109" t="s">
        <v>886</v>
      </c>
    </row>
    <row r="43" spans="1:29" ht="174">
      <c r="A43" s="4">
        <f t="shared" si="2"/>
        <v>39</v>
      </c>
      <c r="B43" s="5" t="s">
        <v>959</v>
      </c>
      <c r="C43" s="5">
        <f t="shared" si="0"/>
        <v>467</v>
      </c>
      <c r="D43" s="5" t="s">
        <v>668</v>
      </c>
      <c r="E43" s="4">
        <f t="shared" si="1"/>
        <v>467</v>
      </c>
      <c r="F43" s="5">
        <v>1</v>
      </c>
      <c r="G43" s="6" t="s">
        <v>849</v>
      </c>
      <c r="I43" s="6"/>
      <c r="J43" s="5" t="s">
        <v>979</v>
      </c>
      <c r="K43" s="5" t="s">
        <v>1154</v>
      </c>
      <c r="O43" s="111"/>
      <c r="V43" s="47" t="s">
        <v>890</v>
      </c>
      <c r="W43" s="110" t="s">
        <v>904</v>
      </c>
      <c r="X43" s="110"/>
      <c r="Z43" s="111" t="s">
        <v>336</v>
      </c>
      <c r="AA43" s="109" t="s">
        <v>843</v>
      </c>
      <c r="AB43" s="109" t="s">
        <v>884</v>
      </c>
      <c r="AC43" s="109" t="s">
        <v>886</v>
      </c>
    </row>
    <row r="44" spans="1:29" ht="130.5">
      <c r="A44" s="4">
        <f t="shared" si="2"/>
        <v>40</v>
      </c>
      <c r="B44" s="5" t="s">
        <v>882</v>
      </c>
      <c r="C44" s="5">
        <f t="shared" si="0"/>
        <v>468</v>
      </c>
      <c r="D44" s="5" t="s">
        <v>668</v>
      </c>
      <c r="E44" s="4">
        <f t="shared" si="1"/>
        <v>468</v>
      </c>
      <c r="F44" s="5">
        <v>1</v>
      </c>
      <c r="G44" s="6" t="s">
        <v>849</v>
      </c>
      <c r="I44" s="6"/>
      <c r="J44" s="5" t="s">
        <v>561</v>
      </c>
      <c r="K44" s="5" t="s">
        <v>1155</v>
      </c>
      <c r="O44" s="111"/>
      <c r="V44" s="47" t="s">
        <v>890</v>
      </c>
      <c r="W44" s="110" t="s">
        <v>904</v>
      </c>
      <c r="X44" s="110"/>
      <c r="Z44" s="111" t="s">
        <v>336</v>
      </c>
      <c r="AA44" s="109" t="s">
        <v>843</v>
      </c>
      <c r="AB44" s="109" t="s">
        <v>884</v>
      </c>
      <c r="AC44" s="109" t="s">
        <v>886</v>
      </c>
    </row>
    <row r="45" spans="1:29" ht="130.5">
      <c r="A45" s="4">
        <f t="shared" si="2"/>
        <v>41</v>
      </c>
      <c r="B45" s="5" t="s">
        <v>626</v>
      </c>
      <c r="C45" s="5">
        <f t="shared" si="0"/>
        <v>469</v>
      </c>
      <c r="D45" s="5" t="s">
        <v>668</v>
      </c>
      <c r="E45" s="4">
        <f t="shared" si="1"/>
        <v>469</v>
      </c>
      <c r="F45" s="5">
        <v>1</v>
      </c>
      <c r="G45" s="6" t="s">
        <v>849</v>
      </c>
      <c r="I45" s="6"/>
      <c r="J45" s="5" t="s">
        <v>219</v>
      </c>
      <c r="K45" s="5" t="s">
        <v>1156</v>
      </c>
      <c r="O45" s="111"/>
      <c r="P45" s="47" t="s">
        <v>885</v>
      </c>
      <c r="V45" s="47" t="s">
        <v>890</v>
      </c>
      <c r="W45" s="110" t="s">
        <v>904</v>
      </c>
      <c r="X45" s="110" t="s">
        <v>905</v>
      </c>
      <c r="Z45" s="111" t="s">
        <v>336</v>
      </c>
      <c r="AA45" s="109" t="s">
        <v>843</v>
      </c>
      <c r="AB45" s="109" t="s">
        <v>884</v>
      </c>
      <c r="AC45" s="109" t="s">
        <v>886</v>
      </c>
    </row>
    <row r="46" spans="1:29">
      <c r="A46" s="4">
        <f t="shared" si="2"/>
        <v>42</v>
      </c>
      <c r="B46" s="5" t="s">
        <v>828</v>
      </c>
      <c r="C46" s="5">
        <f t="shared" si="0"/>
        <v>470</v>
      </c>
      <c r="D46" s="5" t="s">
        <v>668</v>
      </c>
      <c r="E46" s="4">
        <f t="shared" si="1"/>
        <v>485</v>
      </c>
      <c r="F46" s="5">
        <v>16</v>
      </c>
      <c r="G46" s="6" t="s">
        <v>843</v>
      </c>
      <c r="H46" s="6">
        <v>3.12</v>
      </c>
      <c r="I46" s="6"/>
      <c r="J46" s="5" t="s">
        <v>438</v>
      </c>
      <c r="K46" s="5" t="s">
        <v>1157</v>
      </c>
      <c r="O46" s="111"/>
      <c r="P46" s="47" t="s">
        <v>885</v>
      </c>
      <c r="V46" s="47" t="s">
        <v>890</v>
      </c>
      <c r="W46" s="110" t="s">
        <v>904</v>
      </c>
      <c r="X46" s="110" t="s">
        <v>905</v>
      </c>
      <c r="Z46" s="111" t="s">
        <v>336</v>
      </c>
      <c r="AA46" s="109" t="s">
        <v>843</v>
      </c>
      <c r="AB46" s="109" t="s">
        <v>884</v>
      </c>
      <c r="AC46" s="109" t="s">
        <v>886</v>
      </c>
    </row>
    <row r="47" spans="1:29" ht="43.5">
      <c r="A47" s="4">
        <f t="shared" si="2"/>
        <v>43</v>
      </c>
      <c r="B47" s="5" t="s">
        <v>835</v>
      </c>
      <c r="C47" s="5">
        <f t="shared" si="0"/>
        <v>486</v>
      </c>
      <c r="D47" s="5" t="s">
        <v>668</v>
      </c>
      <c r="E47" s="4">
        <f t="shared" si="1"/>
        <v>495</v>
      </c>
      <c r="F47" s="5">
        <v>10</v>
      </c>
      <c r="G47" s="6" t="s">
        <v>849</v>
      </c>
      <c r="H47" s="6" t="s">
        <v>842</v>
      </c>
      <c r="I47" s="6"/>
      <c r="J47" s="82" t="s">
        <v>562</v>
      </c>
      <c r="K47" s="82" t="s">
        <v>1158</v>
      </c>
      <c r="O47" s="111"/>
      <c r="P47" s="47" t="s">
        <v>885</v>
      </c>
      <c r="V47" s="47" t="s">
        <v>890</v>
      </c>
      <c r="W47" s="110" t="s">
        <v>904</v>
      </c>
      <c r="X47" s="110" t="s">
        <v>905</v>
      </c>
      <c r="Z47" s="111" t="s">
        <v>336</v>
      </c>
      <c r="AA47" s="109" t="s">
        <v>843</v>
      </c>
      <c r="AB47" s="109" t="s">
        <v>884</v>
      </c>
      <c r="AC47" s="109" t="s">
        <v>886</v>
      </c>
    </row>
    <row r="48" spans="1:29" ht="43.5">
      <c r="A48" s="4">
        <f t="shared" si="2"/>
        <v>44</v>
      </c>
      <c r="B48" s="5" t="s">
        <v>836</v>
      </c>
      <c r="C48" s="5">
        <f t="shared" si="0"/>
        <v>496</v>
      </c>
      <c r="D48" s="5" t="s">
        <v>668</v>
      </c>
      <c r="E48" s="4">
        <f t="shared" si="1"/>
        <v>505</v>
      </c>
      <c r="F48" s="5">
        <v>10</v>
      </c>
      <c r="G48" s="6" t="s">
        <v>849</v>
      </c>
      <c r="H48" s="6" t="s">
        <v>842</v>
      </c>
      <c r="I48" s="6"/>
      <c r="J48" s="82" t="s">
        <v>563</v>
      </c>
      <c r="K48" s="82" t="s">
        <v>1159</v>
      </c>
      <c r="O48" s="111"/>
      <c r="P48" s="47" t="s">
        <v>885</v>
      </c>
      <c r="V48" s="47" t="s">
        <v>890</v>
      </c>
      <c r="W48" s="110" t="s">
        <v>904</v>
      </c>
      <c r="X48" s="110" t="s">
        <v>905</v>
      </c>
      <c r="Z48" s="111" t="s">
        <v>336</v>
      </c>
      <c r="AA48" s="109" t="s">
        <v>843</v>
      </c>
      <c r="AB48" s="109" t="s">
        <v>884</v>
      </c>
      <c r="AC48" s="109" t="s">
        <v>886</v>
      </c>
    </row>
    <row r="49" spans="1:29">
      <c r="A49" s="4">
        <f t="shared" si="2"/>
        <v>45</v>
      </c>
      <c r="B49" s="5" t="s">
        <v>927</v>
      </c>
      <c r="C49" s="5">
        <f t="shared" si="0"/>
        <v>506</v>
      </c>
      <c r="D49" s="5" t="s">
        <v>668</v>
      </c>
      <c r="E49" s="4">
        <f t="shared" si="1"/>
        <v>520</v>
      </c>
      <c r="F49" s="5">
        <v>15</v>
      </c>
      <c r="G49" s="6" t="s">
        <v>843</v>
      </c>
      <c r="I49" s="6"/>
      <c r="J49" s="5" t="s">
        <v>928</v>
      </c>
      <c r="K49" s="5" t="s">
        <v>928</v>
      </c>
      <c r="O49" s="47"/>
      <c r="W49" s="110"/>
      <c r="X49" s="110"/>
    </row>
    <row r="50" spans="1:29" ht="43.5">
      <c r="A50" s="4">
        <f t="shared" si="2"/>
        <v>46</v>
      </c>
      <c r="B50" s="5" t="s">
        <v>832</v>
      </c>
      <c r="C50" s="5">
        <f t="shared" si="0"/>
        <v>521</v>
      </c>
      <c r="D50" s="5" t="s">
        <v>668</v>
      </c>
      <c r="E50" s="4">
        <f t="shared" si="1"/>
        <v>580</v>
      </c>
      <c r="F50" s="5">
        <v>60</v>
      </c>
      <c r="G50" s="6" t="s">
        <v>849</v>
      </c>
      <c r="I50" s="6"/>
      <c r="J50" s="82" t="s">
        <v>564</v>
      </c>
      <c r="K50" s="82" t="s">
        <v>1160</v>
      </c>
      <c r="L50" s="47" t="s">
        <v>883</v>
      </c>
      <c r="M50" s="47" t="s">
        <v>852</v>
      </c>
      <c r="N50" s="47" t="s">
        <v>884</v>
      </c>
      <c r="O50" s="111" t="s">
        <v>260</v>
      </c>
      <c r="P50" s="47" t="s">
        <v>885</v>
      </c>
      <c r="Q50" s="47" t="s">
        <v>886</v>
      </c>
      <c r="R50" s="47" t="s">
        <v>887</v>
      </c>
      <c r="S50" s="47" t="s">
        <v>888</v>
      </c>
      <c r="T50" s="47" t="s">
        <v>892</v>
      </c>
      <c r="U50" s="47" t="s">
        <v>889</v>
      </c>
      <c r="V50" s="47" t="s">
        <v>890</v>
      </c>
      <c r="W50" s="110" t="s">
        <v>904</v>
      </c>
      <c r="X50" s="110" t="s">
        <v>905</v>
      </c>
      <c r="Y50" s="110" t="s">
        <v>906</v>
      </c>
      <c r="Z50" s="111" t="s">
        <v>336</v>
      </c>
      <c r="AA50" s="109" t="s">
        <v>843</v>
      </c>
      <c r="AB50" s="109" t="s">
        <v>884</v>
      </c>
      <c r="AC50" s="109" t="s">
        <v>886</v>
      </c>
    </row>
    <row r="51" spans="1:29" ht="108.75">
      <c r="A51" s="4">
        <f t="shared" si="2"/>
        <v>47</v>
      </c>
      <c r="B51" s="5" t="s">
        <v>833</v>
      </c>
      <c r="C51" s="5">
        <f t="shared" si="0"/>
        <v>581</v>
      </c>
      <c r="D51" s="5" t="s">
        <v>668</v>
      </c>
      <c r="E51" s="4">
        <f t="shared" si="1"/>
        <v>581</v>
      </c>
      <c r="F51" s="5">
        <v>1</v>
      </c>
      <c r="G51" s="6" t="s">
        <v>849</v>
      </c>
      <c r="I51" s="6"/>
      <c r="J51" s="5" t="s">
        <v>807</v>
      </c>
      <c r="K51" s="5" t="s">
        <v>1161</v>
      </c>
      <c r="L51" s="47" t="s">
        <v>883</v>
      </c>
      <c r="M51" s="47" t="s">
        <v>852</v>
      </c>
      <c r="N51" s="47" t="s">
        <v>884</v>
      </c>
      <c r="O51" s="111" t="s">
        <v>260</v>
      </c>
      <c r="P51" s="47" t="s">
        <v>885</v>
      </c>
      <c r="Q51" s="47" t="s">
        <v>886</v>
      </c>
      <c r="R51" s="47" t="s">
        <v>887</v>
      </c>
      <c r="S51" s="47" t="s">
        <v>888</v>
      </c>
      <c r="T51" s="47" t="s">
        <v>892</v>
      </c>
      <c r="U51" s="47" t="s">
        <v>889</v>
      </c>
      <c r="V51" s="47" t="s">
        <v>890</v>
      </c>
      <c r="W51" s="110" t="s">
        <v>904</v>
      </c>
      <c r="X51" s="110" t="s">
        <v>905</v>
      </c>
      <c r="Y51" s="110" t="s">
        <v>906</v>
      </c>
      <c r="Z51" s="111" t="s">
        <v>336</v>
      </c>
      <c r="AA51" s="109" t="s">
        <v>843</v>
      </c>
      <c r="AB51" s="109" t="s">
        <v>884</v>
      </c>
      <c r="AC51" s="109" t="s">
        <v>886</v>
      </c>
    </row>
    <row r="52" spans="1:29" ht="43.5">
      <c r="A52" s="4">
        <f t="shared" si="2"/>
        <v>48</v>
      </c>
      <c r="B52" s="5" t="s">
        <v>834</v>
      </c>
      <c r="C52" s="5">
        <f t="shared" si="0"/>
        <v>582</v>
      </c>
      <c r="D52" s="5" t="s">
        <v>668</v>
      </c>
      <c r="E52" s="4">
        <f t="shared" si="1"/>
        <v>591</v>
      </c>
      <c r="F52" s="5">
        <v>10</v>
      </c>
      <c r="G52" s="6" t="s">
        <v>849</v>
      </c>
      <c r="H52" s="6" t="s">
        <v>842</v>
      </c>
      <c r="I52" s="6"/>
      <c r="J52" s="82" t="s">
        <v>565</v>
      </c>
      <c r="K52" s="82" t="s">
        <v>1162</v>
      </c>
      <c r="L52" s="47" t="s">
        <v>883</v>
      </c>
      <c r="M52" s="47" t="s">
        <v>852</v>
      </c>
      <c r="N52" s="47" t="s">
        <v>884</v>
      </c>
      <c r="O52" s="111" t="s">
        <v>260</v>
      </c>
      <c r="P52" s="47" t="s">
        <v>885</v>
      </c>
      <c r="Q52" s="47" t="s">
        <v>886</v>
      </c>
      <c r="R52" s="47" t="s">
        <v>887</v>
      </c>
      <c r="S52" s="47" t="s">
        <v>888</v>
      </c>
      <c r="T52" s="47" t="s">
        <v>892</v>
      </c>
      <c r="U52" s="47" t="s">
        <v>889</v>
      </c>
      <c r="V52" s="47" t="s">
        <v>890</v>
      </c>
      <c r="W52" s="110" t="s">
        <v>904</v>
      </c>
      <c r="X52" s="110" t="s">
        <v>905</v>
      </c>
      <c r="Y52" s="110" t="s">
        <v>906</v>
      </c>
      <c r="Z52" s="111" t="s">
        <v>336</v>
      </c>
      <c r="AA52" s="109" t="s">
        <v>843</v>
      </c>
      <c r="AB52" s="109" t="s">
        <v>884</v>
      </c>
      <c r="AC52" s="109" t="s">
        <v>886</v>
      </c>
    </row>
    <row r="53" spans="1:29" ht="282.75">
      <c r="A53" s="4">
        <f t="shared" si="2"/>
        <v>49</v>
      </c>
      <c r="B53" s="5" t="s">
        <v>70</v>
      </c>
      <c r="C53" s="5">
        <f t="shared" si="0"/>
        <v>592</v>
      </c>
      <c r="D53" s="165" t="s">
        <v>668</v>
      </c>
      <c r="E53" s="4">
        <f t="shared" si="1"/>
        <v>592</v>
      </c>
      <c r="F53" s="5">
        <v>1</v>
      </c>
      <c r="G53" s="6" t="s">
        <v>849</v>
      </c>
      <c r="I53" s="6"/>
      <c r="J53" s="82" t="s">
        <v>1009</v>
      </c>
      <c r="K53" s="82" t="s">
        <v>1163</v>
      </c>
      <c r="L53" s="47" t="s">
        <v>883</v>
      </c>
      <c r="O53" s="111"/>
      <c r="W53" s="110"/>
      <c r="X53" s="110"/>
      <c r="Z53" s="111"/>
      <c r="AB53" s="109"/>
      <c r="AC53" s="109"/>
    </row>
    <row r="54" spans="1:29" ht="43.5">
      <c r="A54" s="4">
        <f t="shared" si="2"/>
        <v>50</v>
      </c>
      <c r="B54" s="5" t="s">
        <v>968</v>
      </c>
      <c r="C54" s="5">
        <f t="shared" si="0"/>
        <v>593</v>
      </c>
      <c r="D54" s="5" t="s">
        <v>668</v>
      </c>
      <c r="E54" s="4">
        <f t="shared" si="1"/>
        <v>602</v>
      </c>
      <c r="F54" s="5">
        <v>10</v>
      </c>
      <c r="G54" s="6" t="s">
        <v>849</v>
      </c>
      <c r="H54" s="6" t="s">
        <v>842</v>
      </c>
      <c r="I54" s="6"/>
      <c r="J54" s="5" t="s">
        <v>510</v>
      </c>
      <c r="K54" s="5" t="s">
        <v>1164</v>
      </c>
      <c r="O54" s="47"/>
      <c r="Q54" s="47" t="s">
        <v>886</v>
      </c>
      <c r="R54" s="47" t="s">
        <v>887</v>
      </c>
      <c r="W54" s="110"/>
      <c r="X54" s="110"/>
      <c r="AA54" s="110"/>
      <c r="AB54" s="47"/>
      <c r="AC54" s="47"/>
    </row>
    <row r="55" spans="1:29" ht="43.5">
      <c r="A55" s="4">
        <f t="shared" si="2"/>
        <v>51</v>
      </c>
      <c r="B55" s="5" t="s">
        <v>627</v>
      </c>
      <c r="C55" s="5">
        <f t="shared" si="0"/>
        <v>603</v>
      </c>
      <c r="D55" s="5" t="s">
        <v>668</v>
      </c>
      <c r="E55" s="4">
        <f t="shared" si="1"/>
        <v>614</v>
      </c>
      <c r="F55" s="5">
        <v>12</v>
      </c>
      <c r="G55" s="6" t="s">
        <v>667</v>
      </c>
      <c r="I55" s="6"/>
      <c r="J55" s="82" t="s">
        <v>566</v>
      </c>
      <c r="K55" s="82" t="s">
        <v>1165</v>
      </c>
      <c r="L55" s="47" t="s">
        <v>883</v>
      </c>
      <c r="M55" s="47" t="s">
        <v>852</v>
      </c>
      <c r="N55" s="47" t="s">
        <v>884</v>
      </c>
      <c r="O55" s="111" t="s">
        <v>260</v>
      </c>
      <c r="P55" s="47" t="s">
        <v>885</v>
      </c>
      <c r="Q55" s="47" t="s">
        <v>886</v>
      </c>
      <c r="R55" s="47" t="s">
        <v>887</v>
      </c>
      <c r="S55" s="47" t="s">
        <v>888</v>
      </c>
      <c r="T55" s="47" t="s">
        <v>892</v>
      </c>
      <c r="U55" s="47" t="s">
        <v>889</v>
      </c>
      <c r="V55" s="47" t="s">
        <v>890</v>
      </c>
      <c r="W55" s="110" t="s">
        <v>904</v>
      </c>
      <c r="X55" s="110" t="s">
        <v>905</v>
      </c>
      <c r="Y55" s="110" t="s">
        <v>906</v>
      </c>
      <c r="Z55" s="111" t="s">
        <v>336</v>
      </c>
      <c r="AA55" s="109" t="s">
        <v>843</v>
      </c>
      <c r="AB55" s="109" t="s">
        <v>884</v>
      </c>
      <c r="AC55" s="109" t="s">
        <v>886</v>
      </c>
    </row>
    <row r="56" spans="1:29" ht="43.5">
      <c r="A56" s="4">
        <f t="shared" si="2"/>
        <v>52</v>
      </c>
      <c r="B56" s="5" t="s">
        <v>511</v>
      </c>
      <c r="C56" s="5">
        <f t="shared" si="0"/>
        <v>615</v>
      </c>
      <c r="D56" s="5" t="s">
        <v>668</v>
      </c>
      <c r="E56" s="4">
        <f t="shared" si="1"/>
        <v>626</v>
      </c>
      <c r="F56" s="5">
        <v>12</v>
      </c>
      <c r="G56" s="6" t="s">
        <v>849</v>
      </c>
      <c r="I56" s="6"/>
      <c r="J56" s="82" t="s">
        <v>567</v>
      </c>
      <c r="K56" s="82" t="s">
        <v>1166</v>
      </c>
      <c r="L56" s="47" t="s">
        <v>883</v>
      </c>
      <c r="M56" s="47" t="s">
        <v>852</v>
      </c>
      <c r="N56" s="47" t="s">
        <v>884</v>
      </c>
      <c r="O56" s="111" t="s">
        <v>260</v>
      </c>
      <c r="P56" s="47" t="s">
        <v>885</v>
      </c>
      <c r="Q56" s="47" t="s">
        <v>886</v>
      </c>
      <c r="R56" s="47" t="s">
        <v>887</v>
      </c>
      <c r="S56" s="47" t="s">
        <v>888</v>
      </c>
      <c r="T56" s="47" t="s">
        <v>892</v>
      </c>
      <c r="U56" s="47" t="s">
        <v>889</v>
      </c>
      <c r="V56" s="47" t="s">
        <v>890</v>
      </c>
      <c r="W56" s="110" t="s">
        <v>904</v>
      </c>
      <c r="X56" s="110" t="s">
        <v>905</v>
      </c>
      <c r="Y56" s="110" t="s">
        <v>906</v>
      </c>
      <c r="Z56" s="111" t="s">
        <v>336</v>
      </c>
      <c r="AA56" s="109" t="s">
        <v>843</v>
      </c>
      <c r="AB56" s="109" t="s">
        <v>884</v>
      </c>
      <c r="AC56" s="109" t="s">
        <v>886</v>
      </c>
    </row>
    <row r="57" spans="1:29">
      <c r="A57" s="4">
        <f t="shared" si="2"/>
        <v>53</v>
      </c>
      <c r="B57" s="5" t="s">
        <v>512</v>
      </c>
      <c r="C57" s="5">
        <f t="shared" si="0"/>
        <v>627</v>
      </c>
      <c r="D57" s="5" t="s">
        <v>668</v>
      </c>
      <c r="E57" s="4">
        <f t="shared" ref="E57:E62" si="3">C57+F57-1</f>
        <v>686</v>
      </c>
      <c r="F57" s="5">
        <v>60</v>
      </c>
      <c r="G57" s="6" t="s">
        <v>849</v>
      </c>
      <c r="I57" s="6"/>
      <c r="J57" s="5" t="s">
        <v>513</v>
      </c>
      <c r="K57" s="5" t="s">
        <v>1167</v>
      </c>
      <c r="O57" s="188"/>
      <c r="R57" s="47" t="s">
        <v>887</v>
      </c>
      <c r="W57" s="110"/>
      <c r="X57" s="110"/>
    </row>
    <row r="58" spans="1:29" ht="43.5">
      <c r="A58" s="4">
        <f t="shared" si="2"/>
        <v>54</v>
      </c>
      <c r="B58" s="5" t="s">
        <v>514</v>
      </c>
      <c r="C58" s="5">
        <f t="shared" si="0"/>
        <v>687</v>
      </c>
      <c r="D58" s="5" t="s">
        <v>668</v>
      </c>
      <c r="E58" s="4">
        <f t="shared" si="3"/>
        <v>746</v>
      </c>
      <c r="F58" s="5">
        <v>60</v>
      </c>
      <c r="G58" s="6" t="s">
        <v>849</v>
      </c>
      <c r="I58" s="6"/>
      <c r="J58" s="82" t="s">
        <v>515</v>
      </c>
      <c r="K58" s="5" t="s">
        <v>1168</v>
      </c>
      <c r="O58" s="189"/>
      <c r="R58" s="47" t="s">
        <v>887</v>
      </c>
      <c r="W58" s="110"/>
      <c r="X58" s="110"/>
      <c r="Z58" s="111"/>
      <c r="AB58" s="109"/>
      <c r="AC58" s="109"/>
    </row>
    <row r="59" spans="1:29" ht="65.25">
      <c r="A59" s="4">
        <f t="shared" si="2"/>
        <v>55</v>
      </c>
      <c r="B59" s="5" t="s">
        <v>516</v>
      </c>
      <c r="C59" s="5">
        <f t="shared" si="0"/>
        <v>747</v>
      </c>
      <c r="D59" s="5" t="s">
        <v>668</v>
      </c>
      <c r="E59" s="4">
        <f t="shared" si="3"/>
        <v>756</v>
      </c>
      <c r="F59" s="5">
        <v>10</v>
      </c>
      <c r="G59" s="6" t="s">
        <v>849</v>
      </c>
      <c r="I59" s="6"/>
      <c r="J59" s="82" t="s">
        <v>1711</v>
      </c>
      <c r="K59" s="82" t="s">
        <v>1712</v>
      </c>
      <c r="O59" s="111"/>
      <c r="R59" s="47" t="s">
        <v>887</v>
      </c>
      <c r="W59" s="110"/>
      <c r="X59" s="110"/>
      <c r="Z59" s="111"/>
      <c r="AB59" s="109"/>
      <c r="AC59" s="109"/>
    </row>
    <row r="60" spans="1:29" ht="65.25">
      <c r="A60" s="4">
        <f t="shared" si="2"/>
        <v>56</v>
      </c>
      <c r="B60" s="5" t="s">
        <v>517</v>
      </c>
      <c r="C60" s="5">
        <f t="shared" si="0"/>
        <v>757</v>
      </c>
      <c r="D60" s="5" t="s">
        <v>668</v>
      </c>
      <c r="E60" s="4">
        <f t="shared" si="3"/>
        <v>816</v>
      </c>
      <c r="F60" s="5">
        <v>60</v>
      </c>
      <c r="G60" s="6" t="s">
        <v>849</v>
      </c>
      <c r="I60" s="6"/>
      <c r="J60" s="82" t="s">
        <v>1713</v>
      </c>
      <c r="K60" s="82" t="s">
        <v>1714</v>
      </c>
      <c r="O60" s="111"/>
      <c r="R60" s="47" t="s">
        <v>887</v>
      </c>
      <c r="W60" s="110"/>
      <c r="X60" s="110"/>
      <c r="Z60" s="111"/>
      <c r="AB60" s="109"/>
      <c r="AC60" s="109"/>
    </row>
    <row r="61" spans="1:29" ht="43.5">
      <c r="A61" s="4">
        <f t="shared" si="2"/>
        <v>57</v>
      </c>
      <c r="B61" s="5" t="s">
        <v>518</v>
      </c>
      <c r="C61" s="5">
        <f t="shared" si="0"/>
        <v>817</v>
      </c>
      <c r="D61" s="5" t="s">
        <v>668</v>
      </c>
      <c r="E61" s="4">
        <f t="shared" si="3"/>
        <v>826</v>
      </c>
      <c r="F61" s="5">
        <v>10</v>
      </c>
      <c r="G61" s="6" t="s">
        <v>849</v>
      </c>
      <c r="H61" s="6" t="s">
        <v>842</v>
      </c>
      <c r="I61" s="6"/>
      <c r="J61" s="5" t="s">
        <v>519</v>
      </c>
      <c r="K61" s="5" t="s">
        <v>1169</v>
      </c>
      <c r="O61" s="111"/>
      <c r="R61" s="47" t="s">
        <v>887</v>
      </c>
      <c r="W61" s="110"/>
      <c r="X61" s="110"/>
      <c r="Z61" s="111"/>
      <c r="AB61" s="109"/>
      <c r="AC61" s="109"/>
    </row>
    <row r="62" spans="1:29" ht="43.5">
      <c r="A62" s="4">
        <f t="shared" si="2"/>
        <v>58</v>
      </c>
      <c r="B62" s="5" t="s">
        <v>520</v>
      </c>
      <c r="C62" s="5">
        <f t="shared" si="0"/>
        <v>827</v>
      </c>
      <c r="D62" s="5" t="s">
        <v>668</v>
      </c>
      <c r="E62" s="4">
        <f t="shared" si="3"/>
        <v>836</v>
      </c>
      <c r="F62" s="5">
        <v>10</v>
      </c>
      <c r="G62" s="6" t="s">
        <v>849</v>
      </c>
      <c r="H62" s="6" t="s">
        <v>842</v>
      </c>
      <c r="I62" s="6"/>
      <c r="J62" s="5" t="s">
        <v>521</v>
      </c>
      <c r="K62" s="5" t="s">
        <v>1170</v>
      </c>
      <c r="O62" s="111"/>
      <c r="R62" s="47" t="s">
        <v>887</v>
      </c>
      <c r="W62" s="110"/>
      <c r="X62" s="110"/>
      <c r="Z62" s="111"/>
      <c r="AB62" s="109"/>
      <c r="AC62" s="109"/>
    </row>
    <row r="63" spans="1:29" ht="108.75">
      <c r="A63" s="4">
        <f t="shared" si="2"/>
        <v>59</v>
      </c>
      <c r="B63" s="5" t="s">
        <v>1638</v>
      </c>
      <c r="C63" s="5">
        <f>E62+1</f>
        <v>837</v>
      </c>
      <c r="D63" s="5" t="s">
        <v>668</v>
      </c>
      <c r="E63" s="4">
        <f>C63+F63-1</f>
        <v>837</v>
      </c>
      <c r="F63" s="5">
        <v>1</v>
      </c>
      <c r="G63" s="6" t="s">
        <v>849</v>
      </c>
      <c r="I63" s="6"/>
      <c r="J63" s="5" t="s">
        <v>1639</v>
      </c>
      <c r="K63" s="5" t="s">
        <v>1640</v>
      </c>
      <c r="L63" s="47" t="s">
        <v>883</v>
      </c>
      <c r="O63" s="111"/>
      <c r="W63" s="110"/>
      <c r="X63" s="110"/>
      <c r="Z63" s="111"/>
      <c r="AB63" s="109"/>
      <c r="AC63" s="109"/>
    </row>
    <row r="64" spans="1:29">
      <c r="A64" s="4">
        <f t="shared" si="2"/>
        <v>60</v>
      </c>
      <c r="B64" s="5" t="s">
        <v>1780</v>
      </c>
      <c r="C64" s="5">
        <f>E63+1</f>
        <v>838</v>
      </c>
      <c r="D64" s="5" t="s">
        <v>668</v>
      </c>
      <c r="E64" s="4">
        <f>C64+F64-1</f>
        <v>917</v>
      </c>
      <c r="F64" s="5">
        <v>80</v>
      </c>
      <c r="G64" s="6" t="s">
        <v>849</v>
      </c>
      <c r="I64" s="6"/>
      <c r="J64" s="5" t="s">
        <v>1780</v>
      </c>
      <c r="K64" s="5" t="s">
        <v>1781</v>
      </c>
      <c r="O64" s="111"/>
      <c r="W64" s="110"/>
      <c r="X64" s="110"/>
      <c r="Y64" s="110" t="s">
        <v>906</v>
      </c>
      <c r="Z64" s="111"/>
      <c r="AB64" s="109"/>
      <c r="AC64" s="109"/>
    </row>
    <row r="65" spans="1:29" ht="43.5">
      <c r="A65" s="4">
        <f>A64+1</f>
        <v>61</v>
      </c>
      <c r="B65" s="5" t="s">
        <v>592</v>
      </c>
      <c r="C65" s="5">
        <f>E64+1</f>
        <v>918</v>
      </c>
      <c r="D65" s="5" t="s">
        <v>668</v>
      </c>
      <c r="E65" s="4">
        <f>C65+F65-1</f>
        <v>918</v>
      </c>
      <c r="F65" s="5">
        <v>1</v>
      </c>
      <c r="G65" s="6" t="s">
        <v>849</v>
      </c>
      <c r="I65" s="6"/>
      <c r="J65" s="5" t="s">
        <v>965</v>
      </c>
      <c r="K65" s="5" t="s">
        <v>129</v>
      </c>
      <c r="O65" s="47"/>
    </row>
    <row r="66" spans="1:29">
      <c r="B66" s="27"/>
      <c r="F66" s="5">
        <f>SUM(F4:F65)</f>
        <v>918</v>
      </c>
      <c r="I66" s="6"/>
    </row>
    <row r="67" spans="1:29">
      <c r="B67" s="27"/>
      <c r="I67" s="6"/>
    </row>
    <row r="68" spans="1:29" s="18" customFormat="1">
      <c r="A68" s="79" t="s">
        <v>19</v>
      </c>
      <c r="B68" s="88"/>
      <c r="C68" s="5"/>
      <c r="D68" s="5"/>
      <c r="E68" s="4"/>
      <c r="F68" s="2"/>
      <c r="G68" s="3"/>
      <c r="H68" s="3"/>
      <c r="I68" s="2"/>
      <c r="J68" s="2"/>
      <c r="K68" s="2"/>
      <c r="L68" s="42"/>
      <c r="M68" s="42"/>
      <c r="N68" s="42"/>
      <c r="O68" s="45"/>
      <c r="P68" s="42"/>
      <c r="Q68" s="42"/>
      <c r="R68" s="42"/>
      <c r="S68" s="42"/>
      <c r="T68" s="42"/>
      <c r="U68" s="42"/>
      <c r="V68" s="42"/>
      <c r="W68" s="97"/>
      <c r="X68" s="97"/>
      <c r="Y68" s="45"/>
      <c r="Z68" s="42"/>
      <c r="AA68" s="97"/>
      <c r="AB68" s="45"/>
      <c r="AC68" s="45"/>
    </row>
    <row r="69" spans="1:29" s="2" customFormat="1">
      <c r="A69" s="1"/>
      <c r="B69" s="86" t="s">
        <v>569</v>
      </c>
      <c r="C69" s="86"/>
      <c r="E69" s="1"/>
      <c r="G69" s="3"/>
      <c r="H69" s="3"/>
      <c r="L69" s="42"/>
      <c r="M69" s="42"/>
      <c r="N69" s="42"/>
      <c r="O69" s="45"/>
      <c r="P69" s="42"/>
      <c r="Q69" s="42"/>
      <c r="R69" s="42"/>
      <c r="S69" s="42"/>
      <c r="T69" s="42"/>
      <c r="U69" s="42"/>
      <c r="V69" s="42"/>
      <c r="W69" s="97"/>
      <c r="X69" s="97"/>
      <c r="Y69" s="45"/>
      <c r="Z69" s="42"/>
      <c r="AA69" s="97"/>
      <c r="AB69" s="45"/>
      <c r="AC69" s="45"/>
    </row>
    <row r="70" spans="1:29" s="2" customFormat="1">
      <c r="A70" s="1"/>
      <c r="B70" s="86" t="s">
        <v>570</v>
      </c>
      <c r="C70" s="86"/>
      <c r="E70" s="1"/>
      <c r="G70" s="3"/>
      <c r="H70" s="3"/>
      <c r="L70" s="42"/>
      <c r="M70" s="42"/>
      <c r="N70" s="42"/>
      <c r="O70" s="45"/>
      <c r="P70" s="42"/>
      <c r="Q70" s="42"/>
      <c r="R70" s="42"/>
      <c r="S70" s="42"/>
      <c r="T70" s="42"/>
      <c r="U70" s="42"/>
      <c r="V70" s="42"/>
      <c r="W70" s="97"/>
      <c r="X70" s="97"/>
      <c r="Y70" s="45"/>
      <c r="Z70" s="42"/>
      <c r="AA70" s="97"/>
      <c r="AB70" s="45"/>
      <c r="AC70" s="45"/>
    </row>
    <row r="71" spans="1:29" s="2" customFormat="1">
      <c r="A71" s="1"/>
      <c r="B71" s="86" t="s">
        <v>1013</v>
      </c>
      <c r="C71" s="86"/>
      <c r="E71" s="1"/>
      <c r="F71" s="1"/>
      <c r="G71" s="1"/>
      <c r="H71" s="1"/>
      <c r="I71" s="1"/>
      <c r="L71" s="42"/>
      <c r="M71" s="42"/>
      <c r="N71" s="42"/>
      <c r="O71" s="45"/>
      <c r="P71" s="42"/>
      <c r="Q71" s="42"/>
      <c r="R71" s="42"/>
      <c r="S71" s="42"/>
      <c r="T71" s="42"/>
      <c r="U71" s="42"/>
      <c r="V71" s="42"/>
      <c r="W71" s="97"/>
      <c r="X71" s="97"/>
      <c r="Y71" s="45"/>
      <c r="Z71" s="42"/>
      <c r="AA71" s="97"/>
      <c r="AB71" s="45"/>
      <c r="AC71" s="45"/>
    </row>
    <row r="72" spans="1:29" s="2" customFormat="1">
      <c r="A72" s="1"/>
      <c r="B72" s="86" t="s">
        <v>1014</v>
      </c>
      <c r="C72" s="86"/>
      <c r="E72" s="1"/>
      <c r="F72" s="1"/>
      <c r="G72" s="1"/>
      <c r="H72" s="1"/>
      <c r="I72" s="1"/>
      <c r="L72" s="42"/>
      <c r="M72" s="42"/>
      <c r="N72" s="42"/>
      <c r="O72" s="45"/>
      <c r="P72" s="42"/>
      <c r="Q72" s="42"/>
      <c r="R72" s="42"/>
      <c r="S72" s="42"/>
      <c r="T72" s="42"/>
      <c r="U72" s="42"/>
      <c r="V72" s="42"/>
      <c r="W72" s="97"/>
      <c r="X72" s="97"/>
      <c r="Y72" s="45"/>
      <c r="Z72" s="42"/>
      <c r="AA72" s="97"/>
      <c r="AB72" s="45"/>
      <c r="AC72" s="45"/>
    </row>
    <row r="73" spans="1:29" s="2" customFormat="1">
      <c r="A73" s="1"/>
      <c r="B73" s="86" t="s">
        <v>1015</v>
      </c>
      <c r="C73" s="86"/>
      <c r="E73" s="1"/>
      <c r="F73" s="1"/>
      <c r="G73" s="1"/>
      <c r="H73" s="1"/>
      <c r="I73" s="1"/>
      <c r="L73" s="42"/>
      <c r="M73" s="42"/>
      <c r="N73" s="42"/>
      <c r="O73" s="45"/>
      <c r="P73" s="42"/>
      <c r="Q73" s="42"/>
      <c r="R73" s="42"/>
      <c r="S73" s="42"/>
      <c r="T73" s="42"/>
      <c r="U73" s="42"/>
      <c r="V73" s="42"/>
      <c r="W73" s="97"/>
      <c r="X73" s="97"/>
      <c r="Y73" s="45"/>
      <c r="Z73" s="42"/>
      <c r="AA73" s="97"/>
      <c r="AB73" s="45"/>
      <c r="AC73" s="45"/>
    </row>
    <row r="74" spans="1:29" s="2" customFormat="1">
      <c r="A74" s="1"/>
      <c r="B74" s="86" t="s">
        <v>1016</v>
      </c>
      <c r="C74" s="86"/>
      <c r="E74" s="1"/>
      <c r="F74" s="1"/>
      <c r="G74" s="1"/>
      <c r="H74" s="1"/>
      <c r="I74" s="1"/>
      <c r="L74" s="42"/>
      <c r="M74" s="42"/>
      <c r="N74" s="42"/>
      <c r="O74" s="45"/>
      <c r="P74" s="42"/>
      <c r="Q74" s="42"/>
      <c r="R74" s="42"/>
      <c r="S74" s="42"/>
      <c r="T74" s="42"/>
      <c r="U74" s="42"/>
      <c r="V74" s="42"/>
      <c r="W74" s="97"/>
      <c r="X74" s="97"/>
      <c r="Y74" s="45"/>
      <c r="Z74" s="42"/>
      <c r="AA74" s="97"/>
      <c r="AB74" s="45"/>
      <c r="AC74" s="45"/>
    </row>
    <row r="75" spans="1:29" s="2" customFormat="1">
      <c r="A75" s="1"/>
      <c r="B75" s="86" t="s">
        <v>1017</v>
      </c>
      <c r="C75" s="86"/>
      <c r="E75" s="1"/>
      <c r="F75" s="1"/>
      <c r="G75" s="1"/>
      <c r="H75" s="1"/>
      <c r="I75" s="1"/>
      <c r="L75" s="42"/>
      <c r="M75" s="42"/>
      <c r="N75" s="42"/>
      <c r="O75" s="45"/>
      <c r="P75" s="42"/>
      <c r="Q75" s="42"/>
      <c r="R75" s="42"/>
      <c r="S75" s="42"/>
      <c r="T75" s="42"/>
      <c r="U75" s="42"/>
      <c r="V75" s="42"/>
      <c r="W75" s="97"/>
      <c r="X75" s="97"/>
      <c r="Y75" s="45"/>
      <c r="Z75" s="42"/>
      <c r="AA75" s="97"/>
      <c r="AB75" s="45"/>
      <c r="AC75" s="45"/>
    </row>
    <row r="76" spans="1:29" s="2" customFormat="1">
      <c r="A76" s="1"/>
      <c r="B76" s="139" t="s">
        <v>1018</v>
      </c>
      <c r="C76" s="86" t="s">
        <v>1019</v>
      </c>
      <c r="E76" s="1"/>
      <c r="F76" s="1"/>
      <c r="G76" s="1"/>
      <c r="H76" s="1"/>
      <c r="I76" s="1"/>
      <c r="L76" s="42"/>
      <c r="M76" s="42"/>
      <c r="N76" s="42"/>
      <c r="O76" s="45"/>
      <c r="P76" s="42"/>
      <c r="Q76" s="42"/>
      <c r="R76" s="42"/>
      <c r="S76" s="42"/>
      <c r="T76" s="42"/>
      <c r="U76" s="42"/>
      <c r="V76" s="42"/>
      <c r="W76" s="97"/>
      <c r="X76" s="97"/>
      <c r="Y76" s="45"/>
      <c r="Z76" s="42"/>
      <c r="AA76" s="97"/>
      <c r="AB76" s="45"/>
      <c r="AC76" s="45"/>
    </row>
    <row r="77" spans="1:29" s="2" customFormat="1">
      <c r="A77" s="1"/>
      <c r="B77" s="139"/>
      <c r="C77" s="86" t="s">
        <v>1020</v>
      </c>
      <c r="E77" s="1"/>
      <c r="F77" s="1"/>
      <c r="G77" s="1"/>
      <c r="H77" s="1"/>
      <c r="I77" s="1"/>
      <c r="L77" s="42"/>
      <c r="M77" s="42"/>
      <c r="N77" s="42"/>
      <c r="O77" s="45"/>
      <c r="P77" s="42"/>
      <c r="Q77" s="42"/>
      <c r="R77" s="42"/>
      <c r="S77" s="42"/>
      <c r="T77" s="42"/>
      <c r="U77" s="42"/>
      <c r="V77" s="42"/>
      <c r="W77" s="97"/>
      <c r="X77" s="97"/>
      <c r="Y77" s="45"/>
      <c r="Z77" s="42"/>
      <c r="AA77" s="97"/>
      <c r="AB77" s="45"/>
      <c r="AC77" s="45"/>
    </row>
    <row r="78" spans="1:29" s="2" customFormat="1">
      <c r="A78" s="1"/>
      <c r="B78" s="139"/>
      <c r="C78" s="86" t="s">
        <v>1021</v>
      </c>
      <c r="E78" s="1"/>
      <c r="F78" s="1"/>
      <c r="G78" s="1"/>
      <c r="H78" s="1"/>
      <c r="I78" s="1"/>
      <c r="L78" s="42"/>
      <c r="M78" s="42"/>
      <c r="N78" s="42"/>
      <c r="O78" s="45"/>
      <c r="P78" s="42"/>
      <c r="Q78" s="42"/>
      <c r="R78" s="42"/>
      <c r="S78" s="42"/>
      <c r="T78" s="42"/>
      <c r="U78" s="42"/>
      <c r="V78" s="42"/>
      <c r="W78" s="97"/>
      <c r="X78" s="97"/>
      <c r="Y78" s="45"/>
      <c r="Z78" s="42"/>
      <c r="AA78" s="97"/>
      <c r="AB78" s="45"/>
      <c r="AC78" s="45"/>
    </row>
    <row r="79" spans="1:29" s="2" customFormat="1">
      <c r="A79" s="1"/>
      <c r="B79" s="65"/>
      <c r="C79" s="5"/>
      <c r="D79" s="5"/>
      <c r="E79" s="4"/>
      <c r="G79" s="3"/>
      <c r="H79" s="3"/>
      <c r="L79" s="42"/>
      <c r="M79" s="42"/>
      <c r="N79" s="42"/>
      <c r="O79" s="45"/>
      <c r="P79" s="42"/>
      <c r="Q79" s="42"/>
      <c r="R79" s="42"/>
      <c r="S79" s="42"/>
      <c r="T79" s="42"/>
      <c r="U79" s="42"/>
      <c r="V79" s="42"/>
      <c r="W79" s="97"/>
      <c r="X79" s="97"/>
      <c r="Y79" s="45"/>
      <c r="Z79" s="42"/>
      <c r="AA79" s="97"/>
      <c r="AB79" s="45"/>
      <c r="AC79" s="45"/>
    </row>
    <row r="80" spans="1:29" s="2" customFormat="1">
      <c r="A80" s="1"/>
      <c r="B80" s="65"/>
      <c r="C80" s="5"/>
      <c r="D80" s="5"/>
      <c r="E80" s="4"/>
      <c r="G80" s="3"/>
      <c r="H80" s="3"/>
      <c r="L80" s="42"/>
      <c r="M80" s="42"/>
      <c r="N80" s="42"/>
      <c r="O80" s="45"/>
      <c r="P80" s="42"/>
      <c r="Q80" s="42"/>
      <c r="R80" s="42"/>
      <c r="S80" s="42"/>
      <c r="T80" s="42"/>
      <c r="U80" s="42"/>
      <c r="V80" s="42"/>
      <c r="W80" s="97"/>
      <c r="X80" s="97"/>
      <c r="Y80" s="45"/>
      <c r="Z80" s="42"/>
      <c r="AA80" s="97"/>
      <c r="AB80" s="45"/>
      <c r="AC80" s="45"/>
    </row>
    <row r="81" spans="1:29" s="2" customFormat="1">
      <c r="A81" s="1"/>
      <c r="B81" s="65"/>
      <c r="C81" s="5"/>
      <c r="D81" s="5"/>
      <c r="E81" s="4"/>
      <c r="G81" s="3"/>
      <c r="H81" s="3"/>
      <c r="L81" s="42"/>
      <c r="M81" s="42"/>
      <c r="N81" s="42"/>
      <c r="O81" s="45"/>
      <c r="P81" s="42"/>
      <c r="Q81" s="42"/>
      <c r="R81" s="42"/>
      <c r="S81" s="42"/>
      <c r="T81" s="42"/>
      <c r="U81" s="42"/>
      <c r="V81" s="42"/>
      <c r="W81" s="97"/>
      <c r="X81" s="97"/>
      <c r="Y81" s="45"/>
      <c r="Z81" s="42"/>
      <c r="AA81" s="97"/>
      <c r="AB81" s="45"/>
      <c r="AC81" s="45"/>
    </row>
    <row r="82" spans="1:29" s="2" customFormat="1">
      <c r="A82" s="1"/>
      <c r="B82" s="65"/>
      <c r="C82" s="5"/>
      <c r="D82" s="5"/>
      <c r="E82" s="4"/>
      <c r="G82" s="3"/>
      <c r="H82" s="3"/>
      <c r="L82" s="42"/>
      <c r="M82" s="42"/>
      <c r="N82" s="42"/>
      <c r="O82" s="45"/>
      <c r="P82" s="42"/>
      <c r="Q82" s="42"/>
      <c r="R82" s="42"/>
      <c r="S82" s="42"/>
      <c r="T82" s="42"/>
      <c r="U82" s="42"/>
      <c r="V82" s="42"/>
      <c r="W82" s="97"/>
      <c r="X82" s="97"/>
      <c r="Y82" s="45"/>
      <c r="Z82" s="42"/>
      <c r="AA82" s="97"/>
      <c r="AB82" s="45"/>
      <c r="AC82" s="45"/>
    </row>
    <row r="83" spans="1:29" s="2" customFormat="1">
      <c r="A83" s="1"/>
      <c r="B83" s="65"/>
      <c r="C83" s="5"/>
      <c r="D83" s="5"/>
      <c r="E83" s="4"/>
      <c r="G83" s="3"/>
      <c r="H83" s="3"/>
      <c r="L83" s="42"/>
      <c r="M83" s="42"/>
      <c r="N83" s="42"/>
      <c r="O83" s="45"/>
      <c r="P83" s="42"/>
      <c r="Q83" s="42"/>
      <c r="R83" s="42"/>
      <c r="S83" s="42"/>
      <c r="T83" s="42"/>
      <c r="U83" s="42"/>
      <c r="V83" s="42"/>
      <c r="W83" s="97"/>
      <c r="X83" s="97"/>
      <c r="Y83" s="45"/>
      <c r="Z83" s="42"/>
      <c r="AA83" s="97"/>
      <c r="AB83" s="45"/>
      <c r="AC83" s="45"/>
    </row>
    <row r="84" spans="1:29" s="2" customFormat="1">
      <c r="A84" s="1"/>
      <c r="B84" s="65"/>
      <c r="C84" s="5"/>
      <c r="D84" s="5"/>
      <c r="E84" s="4"/>
      <c r="G84" s="3"/>
      <c r="H84" s="3"/>
      <c r="L84" s="42"/>
      <c r="M84" s="42"/>
      <c r="N84" s="42"/>
      <c r="O84" s="45"/>
      <c r="P84" s="42"/>
      <c r="Q84" s="42"/>
      <c r="R84" s="42"/>
      <c r="S84" s="42"/>
      <c r="T84" s="42"/>
      <c r="U84" s="42"/>
      <c r="V84" s="42"/>
      <c r="W84" s="97"/>
      <c r="X84" s="97"/>
      <c r="Y84" s="45"/>
      <c r="Z84" s="42"/>
      <c r="AA84" s="97"/>
      <c r="AB84" s="45"/>
      <c r="AC84" s="45"/>
    </row>
    <row r="85" spans="1:29" s="2" customFormat="1">
      <c r="A85" s="1"/>
      <c r="B85" s="65"/>
      <c r="C85" s="5"/>
      <c r="D85" s="5"/>
      <c r="E85" s="4"/>
      <c r="G85" s="3"/>
      <c r="H85" s="3"/>
      <c r="L85" s="42"/>
      <c r="M85" s="42"/>
      <c r="N85" s="42"/>
      <c r="O85" s="45"/>
      <c r="P85" s="42"/>
      <c r="Q85" s="42"/>
      <c r="R85" s="42"/>
      <c r="S85" s="42"/>
      <c r="T85" s="42"/>
      <c r="U85" s="42"/>
      <c r="V85" s="42"/>
      <c r="W85" s="97"/>
      <c r="X85" s="97"/>
      <c r="Y85" s="45"/>
      <c r="Z85" s="42"/>
      <c r="AA85" s="97"/>
      <c r="AB85" s="45"/>
      <c r="AC85" s="45"/>
    </row>
    <row r="86" spans="1:29" s="2" customFormat="1">
      <c r="A86" s="1"/>
      <c r="B86" s="65"/>
      <c r="C86" s="5"/>
      <c r="D86" s="5"/>
      <c r="E86" s="4"/>
      <c r="G86" s="3"/>
      <c r="H86" s="3"/>
      <c r="L86" s="42"/>
      <c r="M86" s="42"/>
      <c r="N86" s="42"/>
      <c r="O86" s="45"/>
      <c r="P86" s="42"/>
      <c r="Q86" s="42"/>
      <c r="R86" s="42"/>
      <c r="S86" s="42"/>
      <c r="T86" s="42"/>
      <c r="U86" s="42"/>
      <c r="V86" s="42"/>
      <c r="W86" s="97"/>
      <c r="X86" s="97"/>
      <c r="Y86" s="45"/>
      <c r="Z86" s="42"/>
      <c r="AA86" s="97"/>
      <c r="AB86" s="45"/>
      <c r="AC86" s="45"/>
    </row>
    <row r="87" spans="1:29" s="2" customFormat="1">
      <c r="A87" s="1"/>
      <c r="B87" s="65"/>
      <c r="C87" s="5"/>
      <c r="D87" s="5"/>
      <c r="E87" s="4"/>
      <c r="G87" s="3"/>
      <c r="H87" s="3"/>
      <c r="L87" s="42"/>
      <c r="M87" s="42"/>
      <c r="N87" s="42"/>
      <c r="O87" s="45"/>
      <c r="P87" s="42"/>
      <c r="Q87" s="42"/>
      <c r="R87" s="42"/>
      <c r="S87" s="42"/>
      <c r="T87" s="42"/>
      <c r="U87" s="42"/>
      <c r="V87" s="42"/>
      <c r="W87" s="97"/>
      <c r="X87" s="97"/>
      <c r="Y87" s="45"/>
      <c r="Z87" s="42"/>
      <c r="AA87" s="97"/>
      <c r="AB87" s="45"/>
      <c r="AC87" s="45"/>
    </row>
    <row r="88" spans="1:29" s="2" customFormat="1">
      <c r="A88" s="1"/>
      <c r="B88" s="65"/>
      <c r="C88" s="5"/>
      <c r="D88" s="5"/>
      <c r="E88" s="4"/>
      <c r="G88" s="3"/>
      <c r="H88" s="3"/>
      <c r="L88" s="42"/>
      <c r="M88" s="42"/>
      <c r="N88" s="42"/>
      <c r="O88" s="45"/>
      <c r="P88" s="42"/>
      <c r="Q88" s="42"/>
      <c r="R88" s="42"/>
      <c r="S88" s="42"/>
      <c r="T88" s="42"/>
      <c r="U88" s="42"/>
      <c r="V88" s="42"/>
      <c r="W88" s="97"/>
      <c r="X88" s="97"/>
      <c r="Y88" s="45"/>
      <c r="Z88" s="42"/>
      <c r="AA88" s="97"/>
      <c r="AB88" s="45"/>
      <c r="AC88" s="45"/>
    </row>
    <row r="89" spans="1:29" s="2" customFormat="1">
      <c r="A89" s="1"/>
      <c r="B89" s="65"/>
      <c r="C89" s="5"/>
      <c r="D89" s="5"/>
      <c r="E89" s="4"/>
      <c r="G89" s="3"/>
      <c r="H89" s="3"/>
      <c r="L89" s="42"/>
      <c r="M89" s="42"/>
      <c r="N89" s="42"/>
      <c r="O89" s="45"/>
      <c r="P89" s="42"/>
      <c r="Q89" s="42"/>
      <c r="R89" s="42"/>
      <c r="S89" s="42"/>
      <c r="T89" s="42"/>
      <c r="U89" s="42"/>
      <c r="V89" s="42"/>
      <c r="W89" s="97"/>
      <c r="X89" s="97"/>
      <c r="Y89" s="45"/>
      <c r="Z89" s="42"/>
      <c r="AA89" s="97"/>
      <c r="AB89" s="45"/>
      <c r="AC89" s="45"/>
    </row>
    <row r="90" spans="1:29" s="2" customFormat="1">
      <c r="A90" s="1"/>
      <c r="B90" s="65"/>
      <c r="C90" s="5"/>
      <c r="D90" s="5"/>
      <c r="E90" s="4"/>
      <c r="G90" s="3"/>
      <c r="H90" s="3"/>
      <c r="L90" s="42"/>
      <c r="M90" s="42"/>
      <c r="N90" s="42"/>
      <c r="O90" s="45"/>
      <c r="P90" s="42"/>
      <c r="Q90" s="42"/>
      <c r="R90" s="42"/>
      <c r="S90" s="42"/>
      <c r="T90" s="42"/>
      <c r="U90" s="42"/>
      <c r="V90" s="42"/>
      <c r="W90" s="97"/>
      <c r="X90" s="97"/>
      <c r="Y90" s="45"/>
      <c r="Z90" s="42"/>
      <c r="AA90" s="97"/>
      <c r="AB90" s="45"/>
      <c r="AC90" s="45"/>
    </row>
    <row r="91" spans="1:29" s="2" customFormat="1">
      <c r="A91" s="1"/>
      <c r="B91" s="65"/>
      <c r="C91" s="5"/>
      <c r="D91" s="5"/>
      <c r="E91" s="4"/>
      <c r="G91" s="3"/>
      <c r="H91" s="3"/>
      <c r="L91" s="42"/>
      <c r="M91" s="42"/>
      <c r="N91" s="42"/>
      <c r="O91" s="45"/>
      <c r="P91" s="42"/>
      <c r="Q91" s="42"/>
      <c r="R91" s="42"/>
      <c r="S91" s="42"/>
      <c r="T91" s="42"/>
      <c r="U91" s="42"/>
      <c r="V91" s="42"/>
      <c r="W91" s="97"/>
      <c r="X91" s="97"/>
      <c r="Y91" s="45"/>
      <c r="Z91" s="42"/>
      <c r="AA91" s="97"/>
      <c r="AB91" s="45"/>
      <c r="AC91" s="45"/>
    </row>
    <row r="92" spans="1:29" s="2" customFormat="1">
      <c r="A92" s="1"/>
      <c r="B92" s="65"/>
      <c r="C92" s="5"/>
      <c r="D92" s="5"/>
      <c r="E92" s="4"/>
      <c r="G92" s="3"/>
      <c r="H92" s="3"/>
      <c r="L92" s="42"/>
      <c r="M92" s="42"/>
      <c r="N92" s="42"/>
      <c r="O92" s="45"/>
      <c r="P92" s="42"/>
      <c r="Q92" s="42"/>
      <c r="R92" s="42"/>
      <c r="S92" s="42"/>
      <c r="T92" s="42"/>
      <c r="U92" s="42"/>
      <c r="V92" s="42"/>
      <c r="W92" s="97"/>
      <c r="X92" s="97"/>
      <c r="Y92" s="45"/>
      <c r="Z92" s="42"/>
      <c r="AA92" s="97"/>
      <c r="AB92" s="45"/>
      <c r="AC92" s="45"/>
    </row>
    <row r="93" spans="1:29" s="2" customFormat="1">
      <c r="A93" s="1"/>
      <c r="B93" s="65"/>
      <c r="C93" s="5"/>
      <c r="D93" s="5"/>
      <c r="E93" s="4"/>
      <c r="G93" s="3"/>
      <c r="H93" s="3"/>
      <c r="L93" s="42"/>
      <c r="M93" s="42"/>
      <c r="N93" s="42"/>
      <c r="O93" s="45"/>
      <c r="P93" s="42"/>
      <c r="Q93" s="42"/>
      <c r="R93" s="42"/>
      <c r="S93" s="42"/>
      <c r="T93" s="42"/>
      <c r="U93" s="42"/>
      <c r="V93" s="42"/>
      <c r="W93" s="97"/>
      <c r="X93" s="97"/>
      <c r="Y93" s="45"/>
      <c r="Z93" s="42"/>
      <c r="AA93" s="97"/>
      <c r="AB93" s="45"/>
      <c r="AC93" s="45"/>
    </row>
    <row r="94" spans="1:29" s="2" customFormat="1">
      <c r="A94" s="1"/>
      <c r="B94" s="65"/>
      <c r="C94" s="5"/>
      <c r="D94" s="5"/>
      <c r="E94" s="4"/>
      <c r="G94" s="3"/>
      <c r="H94" s="3"/>
      <c r="L94" s="42"/>
      <c r="M94" s="42"/>
      <c r="N94" s="42"/>
      <c r="O94" s="45"/>
      <c r="P94" s="42"/>
      <c r="Q94" s="42"/>
      <c r="R94" s="42"/>
      <c r="S94" s="42"/>
      <c r="T94" s="42"/>
      <c r="U94" s="42"/>
      <c r="V94" s="42"/>
      <c r="W94" s="97"/>
      <c r="X94" s="97"/>
      <c r="Y94" s="45"/>
      <c r="Z94" s="42"/>
      <c r="AA94" s="97"/>
      <c r="AB94" s="45"/>
      <c r="AC94" s="45"/>
    </row>
    <row r="95" spans="1:29" s="2" customFormat="1">
      <c r="A95" s="1"/>
      <c r="B95" s="65"/>
      <c r="C95" s="5"/>
      <c r="D95" s="5"/>
      <c r="E95" s="4"/>
      <c r="G95" s="3"/>
      <c r="H95" s="3"/>
      <c r="L95" s="42"/>
      <c r="M95" s="42"/>
      <c r="N95" s="42"/>
      <c r="O95" s="45"/>
      <c r="P95" s="42"/>
      <c r="Q95" s="42"/>
      <c r="R95" s="42"/>
      <c r="S95" s="42"/>
      <c r="T95" s="42"/>
      <c r="U95" s="42"/>
      <c r="V95" s="42"/>
      <c r="W95" s="97"/>
      <c r="X95" s="97"/>
      <c r="Y95" s="45"/>
      <c r="Z95" s="42"/>
      <c r="AA95" s="97"/>
      <c r="AB95" s="45"/>
      <c r="AC95" s="45"/>
    </row>
    <row r="96" spans="1:29" s="2" customFormat="1">
      <c r="A96" s="1"/>
      <c r="B96" s="65"/>
      <c r="C96" s="5"/>
      <c r="D96" s="5"/>
      <c r="E96" s="4"/>
      <c r="G96" s="3"/>
      <c r="H96" s="3"/>
      <c r="L96" s="42"/>
      <c r="M96" s="42"/>
      <c r="N96" s="42"/>
      <c r="O96" s="45"/>
      <c r="P96" s="42"/>
      <c r="Q96" s="42"/>
      <c r="R96" s="42"/>
      <c r="S96" s="42"/>
      <c r="T96" s="42"/>
      <c r="U96" s="42"/>
      <c r="V96" s="42"/>
      <c r="W96" s="97"/>
      <c r="X96" s="97"/>
      <c r="Y96" s="45"/>
      <c r="Z96" s="42"/>
      <c r="AA96" s="97"/>
      <c r="AB96" s="45"/>
      <c r="AC96" s="45"/>
    </row>
    <row r="97" spans="1:29" s="2" customFormat="1">
      <c r="A97" s="1"/>
      <c r="B97" s="65"/>
      <c r="C97" s="5"/>
      <c r="D97" s="5"/>
      <c r="E97" s="4"/>
      <c r="G97" s="3"/>
      <c r="H97" s="3"/>
      <c r="L97" s="42"/>
      <c r="M97" s="42"/>
      <c r="N97" s="42"/>
      <c r="O97" s="45"/>
      <c r="P97" s="42"/>
      <c r="Q97" s="42"/>
      <c r="R97" s="42"/>
      <c r="S97" s="42"/>
      <c r="T97" s="42"/>
      <c r="U97" s="42"/>
      <c r="V97" s="42"/>
      <c r="W97" s="97"/>
      <c r="X97" s="97"/>
      <c r="Y97" s="45"/>
      <c r="Z97" s="42"/>
      <c r="AA97" s="97"/>
      <c r="AB97" s="45"/>
      <c r="AC97" s="45"/>
    </row>
    <row r="98" spans="1:29" s="2" customFormat="1">
      <c r="A98" s="1"/>
      <c r="B98" s="65"/>
      <c r="C98" s="5"/>
      <c r="D98" s="5"/>
      <c r="E98" s="4"/>
      <c r="G98" s="3"/>
      <c r="H98" s="3"/>
      <c r="L98" s="42"/>
      <c r="M98" s="42"/>
      <c r="N98" s="42"/>
      <c r="O98" s="45"/>
      <c r="P98" s="42"/>
      <c r="Q98" s="42"/>
      <c r="R98" s="42"/>
      <c r="S98" s="42"/>
      <c r="T98" s="42"/>
      <c r="U98" s="42"/>
      <c r="V98" s="42"/>
      <c r="W98" s="97"/>
      <c r="X98" s="97"/>
      <c r="Y98" s="45"/>
      <c r="Z98" s="42"/>
      <c r="AA98" s="97"/>
      <c r="AB98" s="45"/>
      <c r="AC98" s="45"/>
    </row>
    <row r="99" spans="1:29" s="2" customFormat="1">
      <c r="A99" s="1"/>
      <c r="B99" s="65"/>
      <c r="C99" s="5"/>
      <c r="D99" s="5"/>
      <c r="E99" s="4"/>
      <c r="G99" s="3"/>
      <c r="H99" s="3"/>
      <c r="L99" s="42"/>
      <c r="M99" s="42"/>
      <c r="N99" s="42"/>
      <c r="O99" s="45"/>
      <c r="P99" s="42"/>
      <c r="Q99" s="42"/>
      <c r="R99" s="42"/>
      <c r="S99" s="42"/>
      <c r="T99" s="42"/>
      <c r="U99" s="42"/>
      <c r="V99" s="42"/>
      <c r="W99" s="97"/>
      <c r="X99" s="97"/>
      <c r="Y99" s="45"/>
      <c r="Z99" s="42"/>
      <c r="AA99" s="97"/>
      <c r="AB99" s="45"/>
      <c r="AC99" s="45"/>
    </row>
    <row r="100" spans="1:29" s="2" customFormat="1">
      <c r="A100" s="1"/>
      <c r="B100" s="65"/>
      <c r="C100" s="5"/>
      <c r="D100" s="5"/>
      <c r="E100" s="4"/>
      <c r="G100" s="3"/>
      <c r="H100" s="3"/>
      <c r="L100" s="42"/>
      <c r="M100" s="42"/>
      <c r="N100" s="42"/>
      <c r="O100" s="45"/>
      <c r="P100" s="42"/>
      <c r="Q100" s="42"/>
      <c r="R100" s="42"/>
      <c r="S100" s="42"/>
      <c r="T100" s="42"/>
      <c r="U100" s="42"/>
      <c r="V100" s="42"/>
      <c r="W100" s="97"/>
      <c r="X100" s="97"/>
      <c r="Y100" s="45"/>
      <c r="Z100" s="42"/>
      <c r="AA100" s="97"/>
      <c r="AB100" s="45"/>
      <c r="AC100" s="45"/>
    </row>
    <row r="101" spans="1:29" s="2" customFormat="1">
      <c r="A101" s="1"/>
      <c r="B101" s="65"/>
      <c r="C101" s="5"/>
      <c r="D101" s="5"/>
      <c r="E101" s="4"/>
      <c r="G101" s="3"/>
      <c r="H101" s="3"/>
      <c r="L101" s="42"/>
      <c r="M101" s="42"/>
      <c r="N101" s="42"/>
      <c r="O101" s="45"/>
      <c r="P101" s="42"/>
      <c r="Q101" s="42"/>
      <c r="R101" s="42"/>
      <c r="S101" s="42"/>
      <c r="T101" s="42"/>
      <c r="U101" s="42"/>
      <c r="V101" s="42"/>
      <c r="W101" s="97"/>
      <c r="X101" s="97"/>
      <c r="Y101" s="45"/>
      <c r="Z101" s="42"/>
      <c r="AA101" s="97"/>
      <c r="AB101" s="45"/>
      <c r="AC101" s="45"/>
    </row>
    <row r="102" spans="1:29" s="2" customFormat="1">
      <c r="A102" s="1"/>
      <c r="B102" s="65"/>
      <c r="C102" s="5"/>
      <c r="D102" s="5"/>
      <c r="E102" s="4"/>
      <c r="G102" s="3"/>
      <c r="H102" s="3"/>
      <c r="L102" s="42"/>
      <c r="M102" s="42"/>
      <c r="N102" s="42"/>
      <c r="O102" s="45"/>
      <c r="P102" s="42"/>
      <c r="Q102" s="42"/>
      <c r="R102" s="42"/>
      <c r="S102" s="42"/>
      <c r="T102" s="42"/>
      <c r="U102" s="42"/>
      <c r="V102" s="42"/>
      <c r="W102" s="97"/>
      <c r="X102" s="97"/>
      <c r="Y102" s="45"/>
      <c r="Z102" s="42"/>
      <c r="AA102" s="97"/>
      <c r="AB102" s="45"/>
      <c r="AC102" s="45"/>
    </row>
    <row r="103" spans="1:29" s="2" customFormat="1">
      <c r="A103" s="1"/>
      <c r="B103" s="65"/>
      <c r="C103" s="5"/>
      <c r="D103" s="5"/>
      <c r="E103" s="4"/>
      <c r="G103" s="3"/>
      <c r="H103" s="3"/>
      <c r="L103" s="42"/>
      <c r="M103" s="42"/>
      <c r="N103" s="42"/>
      <c r="O103" s="45"/>
      <c r="P103" s="42"/>
      <c r="Q103" s="42"/>
      <c r="R103" s="42"/>
      <c r="S103" s="42"/>
      <c r="T103" s="42"/>
      <c r="U103" s="42"/>
      <c r="V103" s="42"/>
      <c r="W103" s="97"/>
      <c r="X103" s="97"/>
      <c r="Y103" s="45"/>
      <c r="Z103" s="42"/>
      <c r="AA103" s="97"/>
      <c r="AB103" s="45"/>
      <c r="AC103" s="45"/>
    </row>
    <row r="104" spans="1:29" s="2" customFormat="1">
      <c r="A104" s="1"/>
      <c r="B104" s="65"/>
      <c r="C104" s="5"/>
      <c r="D104" s="5"/>
      <c r="E104" s="4"/>
      <c r="G104" s="3"/>
      <c r="H104" s="3"/>
      <c r="L104" s="42"/>
      <c r="M104" s="42"/>
      <c r="N104" s="42"/>
      <c r="O104" s="45"/>
      <c r="P104" s="42"/>
      <c r="Q104" s="42"/>
      <c r="R104" s="42"/>
      <c r="S104" s="42"/>
      <c r="T104" s="42"/>
      <c r="U104" s="42"/>
      <c r="V104" s="42"/>
      <c r="W104" s="97"/>
      <c r="X104" s="97"/>
      <c r="Y104" s="45"/>
      <c r="Z104" s="42"/>
      <c r="AA104" s="97"/>
      <c r="AB104" s="45"/>
      <c r="AC104" s="45"/>
    </row>
    <row r="105" spans="1:29" s="2" customFormat="1">
      <c r="A105" s="1"/>
      <c r="B105" s="65"/>
      <c r="C105" s="5"/>
      <c r="D105" s="5"/>
      <c r="E105" s="4"/>
      <c r="G105" s="3"/>
      <c r="H105" s="3"/>
      <c r="L105" s="42"/>
      <c r="M105" s="42"/>
      <c r="N105" s="42"/>
      <c r="O105" s="45"/>
      <c r="P105" s="42"/>
      <c r="Q105" s="42"/>
      <c r="R105" s="42"/>
      <c r="S105" s="42"/>
      <c r="T105" s="42"/>
      <c r="U105" s="42"/>
      <c r="V105" s="42"/>
      <c r="W105" s="97"/>
      <c r="X105" s="97"/>
      <c r="Y105" s="45"/>
      <c r="Z105" s="42"/>
      <c r="AA105" s="97"/>
      <c r="AB105" s="45"/>
      <c r="AC105" s="45"/>
    </row>
    <row r="106" spans="1:29" s="2" customFormat="1">
      <c r="A106" s="1"/>
      <c r="B106" s="65"/>
      <c r="C106" s="5"/>
      <c r="D106" s="5"/>
      <c r="E106" s="4"/>
      <c r="G106" s="3"/>
      <c r="H106" s="3"/>
      <c r="L106" s="42"/>
      <c r="M106" s="42"/>
      <c r="N106" s="42"/>
      <c r="O106" s="45"/>
      <c r="P106" s="42"/>
      <c r="Q106" s="42"/>
      <c r="R106" s="42"/>
      <c r="S106" s="42"/>
      <c r="T106" s="42"/>
      <c r="U106" s="42"/>
      <c r="V106" s="42"/>
      <c r="W106" s="97"/>
      <c r="X106" s="97"/>
      <c r="Y106" s="45"/>
      <c r="Z106" s="42"/>
      <c r="AA106" s="97"/>
      <c r="AB106" s="45"/>
      <c r="AC106" s="45"/>
    </row>
    <row r="107" spans="1:29" s="2" customFormat="1">
      <c r="A107" s="1"/>
      <c r="B107" s="65"/>
      <c r="C107" s="5"/>
      <c r="D107" s="5"/>
      <c r="E107" s="4"/>
      <c r="G107" s="3"/>
      <c r="H107" s="3"/>
      <c r="L107" s="42"/>
      <c r="M107" s="42"/>
      <c r="N107" s="42"/>
      <c r="O107" s="45"/>
      <c r="P107" s="42"/>
      <c r="Q107" s="42"/>
      <c r="R107" s="42"/>
      <c r="S107" s="42"/>
      <c r="T107" s="42"/>
      <c r="U107" s="42"/>
      <c r="V107" s="42"/>
      <c r="W107" s="97"/>
      <c r="X107" s="97"/>
      <c r="Y107" s="45"/>
      <c r="Z107" s="42"/>
      <c r="AA107" s="97"/>
      <c r="AB107" s="45"/>
      <c r="AC107" s="45"/>
    </row>
    <row r="108" spans="1:29" s="2" customFormat="1">
      <c r="A108" s="1"/>
      <c r="B108" s="65"/>
      <c r="C108" s="5"/>
      <c r="D108" s="5"/>
      <c r="E108" s="4"/>
      <c r="G108" s="3"/>
      <c r="H108" s="3"/>
      <c r="L108" s="42"/>
      <c r="M108" s="42"/>
      <c r="N108" s="42"/>
      <c r="O108" s="45"/>
      <c r="P108" s="42"/>
      <c r="Q108" s="42"/>
      <c r="R108" s="42"/>
      <c r="S108" s="42"/>
      <c r="T108" s="42"/>
      <c r="U108" s="42"/>
      <c r="V108" s="42"/>
      <c r="W108" s="97"/>
      <c r="X108" s="97"/>
      <c r="Y108" s="45"/>
      <c r="Z108" s="42"/>
      <c r="AA108" s="97"/>
      <c r="AB108" s="45"/>
      <c r="AC108" s="45"/>
    </row>
    <row r="109" spans="1:29" s="2" customFormat="1">
      <c r="A109" s="1"/>
      <c r="B109" s="65"/>
      <c r="C109" s="5"/>
      <c r="D109" s="5"/>
      <c r="E109" s="4"/>
      <c r="G109" s="3"/>
      <c r="H109" s="3"/>
      <c r="L109" s="42"/>
      <c r="M109" s="42"/>
      <c r="N109" s="42"/>
      <c r="O109" s="45"/>
      <c r="P109" s="42"/>
      <c r="Q109" s="42"/>
      <c r="R109" s="42"/>
      <c r="S109" s="42"/>
      <c r="T109" s="42"/>
      <c r="U109" s="42"/>
      <c r="V109" s="42"/>
      <c r="W109" s="97"/>
      <c r="X109" s="97"/>
      <c r="Y109" s="45"/>
      <c r="Z109" s="42"/>
      <c r="AA109" s="97"/>
      <c r="AB109" s="45"/>
      <c r="AC109" s="45"/>
    </row>
    <row r="110" spans="1:29" s="2" customFormat="1">
      <c r="A110" s="1"/>
      <c r="B110" s="65"/>
      <c r="C110" s="5"/>
      <c r="D110" s="5"/>
      <c r="E110" s="4"/>
      <c r="G110" s="3"/>
      <c r="H110" s="3"/>
      <c r="L110" s="42"/>
      <c r="M110" s="42"/>
      <c r="N110" s="42"/>
      <c r="O110" s="45"/>
      <c r="P110" s="42"/>
      <c r="Q110" s="42"/>
      <c r="R110" s="42"/>
      <c r="S110" s="42"/>
      <c r="T110" s="42"/>
      <c r="U110" s="42"/>
      <c r="V110" s="42"/>
      <c r="W110" s="97"/>
      <c r="X110" s="97"/>
      <c r="Y110" s="45"/>
      <c r="Z110" s="42"/>
      <c r="AA110" s="97"/>
      <c r="AB110" s="45"/>
      <c r="AC110" s="45"/>
    </row>
    <row r="111" spans="1:29" s="2" customFormat="1">
      <c r="A111" s="1"/>
      <c r="B111" s="65"/>
      <c r="C111" s="5"/>
      <c r="D111" s="5"/>
      <c r="E111" s="4"/>
      <c r="G111" s="3"/>
      <c r="H111" s="3"/>
      <c r="L111" s="42"/>
      <c r="M111" s="42"/>
      <c r="N111" s="42"/>
      <c r="O111" s="45"/>
      <c r="P111" s="42"/>
      <c r="Q111" s="42"/>
      <c r="R111" s="42"/>
      <c r="S111" s="42"/>
      <c r="T111" s="42"/>
      <c r="U111" s="42"/>
      <c r="V111" s="42"/>
      <c r="W111" s="97"/>
      <c r="X111" s="97"/>
      <c r="Y111" s="45"/>
      <c r="Z111" s="42"/>
      <c r="AA111" s="97"/>
      <c r="AB111" s="45"/>
      <c r="AC111" s="45"/>
    </row>
    <row r="112" spans="1:29" s="2" customFormat="1">
      <c r="A112" s="1"/>
      <c r="B112" s="65"/>
      <c r="C112" s="5"/>
      <c r="D112" s="5"/>
      <c r="E112" s="4"/>
      <c r="G112" s="3"/>
      <c r="H112" s="3"/>
      <c r="L112" s="42"/>
      <c r="M112" s="42"/>
      <c r="N112" s="42"/>
      <c r="O112" s="45"/>
      <c r="P112" s="42"/>
      <c r="Q112" s="42"/>
      <c r="R112" s="42"/>
      <c r="S112" s="42"/>
      <c r="T112" s="42"/>
      <c r="U112" s="42"/>
      <c r="V112" s="42"/>
      <c r="W112" s="97"/>
      <c r="X112" s="97"/>
      <c r="Y112" s="45"/>
      <c r="Z112" s="42"/>
      <c r="AA112" s="97"/>
      <c r="AB112" s="45"/>
      <c r="AC112" s="45"/>
    </row>
    <row r="113" spans="1:29" s="2" customFormat="1">
      <c r="A113" s="1"/>
      <c r="B113" s="65"/>
      <c r="C113" s="5"/>
      <c r="D113" s="5"/>
      <c r="E113" s="4"/>
      <c r="G113" s="3"/>
      <c r="H113" s="3"/>
      <c r="L113" s="42"/>
      <c r="M113" s="42"/>
      <c r="N113" s="42"/>
      <c r="O113" s="45"/>
      <c r="P113" s="42"/>
      <c r="Q113" s="42"/>
      <c r="R113" s="42"/>
      <c r="S113" s="42"/>
      <c r="T113" s="42"/>
      <c r="U113" s="42"/>
      <c r="V113" s="42"/>
      <c r="W113" s="97"/>
      <c r="X113" s="97"/>
      <c r="Y113" s="45"/>
      <c r="Z113" s="42"/>
      <c r="AA113" s="97"/>
      <c r="AB113" s="45"/>
      <c r="AC113" s="45"/>
    </row>
    <row r="114" spans="1:29" s="2" customFormat="1">
      <c r="A114" s="1"/>
      <c r="B114" s="65"/>
      <c r="C114" s="5"/>
      <c r="D114" s="5"/>
      <c r="E114" s="4"/>
      <c r="G114" s="3"/>
      <c r="H114" s="3"/>
      <c r="L114" s="42"/>
      <c r="M114" s="42"/>
      <c r="N114" s="42"/>
      <c r="O114" s="45"/>
      <c r="P114" s="42"/>
      <c r="Q114" s="42"/>
      <c r="R114" s="42"/>
      <c r="S114" s="42"/>
      <c r="T114" s="42"/>
      <c r="U114" s="42"/>
      <c r="V114" s="42"/>
      <c r="W114" s="97"/>
      <c r="X114" s="97"/>
      <c r="Y114" s="45"/>
      <c r="Z114" s="42"/>
      <c r="AA114" s="97"/>
      <c r="AB114" s="45"/>
      <c r="AC114" s="45"/>
    </row>
    <row r="115" spans="1:29" s="2" customFormat="1">
      <c r="A115" s="1"/>
      <c r="B115" s="65"/>
      <c r="C115" s="5"/>
      <c r="D115" s="5"/>
      <c r="E115" s="4"/>
      <c r="G115" s="3"/>
      <c r="H115" s="3"/>
      <c r="L115" s="42"/>
      <c r="M115" s="42"/>
      <c r="N115" s="42"/>
      <c r="O115" s="45"/>
      <c r="P115" s="42"/>
      <c r="Q115" s="42"/>
      <c r="R115" s="42"/>
      <c r="S115" s="42"/>
      <c r="T115" s="42"/>
      <c r="U115" s="42"/>
      <c r="V115" s="42"/>
      <c r="W115" s="97"/>
      <c r="X115" s="97"/>
      <c r="Y115" s="45"/>
      <c r="Z115" s="42"/>
      <c r="AA115" s="97"/>
      <c r="AB115" s="45"/>
      <c r="AC115" s="45"/>
    </row>
    <row r="116" spans="1:29" s="2" customFormat="1">
      <c r="A116" s="1"/>
      <c r="B116" s="65"/>
      <c r="C116" s="5"/>
      <c r="D116" s="5"/>
      <c r="E116" s="4"/>
      <c r="G116" s="3"/>
      <c r="H116" s="3"/>
      <c r="L116" s="42"/>
      <c r="M116" s="42"/>
      <c r="N116" s="42"/>
      <c r="O116" s="45"/>
      <c r="P116" s="42"/>
      <c r="Q116" s="42"/>
      <c r="R116" s="42"/>
      <c r="S116" s="42"/>
      <c r="T116" s="42"/>
      <c r="U116" s="42"/>
      <c r="V116" s="42"/>
      <c r="W116" s="97"/>
      <c r="X116" s="97"/>
      <c r="Y116" s="45"/>
      <c r="Z116" s="42"/>
      <c r="AA116" s="97"/>
      <c r="AB116" s="45"/>
      <c r="AC116" s="45"/>
    </row>
    <row r="117" spans="1:29" s="2" customFormat="1">
      <c r="A117" s="1"/>
      <c r="B117" s="65"/>
      <c r="C117" s="5"/>
      <c r="D117" s="5"/>
      <c r="E117" s="4"/>
      <c r="G117" s="3"/>
      <c r="H117" s="3"/>
      <c r="L117" s="42"/>
      <c r="M117" s="42"/>
      <c r="N117" s="42"/>
      <c r="O117" s="45"/>
      <c r="P117" s="42"/>
      <c r="Q117" s="42"/>
      <c r="R117" s="42"/>
      <c r="S117" s="42"/>
      <c r="T117" s="42"/>
      <c r="U117" s="42"/>
      <c r="V117" s="42"/>
      <c r="W117" s="97"/>
      <c r="X117" s="97"/>
      <c r="Y117" s="45"/>
      <c r="Z117" s="42"/>
      <c r="AA117" s="97"/>
      <c r="AB117" s="45"/>
      <c r="AC117" s="45"/>
    </row>
    <row r="118" spans="1:29" s="2" customFormat="1">
      <c r="A118" s="1"/>
      <c r="B118" s="65"/>
      <c r="C118" s="5"/>
      <c r="D118" s="5"/>
      <c r="E118" s="4"/>
      <c r="G118" s="3"/>
      <c r="H118" s="3"/>
      <c r="L118" s="42"/>
      <c r="M118" s="42"/>
      <c r="N118" s="42"/>
      <c r="O118" s="45"/>
      <c r="P118" s="42"/>
      <c r="Q118" s="42"/>
      <c r="R118" s="42"/>
      <c r="S118" s="42"/>
      <c r="T118" s="42"/>
      <c r="U118" s="42"/>
      <c r="V118" s="42"/>
      <c r="W118" s="97"/>
      <c r="X118" s="97"/>
      <c r="Y118" s="45"/>
      <c r="Z118" s="42"/>
      <c r="AA118" s="97"/>
      <c r="AB118" s="45"/>
      <c r="AC118" s="45"/>
    </row>
    <row r="119" spans="1:29" s="2" customFormat="1">
      <c r="A119" s="1"/>
      <c r="B119" s="65"/>
      <c r="C119" s="5"/>
      <c r="D119" s="5"/>
      <c r="E119" s="4"/>
      <c r="G119" s="3"/>
      <c r="H119" s="3"/>
      <c r="L119" s="42"/>
      <c r="M119" s="42"/>
      <c r="N119" s="42"/>
      <c r="O119" s="45"/>
      <c r="P119" s="42"/>
      <c r="Q119" s="42"/>
      <c r="R119" s="42"/>
      <c r="S119" s="42"/>
      <c r="T119" s="42"/>
      <c r="U119" s="42"/>
      <c r="V119" s="42"/>
      <c r="W119" s="97"/>
      <c r="X119" s="97"/>
      <c r="Y119" s="45"/>
      <c r="Z119" s="42"/>
      <c r="AA119" s="97"/>
      <c r="AB119" s="45"/>
      <c r="AC119" s="45"/>
    </row>
    <row r="120" spans="1:29" s="2" customFormat="1">
      <c r="A120" s="1"/>
      <c r="B120" s="65"/>
      <c r="C120" s="5"/>
      <c r="D120" s="5"/>
      <c r="E120" s="4"/>
      <c r="G120" s="3"/>
      <c r="H120" s="3"/>
      <c r="L120" s="42"/>
      <c r="M120" s="42"/>
      <c r="N120" s="42"/>
      <c r="O120" s="45"/>
      <c r="P120" s="42"/>
      <c r="Q120" s="42"/>
      <c r="R120" s="42"/>
      <c r="S120" s="42"/>
      <c r="T120" s="42"/>
      <c r="U120" s="42"/>
      <c r="V120" s="42"/>
      <c r="W120" s="97"/>
      <c r="X120" s="97"/>
      <c r="Y120" s="45"/>
      <c r="Z120" s="42"/>
      <c r="AA120" s="97"/>
      <c r="AB120" s="45"/>
      <c r="AC120" s="45"/>
    </row>
    <row r="121" spans="1:29" s="2" customFormat="1">
      <c r="A121" s="1"/>
      <c r="B121" s="65"/>
      <c r="C121" s="5"/>
      <c r="D121" s="5"/>
      <c r="E121" s="4"/>
      <c r="G121" s="3"/>
      <c r="H121" s="3"/>
      <c r="L121" s="42"/>
      <c r="M121" s="42"/>
      <c r="N121" s="42"/>
      <c r="O121" s="45"/>
      <c r="P121" s="42"/>
      <c r="Q121" s="42"/>
      <c r="R121" s="42"/>
      <c r="S121" s="42"/>
      <c r="T121" s="42"/>
      <c r="U121" s="42"/>
      <c r="V121" s="42"/>
      <c r="W121" s="97"/>
      <c r="X121" s="97"/>
      <c r="Y121" s="45"/>
      <c r="Z121" s="42"/>
      <c r="AA121" s="97"/>
      <c r="AB121" s="45"/>
      <c r="AC121" s="45"/>
    </row>
    <row r="122" spans="1:29" s="2" customFormat="1">
      <c r="A122" s="1"/>
      <c r="B122" s="65"/>
      <c r="C122" s="5"/>
      <c r="D122" s="5"/>
      <c r="E122" s="4"/>
      <c r="G122" s="3"/>
      <c r="H122" s="3"/>
      <c r="L122" s="42"/>
      <c r="M122" s="42"/>
      <c r="N122" s="42"/>
      <c r="O122" s="45"/>
      <c r="P122" s="42"/>
      <c r="Q122" s="42"/>
      <c r="R122" s="42"/>
      <c r="S122" s="42"/>
      <c r="T122" s="42"/>
      <c r="U122" s="42"/>
      <c r="V122" s="42"/>
      <c r="W122" s="97"/>
      <c r="X122" s="97"/>
      <c r="Y122" s="45"/>
      <c r="Z122" s="42"/>
      <c r="AA122" s="97"/>
      <c r="AB122" s="45"/>
      <c r="AC122" s="45"/>
    </row>
    <row r="123" spans="1:29" s="2" customFormat="1">
      <c r="A123" s="1"/>
      <c r="B123" s="65"/>
      <c r="C123" s="5"/>
      <c r="D123" s="5"/>
      <c r="E123" s="4"/>
      <c r="G123" s="3"/>
      <c r="H123" s="3"/>
      <c r="L123" s="42"/>
      <c r="M123" s="42"/>
      <c r="N123" s="42"/>
      <c r="O123" s="45"/>
      <c r="P123" s="42"/>
      <c r="Q123" s="42"/>
      <c r="R123" s="42"/>
      <c r="S123" s="42"/>
      <c r="T123" s="42"/>
      <c r="U123" s="42"/>
      <c r="V123" s="42"/>
      <c r="W123" s="97"/>
      <c r="X123" s="97"/>
      <c r="Y123" s="45"/>
      <c r="Z123" s="42"/>
      <c r="AA123" s="97"/>
      <c r="AB123" s="45"/>
      <c r="AC123" s="45"/>
    </row>
    <row r="124" spans="1:29" s="2" customFormat="1">
      <c r="A124" s="1"/>
      <c r="B124" s="65"/>
      <c r="C124" s="5"/>
      <c r="D124" s="5"/>
      <c r="E124" s="4"/>
      <c r="G124" s="3"/>
      <c r="H124" s="3"/>
      <c r="L124" s="42"/>
      <c r="M124" s="42"/>
      <c r="N124" s="42"/>
      <c r="O124" s="45"/>
      <c r="P124" s="42"/>
      <c r="Q124" s="42"/>
      <c r="R124" s="42"/>
      <c r="S124" s="42"/>
      <c r="T124" s="42"/>
      <c r="U124" s="42"/>
      <c r="V124" s="42"/>
      <c r="W124" s="97"/>
      <c r="X124" s="97"/>
      <c r="Y124" s="45"/>
      <c r="Z124" s="42"/>
      <c r="AA124" s="97"/>
      <c r="AB124" s="45"/>
      <c r="AC124" s="45"/>
    </row>
    <row r="125" spans="1:29" s="2" customFormat="1">
      <c r="A125" s="1"/>
      <c r="B125" s="65"/>
      <c r="C125" s="5"/>
      <c r="D125" s="5"/>
      <c r="E125" s="4"/>
      <c r="G125" s="3"/>
      <c r="H125" s="3"/>
      <c r="L125" s="42"/>
      <c r="M125" s="42"/>
      <c r="N125" s="42"/>
      <c r="O125" s="45"/>
      <c r="P125" s="42"/>
      <c r="Q125" s="42"/>
      <c r="R125" s="42"/>
      <c r="S125" s="42"/>
      <c r="T125" s="42"/>
      <c r="U125" s="42"/>
      <c r="V125" s="42"/>
      <c r="W125" s="97"/>
      <c r="X125" s="97"/>
      <c r="Y125" s="45"/>
      <c r="Z125" s="42"/>
      <c r="AA125" s="97"/>
      <c r="AB125" s="45"/>
      <c r="AC125" s="45"/>
    </row>
    <row r="126" spans="1:29" s="2" customFormat="1">
      <c r="A126" s="1"/>
      <c r="B126" s="65"/>
      <c r="C126" s="5"/>
      <c r="D126" s="5"/>
      <c r="E126" s="4"/>
      <c r="G126" s="3"/>
      <c r="H126" s="3"/>
      <c r="L126" s="42"/>
      <c r="M126" s="42"/>
      <c r="N126" s="42"/>
      <c r="O126" s="45"/>
      <c r="P126" s="42"/>
      <c r="Q126" s="42"/>
      <c r="R126" s="42"/>
      <c r="S126" s="42"/>
      <c r="T126" s="42"/>
      <c r="U126" s="42"/>
      <c r="V126" s="42"/>
      <c r="W126" s="97"/>
      <c r="X126" s="97"/>
      <c r="Y126" s="45"/>
      <c r="Z126" s="42"/>
      <c r="AA126" s="97"/>
      <c r="AB126" s="45"/>
      <c r="AC126" s="45"/>
    </row>
    <row r="127" spans="1:29" s="2" customFormat="1">
      <c r="A127" s="1"/>
      <c r="B127" s="65"/>
      <c r="C127" s="5"/>
      <c r="D127" s="5"/>
      <c r="E127" s="4"/>
      <c r="G127" s="3"/>
      <c r="H127" s="3"/>
      <c r="L127" s="42"/>
      <c r="M127" s="42"/>
      <c r="N127" s="42"/>
      <c r="O127" s="45"/>
      <c r="P127" s="42"/>
      <c r="Q127" s="42"/>
      <c r="R127" s="42"/>
      <c r="S127" s="42"/>
      <c r="T127" s="42"/>
      <c r="U127" s="42"/>
      <c r="V127" s="42"/>
      <c r="W127" s="97"/>
      <c r="X127" s="97"/>
      <c r="Y127" s="45"/>
      <c r="Z127" s="42"/>
      <c r="AA127" s="97"/>
      <c r="AB127" s="45"/>
      <c r="AC127" s="45"/>
    </row>
    <row r="128" spans="1:29" s="2" customFormat="1">
      <c r="A128" s="1"/>
      <c r="B128" s="65"/>
      <c r="C128" s="5"/>
      <c r="D128" s="5"/>
      <c r="E128" s="4"/>
      <c r="G128" s="3"/>
      <c r="H128" s="3"/>
      <c r="L128" s="42"/>
      <c r="M128" s="42"/>
      <c r="N128" s="42"/>
      <c r="O128" s="45"/>
      <c r="P128" s="42"/>
      <c r="Q128" s="42"/>
      <c r="R128" s="42"/>
      <c r="S128" s="42"/>
      <c r="T128" s="42"/>
      <c r="U128" s="42"/>
      <c r="V128" s="42"/>
      <c r="W128" s="97"/>
      <c r="X128" s="97"/>
      <c r="Y128" s="45"/>
      <c r="Z128" s="42"/>
      <c r="AA128" s="97"/>
      <c r="AB128" s="45"/>
      <c r="AC128" s="45"/>
    </row>
    <row r="129" spans="1:29" s="2" customFormat="1">
      <c r="A129" s="1"/>
      <c r="B129" s="65"/>
      <c r="C129" s="5"/>
      <c r="D129" s="5"/>
      <c r="E129" s="4"/>
      <c r="G129" s="3"/>
      <c r="H129" s="3"/>
      <c r="L129" s="42"/>
      <c r="M129" s="42"/>
      <c r="N129" s="42"/>
      <c r="O129" s="45"/>
      <c r="P129" s="42"/>
      <c r="Q129" s="42"/>
      <c r="R129" s="42"/>
      <c r="S129" s="42"/>
      <c r="T129" s="42"/>
      <c r="U129" s="42"/>
      <c r="V129" s="42"/>
      <c r="W129" s="97"/>
      <c r="X129" s="97"/>
      <c r="Y129" s="45"/>
      <c r="Z129" s="42"/>
      <c r="AA129" s="97"/>
      <c r="AB129" s="45"/>
      <c r="AC129" s="45"/>
    </row>
    <row r="130" spans="1:29" s="2" customFormat="1">
      <c r="A130" s="1"/>
      <c r="B130" s="65"/>
      <c r="C130" s="5"/>
      <c r="D130" s="5"/>
      <c r="E130" s="4"/>
      <c r="G130" s="3"/>
      <c r="H130" s="3"/>
      <c r="L130" s="42"/>
      <c r="M130" s="42"/>
      <c r="N130" s="42"/>
      <c r="O130" s="45"/>
      <c r="P130" s="42"/>
      <c r="Q130" s="42"/>
      <c r="R130" s="42"/>
      <c r="S130" s="42"/>
      <c r="T130" s="42"/>
      <c r="U130" s="42"/>
      <c r="V130" s="42"/>
      <c r="W130" s="97"/>
      <c r="X130" s="97"/>
      <c r="Y130" s="45"/>
      <c r="Z130" s="42"/>
      <c r="AA130" s="97"/>
      <c r="AB130" s="45"/>
      <c r="AC130" s="45"/>
    </row>
    <row r="131" spans="1:29" s="2" customFormat="1">
      <c r="A131" s="1"/>
      <c r="B131" s="65"/>
      <c r="C131" s="5"/>
      <c r="D131" s="5"/>
      <c r="E131" s="4"/>
      <c r="G131" s="3"/>
      <c r="H131" s="3"/>
      <c r="L131" s="42"/>
      <c r="M131" s="42"/>
      <c r="N131" s="42"/>
      <c r="O131" s="45"/>
      <c r="P131" s="42"/>
      <c r="Q131" s="42"/>
      <c r="R131" s="42"/>
      <c r="S131" s="42"/>
      <c r="T131" s="42"/>
      <c r="U131" s="42"/>
      <c r="V131" s="42"/>
      <c r="W131" s="97"/>
      <c r="X131" s="97"/>
      <c r="Y131" s="45"/>
      <c r="Z131" s="42"/>
      <c r="AA131" s="97"/>
      <c r="AB131" s="45"/>
      <c r="AC131" s="45"/>
    </row>
    <row r="132" spans="1:29" s="2" customFormat="1">
      <c r="A132" s="1"/>
      <c r="B132" s="65"/>
      <c r="C132" s="5"/>
      <c r="D132" s="5"/>
      <c r="E132" s="4"/>
      <c r="G132" s="3"/>
      <c r="H132" s="3"/>
      <c r="L132" s="42"/>
      <c r="M132" s="42"/>
      <c r="N132" s="42"/>
      <c r="O132" s="45"/>
      <c r="P132" s="42"/>
      <c r="Q132" s="42"/>
      <c r="R132" s="42"/>
      <c r="S132" s="42"/>
      <c r="T132" s="42"/>
      <c r="U132" s="42"/>
      <c r="V132" s="42"/>
      <c r="W132" s="97"/>
      <c r="X132" s="97"/>
      <c r="Y132" s="45"/>
      <c r="Z132" s="42"/>
      <c r="AA132" s="97"/>
      <c r="AB132" s="45"/>
      <c r="AC132" s="45"/>
    </row>
    <row r="133" spans="1:29" s="2" customFormat="1">
      <c r="A133" s="1"/>
      <c r="B133" s="65"/>
      <c r="C133" s="5"/>
      <c r="D133" s="5"/>
      <c r="E133" s="4"/>
      <c r="G133" s="3"/>
      <c r="H133" s="3"/>
      <c r="L133" s="42"/>
      <c r="M133" s="42"/>
      <c r="N133" s="42"/>
      <c r="O133" s="45"/>
      <c r="P133" s="42"/>
      <c r="Q133" s="42"/>
      <c r="R133" s="42"/>
      <c r="S133" s="42"/>
      <c r="T133" s="42"/>
      <c r="U133" s="42"/>
      <c r="V133" s="42"/>
      <c r="W133" s="97"/>
      <c r="X133" s="97"/>
      <c r="Y133" s="45"/>
      <c r="Z133" s="42"/>
      <c r="AA133" s="97"/>
      <c r="AB133" s="45"/>
      <c r="AC133" s="45"/>
    </row>
    <row r="134" spans="1:29" s="2" customFormat="1">
      <c r="A134" s="1"/>
      <c r="B134" s="65"/>
      <c r="C134" s="5"/>
      <c r="D134" s="5"/>
      <c r="E134" s="4"/>
      <c r="G134" s="3"/>
      <c r="H134" s="3"/>
      <c r="L134" s="42"/>
      <c r="M134" s="42"/>
      <c r="N134" s="42"/>
      <c r="O134" s="45"/>
      <c r="P134" s="42"/>
      <c r="Q134" s="42"/>
      <c r="R134" s="42"/>
      <c r="S134" s="42"/>
      <c r="T134" s="42"/>
      <c r="U134" s="42"/>
      <c r="V134" s="42"/>
      <c r="W134" s="97"/>
      <c r="X134" s="97"/>
      <c r="Y134" s="45"/>
      <c r="Z134" s="42"/>
      <c r="AA134" s="97"/>
      <c r="AB134" s="45"/>
      <c r="AC134" s="45"/>
    </row>
    <row r="135" spans="1:29" s="2" customFormat="1">
      <c r="A135" s="1"/>
      <c r="B135" s="65"/>
      <c r="C135" s="5"/>
      <c r="D135" s="5"/>
      <c r="E135" s="4"/>
      <c r="G135" s="3"/>
      <c r="H135" s="3"/>
      <c r="L135" s="42"/>
      <c r="M135" s="42"/>
      <c r="N135" s="42"/>
      <c r="O135" s="45"/>
      <c r="P135" s="42"/>
      <c r="Q135" s="42"/>
      <c r="R135" s="42"/>
      <c r="S135" s="42"/>
      <c r="T135" s="42"/>
      <c r="U135" s="42"/>
      <c r="V135" s="42"/>
      <c r="W135" s="97"/>
      <c r="X135" s="97"/>
      <c r="Y135" s="45"/>
      <c r="Z135" s="42"/>
      <c r="AA135" s="97"/>
      <c r="AB135" s="45"/>
      <c r="AC135" s="45"/>
    </row>
    <row r="136" spans="1:29" s="2" customFormat="1">
      <c r="A136" s="1"/>
      <c r="B136" s="65"/>
      <c r="C136" s="5"/>
      <c r="D136" s="5"/>
      <c r="E136" s="4"/>
      <c r="G136" s="3"/>
      <c r="H136" s="3"/>
      <c r="L136" s="42"/>
      <c r="M136" s="42"/>
      <c r="N136" s="42"/>
      <c r="O136" s="45"/>
      <c r="P136" s="42"/>
      <c r="Q136" s="42"/>
      <c r="R136" s="42"/>
      <c r="S136" s="42"/>
      <c r="T136" s="42"/>
      <c r="U136" s="42"/>
      <c r="V136" s="42"/>
      <c r="W136" s="97"/>
      <c r="X136" s="97"/>
      <c r="Y136" s="45"/>
      <c r="Z136" s="42"/>
      <c r="AA136" s="97"/>
      <c r="AB136" s="45"/>
      <c r="AC136" s="45"/>
    </row>
    <row r="137" spans="1:29" s="2" customFormat="1">
      <c r="A137" s="1"/>
      <c r="B137" s="65"/>
      <c r="C137" s="5"/>
      <c r="D137" s="5"/>
      <c r="E137" s="4"/>
      <c r="G137" s="3"/>
      <c r="H137" s="3"/>
      <c r="L137" s="42"/>
      <c r="M137" s="42"/>
      <c r="N137" s="42"/>
      <c r="O137" s="45"/>
      <c r="P137" s="42"/>
      <c r="Q137" s="42"/>
      <c r="R137" s="42"/>
      <c r="S137" s="42"/>
      <c r="T137" s="42"/>
      <c r="U137" s="42"/>
      <c r="V137" s="42"/>
      <c r="W137" s="97"/>
      <c r="X137" s="97"/>
      <c r="Y137" s="45"/>
      <c r="Z137" s="42"/>
      <c r="AA137" s="97"/>
      <c r="AB137" s="45"/>
      <c r="AC137" s="45"/>
    </row>
    <row r="138" spans="1:29" s="2" customFormat="1">
      <c r="A138" s="1"/>
      <c r="B138" s="65"/>
      <c r="C138" s="5"/>
      <c r="D138" s="5"/>
      <c r="E138" s="4"/>
      <c r="G138" s="3"/>
      <c r="H138" s="3"/>
      <c r="L138" s="42"/>
      <c r="M138" s="42"/>
      <c r="N138" s="42"/>
      <c r="O138" s="45"/>
      <c r="P138" s="42"/>
      <c r="Q138" s="42"/>
      <c r="R138" s="42"/>
      <c r="S138" s="42"/>
      <c r="T138" s="42"/>
      <c r="U138" s="42"/>
      <c r="V138" s="42"/>
      <c r="W138" s="97"/>
      <c r="X138" s="97"/>
      <c r="Y138" s="45"/>
      <c r="Z138" s="42"/>
      <c r="AA138" s="97"/>
      <c r="AB138" s="45"/>
      <c r="AC138" s="45"/>
    </row>
    <row r="139" spans="1:29" s="2" customFormat="1">
      <c r="A139" s="1"/>
      <c r="B139" s="65"/>
      <c r="C139" s="5"/>
      <c r="D139" s="5"/>
      <c r="E139" s="4"/>
      <c r="G139" s="3"/>
      <c r="H139" s="3"/>
      <c r="L139" s="42"/>
      <c r="M139" s="42"/>
      <c r="N139" s="42"/>
      <c r="O139" s="45"/>
      <c r="P139" s="42"/>
      <c r="Q139" s="42"/>
      <c r="R139" s="42"/>
      <c r="S139" s="42"/>
      <c r="T139" s="42"/>
      <c r="U139" s="42"/>
      <c r="V139" s="42"/>
      <c r="W139" s="97"/>
      <c r="X139" s="97"/>
      <c r="Y139" s="45"/>
      <c r="Z139" s="42"/>
      <c r="AA139" s="97"/>
      <c r="AB139" s="45"/>
      <c r="AC139" s="45"/>
    </row>
    <row r="140" spans="1:29" s="2" customFormat="1">
      <c r="A140" s="1"/>
      <c r="B140" s="65"/>
      <c r="C140" s="5"/>
      <c r="D140" s="5"/>
      <c r="E140" s="4"/>
      <c r="G140" s="3"/>
      <c r="H140" s="3"/>
      <c r="L140" s="42"/>
      <c r="M140" s="42"/>
      <c r="N140" s="42"/>
      <c r="O140" s="45"/>
      <c r="P140" s="42"/>
      <c r="Q140" s="42"/>
      <c r="R140" s="42"/>
      <c r="S140" s="42"/>
      <c r="T140" s="42"/>
      <c r="U140" s="42"/>
      <c r="V140" s="42"/>
      <c r="W140" s="97"/>
      <c r="X140" s="97"/>
      <c r="Y140" s="45"/>
      <c r="Z140" s="42"/>
      <c r="AA140" s="97"/>
      <c r="AB140" s="45"/>
      <c r="AC140" s="45"/>
    </row>
    <row r="141" spans="1:29" s="2" customFormat="1">
      <c r="A141" s="1"/>
      <c r="B141" s="65"/>
      <c r="C141" s="5"/>
      <c r="D141" s="5"/>
      <c r="E141" s="4"/>
      <c r="G141" s="3"/>
      <c r="H141" s="3"/>
      <c r="L141" s="42"/>
      <c r="M141" s="42"/>
      <c r="N141" s="42"/>
      <c r="O141" s="45"/>
      <c r="P141" s="42"/>
      <c r="Q141" s="42"/>
      <c r="R141" s="42"/>
      <c r="S141" s="42"/>
      <c r="T141" s="42"/>
      <c r="U141" s="42"/>
      <c r="V141" s="42"/>
      <c r="W141" s="97"/>
      <c r="X141" s="97"/>
      <c r="Y141" s="45"/>
      <c r="Z141" s="42"/>
      <c r="AA141" s="97"/>
      <c r="AB141" s="45"/>
      <c r="AC141" s="45"/>
    </row>
    <row r="142" spans="1:29" s="2" customFormat="1">
      <c r="A142" s="1"/>
      <c r="B142" s="65"/>
      <c r="C142" s="5"/>
      <c r="D142" s="5"/>
      <c r="E142" s="4"/>
      <c r="G142" s="3"/>
      <c r="H142" s="3"/>
      <c r="L142" s="42"/>
      <c r="M142" s="42"/>
      <c r="N142" s="42"/>
      <c r="O142" s="45"/>
      <c r="P142" s="42"/>
      <c r="Q142" s="42"/>
      <c r="R142" s="42"/>
      <c r="S142" s="42"/>
      <c r="T142" s="42"/>
      <c r="U142" s="42"/>
      <c r="V142" s="42"/>
      <c r="W142" s="97"/>
      <c r="X142" s="97"/>
      <c r="Y142" s="45"/>
      <c r="Z142" s="42"/>
      <c r="AA142" s="97"/>
      <c r="AB142" s="45"/>
      <c r="AC142" s="45"/>
    </row>
    <row r="143" spans="1:29" s="2" customFormat="1">
      <c r="A143" s="1"/>
      <c r="B143" s="65"/>
      <c r="C143" s="5"/>
      <c r="D143" s="5"/>
      <c r="E143" s="4"/>
      <c r="G143" s="3"/>
      <c r="H143" s="3"/>
      <c r="L143" s="42"/>
      <c r="M143" s="42"/>
      <c r="N143" s="42"/>
      <c r="O143" s="45"/>
      <c r="P143" s="42"/>
      <c r="Q143" s="42"/>
      <c r="R143" s="42"/>
      <c r="S143" s="42"/>
      <c r="T143" s="42"/>
      <c r="U143" s="42"/>
      <c r="V143" s="42"/>
      <c r="W143" s="97"/>
      <c r="X143" s="97"/>
      <c r="Y143" s="45"/>
      <c r="Z143" s="42"/>
      <c r="AA143" s="97"/>
      <c r="AB143" s="45"/>
      <c r="AC143" s="45"/>
    </row>
    <row r="144" spans="1:29" s="2" customFormat="1">
      <c r="A144" s="1"/>
      <c r="B144" s="65"/>
      <c r="C144" s="5"/>
      <c r="D144" s="5"/>
      <c r="E144" s="4"/>
      <c r="G144" s="3"/>
      <c r="H144" s="3"/>
      <c r="L144" s="42"/>
      <c r="M144" s="42"/>
      <c r="N144" s="42"/>
      <c r="O144" s="45"/>
      <c r="P144" s="42"/>
      <c r="Q144" s="42"/>
      <c r="R144" s="42"/>
      <c r="S144" s="42"/>
      <c r="T144" s="42"/>
      <c r="U144" s="42"/>
      <c r="V144" s="42"/>
      <c r="W144" s="97"/>
      <c r="X144" s="97"/>
      <c r="Y144" s="45"/>
      <c r="Z144" s="42"/>
      <c r="AA144" s="97"/>
      <c r="AB144" s="45"/>
      <c r="AC144" s="45"/>
    </row>
    <row r="145" spans="1:29" s="2" customFormat="1">
      <c r="A145" s="1"/>
      <c r="B145" s="65"/>
      <c r="C145" s="5"/>
      <c r="D145" s="5"/>
      <c r="E145" s="4"/>
      <c r="G145" s="3"/>
      <c r="H145" s="3"/>
      <c r="L145" s="42"/>
      <c r="M145" s="42"/>
      <c r="N145" s="42"/>
      <c r="O145" s="45"/>
      <c r="P145" s="42"/>
      <c r="Q145" s="42"/>
      <c r="R145" s="42"/>
      <c r="S145" s="42"/>
      <c r="T145" s="42"/>
      <c r="U145" s="42"/>
      <c r="V145" s="42"/>
      <c r="W145" s="97"/>
      <c r="X145" s="97"/>
      <c r="Y145" s="45"/>
      <c r="Z145" s="42"/>
      <c r="AA145" s="97"/>
      <c r="AB145" s="45"/>
      <c r="AC145" s="45"/>
    </row>
    <row r="146" spans="1:29" s="2" customFormat="1">
      <c r="A146" s="1"/>
      <c r="B146" s="65"/>
      <c r="C146" s="5"/>
      <c r="D146" s="5"/>
      <c r="E146" s="4"/>
      <c r="G146" s="3"/>
      <c r="H146" s="3"/>
      <c r="L146" s="42"/>
      <c r="M146" s="42"/>
      <c r="N146" s="42"/>
      <c r="O146" s="45"/>
      <c r="P146" s="42"/>
      <c r="Q146" s="42"/>
      <c r="R146" s="42"/>
      <c r="S146" s="42"/>
      <c r="T146" s="42"/>
      <c r="U146" s="42"/>
      <c r="V146" s="42"/>
      <c r="W146" s="97"/>
      <c r="X146" s="97"/>
      <c r="Y146" s="45"/>
      <c r="Z146" s="42"/>
      <c r="AA146" s="97"/>
      <c r="AB146" s="45"/>
      <c r="AC146" s="45"/>
    </row>
    <row r="147" spans="1:29" s="2" customFormat="1">
      <c r="A147" s="1"/>
      <c r="B147" s="65"/>
      <c r="C147" s="5"/>
      <c r="D147" s="5"/>
      <c r="E147" s="4"/>
      <c r="G147" s="3"/>
      <c r="H147" s="3"/>
      <c r="L147" s="42"/>
      <c r="M147" s="42"/>
      <c r="N147" s="42"/>
      <c r="O147" s="45"/>
      <c r="P147" s="42"/>
      <c r="Q147" s="42"/>
      <c r="R147" s="42"/>
      <c r="S147" s="42"/>
      <c r="T147" s="42"/>
      <c r="U147" s="42"/>
      <c r="V147" s="42"/>
      <c r="W147" s="97"/>
      <c r="X147" s="97"/>
      <c r="Y147" s="45"/>
      <c r="Z147" s="42"/>
      <c r="AA147" s="97"/>
      <c r="AB147" s="45"/>
      <c r="AC147" s="45"/>
    </row>
    <row r="148" spans="1:29" s="2" customFormat="1">
      <c r="A148" s="1"/>
      <c r="B148" s="65"/>
      <c r="C148" s="5"/>
      <c r="D148" s="5"/>
      <c r="E148" s="4"/>
      <c r="G148" s="3"/>
      <c r="H148" s="3"/>
      <c r="L148" s="42"/>
      <c r="M148" s="42"/>
      <c r="N148" s="42"/>
      <c r="O148" s="45"/>
      <c r="P148" s="42"/>
      <c r="Q148" s="42"/>
      <c r="R148" s="42"/>
      <c r="S148" s="42"/>
      <c r="T148" s="42"/>
      <c r="U148" s="42"/>
      <c r="V148" s="42"/>
      <c r="W148" s="97"/>
      <c r="X148" s="97"/>
      <c r="Y148" s="45"/>
      <c r="Z148" s="42"/>
      <c r="AA148" s="97"/>
      <c r="AB148" s="45"/>
      <c r="AC148" s="45"/>
    </row>
    <row r="149" spans="1:29" s="2" customFormat="1">
      <c r="A149" s="1"/>
      <c r="B149" s="65"/>
      <c r="C149" s="5"/>
      <c r="D149" s="5"/>
      <c r="E149" s="4"/>
      <c r="G149" s="3"/>
      <c r="H149" s="3"/>
      <c r="L149" s="42"/>
      <c r="M149" s="42"/>
      <c r="N149" s="42"/>
      <c r="O149" s="45"/>
      <c r="P149" s="42"/>
      <c r="Q149" s="42"/>
      <c r="R149" s="42"/>
      <c r="S149" s="42"/>
      <c r="T149" s="42"/>
      <c r="U149" s="42"/>
      <c r="V149" s="42"/>
      <c r="W149" s="97"/>
      <c r="X149" s="97"/>
      <c r="Y149" s="45"/>
      <c r="Z149" s="42"/>
      <c r="AA149" s="97"/>
      <c r="AB149" s="45"/>
      <c r="AC149" s="45"/>
    </row>
    <row r="150" spans="1:29" s="2" customFormat="1">
      <c r="A150" s="1"/>
      <c r="B150" s="65"/>
      <c r="C150" s="5"/>
      <c r="D150" s="5"/>
      <c r="E150" s="4"/>
      <c r="G150" s="3"/>
      <c r="H150" s="3"/>
      <c r="L150" s="42"/>
      <c r="M150" s="42"/>
      <c r="N150" s="42"/>
      <c r="O150" s="45"/>
      <c r="P150" s="42"/>
      <c r="Q150" s="42"/>
      <c r="R150" s="42"/>
      <c r="S150" s="42"/>
      <c r="T150" s="42"/>
      <c r="U150" s="42"/>
      <c r="V150" s="42"/>
      <c r="W150" s="97"/>
      <c r="X150" s="97"/>
      <c r="Y150" s="45"/>
      <c r="Z150" s="42"/>
      <c r="AA150" s="97"/>
      <c r="AB150" s="45"/>
      <c r="AC150" s="45"/>
    </row>
    <row r="151" spans="1:29" s="2" customFormat="1">
      <c r="A151" s="1"/>
      <c r="B151" s="65"/>
      <c r="C151" s="5"/>
      <c r="D151" s="5"/>
      <c r="E151" s="4"/>
      <c r="G151" s="3"/>
      <c r="H151" s="3"/>
      <c r="L151" s="42"/>
      <c r="M151" s="42"/>
      <c r="N151" s="42"/>
      <c r="O151" s="45"/>
      <c r="P151" s="42"/>
      <c r="Q151" s="42"/>
      <c r="R151" s="42"/>
      <c r="S151" s="42"/>
      <c r="T151" s="42"/>
      <c r="U151" s="42"/>
      <c r="V151" s="42"/>
      <c r="W151" s="97"/>
      <c r="X151" s="97"/>
      <c r="Y151" s="45"/>
      <c r="Z151" s="42"/>
      <c r="AA151" s="97"/>
      <c r="AB151" s="45"/>
      <c r="AC151" s="45"/>
    </row>
    <row r="152" spans="1:29" s="2" customFormat="1">
      <c r="A152" s="1"/>
      <c r="B152" s="65"/>
      <c r="C152" s="5"/>
      <c r="D152" s="5"/>
      <c r="E152" s="4"/>
      <c r="G152" s="3"/>
      <c r="H152" s="3"/>
      <c r="L152" s="42"/>
      <c r="M152" s="42"/>
      <c r="N152" s="42"/>
      <c r="O152" s="45"/>
      <c r="P152" s="42"/>
      <c r="Q152" s="42"/>
      <c r="R152" s="42"/>
      <c r="S152" s="42"/>
      <c r="T152" s="42"/>
      <c r="U152" s="42"/>
      <c r="V152" s="42"/>
      <c r="W152" s="97"/>
      <c r="X152" s="97"/>
      <c r="Y152" s="45"/>
      <c r="Z152" s="42"/>
      <c r="AA152" s="97"/>
      <c r="AB152" s="45"/>
      <c r="AC152" s="45"/>
    </row>
    <row r="153" spans="1:29" s="2" customFormat="1">
      <c r="A153" s="1"/>
      <c r="B153" s="65"/>
      <c r="C153" s="5"/>
      <c r="D153" s="5"/>
      <c r="E153" s="4"/>
      <c r="G153" s="3"/>
      <c r="H153" s="3"/>
      <c r="L153" s="42"/>
      <c r="M153" s="42"/>
      <c r="N153" s="42"/>
      <c r="O153" s="45"/>
      <c r="P153" s="42"/>
      <c r="Q153" s="42"/>
      <c r="R153" s="42"/>
      <c r="S153" s="42"/>
      <c r="T153" s="42"/>
      <c r="U153" s="42"/>
      <c r="V153" s="42"/>
      <c r="W153" s="97"/>
      <c r="X153" s="97"/>
      <c r="Y153" s="45"/>
      <c r="Z153" s="42"/>
      <c r="AA153" s="97"/>
      <c r="AB153" s="45"/>
      <c r="AC153" s="45"/>
    </row>
    <row r="154" spans="1:29" s="2" customFormat="1">
      <c r="A154" s="1"/>
      <c r="B154" s="65"/>
      <c r="C154" s="5"/>
      <c r="D154" s="5"/>
      <c r="E154" s="4"/>
      <c r="G154" s="3"/>
      <c r="H154" s="3"/>
      <c r="L154" s="42"/>
      <c r="M154" s="42"/>
      <c r="N154" s="42"/>
      <c r="O154" s="45"/>
      <c r="P154" s="42"/>
      <c r="Q154" s="42"/>
      <c r="R154" s="42"/>
      <c r="S154" s="42"/>
      <c r="T154" s="42"/>
      <c r="U154" s="42"/>
      <c r="V154" s="42"/>
      <c r="W154" s="97"/>
      <c r="X154" s="97"/>
      <c r="Y154" s="45"/>
      <c r="Z154" s="42"/>
      <c r="AA154" s="97"/>
      <c r="AB154" s="45"/>
      <c r="AC154" s="45"/>
    </row>
    <row r="155" spans="1:29" s="2" customFormat="1">
      <c r="A155" s="1"/>
      <c r="B155" s="65"/>
      <c r="C155" s="5"/>
      <c r="D155" s="5"/>
      <c r="E155" s="4"/>
      <c r="G155" s="3"/>
      <c r="H155" s="3"/>
      <c r="L155" s="42"/>
      <c r="M155" s="42"/>
      <c r="N155" s="42"/>
      <c r="O155" s="45"/>
      <c r="P155" s="42"/>
      <c r="Q155" s="42"/>
      <c r="R155" s="42"/>
      <c r="S155" s="42"/>
      <c r="T155" s="42"/>
      <c r="U155" s="42"/>
      <c r="V155" s="42"/>
      <c r="W155" s="97"/>
      <c r="X155" s="97"/>
      <c r="Y155" s="45"/>
      <c r="Z155" s="42"/>
      <c r="AA155" s="97"/>
      <c r="AB155" s="45"/>
      <c r="AC155" s="45"/>
    </row>
    <row r="156" spans="1:29" s="2" customFormat="1">
      <c r="A156" s="1"/>
      <c r="B156" s="65"/>
      <c r="C156" s="5"/>
      <c r="D156" s="5"/>
      <c r="E156" s="4"/>
      <c r="G156" s="3"/>
      <c r="H156" s="3"/>
      <c r="L156" s="42"/>
      <c r="M156" s="42"/>
      <c r="N156" s="42"/>
      <c r="O156" s="45"/>
      <c r="P156" s="42"/>
      <c r="Q156" s="42"/>
      <c r="R156" s="42"/>
      <c r="S156" s="42"/>
      <c r="T156" s="42"/>
      <c r="U156" s="42"/>
      <c r="V156" s="42"/>
      <c r="W156" s="97"/>
      <c r="X156" s="97"/>
      <c r="Y156" s="45"/>
      <c r="Z156" s="42"/>
      <c r="AA156" s="97"/>
      <c r="AB156" s="45"/>
      <c r="AC156" s="45"/>
    </row>
    <row r="157" spans="1:29" s="2" customFormat="1">
      <c r="A157" s="1"/>
      <c r="B157" s="65"/>
      <c r="C157" s="5"/>
      <c r="D157" s="5"/>
      <c r="E157" s="4"/>
      <c r="G157" s="3"/>
      <c r="H157" s="3"/>
      <c r="L157" s="42"/>
      <c r="M157" s="42"/>
      <c r="N157" s="42"/>
      <c r="O157" s="45"/>
      <c r="P157" s="42"/>
      <c r="Q157" s="42"/>
      <c r="R157" s="42"/>
      <c r="S157" s="42"/>
      <c r="T157" s="42"/>
      <c r="U157" s="42"/>
      <c r="V157" s="42"/>
      <c r="W157" s="97"/>
      <c r="X157" s="97"/>
      <c r="Y157" s="45"/>
      <c r="Z157" s="42"/>
      <c r="AA157" s="97"/>
      <c r="AB157" s="45"/>
      <c r="AC157" s="45"/>
    </row>
    <row r="158" spans="1:29" s="2" customFormat="1">
      <c r="A158" s="1"/>
      <c r="B158" s="65"/>
      <c r="C158" s="5"/>
      <c r="D158" s="5"/>
      <c r="E158" s="4"/>
      <c r="G158" s="3"/>
      <c r="H158" s="3"/>
      <c r="L158" s="42"/>
      <c r="M158" s="42"/>
      <c r="N158" s="42"/>
      <c r="O158" s="45"/>
      <c r="P158" s="42"/>
      <c r="Q158" s="42"/>
      <c r="R158" s="42"/>
      <c r="S158" s="42"/>
      <c r="T158" s="42"/>
      <c r="U158" s="42"/>
      <c r="V158" s="42"/>
      <c r="W158" s="97"/>
      <c r="X158" s="97"/>
      <c r="Y158" s="45"/>
      <c r="Z158" s="42"/>
      <c r="AA158" s="97"/>
      <c r="AB158" s="45"/>
      <c r="AC158" s="45"/>
    </row>
    <row r="159" spans="1:29" s="2" customFormat="1">
      <c r="A159" s="1"/>
      <c r="B159" s="65"/>
      <c r="C159" s="5"/>
      <c r="D159" s="5"/>
      <c r="E159" s="4"/>
      <c r="G159" s="3"/>
      <c r="H159" s="3"/>
      <c r="L159" s="42"/>
      <c r="M159" s="42"/>
      <c r="N159" s="42"/>
      <c r="O159" s="45"/>
      <c r="P159" s="42"/>
      <c r="Q159" s="42"/>
      <c r="R159" s="42"/>
      <c r="S159" s="42"/>
      <c r="T159" s="42"/>
      <c r="U159" s="42"/>
      <c r="V159" s="42"/>
      <c r="W159" s="97"/>
      <c r="X159" s="97"/>
      <c r="Y159" s="45"/>
      <c r="Z159" s="42"/>
      <c r="AA159" s="97"/>
      <c r="AB159" s="45"/>
      <c r="AC159" s="45"/>
    </row>
    <row r="160" spans="1:29" s="2" customFormat="1">
      <c r="A160" s="1"/>
      <c r="B160" s="65"/>
      <c r="C160" s="5"/>
      <c r="D160" s="5"/>
      <c r="E160" s="4"/>
      <c r="G160" s="3"/>
      <c r="H160" s="3"/>
      <c r="L160" s="42"/>
      <c r="M160" s="42"/>
      <c r="N160" s="42"/>
      <c r="O160" s="45"/>
      <c r="P160" s="42"/>
      <c r="Q160" s="42"/>
      <c r="R160" s="42"/>
      <c r="S160" s="42"/>
      <c r="T160" s="42"/>
      <c r="U160" s="42"/>
      <c r="V160" s="42"/>
      <c r="W160" s="97"/>
      <c r="X160" s="97"/>
      <c r="Y160" s="45"/>
      <c r="Z160" s="42"/>
      <c r="AA160" s="97"/>
      <c r="AB160" s="45"/>
      <c r="AC160" s="45"/>
    </row>
    <row r="161" spans="1:29" s="2" customFormat="1">
      <c r="A161" s="1"/>
      <c r="B161" s="65"/>
      <c r="C161" s="5"/>
      <c r="D161" s="5"/>
      <c r="E161" s="4"/>
      <c r="G161" s="3"/>
      <c r="H161" s="3"/>
      <c r="L161" s="42"/>
      <c r="M161" s="42"/>
      <c r="N161" s="42"/>
      <c r="O161" s="45"/>
      <c r="P161" s="42"/>
      <c r="Q161" s="42"/>
      <c r="R161" s="42"/>
      <c r="S161" s="42"/>
      <c r="T161" s="42"/>
      <c r="U161" s="42"/>
      <c r="V161" s="42"/>
      <c r="W161" s="97"/>
      <c r="X161" s="97"/>
      <c r="Y161" s="45"/>
      <c r="Z161" s="42"/>
      <c r="AA161" s="97"/>
      <c r="AB161" s="45"/>
      <c r="AC161" s="45"/>
    </row>
    <row r="162" spans="1:29" s="2" customFormat="1">
      <c r="A162" s="1"/>
      <c r="B162" s="65"/>
      <c r="C162" s="5"/>
      <c r="D162" s="5"/>
      <c r="E162" s="4"/>
      <c r="G162" s="3"/>
      <c r="H162" s="3"/>
      <c r="L162" s="42"/>
      <c r="M162" s="42"/>
      <c r="N162" s="42"/>
      <c r="O162" s="45"/>
      <c r="P162" s="42"/>
      <c r="Q162" s="42"/>
      <c r="R162" s="42"/>
      <c r="S162" s="42"/>
      <c r="T162" s="42"/>
      <c r="U162" s="42"/>
      <c r="V162" s="42"/>
      <c r="W162" s="97"/>
      <c r="X162" s="97"/>
      <c r="Y162" s="45"/>
      <c r="Z162" s="42"/>
      <c r="AA162" s="97"/>
      <c r="AB162" s="45"/>
      <c r="AC162" s="45"/>
    </row>
    <row r="163" spans="1:29" s="2" customFormat="1">
      <c r="A163" s="1"/>
      <c r="B163" s="65"/>
      <c r="C163" s="5"/>
      <c r="D163" s="5"/>
      <c r="E163" s="4"/>
      <c r="G163" s="3"/>
      <c r="H163" s="3"/>
      <c r="L163" s="42"/>
      <c r="M163" s="42"/>
      <c r="N163" s="42"/>
      <c r="O163" s="45"/>
      <c r="P163" s="42"/>
      <c r="Q163" s="42"/>
      <c r="R163" s="42"/>
      <c r="S163" s="42"/>
      <c r="T163" s="42"/>
      <c r="U163" s="42"/>
      <c r="V163" s="42"/>
      <c r="W163" s="97"/>
      <c r="X163" s="97"/>
      <c r="Y163" s="45"/>
      <c r="Z163" s="42"/>
      <c r="AA163" s="97"/>
      <c r="AB163" s="45"/>
      <c r="AC163" s="45"/>
    </row>
    <row r="164" spans="1:29" s="2" customFormat="1">
      <c r="A164" s="1"/>
      <c r="B164" s="65"/>
      <c r="C164" s="5"/>
      <c r="D164" s="5"/>
      <c r="E164" s="4"/>
      <c r="G164" s="3"/>
      <c r="H164" s="3"/>
      <c r="L164" s="42"/>
      <c r="M164" s="42"/>
      <c r="N164" s="42"/>
      <c r="O164" s="45"/>
      <c r="P164" s="42"/>
      <c r="Q164" s="42"/>
      <c r="R164" s="42"/>
      <c r="S164" s="42"/>
      <c r="T164" s="42"/>
      <c r="U164" s="42"/>
      <c r="V164" s="42"/>
      <c r="W164" s="97"/>
      <c r="X164" s="97"/>
      <c r="Y164" s="45"/>
      <c r="Z164" s="42"/>
      <c r="AA164" s="97"/>
      <c r="AB164" s="45"/>
      <c r="AC164" s="45"/>
    </row>
    <row r="165" spans="1:29" s="2" customFormat="1">
      <c r="A165" s="1"/>
      <c r="B165" s="65"/>
      <c r="C165" s="5"/>
      <c r="D165" s="5"/>
      <c r="E165" s="4"/>
      <c r="G165" s="3"/>
      <c r="H165" s="3"/>
      <c r="L165" s="42"/>
      <c r="M165" s="42"/>
      <c r="N165" s="42"/>
      <c r="O165" s="45"/>
      <c r="P165" s="42"/>
      <c r="Q165" s="42"/>
      <c r="R165" s="42"/>
      <c r="S165" s="42"/>
      <c r="T165" s="42"/>
      <c r="U165" s="42"/>
      <c r="V165" s="42"/>
      <c r="W165" s="97"/>
      <c r="X165" s="97"/>
      <c r="Y165" s="45"/>
      <c r="Z165" s="42"/>
      <c r="AA165" s="97"/>
      <c r="AB165" s="45"/>
      <c r="AC165" s="45"/>
    </row>
    <row r="166" spans="1:29" s="2" customFormat="1">
      <c r="A166" s="1"/>
      <c r="B166" s="65"/>
      <c r="C166" s="5"/>
      <c r="D166" s="5"/>
      <c r="E166" s="4"/>
      <c r="G166" s="3"/>
      <c r="H166" s="3"/>
      <c r="L166" s="42"/>
      <c r="M166" s="42"/>
      <c r="N166" s="42"/>
      <c r="O166" s="45"/>
      <c r="P166" s="42"/>
      <c r="Q166" s="42"/>
      <c r="R166" s="42"/>
      <c r="S166" s="42"/>
      <c r="T166" s="42"/>
      <c r="U166" s="42"/>
      <c r="V166" s="42"/>
      <c r="W166" s="97"/>
      <c r="X166" s="97"/>
      <c r="Y166" s="45"/>
      <c r="Z166" s="42"/>
      <c r="AA166" s="97"/>
      <c r="AB166" s="45"/>
      <c r="AC166" s="45"/>
    </row>
    <row r="167" spans="1:29" s="2" customFormat="1">
      <c r="A167" s="1"/>
      <c r="B167" s="65"/>
      <c r="C167" s="5"/>
      <c r="D167" s="5"/>
      <c r="E167" s="4"/>
      <c r="G167" s="3"/>
      <c r="H167" s="3"/>
      <c r="L167" s="42"/>
      <c r="M167" s="42"/>
      <c r="N167" s="42"/>
      <c r="O167" s="45"/>
      <c r="P167" s="42"/>
      <c r="Q167" s="42"/>
      <c r="R167" s="42"/>
      <c r="S167" s="42"/>
      <c r="T167" s="42"/>
      <c r="U167" s="42"/>
      <c r="V167" s="42"/>
      <c r="W167" s="97"/>
      <c r="X167" s="97"/>
      <c r="Y167" s="45"/>
      <c r="Z167" s="42"/>
      <c r="AA167" s="97"/>
      <c r="AB167" s="45"/>
      <c r="AC167" s="45"/>
    </row>
    <row r="168" spans="1:29" s="2" customFormat="1">
      <c r="A168" s="1"/>
      <c r="B168" s="65"/>
      <c r="C168" s="5"/>
      <c r="D168" s="5"/>
      <c r="E168" s="4"/>
      <c r="G168" s="3"/>
      <c r="H168" s="3"/>
      <c r="L168" s="42"/>
      <c r="M168" s="42"/>
      <c r="N168" s="42"/>
      <c r="O168" s="45"/>
      <c r="P168" s="42"/>
      <c r="Q168" s="42"/>
      <c r="R168" s="42"/>
      <c r="S168" s="42"/>
      <c r="T168" s="42"/>
      <c r="U168" s="42"/>
      <c r="V168" s="42"/>
      <c r="W168" s="97"/>
      <c r="X168" s="97"/>
      <c r="Y168" s="45"/>
      <c r="Z168" s="42"/>
      <c r="AA168" s="97"/>
      <c r="AB168" s="45"/>
      <c r="AC168" s="45"/>
    </row>
    <row r="169" spans="1:29" s="2" customFormat="1">
      <c r="A169" s="1"/>
      <c r="B169" s="65"/>
      <c r="C169" s="5"/>
      <c r="D169" s="5"/>
      <c r="E169" s="4"/>
      <c r="G169" s="3"/>
      <c r="H169" s="3"/>
      <c r="L169" s="42"/>
      <c r="M169" s="42"/>
      <c r="N169" s="42"/>
      <c r="O169" s="45"/>
      <c r="P169" s="42"/>
      <c r="Q169" s="42"/>
      <c r="R169" s="42"/>
      <c r="S169" s="42"/>
      <c r="T169" s="42"/>
      <c r="U169" s="42"/>
      <c r="V169" s="42"/>
      <c r="W169" s="97"/>
      <c r="X169" s="97"/>
      <c r="Y169" s="45"/>
      <c r="Z169" s="42"/>
      <c r="AA169" s="97"/>
      <c r="AB169" s="45"/>
      <c r="AC169" s="45"/>
    </row>
    <row r="170" spans="1:29" s="2" customFormat="1">
      <c r="A170" s="1"/>
      <c r="B170" s="65"/>
      <c r="C170" s="5"/>
      <c r="D170" s="5"/>
      <c r="E170" s="4"/>
      <c r="G170" s="3"/>
      <c r="H170" s="3"/>
      <c r="L170" s="42"/>
      <c r="M170" s="42"/>
      <c r="N170" s="42"/>
      <c r="O170" s="45"/>
      <c r="P170" s="42"/>
      <c r="Q170" s="42"/>
      <c r="R170" s="42"/>
      <c r="S170" s="42"/>
      <c r="T170" s="42"/>
      <c r="U170" s="42"/>
      <c r="V170" s="42"/>
      <c r="W170" s="97"/>
      <c r="X170" s="97"/>
      <c r="Y170" s="45"/>
      <c r="Z170" s="42"/>
      <c r="AA170" s="97"/>
      <c r="AB170" s="45"/>
      <c r="AC170" s="45"/>
    </row>
    <row r="171" spans="1:29" s="2" customFormat="1">
      <c r="A171" s="1"/>
      <c r="B171" s="65"/>
      <c r="C171" s="5"/>
      <c r="D171" s="5"/>
      <c r="E171" s="4"/>
      <c r="G171" s="3"/>
      <c r="H171" s="3"/>
      <c r="L171" s="42"/>
      <c r="M171" s="42"/>
      <c r="N171" s="42"/>
      <c r="O171" s="45"/>
      <c r="P171" s="42"/>
      <c r="Q171" s="42"/>
      <c r="R171" s="42"/>
      <c r="S171" s="42"/>
      <c r="T171" s="42"/>
      <c r="U171" s="42"/>
      <c r="V171" s="42"/>
      <c r="W171" s="97"/>
      <c r="X171" s="97"/>
      <c r="Y171" s="45"/>
      <c r="Z171" s="42"/>
      <c r="AA171" s="97"/>
      <c r="AB171" s="45"/>
      <c r="AC171" s="45"/>
    </row>
    <row r="172" spans="1:29" s="2" customFormat="1">
      <c r="A172" s="1"/>
      <c r="B172" s="65"/>
      <c r="C172" s="5"/>
      <c r="D172" s="5"/>
      <c r="E172" s="4"/>
      <c r="G172" s="3"/>
      <c r="H172" s="3"/>
      <c r="L172" s="42"/>
      <c r="M172" s="42"/>
      <c r="N172" s="42"/>
      <c r="O172" s="45"/>
      <c r="P172" s="42"/>
      <c r="Q172" s="42"/>
      <c r="R172" s="42"/>
      <c r="S172" s="42"/>
      <c r="T172" s="42"/>
      <c r="U172" s="42"/>
      <c r="V172" s="42"/>
      <c r="W172" s="97"/>
      <c r="X172" s="97"/>
      <c r="Y172" s="45"/>
      <c r="Z172" s="42"/>
      <c r="AA172" s="97"/>
      <c r="AB172" s="45"/>
      <c r="AC172" s="45"/>
    </row>
    <row r="173" spans="1:29" s="2" customFormat="1">
      <c r="A173" s="1"/>
      <c r="B173" s="65"/>
      <c r="C173" s="5"/>
      <c r="D173" s="5"/>
      <c r="E173" s="4"/>
      <c r="G173" s="3"/>
      <c r="H173" s="3"/>
      <c r="L173" s="42"/>
      <c r="M173" s="42"/>
      <c r="N173" s="42"/>
      <c r="O173" s="45"/>
      <c r="P173" s="42"/>
      <c r="Q173" s="42"/>
      <c r="R173" s="42"/>
      <c r="S173" s="42"/>
      <c r="T173" s="42"/>
      <c r="U173" s="42"/>
      <c r="V173" s="42"/>
      <c r="W173" s="97"/>
      <c r="X173" s="97"/>
      <c r="Y173" s="45"/>
      <c r="Z173" s="42"/>
      <c r="AA173" s="97"/>
      <c r="AB173" s="45"/>
      <c r="AC173" s="45"/>
    </row>
    <row r="174" spans="1:29" s="2" customFormat="1">
      <c r="A174" s="1"/>
      <c r="B174" s="65"/>
      <c r="C174" s="5"/>
      <c r="D174" s="5"/>
      <c r="E174" s="4"/>
      <c r="G174" s="3"/>
      <c r="H174" s="3"/>
      <c r="L174" s="42"/>
      <c r="M174" s="42"/>
      <c r="N174" s="42"/>
      <c r="O174" s="45"/>
      <c r="P174" s="42"/>
      <c r="Q174" s="42"/>
      <c r="R174" s="42"/>
      <c r="S174" s="42"/>
      <c r="T174" s="42"/>
      <c r="U174" s="42"/>
      <c r="V174" s="42"/>
      <c r="W174" s="97"/>
      <c r="X174" s="97"/>
      <c r="Y174" s="45"/>
      <c r="Z174" s="42"/>
      <c r="AA174" s="97"/>
      <c r="AB174" s="45"/>
      <c r="AC174" s="45"/>
    </row>
    <row r="175" spans="1:29" s="2" customFormat="1">
      <c r="A175" s="1"/>
      <c r="B175" s="65"/>
      <c r="C175" s="5"/>
      <c r="D175" s="5"/>
      <c r="E175" s="4"/>
      <c r="G175" s="3"/>
      <c r="H175" s="3"/>
      <c r="L175" s="42"/>
      <c r="M175" s="42"/>
      <c r="N175" s="42"/>
      <c r="O175" s="45"/>
      <c r="P175" s="42"/>
      <c r="Q175" s="42"/>
      <c r="R175" s="42"/>
      <c r="S175" s="42"/>
      <c r="T175" s="42"/>
      <c r="U175" s="42"/>
      <c r="V175" s="42"/>
      <c r="W175" s="97"/>
      <c r="X175" s="97"/>
      <c r="Y175" s="45"/>
      <c r="Z175" s="42"/>
      <c r="AA175" s="97"/>
      <c r="AB175" s="45"/>
      <c r="AC175" s="45"/>
    </row>
    <row r="176" spans="1:29" s="2" customFormat="1">
      <c r="A176" s="1"/>
      <c r="B176" s="65"/>
      <c r="C176" s="5"/>
      <c r="D176" s="5"/>
      <c r="E176" s="4"/>
      <c r="G176" s="3"/>
      <c r="H176" s="3"/>
      <c r="L176" s="42"/>
      <c r="M176" s="42"/>
      <c r="N176" s="42"/>
      <c r="O176" s="45"/>
      <c r="P176" s="42"/>
      <c r="Q176" s="42"/>
      <c r="R176" s="42"/>
      <c r="S176" s="42"/>
      <c r="T176" s="42"/>
      <c r="U176" s="42"/>
      <c r="V176" s="42"/>
      <c r="W176" s="97"/>
      <c r="X176" s="97"/>
      <c r="Y176" s="45"/>
      <c r="Z176" s="42"/>
      <c r="AA176" s="97"/>
      <c r="AB176" s="45"/>
      <c r="AC176" s="45"/>
    </row>
    <row r="177" spans="1:29" s="2" customFormat="1">
      <c r="A177" s="1"/>
      <c r="B177" s="65"/>
      <c r="C177" s="5"/>
      <c r="D177" s="5"/>
      <c r="E177" s="4"/>
      <c r="G177" s="3"/>
      <c r="H177" s="3"/>
      <c r="L177" s="42"/>
      <c r="M177" s="42"/>
      <c r="N177" s="42"/>
      <c r="O177" s="45"/>
      <c r="P177" s="42"/>
      <c r="Q177" s="42"/>
      <c r="R177" s="42"/>
      <c r="S177" s="42"/>
      <c r="T177" s="42"/>
      <c r="U177" s="42"/>
      <c r="V177" s="42"/>
      <c r="W177" s="97"/>
      <c r="X177" s="97"/>
      <c r="Y177" s="45"/>
      <c r="Z177" s="42"/>
      <c r="AA177" s="97"/>
      <c r="AB177" s="45"/>
      <c r="AC177" s="45"/>
    </row>
    <row r="178" spans="1:29" s="2" customFormat="1">
      <c r="A178" s="1"/>
      <c r="B178" s="65"/>
      <c r="C178" s="5"/>
      <c r="D178" s="5"/>
      <c r="E178" s="4"/>
      <c r="G178" s="3"/>
      <c r="H178" s="3"/>
      <c r="L178" s="42"/>
      <c r="M178" s="42"/>
      <c r="N178" s="42"/>
      <c r="O178" s="45"/>
      <c r="P178" s="42"/>
      <c r="Q178" s="42"/>
      <c r="R178" s="42"/>
      <c r="S178" s="42"/>
      <c r="T178" s="42"/>
      <c r="U178" s="42"/>
      <c r="V178" s="42"/>
      <c r="W178" s="97"/>
      <c r="X178" s="97"/>
      <c r="Y178" s="45"/>
      <c r="Z178" s="42"/>
      <c r="AA178" s="97"/>
      <c r="AB178" s="45"/>
      <c r="AC178" s="45"/>
    </row>
    <row r="179" spans="1:29" s="2" customFormat="1">
      <c r="A179" s="1"/>
      <c r="B179" s="65"/>
      <c r="C179" s="5"/>
      <c r="D179" s="5"/>
      <c r="E179" s="4"/>
      <c r="G179" s="3"/>
      <c r="H179" s="3"/>
      <c r="L179" s="42"/>
      <c r="M179" s="42"/>
      <c r="N179" s="42"/>
      <c r="O179" s="45"/>
      <c r="P179" s="42"/>
      <c r="Q179" s="42"/>
      <c r="R179" s="42"/>
      <c r="S179" s="42"/>
      <c r="T179" s="42"/>
      <c r="U179" s="42"/>
      <c r="V179" s="42"/>
      <c r="W179" s="97"/>
      <c r="X179" s="97"/>
      <c r="Y179" s="45"/>
      <c r="Z179" s="42"/>
      <c r="AA179" s="97"/>
      <c r="AB179" s="45"/>
      <c r="AC179" s="45"/>
    </row>
    <row r="180" spans="1:29" s="2" customFormat="1">
      <c r="A180" s="1"/>
      <c r="B180" s="65"/>
      <c r="C180" s="5"/>
      <c r="D180" s="5"/>
      <c r="E180" s="4"/>
      <c r="G180" s="3"/>
      <c r="H180" s="3"/>
      <c r="L180" s="42"/>
      <c r="M180" s="42"/>
      <c r="N180" s="42"/>
      <c r="O180" s="45"/>
      <c r="P180" s="42"/>
      <c r="Q180" s="42"/>
      <c r="R180" s="42"/>
      <c r="S180" s="42"/>
      <c r="T180" s="42"/>
      <c r="U180" s="42"/>
      <c r="V180" s="42"/>
      <c r="W180" s="97"/>
      <c r="X180" s="97"/>
      <c r="Y180" s="45"/>
      <c r="Z180" s="42"/>
      <c r="AA180" s="97"/>
      <c r="AB180" s="45"/>
      <c r="AC180" s="45"/>
    </row>
    <row r="181" spans="1:29" s="2" customFormat="1">
      <c r="A181" s="1"/>
      <c r="B181" s="65"/>
      <c r="C181" s="5"/>
      <c r="D181" s="5"/>
      <c r="E181" s="4"/>
      <c r="G181" s="3"/>
      <c r="H181" s="3"/>
      <c r="L181" s="42"/>
      <c r="M181" s="42"/>
      <c r="N181" s="42"/>
      <c r="O181" s="45"/>
      <c r="P181" s="42"/>
      <c r="Q181" s="42"/>
      <c r="R181" s="42"/>
      <c r="S181" s="42"/>
      <c r="T181" s="42"/>
      <c r="U181" s="42"/>
      <c r="V181" s="42"/>
      <c r="W181" s="97"/>
      <c r="X181" s="97"/>
      <c r="Y181" s="45"/>
      <c r="Z181" s="42"/>
      <c r="AA181" s="97"/>
      <c r="AB181" s="45"/>
      <c r="AC181" s="45"/>
    </row>
    <row r="182" spans="1:29" s="2" customFormat="1">
      <c r="A182" s="1"/>
      <c r="B182" s="65"/>
      <c r="C182" s="5"/>
      <c r="D182" s="5"/>
      <c r="E182" s="4"/>
      <c r="G182" s="3"/>
      <c r="H182" s="3"/>
      <c r="L182" s="42"/>
      <c r="M182" s="42"/>
      <c r="N182" s="42"/>
      <c r="O182" s="45"/>
      <c r="P182" s="42"/>
      <c r="Q182" s="42"/>
      <c r="R182" s="42"/>
      <c r="S182" s="42"/>
      <c r="T182" s="42"/>
      <c r="U182" s="42"/>
      <c r="V182" s="42"/>
      <c r="W182" s="97"/>
      <c r="X182" s="97"/>
      <c r="Y182" s="45"/>
      <c r="Z182" s="42"/>
      <c r="AA182" s="97"/>
      <c r="AB182" s="45"/>
      <c r="AC182" s="45"/>
    </row>
    <row r="183" spans="1:29" s="2" customFormat="1">
      <c r="A183" s="1"/>
      <c r="B183" s="65"/>
      <c r="C183" s="5"/>
      <c r="D183" s="5"/>
      <c r="E183" s="4"/>
      <c r="G183" s="3"/>
      <c r="H183" s="3"/>
      <c r="L183" s="42"/>
      <c r="M183" s="42"/>
      <c r="N183" s="42"/>
      <c r="O183" s="45"/>
      <c r="P183" s="42"/>
      <c r="Q183" s="42"/>
      <c r="R183" s="42"/>
      <c r="S183" s="42"/>
      <c r="T183" s="42"/>
      <c r="U183" s="42"/>
      <c r="V183" s="42"/>
      <c r="W183" s="97"/>
      <c r="X183" s="97"/>
      <c r="Y183" s="45"/>
      <c r="Z183" s="42"/>
      <c r="AA183" s="97"/>
      <c r="AB183" s="45"/>
      <c r="AC183" s="45"/>
    </row>
    <row r="184" spans="1:29" s="2" customFormat="1">
      <c r="A184" s="1"/>
      <c r="B184" s="65"/>
      <c r="C184" s="5"/>
      <c r="D184" s="5"/>
      <c r="E184" s="4"/>
      <c r="G184" s="3"/>
      <c r="H184" s="3"/>
      <c r="L184" s="42"/>
      <c r="M184" s="42"/>
      <c r="N184" s="42"/>
      <c r="O184" s="45"/>
      <c r="P184" s="42"/>
      <c r="Q184" s="42"/>
      <c r="R184" s="42"/>
      <c r="S184" s="42"/>
      <c r="T184" s="42"/>
      <c r="U184" s="42"/>
      <c r="V184" s="42"/>
      <c r="W184" s="97"/>
      <c r="X184" s="97"/>
      <c r="Y184" s="45"/>
      <c r="Z184" s="42"/>
      <c r="AA184" s="97"/>
      <c r="AB184" s="45"/>
      <c r="AC184" s="45"/>
    </row>
    <row r="185" spans="1:29" s="2" customFormat="1">
      <c r="A185" s="1"/>
      <c r="B185" s="65"/>
      <c r="C185" s="5"/>
      <c r="D185" s="5"/>
      <c r="E185" s="4"/>
      <c r="G185" s="3"/>
      <c r="H185" s="3"/>
      <c r="L185" s="42"/>
      <c r="M185" s="42"/>
      <c r="N185" s="42"/>
      <c r="O185" s="45"/>
      <c r="P185" s="42"/>
      <c r="Q185" s="42"/>
      <c r="R185" s="42"/>
      <c r="S185" s="42"/>
      <c r="T185" s="42"/>
      <c r="U185" s="42"/>
      <c r="V185" s="42"/>
      <c r="W185" s="97"/>
      <c r="X185" s="97"/>
      <c r="Y185" s="45"/>
      <c r="Z185" s="42"/>
      <c r="AA185" s="97"/>
      <c r="AB185" s="45"/>
      <c r="AC185" s="45"/>
    </row>
    <row r="186" spans="1:29" s="2" customFormat="1">
      <c r="A186" s="1"/>
      <c r="B186" s="65"/>
      <c r="C186" s="5"/>
      <c r="D186" s="5"/>
      <c r="E186" s="4"/>
      <c r="G186" s="3"/>
      <c r="H186" s="3"/>
      <c r="L186" s="42"/>
      <c r="M186" s="42"/>
      <c r="N186" s="42"/>
      <c r="O186" s="45"/>
      <c r="P186" s="42"/>
      <c r="Q186" s="42"/>
      <c r="R186" s="42"/>
      <c r="S186" s="42"/>
      <c r="T186" s="42"/>
      <c r="U186" s="42"/>
      <c r="V186" s="42"/>
      <c r="W186" s="97"/>
      <c r="X186" s="97"/>
      <c r="Y186" s="45"/>
      <c r="Z186" s="42"/>
      <c r="AA186" s="97"/>
      <c r="AB186" s="45"/>
      <c r="AC186" s="45"/>
    </row>
    <row r="187" spans="1:29" s="2" customFormat="1">
      <c r="A187" s="1"/>
      <c r="B187" s="65"/>
      <c r="C187" s="5"/>
      <c r="D187" s="5"/>
      <c r="E187" s="4"/>
      <c r="G187" s="3"/>
      <c r="H187" s="3"/>
      <c r="L187" s="42"/>
      <c r="M187" s="42"/>
      <c r="N187" s="42"/>
      <c r="O187" s="45"/>
      <c r="P187" s="42"/>
      <c r="Q187" s="42"/>
      <c r="R187" s="42"/>
      <c r="S187" s="42"/>
      <c r="T187" s="42"/>
      <c r="U187" s="42"/>
      <c r="V187" s="42"/>
      <c r="W187" s="97"/>
      <c r="X187" s="97"/>
      <c r="Y187" s="45"/>
      <c r="Z187" s="42"/>
      <c r="AA187" s="97"/>
      <c r="AB187" s="45"/>
      <c r="AC187" s="45"/>
    </row>
    <row r="188" spans="1:29" s="2" customFormat="1">
      <c r="A188" s="1"/>
      <c r="B188" s="65"/>
      <c r="C188" s="5"/>
      <c r="D188" s="5"/>
      <c r="E188" s="4"/>
      <c r="G188" s="3"/>
      <c r="H188" s="3"/>
      <c r="L188" s="42"/>
      <c r="M188" s="42"/>
      <c r="N188" s="42"/>
      <c r="O188" s="45"/>
      <c r="P188" s="42"/>
      <c r="Q188" s="42"/>
      <c r="R188" s="42"/>
      <c r="S188" s="42"/>
      <c r="T188" s="42"/>
      <c r="U188" s="42"/>
      <c r="V188" s="42"/>
      <c r="W188" s="97"/>
      <c r="X188" s="97"/>
      <c r="Y188" s="45"/>
      <c r="Z188" s="42"/>
      <c r="AA188" s="97"/>
      <c r="AB188" s="45"/>
      <c r="AC188" s="45"/>
    </row>
    <row r="189" spans="1:29" s="2" customFormat="1">
      <c r="A189" s="1"/>
      <c r="B189" s="65"/>
      <c r="C189" s="5"/>
      <c r="D189" s="5"/>
      <c r="E189" s="4"/>
      <c r="G189" s="3"/>
      <c r="H189" s="3"/>
      <c r="L189" s="42"/>
      <c r="M189" s="42"/>
      <c r="N189" s="42"/>
      <c r="O189" s="45"/>
      <c r="P189" s="42"/>
      <c r="Q189" s="42"/>
      <c r="R189" s="42"/>
      <c r="S189" s="42"/>
      <c r="T189" s="42"/>
      <c r="U189" s="42"/>
      <c r="V189" s="42"/>
      <c r="W189" s="97"/>
      <c r="X189" s="97"/>
      <c r="Y189" s="45"/>
      <c r="Z189" s="42"/>
      <c r="AA189" s="97"/>
      <c r="AB189" s="45"/>
      <c r="AC189" s="45"/>
    </row>
    <row r="190" spans="1:29" s="2" customFormat="1">
      <c r="A190" s="1"/>
      <c r="B190" s="65"/>
      <c r="C190" s="5"/>
      <c r="D190" s="5"/>
      <c r="E190" s="4"/>
      <c r="G190" s="3"/>
      <c r="H190" s="3"/>
      <c r="L190" s="42"/>
      <c r="M190" s="42"/>
      <c r="N190" s="42"/>
      <c r="O190" s="45"/>
      <c r="P190" s="42"/>
      <c r="Q190" s="42"/>
      <c r="R190" s="42"/>
      <c r="S190" s="42"/>
      <c r="T190" s="42"/>
      <c r="U190" s="42"/>
      <c r="V190" s="42"/>
      <c r="W190" s="97"/>
      <c r="X190" s="97"/>
      <c r="Y190" s="45"/>
      <c r="Z190" s="42"/>
      <c r="AA190" s="97"/>
      <c r="AB190" s="45"/>
      <c r="AC190" s="45"/>
    </row>
    <row r="191" spans="1:29" s="2" customFormat="1">
      <c r="A191" s="1"/>
      <c r="B191" s="65"/>
      <c r="C191" s="5"/>
      <c r="D191" s="5"/>
      <c r="E191" s="4"/>
      <c r="G191" s="3"/>
      <c r="H191" s="3"/>
      <c r="L191" s="42"/>
      <c r="M191" s="42"/>
      <c r="N191" s="42"/>
      <c r="O191" s="45"/>
      <c r="P191" s="42"/>
      <c r="Q191" s="42"/>
      <c r="R191" s="42"/>
      <c r="S191" s="42"/>
      <c r="T191" s="42"/>
      <c r="U191" s="42"/>
      <c r="V191" s="42"/>
      <c r="W191" s="97"/>
      <c r="X191" s="97"/>
      <c r="Y191" s="45"/>
      <c r="Z191" s="42"/>
      <c r="AA191" s="97"/>
      <c r="AB191" s="45"/>
      <c r="AC191" s="45"/>
    </row>
    <row r="192" spans="1:29" s="2" customFormat="1">
      <c r="A192" s="1"/>
      <c r="B192" s="65"/>
      <c r="C192" s="5"/>
      <c r="D192" s="5"/>
      <c r="E192" s="4"/>
      <c r="G192" s="3"/>
      <c r="H192" s="3"/>
      <c r="L192" s="42"/>
      <c r="M192" s="42"/>
      <c r="N192" s="42"/>
      <c r="O192" s="45"/>
      <c r="P192" s="42"/>
      <c r="Q192" s="42"/>
      <c r="R192" s="42"/>
      <c r="S192" s="42"/>
      <c r="T192" s="42"/>
      <c r="U192" s="42"/>
      <c r="V192" s="42"/>
      <c r="W192" s="97"/>
      <c r="X192" s="97"/>
      <c r="Y192" s="45"/>
      <c r="Z192" s="42"/>
      <c r="AA192" s="97"/>
      <c r="AB192" s="45"/>
      <c r="AC192" s="45"/>
    </row>
    <row r="193" spans="1:29" s="2" customFormat="1">
      <c r="A193" s="1"/>
      <c r="B193" s="65"/>
      <c r="C193" s="5"/>
      <c r="D193" s="5"/>
      <c r="E193" s="4"/>
      <c r="G193" s="3"/>
      <c r="H193" s="3"/>
      <c r="L193" s="42"/>
      <c r="M193" s="42"/>
      <c r="N193" s="42"/>
      <c r="O193" s="45"/>
      <c r="P193" s="42"/>
      <c r="Q193" s="42"/>
      <c r="R193" s="42"/>
      <c r="S193" s="42"/>
      <c r="T193" s="42"/>
      <c r="U193" s="42"/>
      <c r="V193" s="42"/>
      <c r="W193" s="97"/>
      <c r="X193" s="97"/>
      <c r="Y193" s="45"/>
      <c r="Z193" s="42"/>
      <c r="AA193" s="97"/>
      <c r="AB193" s="45"/>
      <c r="AC193" s="45"/>
    </row>
    <row r="194" spans="1:29" s="2" customFormat="1">
      <c r="A194" s="1"/>
      <c r="B194" s="65"/>
      <c r="C194" s="5"/>
      <c r="D194" s="5"/>
      <c r="E194" s="4"/>
      <c r="G194" s="3"/>
      <c r="H194" s="3"/>
      <c r="L194" s="42"/>
      <c r="M194" s="42"/>
      <c r="N194" s="42"/>
      <c r="O194" s="45"/>
      <c r="P194" s="42"/>
      <c r="Q194" s="42"/>
      <c r="R194" s="42"/>
      <c r="S194" s="42"/>
      <c r="T194" s="42"/>
      <c r="U194" s="42"/>
      <c r="V194" s="42"/>
      <c r="W194" s="97"/>
      <c r="X194" s="97"/>
      <c r="Y194" s="45"/>
      <c r="Z194" s="42"/>
      <c r="AA194" s="97"/>
      <c r="AB194" s="45"/>
      <c r="AC194" s="45"/>
    </row>
    <row r="195" spans="1:29" s="2" customFormat="1">
      <c r="A195" s="1"/>
      <c r="B195" s="65"/>
      <c r="C195" s="5"/>
      <c r="D195" s="5"/>
      <c r="E195" s="4"/>
      <c r="G195" s="3"/>
      <c r="H195" s="3"/>
      <c r="L195" s="42"/>
      <c r="M195" s="42"/>
      <c r="N195" s="42"/>
      <c r="O195" s="45"/>
      <c r="P195" s="42"/>
      <c r="Q195" s="42"/>
      <c r="R195" s="42"/>
      <c r="S195" s="42"/>
      <c r="T195" s="42"/>
      <c r="U195" s="42"/>
      <c r="V195" s="42"/>
      <c r="W195" s="97"/>
      <c r="X195" s="97"/>
      <c r="Y195" s="45"/>
      <c r="Z195" s="42"/>
      <c r="AA195" s="97"/>
      <c r="AB195" s="45"/>
      <c r="AC195" s="45"/>
    </row>
    <row r="196" spans="1:29" s="2" customFormat="1">
      <c r="A196" s="1"/>
      <c r="B196" s="65"/>
      <c r="C196" s="5"/>
      <c r="D196" s="5"/>
      <c r="E196" s="4"/>
      <c r="G196" s="3"/>
      <c r="H196" s="3"/>
      <c r="L196" s="42"/>
      <c r="M196" s="42"/>
      <c r="N196" s="42"/>
      <c r="O196" s="45"/>
      <c r="P196" s="42"/>
      <c r="Q196" s="42"/>
      <c r="R196" s="42"/>
      <c r="S196" s="42"/>
      <c r="T196" s="42"/>
      <c r="U196" s="42"/>
      <c r="V196" s="42"/>
      <c r="W196" s="97"/>
      <c r="X196" s="97"/>
      <c r="Y196" s="45"/>
      <c r="Z196" s="42"/>
      <c r="AA196" s="97"/>
      <c r="AB196" s="45"/>
      <c r="AC196" s="45"/>
    </row>
    <row r="197" spans="1:29" s="2" customFormat="1">
      <c r="A197" s="1"/>
      <c r="B197" s="65"/>
      <c r="C197" s="5"/>
      <c r="D197" s="5"/>
      <c r="E197" s="4"/>
      <c r="G197" s="3"/>
      <c r="H197" s="3"/>
      <c r="L197" s="42"/>
      <c r="M197" s="42"/>
      <c r="N197" s="42"/>
      <c r="O197" s="45"/>
      <c r="P197" s="42"/>
      <c r="Q197" s="42"/>
      <c r="R197" s="42"/>
      <c r="S197" s="42"/>
      <c r="T197" s="42"/>
      <c r="U197" s="42"/>
      <c r="V197" s="42"/>
      <c r="W197" s="97"/>
      <c r="X197" s="97"/>
      <c r="Y197" s="45"/>
      <c r="Z197" s="42"/>
      <c r="AA197" s="97"/>
      <c r="AB197" s="45"/>
      <c r="AC197" s="45"/>
    </row>
    <row r="198" spans="1:29" s="2" customFormat="1">
      <c r="A198" s="1"/>
      <c r="B198" s="65"/>
      <c r="C198" s="5"/>
      <c r="D198" s="5"/>
      <c r="E198" s="4"/>
      <c r="G198" s="3"/>
      <c r="H198" s="3"/>
      <c r="L198" s="42"/>
      <c r="M198" s="42"/>
      <c r="N198" s="42"/>
      <c r="O198" s="45"/>
      <c r="P198" s="42"/>
      <c r="Q198" s="42"/>
      <c r="R198" s="42"/>
      <c r="S198" s="42"/>
      <c r="T198" s="42"/>
      <c r="U198" s="42"/>
      <c r="V198" s="42"/>
      <c r="W198" s="97"/>
      <c r="X198" s="97"/>
      <c r="Y198" s="45"/>
      <c r="Z198" s="42"/>
      <c r="AA198" s="97"/>
      <c r="AB198" s="45"/>
      <c r="AC198" s="45"/>
    </row>
    <row r="199" spans="1:29" s="2" customFormat="1">
      <c r="A199" s="1"/>
      <c r="B199" s="65"/>
      <c r="C199" s="5"/>
      <c r="D199" s="5"/>
      <c r="E199" s="4"/>
      <c r="G199" s="3"/>
      <c r="H199" s="3"/>
      <c r="L199" s="42"/>
      <c r="M199" s="42"/>
      <c r="N199" s="42"/>
      <c r="O199" s="45"/>
      <c r="P199" s="42"/>
      <c r="Q199" s="42"/>
      <c r="R199" s="42"/>
      <c r="S199" s="42"/>
      <c r="T199" s="42"/>
      <c r="U199" s="42"/>
      <c r="V199" s="42"/>
      <c r="W199" s="97"/>
      <c r="X199" s="97"/>
      <c r="Y199" s="45"/>
      <c r="Z199" s="42"/>
      <c r="AA199" s="97"/>
      <c r="AB199" s="45"/>
      <c r="AC199" s="45"/>
    </row>
    <row r="200" spans="1:29" s="2" customFormat="1">
      <c r="A200" s="1"/>
      <c r="B200" s="65"/>
      <c r="C200" s="5"/>
      <c r="D200" s="5"/>
      <c r="E200" s="4"/>
      <c r="G200" s="3"/>
      <c r="H200" s="3"/>
      <c r="L200" s="42"/>
      <c r="M200" s="42"/>
      <c r="N200" s="42"/>
      <c r="O200" s="45"/>
      <c r="P200" s="42"/>
      <c r="Q200" s="42"/>
      <c r="R200" s="42"/>
      <c r="S200" s="42"/>
      <c r="T200" s="42"/>
      <c r="U200" s="42"/>
      <c r="V200" s="42"/>
      <c r="W200" s="97"/>
      <c r="X200" s="97"/>
      <c r="Y200" s="45"/>
      <c r="Z200" s="42"/>
      <c r="AA200" s="97"/>
      <c r="AB200" s="45"/>
      <c r="AC200" s="45"/>
    </row>
    <row r="201" spans="1:29" s="2" customFormat="1">
      <c r="A201" s="1"/>
      <c r="B201" s="65"/>
      <c r="C201" s="5"/>
      <c r="D201" s="5"/>
      <c r="E201" s="4"/>
      <c r="G201" s="3"/>
      <c r="H201" s="3"/>
      <c r="L201" s="42"/>
      <c r="M201" s="42"/>
      <c r="N201" s="42"/>
      <c r="O201" s="45"/>
      <c r="P201" s="42"/>
      <c r="Q201" s="42"/>
      <c r="R201" s="42"/>
      <c r="S201" s="42"/>
      <c r="T201" s="42"/>
      <c r="U201" s="42"/>
      <c r="V201" s="42"/>
      <c r="W201" s="97"/>
      <c r="X201" s="97"/>
      <c r="Y201" s="45"/>
      <c r="Z201" s="42"/>
      <c r="AA201" s="97"/>
      <c r="AB201" s="45"/>
      <c r="AC201" s="45"/>
    </row>
    <row r="202" spans="1:29" s="2" customFormat="1">
      <c r="A202" s="1"/>
      <c r="B202" s="65"/>
      <c r="C202" s="5"/>
      <c r="D202" s="5"/>
      <c r="E202" s="4"/>
      <c r="G202" s="3"/>
      <c r="H202" s="3"/>
      <c r="L202" s="42"/>
      <c r="M202" s="42"/>
      <c r="N202" s="42"/>
      <c r="O202" s="45"/>
      <c r="P202" s="42"/>
      <c r="Q202" s="42"/>
      <c r="R202" s="42"/>
      <c r="S202" s="42"/>
      <c r="T202" s="42"/>
      <c r="U202" s="42"/>
      <c r="V202" s="42"/>
      <c r="W202" s="97"/>
      <c r="X202" s="97"/>
      <c r="Y202" s="45"/>
      <c r="Z202" s="42"/>
      <c r="AA202" s="97"/>
      <c r="AB202" s="45"/>
      <c r="AC202" s="45"/>
    </row>
    <row r="203" spans="1:29" s="2" customFormat="1">
      <c r="A203" s="1"/>
      <c r="B203" s="65"/>
      <c r="C203" s="5"/>
      <c r="D203" s="5"/>
      <c r="E203" s="4"/>
      <c r="G203" s="3"/>
      <c r="H203" s="3"/>
      <c r="L203" s="42"/>
      <c r="M203" s="42"/>
      <c r="N203" s="42"/>
      <c r="O203" s="45"/>
      <c r="P203" s="42"/>
      <c r="Q203" s="42"/>
      <c r="R203" s="42"/>
      <c r="S203" s="42"/>
      <c r="T203" s="42"/>
      <c r="U203" s="42"/>
      <c r="V203" s="42"/>
      <c r="W203" s="97"/>
      <c r="X203" s="97"/>
      <c r="Y203" s="45"/>
      <c r="Z203" s="42"/>
      <c r="AA203" s="97"/>
      <c r="AB203" s="45"/>
      <c r="AC203" s="45"/>
    </row>
    <row r="204" spans="1:29" s="2" customFormat="1">
      <c r="A204" s="1"/>
      <c r="B204" s="65"/>
      <c r="C204" s="5"/>
      <c r="D204" s="5"/>
      <c r="E204" s="4"/>
      <c r="G204" s="3"/>
      <c r="H204" s="3"/>
      <c r="L204" s="42"/>
      <c r="M204" s="42"/>
      <c r="N204" s="42"/>
      <c r="O204" s="45"/>
      <c r="P204" s="42"/>
      <c r="Q204" s="42"/>
      <c r="R204" s="42"/>
      <c r="S204" s="42"/>
      <c r="T204" s="42"/>
      <c r="U204" s="42"/>
      <c r="V204" s="42"/>
      <c r="W204" s="97"/>
      <c r="X204" s="97"/>
      <c r="Y204" s="45"/>
      <c r="Z204" s="42"/>
      <c r="AA204" s="97"/>
      <c r="AB204" s="45"/>
      <c r="AC204" s="45"/>
    </row>
    <row r="205" spans="1:29" s="2" customFormat="1">
      <c r="A205" s="1"/>
      <c r="B205" s="65"/>
      <c r="C205" s="5"/>
      <c r="D205" s="5"/>
      <c r="E205" s="4"/>
      <c r="G205" s="3"/>
      <c r="H205" s="3"/>
      <c r="L205" s="42"/>
      <c r="M205" s="42"/>
      <c r="N205" s="42"/>
      <c r="O205" s="45"/>
      <c r="P205" s="42"/>
      <c r="Q205" s="42"/>
      <c r="R205" s="42"/>
      <c r="S205" s="42"/>
      <c r="T205" s="42"/>
      <c r="U205" s="42"/>
      <c r="V205" s="42"/>
      <c r="W205" s="97"/>
      <c r="X205" s="97"/>
      <c r="Y205" s="45"/>
      <c r="Z205" s="42"/>
      <c r="AA205" s="97"/>
      <c r="AB205" s="45"/>
      <c r="AC205" s="45"/>
    </row>
    <row r="206" spans="1:29" s="2" customFormat="1">
      <c r="A206" s="1"/>
      <c r="B206" s="65"/>
      <c r="C206" s="5"/>
      <c r="D206" s="5"/>
      <c r="E206" s="4"/>
      <c r="G206" s="3"/>
      <c r="H206" s="3"/>
      <c r="L206" s="42"/>
      <c r="M206" s="42"/>
      <c r="N206" s="42"/>
      <c r="O206" s="45"/>
      <c r="P206" s="42"/>
      <c r="Q206" s="42"/>
      <c r="R206" s="42"/>
      <c r="S206" s="42"/>
      <c r="T206" s="42"/>
      <c r="U206" s="42"/>
      <c r="V206" s="42"/>
      <c r="W206" s="97"/>
      <c r="X206" s="97"/>
      <c r="Y206" s="45"/>
      <c r="Z206" s="42"/>
      <c r="AA206" s="97"/>
      <c r="AB206" s="45"/>
      <c r="AC206" s="45"/>
    </row>
    <row r="207" spans="1:29" s="2" customFormat="1">
      <c r="A207" s="1"/>
      <c r="B207" s="65"/>
      <c r="C207" s="5"/>
      <c r="D207" s="5"/>
      <c r="E207" s="4"/>
      <c r="G207" s="3"/>
      <c r="H207" s="3"/>
      <c r="L207" s="42"/>
      <c r="M207" s="42"/>
      <c r="N207" s="42"/>
      <c r="O207" s="45"/>
      <c r="P207" s="42"/>
      <c r="Q207" s="42"/>
      <c r="R207" s="42"/>
      <c r="S207" s="42"/>
      <c r="T207" s="42"/>
      <c r="U207" s="42"/>
      <c r="V207" s="42"/>
      <c r="W207" s="97"/>
      <c r="X207" s="97"/>
      <c r="Y207" s="45"/>
      <c r="Z207" s="42"/>
      <c r="AA207" s="97"/>
      <c r="AB207" s="45"/>
      <c r="AC207" s="45"/>
    </row>
    <row r="208" spans="1:29" s="2" customFormat="1">
      <c r="A208" s="1"/>
      <c r="B208" s="65"/>
      <c r="C208" s="5"/>
      <c r="D208" s="5"/>
      <c r="E208" s="4"/>
      <c r="G208" s="3"/>
      <c r="H208" s="3"/>
      <c r="L208" s="42"/>
      <c r="M208" s="42"/>
      <c r="N208" s="42"/>
      <c r="O208" s="45"/>
      <c r="P208" s="42"/>
      <c r="Q208" s="42"/>
      <c r="R208" s="42"/>
      <c r="S208" s="42"/>
      <c r="T208" s="42"/>
      <c r="U208" s="42"/>
      <c r="V208" s="42"/>
      <c r="W208" s="97"/>
      <c r="X208" s="97"/>
      <c r="Y208" s="45"/>
      <c r="Z208" s="42"/>
      <c r="AA208" s="97"/>
      <c r="AB208" s="45"/>
      <c r="AC208" s="45"/>
    </row>
    <row r="209" spans="1:29" s="2" customFormat="1">
      <c r="A209" s="1"/>
      <c r="B209" s="65"/>
      <c r="C209" s="5"/>
      <c r="D209" s="5"/>
      <c r="E209" s="4"/>
      <c r="G209" s="3"/>
      <c r="H209" s="3"/>
      <c r="L209" s="42"/>
      <c r="M209" s="42"/>
      <c r="N209" s="42"/>
      <c r="O209" s="45"/>
      <c r="P209" s="42"/>
      <c r="Q209" s="42"/>
      <c r="R209" s="42"/>
      <c r="S209" s="42"/>
      <c r="T209" s="42"/>
      <c r="U209" s="42"/>
      <c r="V209" s="42"/>
      <c r="W209" s="97"/>
      <c r="X209" s="97"/>
      <c r="Y209" s="45"/>
      <c r="Z209" s="42"/>
      <c r="AA209" s="97"/>
      <c r="AB209" s="45"/>
      <c r="AC209" s="45"/>
    </row>
    <row r="210" spans="1:29" s="2" customFormat="1">
      <c r="A210" s="1"/>
      <c r="B210" s="65"/>
      <c r="C210" s="5"/>
      <c r="D210" s="5"/>
      <c r="E210" s="4"/>
      <c r="G210" s="3"/>
      <c r="H210" s="3"/>
      <c r="L210" s="42"/>
      <c r="M210" s="42"/>
      <c r="N210" s="42"/>
      <c r="O210" s="45"/>
      <c r="P210" s="42"/>
      <c r="Q210" s="42"/>
      <c r="R210" s="42"/>
      <c r="S210" s="42"/>
      <c r="T210" s="42"/>
      <c r="U210" s="42"/>
      <c r="V210" s="42"/>
      <c r="W210" s="97"/>
      <c r="X210" s="97"/>
      <c r="Y210" s="45"/>
      <c r="Z210" s="42"/>
      <c r="AA210" s="97"/>
      <c r="AB210" s="45"/>
      <c r="AC210" s="45"/>
    </row>
    <row r="211" spans="1:29" s="2" customFormat="1">
      <c r="A211" s="1"/>
      <c r="B211" s="65"/>
      <c r="C211" s="5"/>
      <c r="D211" s="5"/>
      <c r="E211" s="4"/>
      <c r="G211" s="3"/>
      <c r="H211" s="3"/>
      <c r="L211" s="42"/>
      <c r="M211" s="42"/>
      <c r="N211" s="42"/>
      <c r="O211" s="45"/>
      <c r="P211" s="42"/>
      <c r="Q211" s="42"/>
      <c r="R211" s="42"/>
      <c r="S211" s="42"/>
      <c r="T211" s="42"/>
      <c r="U211" s="42"/>
      <c r="V211" s="42"/>
      <c r="W211" s="97"/>
      <c r="X211" s="97"/>
      <c r="Y211" s="45"/>
      <c r="Z211" s="42"/>
      <c r="AA211" s="97"/>
      <c r="AB211" s="45"/>
      <c r="AC211" s="45"/>
    </row>
    <row r="212" spans="1:29" s="2" customFormat="1">
      <c r="A212" s="1"/>
      <c r="B212" s="65"/>
      <c r="C212" s="5"/>
      <c r="D212" s="5"/>
      <c r="E212" s="4"/>
      <c r="G212" s="3"/>
      <c r="H212" s="3"/>
      <c r="L212" s="42"/>
      <c r="M212" s="42"/>
      <c r="N212" s="42"/>
      <c r="O212" s="45"/>
      <c r="P212" s="42"/>
      <c r="Q212" s="42"/>
      <c r="R212" s="42"/>
      <c r="S212" s="42"/>
      <c r="T212" s="42"/>
      <c r="U212" s="42"/>
      <c r="V212" s="42"/>
      <c r="W212" s="97"/>
      <c r="X212" s="97"/>
      <c r="Y212" s="45"/>
      <c r="Z212" s="42"/>
      <c r="AA212" s="97"/>
      <c r="AB212" s="45"/>
      <c r="AC212" s="45"/>
    </row>
    <row r="213" spans="1:29" s="2" customFormat="1">
      <c r="A213" s="1"/>
      <c r="B213" s="65"/>
      <c r="C213" s="5"/>
      <c r="D213" s="5"/>
      <c r="E213" s="4"/>
      <c r="G213" s="3"/>
      <c r="H213" s="3"/>
      <c r="L213" s="42"/>
      <c r="M213" s="42"/>
      <c r="N213" s="42"/>
      <c r="O213" s="45"/>
      <c r="P213" s="42"/>
      <c r="Q213" s="42"/>
      <c r="R213" s="42"/>
      <c r="S213" s="42"/>
      <c r="T213" s="42"/>
      <c r="U213" s="42"/>
      <c r="V213" s="42"/>
      <c r="W213" s="97"/>
      <c r="X213" s="97"/>
      <c r="Y213" s="45"/>
      <c r="Z213" s="42"/>
      <c r="AA213" s="97"/>
      <c r="AB213" s="45"/>
      <c r="AC213" s="45"/>
    </row>
    <row r="214" spans="1:29" s="2" customFormat="1">
      <c r="A214" s="1"/>
      <c r="B214" s="65"/>
      <c r="C214" s="5"/>
      <c r="D214" s="5"/>
      <c r="E214" s="4"/>
      <c r="G214" s="3"/>
      <c r="H214" s="3"/>
      <c r="L214" s="42"/>
      <c r="M214" s="42"/>
      <c r="N214" s="42"/>
      <c r="O214" s="45"/>
      <c r="P214" s="42"/>
      <c r="Q214" s="42"/>
      <c r="R214" s="42"/>
      <c r="S214" s="42"/>
      <c r="T214" s="42"/>
      <c r="U214" s="42"/>
      <c r="V214" s="42"/>
      <c r="W214" s="97"/>
      <c r="X214" s="97"/>
      <c r="Y214" s="45"/>
      <c r="Z214" s="42"/>
      <c r="AA214" s="97"/>
      <c r="AB214" s="45"/>
      <c r="AC214" s="45"/>
    </row>
    <row r="215" spans="1:29" s="2" customFormat="1">
      <c r="A215" s="1"/>
      <c r="B215" s="65"/>
      <c r="C215" s="5"/>
      <c r="D215" s="5"/>
      <c r="E215" s="4"/>
      <c r="G215" s="3"/>
      <c r="H215" s="3"/>
      <c r="L215" s="42"/>
      <c r="M215" s="42"/>
      <c r="N215" s="42"/>
      <c r="O215" s="45"/>
      <c r="P215" s="42"/>
      <c r="Q215" s="42"/>
      <c r="R215" s="42"/>
      <c r="S215" s="42"/>
      <c r="T215" s="42"/>
      <c r="U215" s="42"/>
      <c r="V215" s="42"/>
      <c r="W215" s="97"/>
      <c r="X215" s="97"/>
      <c r="Y215" s="45"/>
      <c r="Z215" s="42"/>
      <c r="AA215" s="97"/>
      <c r="AB215" s="45"/>
      <c r="AC215" s="45"/>
    </row>
    <row r="216" spans="1:29" s="2" customFormat="1">
      <c r="A216" s="1"/>
      <c r="B216" s="65"/>
      <c r="C216" s="5"/>
      <c r="D216" s="5"/>
      <c r="E216" s="4"/>
      <c r="G216" s="3"/>
      <c r="H216" s="3"/>
      <c r="L216" s="42"/>
      <c r="M216" s="42"/>
      <c r="N216" s="42"/>
      <c r="O216" s="45"/>
      <c r="P216" s="42"/>
      <c r="Q216" s="42"/>
      <c r="R216" s="42"/>
      <c r="S216" s="42"/>
      <c r="T216" s="42"/>
      <c r="U216" s="42"/>
      <c r="V216" s="42"/>
      <c r="W216" s="97"/>
      <c r="X216" s="97"/>
      <c r="Y216" s="45"/>
      <c r="Z216" s="42"/>
      <c r="AA216" s="97"/>
      <c r="AB216" s="45"/>
      <c r="AC216" s="45"/>
    </row>
    <row r="217" spans="1:29" s="2" customFormat="1">
      <c r="A217" s="1"/>
      <c r="B217" s="65"/>
      <c r="C217" s="5"/>
      <c r="D217" s="5"/>
      <c r="E217" s="4"/>
      <c r="G217" s="3"/>
      <c r="H217" s="3"/>
      <c r="L217" s="42"/>
      <c r="M217" s="42"/>
      <c r="N217" s="42"/>
      <c r="O217" s="45"/>
      <c r="P217" s="42"/>
      <c r="Q217" s="42"/>
      <c r="R217" s="42"/>
      <c r="S217" s="42"/>
      <c r="T217" s="42"/>
      <c r="U217" s="42"/>
      <c r="V217" s="42"/>
      <c r="W217" s="97"/>
      <c r="X217" s="97"/>
      <c r="Y217" s="45"/>
      <c r="Z217" s="42"/>
      <c r="AA217" s="97"/>
      <c r="AB217" s="45"/>
      <c r="AC217" s="45"/>
    </row>
    <row r="218" spans="1:29" s="2" customFormat="1">
      <c r="A218" s="1"/>
      <c r="B218" s="65"/>
      <c r="C218" s="5"/>
      <c r="D218" s="5"/>
      <c r="E218" s="4"/>
      <c r="G218" s="3"/>
      <c r="H218" s="3"/>
      <c r="L218" s="42"/>
      <c r="M218" s="42"/>
      <c r="N218" s="42"/>
      <c r="O218" s="45"/>
      <c r="P218" s="42"/>
      <c r="Q218" s="42"/>
      <c r="R218" s="42"/>
      <c r="S218" s="42"/>
      <c r="T218" s="42"/>
      <c r="U218" s="42"/>
      <c r="V218" s="42"/>
      <c r="W218" s="97"/>
      <c r="X218" s="97"/>
      <c r="Y218" s="45"/>
      <c r="Z218" s="42"/>
      <c r="AA218" s="97"/>
      <c r="AB218" s="45"/>
      <c r="AC218" s="45"/>
    </row>
    <row r="219" spans="1:29" s="2" customFormat="1">
      <c r="A219" s="1"/>
      <c r="B219" s="65"/>
      <c r="C219" s="5"/>
      <c r="D219" s="5"/>
      <c r="E219" s="4"/>
      <c r="G219" s="3"/>
      <c r="H219" s="3"/>
      <c r="L219" s="42"/>
      <c r="M219" s="42"/>
      <c r="N219" s="42"/>
      <c r="O219" s="45"/>
      <c r="P219" s="42"/>
      <c r="Q219" s="42"/>
      <c r="R219" s="42"/>
      <c r="S219" s="42"/>
      <c r="T219" s="42"/>
      <c r="U219" s="42"/>
      <c r="V219" s="42"/>
      <c r="W219" s="97"/>
      <c r="X219" s="97"/>
      <c r="Y219" s="45"/>
      <c r="Z219" s="42"/>
      <c r="AA219" s="97"/>
      <c r="AB219" s="45"/>
      <c r="AC219" s="45"/>
    </row>
    <row r="220" spans="1:29" s="2" customFormat="1">
      <c r="A220" s="1"/>
      <c r="B220" s="65"/>
      <c r="C220" s="5"/>
      <c r="D220" s="5"/>
      <c r="E220" s="4"/>
      <c r="G220" s="3"/>
      <c r="H220" s="3"/>
      <c r="L220" s="42"/>
      <c r="M220" s="42"/>
      <c r="N220" s="42"/>
      <c r="O220" s="45"/>
      <c r="P220" s="42"/>
      <c r="Q220" s="42"/>
      <c r="R220" s="42"/>
      <c r="S220" s="42"/>
      <c r="T220" s="42"/>
      <c r="U220" s="42"/>
      <c r="V220" s="42"/>
      <c r="W220" s="97"/>
      <c r="X220" s="97"/>
      <c r="Y220" s="45"/>
      <c r="Z220" s="42"/>
      <c r="AA220" s="97"/>
      <c r="AB220" s="45"/>
      <c r="AC220" s="45"/>
    </row>
    <row r="221" spans="1:29" s="2" customFormat="1">
      <c r="A221" s="1"/>
      <c r="B221" s="65"/>
      <c r="C221" s="5"/>
      <c r="D221" s="5"/>
      <c r="E221" s="4"/>
      <c r="G221" s="3"/>
      <c r="H221" s="3"/>
      <c r="L221" s="42"/>
      <c r="M221" s="42"/>
      <c r="N221" s="42"/>
      <c r="O221" s="45"/>
      <c r="P221" s="42"/>
      <c r="Q221" s="42"/>
      <c r="R221" s="42"/>
      <c r="S221" s="42"/>
      <c r="T221" s="42"/>
      <c r="U221" s="42"/>
      <c r="V221" s="42"/>
      <c r="W221" s="97"/>
      <c r="X221" s="97"/>
      <c r="Y221" s="45"/>
      <c r="Z221" s="42"/>
      <c r="AA221" s="97"/>
      <c r="AB221" s="45"/>
      <c r="AC221" s="45"/>
    </row>
    <row r="222" spans="1:29" s="2" customFormat="1">
      <c r="A222" s="1"/>
      <c r="B222" s="65"/>
      <c r="C222" s="5"/>
      <c r="D222" s="5"/>
      <c r="E222" s="4"/>
      <c r="G222" s="3"/>
      <c r="H222" s="3"/>
      <c r="L222" s="42"/>
      <c r="M222" s="42"/>
      <c r="N222" s="42"/>
      <c r="O222" s="45"/>
      <c r="P222" s="42"/>
      <c r="Q222" s="42"/>
      <c r="R222" s="42"/>
      <c r="S222" s="42"/>
      <c r="T222" s="42"/>
      <c r="U222" s="42"/>
      <c r="V222" s="42"/>
      <c r="W222" s="97"/>
      <c r="X222" s="97"/>
      <c r="Y222" s="45"/>
      <c r="Z222" s="42"/>
      <c r="AA222" s="97"/>
      <c r="AB222" s="45"/>
      <c r="AC222" s="45"/>
    </row>
    <row r="223" spans="1:29" s="2" customFormat="1">
      <c r="A223" s="1"/>
      <c r="B223" s="65"/>
      <c r="C223" s="5"/>
      <c r="D223" s="5"/>
      <c r="E223" s="4"/>
      <c r="G223" s="3"/>
      <c r="H223" s="3"/>
      <c r="L223" s="42"/>
      <c r="M223" s="42"/>
      <c r="N223" s="42"/>
      <c r="O223" s="45"/>
      <c r="P223" s="42"/>
      <c r="Q223" s="42"/>
      <c r="R223" s="42"/>
      <c r="S223" s="42"/>
      <c r="T223" s="42"/>
      <c r="U223" s="42"/>
      <c r="V223" s="42"/>
      <c r="W223" s="97"/>
      <c r="X223" s="97"/>
      <c r="Y223" s="45"/>
      <c r="Z223" s="42"/>
      <c r="AA223" s="97"/>
      <c r="AB223" s="45"/>
      <c r="AC223" s="45"/>
    </row>
    <row r="224" spans="1:29" s="2" customFormat="1">
      <c r="A224" s="1"/>
      <c r="B224" s="65"/>
      <c r="C224" s="5"/>
      <c r="D224" s="5"/>
      <c r="E224" s="4"/>
      <c r="G224" s="3"/>
      <c r="H224" s="3"/>
      <c r="L224" s="42"/>
      <c r="M224" s="42"/>
      <c r="N224" s="42"/>
      <c r="O224" s="45"/>
      <c r="P224" s="42"/>
      <c r="Q224" s="42"/>
      <c r="R224" s="42"/>
      <c r="S224" s="42"/>
      <c r="T224" s="42"/>
      <c r="U224" s="42"/>
      <c r="V224" s="42"/>
      <c r="W224" s="97"/>
      <c r="X224" s="97"/>
      <c r="Y224" s="45"/>
      <c r="Z224" s="42"/>
      <c r="AA224" s="97"/>
      <c r="AB224" s="45"/>
      <c r="AC224" s="45"/>
    </row>
    <row r="225" spans="1:29" s="2" customFormat="1">
      <c r="A225" s="1"/>
      <c r="B225" s="65"/>
      <c r="C225" s="5"/>
      <c r="D225" s="5"/>
      <c r="E225" s="4"/>
      <c r="G225" s="3"/>
      <c r="H225" s="3"/>
      <c r="L225" s="42"/>
      <c r="M225" s="42"/>
      <c r="N225" s="42"/>
      <c r="O225" s="45"/>
      <c r="P225" s="42"/>
      <c r="Q225" s="42"/>
      <c r="R225" s="42"/>
      <c r="S225" s="42"/>
      <c r="T225" s="42"/>
      <c r="U225" s="42"/>
      <c r="V225" s="42"/>
      <c r="W225" s="97"/>
      <c r="X225" s="97"/>
      <c r="Y225" s="45"/>
      <c r="Z225" s="42"/>
      <c r="AA225" s="97"/>
      <c r="AB225" s="45"/>
      <c r="AC225" s="45"/>
    </row>
    <row r="226" spans="1:29" s="2" customFormat="1">
      <c r="A226" s="1"/>
      <c r="B226" s="65"/>
      <c r="C226" s="5"/>
      <c r="D226" s="5"/>
      <c r="E226" s="4"/>
      <c r="G226" s="3"/>
      <c r="H226" s="3"/>
      <c r="L226" s="42"/>
      <c r="M226" s="42"/>
      <c r="N226" s="42"/>
      <c r="O226" s="45"/>
      <c r="P226" s="42"/>
      <c r="Q226" s="42"/>
      <c r="R226" s="42"/>
      <c r="S226" s="42"/>
      <c r="T226" s="42"/>
      <c r="U226" s="42"/>
      <c r="V226" s="42"/>
      <c r="W226" s="97"/>
      <c r="X226" s="97"/>
      <c r="Y226" s="45"/>
      <c r="Z226" s="42"/>
      <c r="AA226" s="97"/>
      <c r="AB226" s="45"/>
      <c r="AC226" s="45"/>
    </row>
    <row r="227" spans="1:29" s="2" customFormat="1">
      <c r="A227" s="1"/>
      <c r="B227" s="65"/>
      <c r="C227" s="5"/>
      <c r="D227" s="5"/>
      <c r="E227" s="4"/>
      <c r="G227" s="3"/>
      <c r="H227" s="3"/>
      <c r="L227" s="42"/>
      <c r="M227" s="42"/>
      <c r="N227" s="42"/>
      <c r="O227" s="45"/>
      <c r="P227" s="42"/>
      <c r="Q227" s="42"/>
      <c r="R227" s="42"/>
      <c r="S227" s="42"/>
      <c r="T227" s="42"/>
      <c r="U227" s="42"/>
      <c r="V227" s="42"/>
      <c r="W227" s="97"/>
      <c r="X227" s="97"/>
      <c r="Y227" s="45"/>
      <c r="Z227" s="42"/>
      <c r="AA227" s="97"/>
      <c r="AB227" s="45"/>
      <c r="AC227" s="45"/>
    </row>
    <row r="228" spans="1:29" s="2" customFormat="1">
      <c r="A228" s="1"/>
      <c r="B228" s="65"/>
      <c r="C228" s="5"/>
      <c r="D228" s="5"/>
      <c r="E228" s="4"/>
      <c r="G228" s="3"/>
      <c r="H228" s="3"/>
      <c r="L228" s="42"/>
      <c r="M228" s="42"/>
      <c r="N228" s="42"/>
      <c r="O228" s="45"/>
      <c r="P228" s="42"/>
      <c r="Q228" s="42"/>
      <c r="R228" s="42"/>
      <c r="S228" s="42"/>
      <c r="T228" s="42"/>
      <c r="U228" s="42"/>
      <c r="V228" s="42"/>
      <c r="W228" s="97"/>
      <c r="X228" s="97"/>
      <c r="Y228" s="45"/>
      <c r="Z228" s="42"/>
      <c r="AA228" s="97"/>
      <c r="AB228" s="45"/>
      <c r="AC228" s="45"/>
    </row>
    <row r="229" spans="1:29" s="2" customFormat="1">
      <c r="A229" s="1"/>
      <c r="B229" s="65"/>
      <c r="C229" s="5"/>
      <c r="D229" s="5"/>
      <c r="E229" s="4"/>
      <c r="G229" s="3"/>
      <c r="H229" s="3"/>
      <c r="L229" s="42"/>
      <c r="M229" s="42"/>
      <c r="N229" s="42"/>
      <c r="O229" s="45"/>
      <c r="P229" s="42"/>
      <c r="Q229" s="42"/>
      <c r="R229" s="42"/>
      <c r="S229" s="42"/>
      <c r="T229" s="42"/>
      <c r="U229" s="42"/>
      <c r="V229" s="42"/>
      <c r="W229" s="97"/>
      <c r="X229" s="97"/>
      <c r="Y229" s="45"/>
      <c r="Z229" s="42"/>
      <c r="AA229" s="97"/>
      <c r="AB229" s="45"/>
      <c r="AC229" s="45"/>
    </row>
    <row r="230" spans="1:29" s="2" customFormat="1">
      <c r="A230" s="1"/>
      <c r="B230" s="65"/>
      <c r="C230" s="5"/>
      <c r="D230" s="5"/>
      <c r="E230" s="4"/>
      <c r="G230" s="3"/>
      <c r="H230" s="3"/>
      <c r="L230" s="42"/>
      <c r="M230" s="42"/>
      <c r="N230" s="42"/>
      <c r="O230" s="45"/>
      <c r="P230" s="42"/>
      <c r="Q230" s="42"/>
      <c r="R230" s="42"/>
      <c r="S230" s="42"/>
      <c r="T230" s="42"/>
      <c r="U230" s="42"/>
      <c r="V230" s="42"/>
      <c r="W230" s="97"/>
      <c r="X230" s="97"/>
      <c r="Y230" s="45"/>
      <c r="Z230" s="42"/>
      <c r="AA230" s="97"/>
      <c r="AB230" s="45"/>
      <c r="AC230" s="45"/>
    </row>
    <row r="231" spans="1:29" s="2" customFormat="1">
      <c r="A231" s="1"/>
      <c r="B231" s="65"/>
      <c r="C231" s="5"/>
      <c r="D231" s="5"/>
      <c r="E231" s="4"/>
      <c r="G231" s="3"/>
      <c r="H231" s="3"/>
      <c r="L231" s="42"/>
      <c r="M231" s="42"/>
      <c r="N231" s="42"/>
      <c r="O231" s="45"/>
      <c r="P231" s="42"/>
      <c r="Q231" s="42"/>
      <c r="R231" s="42"/>
      <c r="S231" s="42"/>
      <c r="T231" s="42"/>
      <c r="U231" s="42"/>
      <c r="V231" s="42"/>
      <c r="W231" s="97"/>
      <c r="X231" s="97"/>
      <c r="Y231" s="45"/>
      <c r="Z231" s="42"/>
      <c r="AA231" s="97"/>
      <c r="AB231" s="45"/>
      <c r="AC231" s="45"/>
    </row>
    <row r="232" spans="1:29" s="2" customFormat="1">
      <c r="A232" s="1"/>
      <c r="B232" s="65"/>
      <c r="C232" s="5"/>
      <c r="D232" s="5"/>
      <c r="E232" s="4"/>
      <c r="G232" s="3"/>
      <c r="H232" s="3"/>
      <c r="K232" s="5"/>
      <c r="L232" s="42"/>
      <c r="M232" s="42"/>
      <c r="N232" s="42"/>
      <c r="O232" s="45"/>
      <c r="P232" s="42"/>
      <c r="Q232" s="42"/>
      <c r="R232" s="42"/>
      <c r="S232" s="42"/>
      <c r="T232" s="42"/>
      <c r="U232" s="42"/>
      <c r="V232" s="42"/>
      <c r="W232" s="97"/>
      <c r="X232" s="97"/>
      <c r="Y232" s="45"/>
      <c r="Z232" s="42"/>
      <c r="AA232" s="97"/>
      <c r="AB232" s="45"/>
      <c r="AC232" s="45"/>
    </row>
    <row r="233" spans="1:29">
      <c r="B233" s="62"/>
    </row>
  </sheetData>
  <mergeCells count="1">
    <mergeCell ref="C3:E3"/>
  </mergeCells>
  <phoneticPr fontId="0" type="noConversion"/>
  <pageMargins left="0.75" right="0.75" top="1" bottom="1" header="0.5" footer="0.5"/>
  <pageSetup orientation="portrait" horizontalDpi="1200" verticalDpi="1200" r:id="rId1"/>
  <headerFooter alignWithMargins="0"/>
</worksheet>
</file>

<file path=xl/worksheets/sheet40.xml><?xml version="1.0" encoding="utf-8"?>
<worksheet xmlns="http://schemas.openxmlformats.org/spreadsheetml/2006/main" xmlns:r="http://schemas.openxmlformats.org/officeDocument/2006/relationships">
  <sheetPr codeName="Sheet53"/>
  <dimension ref="A1:K20"/>
  <sheetViews>
    <sheetView workbookViewId="0">
      <selection activeCell="H24" sqref="H24"/>
    </sheetView>
  </sheetViews>
  <sheetFormatPr defaultRowHeight="21.75"/>
  <cols>
    <col min="1" max="1" width="3.28515625" style="60" customWidth="1"/>
    <col min="2" max="2" width="32" style="60" bestFit="1" customWidth="1"/>
    <col min="3" max="3" width="4.42578125" style="60" bestFit="1" customWidth="1"/>
    <col min="4" max="4" width="1.5703125" style="60" bestFit="1" customWidth="1"/>
    <col min="5" max="5" width="4.42578125" style="60" bestFit="1" customWidth="1"/>
    <col min="6" max="6" width="9.28515625" style="60" bestFit="1" customWidth="1"/>
    <col min="7" max="7" width="9.140625" style="60"/>
    <col min="8" max="8" width="13.28515625" style="60" customWidth="1"/>
    <col min="9" max="9" width="9.28515625" style="60" bestFit="1" customWidth="1"/>
    <col min="10" max="10" width="34" style="60" customWidth="1"/>
    <col min="11" max="11" width="38.42578125" style="4" bestFit="1" customWidth="1"/>
    <col min="12" max="16384" width="9.140625" style="60"/>
  </cols>
  <sheetData>
    <row r="1" spans="1:11">
      <c r="A1" s="30">
        <f>Main!A44</f>
        <v>38</v>
      </c>
      <c r="B1" s="30" t="str">
        <f>Main!B44</f>
        <v>Free Float  Shares Holder (freeflt.dat)</v>
      </c>
      <c r="C1" s="30"/>
      <c r="D1" s="30"/>
      <c r="E1" s="30"/>
      <c r="F1" s="31"/>
      <c r="G1" s="13"/>
      <c r="H1" s="13"/>
      <c r="I1" s="13"/>
      <c r="J1" s="30"/>
      <c r="K1" s="30"/>
    </row>
    <row r="2" spans="1:11">
      <c r="A2" s="4"/>
      <c r="B2" s="27"/>
      <c r="C2" s="5"/>
      <c r="D2" s="5"/>
      <c r="E2" s="4"/>
      <c r="F2" s="5"/>
      <c r="G2" s="6"/>
      <c r="H2" s="6"/>
      <c r="I2" s="6"/>
      <c r="J2" s="4"/>
    </row>
    <row r="3" spans="1:11" ht="22.5" thickBot="1">
      <c r="A3" s="61"/>
      <c r="B3" s="8" t="s">
        <v>977</v>
      </c>
      <c r="C3" s="323" t="s">
        <v>788</v>
      </c>
      <c r="D3" s="323"/>
      <c r="E3" s="323"/>
      <c r="F3" s="8" t="s">
        <v>978</v>
      </c>
      <c r="G3" s="8" t="s">
        <v>789</v>
      </c>
      <c r="H3" s="8" t="s">
        <v>790</v>
      </c>
      <c r="I3" s="8" t="s">
        <v>673</v>
      </c>
      <c r="J3" s="8" t="s">
        <v>980</v>
      </c>
      <c r="K3" s="8" t="s">
        <v>847</v>
      </c>
    </row>
    <row r="4" spans="1:11" ht="22.5" thickTop="1">
      <c r="A4" s="4"/>
      <c r="B4" s="5" t="s">
        <v>791</v>
      </c>
      <c r="C4" s="5">
        <f t="shared" ref="C4:C11" si="0">E3+1</f>
        <v>1</v>
      </c>
      <c r="D4" s="5" t="s">
        <v>668</v>
      </c>
      <c r="E4" s="4">
        <f t="shared" ref="E4:E11" si="1">C4+F4-1</f>
        <v>1</v>
      </c>
      <c r="F4" s="5">
        <v>1</v>
      </c>
      <c r="G4" s="6" t="s">
        <v>849</v>
      </c>
      <c r="H4" s="6"/>
      <c r="I4" s="6"/>
      <c r="J4" s="4" t="s">
        <v>781</v>
      </c>
      <c r="K4" s="4" t="s">
        <v>781</v>
      </c>
    </row>
    <row r="5" spans="1:11">
      <c r="A5" s="4">
        <v>1</v>
      </c>
      <c r="B5" s="5" t="s">
        <v>793</v>
      </c>
      <c r="C5" s="5">
        <f t="shared" si="0"/>
        <v>2</v>
      </c>
      <c r="D5" s="5" t="s">
        <v>668</v>
      </c>
      <c r="E5" s="4">
        <f t="shared" si="1"/>
        <v>21</v>
      </c>
      <c r="F5" s="5">
        <v>20</v>
      </c>
      <c r="G5" s="6" t="s">
        <v>849</v>
      </c>
      <c r="H5" s="6"/>
      <c r="I5" s="6"/>
      <c r="J5" s="85" t="s">
        <v>960</v>
      </c>
      <c r="K5" s="4" t="s">
        <v>1122</v>
      </c>
    </row>
    <row r="6" spans="1:11">
      <c r="A6" s="4">
        <f t="shared" ref="A6:A11" si="2">A5+1</f>
        <v>2</v>
      </c>
      <c r="B6" s="5" t="s">
        <v>804</v>
      </c>
      <c r="C6" s="5">
        <f t="shared" si="0"/>
        <v>22</v>
      </c>
      <c r="D6" s="5" t="s">
        <v>668</v>
      </c>
      <c r="E6" s="4">
        <f t="shared" si="1"/>
        <v>29</v>
      </c>
      <c r="F6" s="5">
        <v>8</v>
      </c>
      <c r="G6" s="6" t="s">
        <v>843</v>
      </c>
      <c r="H6" s="63">
        <v>8</v>
      </c>
      <c r="I6" s="6">
        <v>1</v>
      </c>
      <c r="J6" s="82" t="s">
        <v>334</v>
      </c>
      <c r="K6" s="5" t="s">
        <v>1125</v>
      </c>
    </row>
    <row r="7" spans="1:11" ht="22.5" customHeight="1">
      <c r="A7" s="4">
        <f t="shared" si="2"/>
        <v>3</v>
      </c>
      <c r="B7" s="5" t="s">
        <v>701</v>
      </c>
      <c r="C7" s="5">
        <f t="shared" si="0"/>
        <v>30</v>
      </c>
      <c r="D7" s="5" t="s">
        <v>668</v>
      </c>
      <c r="E7" s="4">
        <f t="shared" si="1"/>
        <v>39</v>
      </c>
      <c r="F7" s="5">
        <v>10</v>
      </c>
      <c r="G7" s="6" t="s">
        <v>849</v>
      </c>
      <c r="H7" s="6" t="s">
        <v>842</v>
      </c>
      <c r="I7" s="6">
        <v>2</v>
      </c>
      <c r="J7" s="84" t="s">
        <v>342</v>
      </c>
      <c r="K7" s="4" t="s">
        <v>1324</v>
      </c>
    </row>
    <row r="8" spans="1:11" s="5" customFormat="1">
      <c r="A8" s="4">
        <f t="shared" si="2"/>
        <v>4</v>
      </c>
      <c r="B8" s="95" t="s">
        <v>131</v>
      </c>
      <c r="C8" s="5">
        <f t="shared" si="0"/>
        <v>40</v>
      </c>
      <c r="D8" s="5" t="s">
        <v>668</v>
      </c>
      <c r="E8" s="4">
        <f t="shared" si="1"/>
        <v>54</v>
      </c>
      <c r="F8" s="5">
        <v>15</v>
      </c>
      <c r="G8" s="6" t="s">
        <v>843</v>
      </c>
      <c r="H8" s="10">
        <v>15</v>
      </c>
      <c r="J8" s="95" t="s">
        <v>134</v>
      </c>
      <c r="K8" s="152" t="s">
        <v>1334</v>
      </c>
    </row>
    <row r="9" spans="1:11" s="5" customFormat="1" ht="47.25" customHeight="1">
      <c r="A9" s="4">
        <f t="shared" si="2"/>
        <v>5</v>
      </c>
      <c r="B9" s="96" t="s">
        <v>132</v>
      </c>
      <c r="C9" s="5">
        <f t="shared" si="0"/>
        <v>55</v>
      </c>
      <c r="D9" s="5" t="s">
        <v>668</v>
      </c>
      <c r="E9" s="4">
        <f>C9+F9-1</f>
        <v>60</v>
      </c>
      <c r="F9" s="5">
        <v>6</v>
      </c>
      <c r="G9" s="6" t="s">
        <v>843</v>
      </c>
      <c r="H9" s="6">
        <v>3.2</v>
      </c>
      <c r="I9" s="6"/>
      <c r="J9" s="96" t="s">
        <v>133</v>
      </c>
      <c r="K9" s="152" t="s">
        <v>1335</v>
      </c>
    </row>
    <row r="10" spans="1:11" ht="65.25">
      <c r="A10" s="4">
        <f t="shared" si="2"/>
        <v>6</v>
      </c>
      <c r="B10" s="5" t="s">
        <v>698</v>
      </c>
      <c r="C10" s="5">
        <f t="shared" si="0"/>
        <v>61</v>
      </c>
      <c r="D10" s="5" t="s">
        <v>668</v>
      </c>
      <c r="E10" s="4">
        <f t="shared" si="1"/>
        <v>63</v>
      </c>
      <c r="F10" s="5">
        <v>3</v>
      </c>
      <c r="G10" s="6" t="s">
        <v>849</v>
      </c>
      <c r="H10" s="10"/>
      <c r="I10" s="6">
        <v>3</v>
      </c>
      <c r="J10" s="4" t="s">
        <v>1717</v>
      </c>
      <c r="K10" s="4" t="s">
        <v>1718</v>
      </c>
    </row>
    <row r="11" spans="1:11" ht="24" customHeight="1">
      <c r="A11" s="4">
        <f t="shared" si="2"/>
        <v>7</v>
      </c>
      <c r="B11" s="5" t="s">
        <v>592</v>
      </c>
      <c r="C11" s="5">
        <f t="shared" si="0"/>
        <v>64</v>
      </c>
      <c r="D11" s="5" t="s">
        <v>668</v>
      </c>
      <c r="E11" s="4">
        <f t="shared" si="1"/>
        <v>64</v>
      </c>
      <c r="F11" s="5">
        <v>1</v>
      </c>
      <c r="G11" s="6" t="s">
        <v>849</v>
      </c>
      <c r="H11" s="6"/>
      <c r="I11" s="6"/>
      <c r="J11" s="4" t="s">
        <v>129</v>
      </c>
      <c r="K11" s="4" t="s">
        <v>129</v>
      </c>
    </row>
    <row r="12" spans="1:11">
      <c r="A12" s="4"/>
      <c r="B12" s="27"/>
      <c r="C12" s="5"/>
      <c r="D12" s="5"/>
      <c r="E12" s="4"/>
      <c r="F12" s="5">
        <f>SUM(F4:F11)</f>
        <v>64</v>
      </c>
      <c r="G12" s="6"/>
      <c r="H12" s="6"/>
      <c r="I12" s="6"/>
      <c r="J12" s="4"/>
    </row>
    <row r="14" spans="1:11">
      <c r="K14" s="1"/>
    </row>
    <row r="15" spans="1:11">
      <c r="K15" s="1"/>
    </row>
    <row r="16" spans="1:11">
      <c r="K16" s="1"/>
    </row>
    <row r="17" spans="11:11">
      <c r="K17" s="1"/>
    </row>
    <row r="18" spans="11:11">
      <c r="K18" s="1"/>
    </row>
    <row r="19" spans="11:11">
      <c r="K19" s="1"/>
    </row>
    <row r="20" spans="11:11">
      <c r="K20" s="1"/>
    </row>
  </sheetData>
  <mergeCells count="1">
    <mergeCell ref="C3:E3"/>
  </mergeCells>
  <phoneticPr fontId="0" type="noConversion"/>
  <pageMargins left="0.75" right="0.75" top="1" bottom="1" header="0.5" footer="0.5"/>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sheetPr codeName="Sheet32"/>
  <dimension ref="A1:K15"/>
  <sheetViews>
    <sheetView workbookViewId="0">
      <selection activeCell="J78" sqref="J78"/>
    </sheetView>
  </sheetViews>
  <sheetFormatPr defaultColWidth="29.140625" defaultRowHeight="21.75"/>
  <cols>
    <col min="1" max="1" width="2.85546875" style="55" customWidth="1"/>
    <col min="2" max="2" width="28.85546875" style="44" customWidth="1"/>
    <col min="3" max="3" width="4" style="44" customWidth="1"/>
    <col min="4" max="4" width="1.5703125" style="44" bestFit="1" customWidth="1"/>
    <col min="5" max="5" width="4" style="55" customWidth="1"/>
    <col min="6" max="6" width="6.5703125" style="44" customWidth="1"/>
    <col min="7" max="7" width="6.28515625" style="41" customWidth="1"/>
    <col min="8" max="8" width="7.85546875" style="41" bestFit="1" customWidth="1"/>
    <col min="9" max="9" width="4.5703125" style="44" customWidth="1"/>
    <col min="10" max="10" width="32.7109375" style="44" customWidth="1"/>
    <col min="11" max="11" width="35.85546875" style="44" customWidth="1"/>
    <col min="12" max="16384" width="29.140625" style="44"/>
  </cols>
  <sheetData>
    <row r="1" spans="1:11" s="43" customFormat="1" ht="21">
      <c r="A1" s="54">
        <f>Main!A46</f>
        <v>39</v>
      </c>
      <c r="B1" s="54" t="str">
        <f>Main!B46</f>
        <v>Master Information of Account Code (M_AcCode.dat)</v>
      </c>
      <c r="C1" s="54"/>
      <c r="D1" s="54"/>
      <c r="E1" s="54"/>
      <c r="G1" s="53"/>
      <c r="H1" s="53"/>
      <c r="I1" s="53"/>
    </row>
    <row r="2" spans="1:11">
      <c r="I2" s="41"/>
    </row>
    <row r="3" spans="1:11" s="41" customFormat="1" ht="22.5" thickBot="1">
      <c r="A3" s="7"/>
      <c r="B3" s="8" t="s">
        <v>977</v>
      </c>
      <c r="C3" s="323" t="s">
        <v>788</v>
      </c>
      <c r="D3" s="323"/>
      <c r="E3" s="323"/>
      <c r="F3" s="8" t="s">
        <v>978</v>
      </c>
      <c r="G3" s="8" t="s">
        <v>789</v>
      </c>
      <c r="H3" s="8" t="s">
        <v>790</v>
      </c>
      <c r="I3" s="8" t="s">
        <v>673</v>
      </c>
      <c r="J3" s="8" t="s">
        <v>980</v>
      </c>
      <c r="K3" s="8" t="s">
        <v>847</v>
      </c>
    </row>
    <row r="4" spans="1:11" ht="22.5" thickTop="1">
      <c r="B4" s="44" t="s">
        <v>791</v>
      </c>
      <c r="C4" s="44">
        <f t="shared" ref="C4:C9" si="0">E3+1</f>
        <v>1</v>
      </c>
      <c r="D4" s="44" t="s">
        <v>668</v>
      </c>
      <c r="E4" s="55">
        <f t="shared" ref="E4:E12" si="1">C4+F4-1</f>
        <v>1</v>
      </c>
      <c r="F4" s="44">
        <v>1</v>
      </c>
      <c r="G4" s="41" t="s">
        <v>849</v>
      </c>
      <c r="J4" s="55" t="s">
        <v>781</v>
      </c>
      <c r="K4" s="55" t="s">
        <v>781</v>
      </c>
    </row>
    <row r="5" spans="1:11" ht="195.75">
      <c r="A5" s="55">
        <v>1</v>
      </c>
      <c r="B5" s="58" t="s">
        <v>912</v>
      </c>
      <c r="C5" s="44">
        <f t="shared" si="0"/>
        <v>2</v>
      </c>
      <c r="D5" s="44" t="s">
        <v>668</v>
      </c>
      <c r="E5" s="55">
        <f t="shared" si="1"/>
        <v>2</v>
      </c>
      <c r="F5" s="44">
        <v>1</v>
      </c>
      <c r="G5" s="41" t="s">
        <v>843</v>
      </c>
      <c r="H5" s="56">
        <v>1</v>
      </c>
      <c r="I5" s="41">
        <v>1</v>
      </c>
      <c r="J5" s="5" t="s">
        <v>507</v>
      </c>
      <c r="K5" s="55" t="s">
        <v>1287</v>
      </c>
    </row>
    <row r="6" spans="1:11">
      <c r="A6" s="55">
        <f t="shared" ref="A6:A12" si="2">A5+1</f>
        <v>2</v>
      </c>
      <c r="B6" s="58" t="s">
        <v>913</v>
      </c>
      <c r="C6" s="44">
        <f t="shared" si="0"/>
        <v>3</v>
      </c>
      <c r="D6" s="44" t="s">
        <v>668</v>
      </c>
      <c r="E6" s="55">
        <f t="shared" si="1"/>
        <v>8</v>
      </c>
      <c r="F6" s="44">
        <v>6</v>
      </c>
      <c r="G6" s="41" t="s">
        <v>849</v>
      </c>
      <c r="I6" s="41">
        <v>2</v>
      </c>
      <c r="J6" s="58" t="s">
        <v>331</v>
      </c>
      <c r="K6" s="58" t="s">
        <v>1336</v>
      </c>
    </row>
    <row r="7" spans="1:11">
      <c r="A7" s="55">
        <f t="shared" si="2"/>
        <v>3</v>
      </c>
      <c r="B7" s="58" t="s">
        <v>914</v>
      </c>
      <c r="C7" s="44">
        <f t="shared" si="0"/>
        <v>9</v>
      </c>
      <c r="D7" s="44" t="s">
        <v>668</v>
      </c>
      <c r="E7" s="55">
        <f t="shared" si="1"/>
        <v>158</v>
      </c>
      <c r="F7" s="70">
        <v>150</v>
      </c>
      <c r="G7" s="41" t="s">
        <v>849</v>
      </c>
      <c r="I7" s="41"/>
      <c r="J7" s="82" t="s">
        <v>332</v>
      </c>
      <c r="K7" s="58" t="s">
        <v>1337</v>
      </c>
    </row>
    <row r="8" spans="1:11">
      <c r="A8" s="55">
        <f t="shared" si="2"/>
        <v>4</v>
      </c>
      <c r="B8" s="58" t="s">
        <v>915</v>
      </c>
      <c r="C8" s="44">
        <f t="shared" si="0"/>
        <v>159</v>
      </c>
      <c r="D8" s="44" t="s">
        <v>668</v>
      </c>
      <c r="E8" s="55">
        <f t="shared" si="1"/>
        <v>308</v>
      </c>
      <c r="F8" s="70">
        <v>150</v>
      </c>
      <c r="G8" s="41" t="s">
        <v>849</v>
      </c>
      <c r="I8" s="41"/>
      <c r="J8" s="82" t="s">
        <v>333</v>
      </c>
      <c r="K8" s="58" t="s">
        <v>1338</v>
      </c>
    </row>
    <row r="9" spans="1:11">
      <c r="A9" s="55">
        <f t="shared" si="2"/>
        <v>5</v>
      </c>
      <c r="B9" s="58" t="s">
        <v>45</v>
      </c>
      <c r="C9" s="44">
        <f t="shared" si="0"/>
        <v>309</v>
      </c>
      <c r="D9" s="44" t="s">
        <v>668</v>
      </c>
      <c r="E9" s="55">
        <f t="shared" si="1"/>
        <v>311</v>
      </c>
      <c r="F9" s="70">
        <v>3</v>
      </c>
      <c r="G9" s="41" t="s">
        <v>843</v>
      </c>
      <c r="H9" s="56">
        <v>3</v>
      </c>
      <c r="I9" s="41"/>
      <c r="J9" s="58" t="s">
        <v>46</v>
      </c>
      <c r="K9" s="58" t="s">
        <v>1339</v>
      </c>
    </row>
    <row r="10" spans="1:11" ht="174">
      <c r="A10" s="142">
        <f t="shared" si="2"/>
        <v>6</v>
      </c>
      <c r="B10" s="143" t="s">
        <v>1025</v>
      </c>
      <c r="C10" s="44">
        <f>E9+1</f>
        <v>312</v>
      </c>
      <c r="D10" s="44" t="s">
        <v>668</v>
      </c>
      <c r="E10" s="55">
        <f>C10+F10-1</f>
        <v>312</v>
      </c>
      <c r="F10" s="70">
        <v>1</v>
      </c>
      <c r="G10" s="144" t="s">
        <v>849</v>
      </c>
      <c r="H10" s="145"/>
      <c r="I10" s="144"/>
      <c r="J10" s="142" t="s">
        <v>1028</v>
      </c>
      <c r="K10" s="142" t="s">
        <v>1340</v>
      </c>
    </row>
    <row r="11" spans="1:11">
      <c r="A11" s="142">
        <f t="shared" si="2"/>
        <v>7</v>
      </c>
      <c r="B11" s="143" t="s">
        <v>1026</v>
      </c>
      <c r="C11" s="44">
        <f>E10+1</f>
        <v>313</v>
      </c>
      <c r="D11" s="58" t="s">
        <v>668</v>
      </c>
      <c r="E11" s="44">
        <f>C11+F11-1</f>
        <v>313</v>
      </c>
      <c r="F11" s="70">
        <v>1</v>
      </c>
      <c r="G11" s="144" t="s">
        <v>843</v>
      </c>
      <c r="H11" s="145">
        <v>1</v>
      </c>
      <c r="I11" s="144"/>
      <c r="J11" s="143" t="s">
        <v>1027</v>
      </c>
      <c r="K11" s="143" t="s">
        <v>1341</v>
      </c>
    </row>
    <row r="12" spans="1:11" ht="43.5">
      <c r="A12" s="55">
        <f t="shared" si="2"/>
        <v>8</v>
      </c>
      <c r="B12" s="44" t="s">
        <v>592</v>
      </c>
      <c r="C12" s="44">
        <f>E11+1</f>
        <v>314</v>
      </c>
      <c r="D12" s="44" t="s">
        <v>668</v>
      </c>
      <c r="E12" s="55">
        <f t="shared" si="1"/>
        <v>314</v>
      </c>
      <c r="F12" s="44">
        <v>1</v>
      </c>
      <c r="G12" s="41" t="s">
        <v>849</v>
      </c>
      <c r="I12" s="41"/>
      <c r="J12" s="5" t="s">
        <v>965</v>
      </c>
      <c r="K12" s="44" t="s">
        <v>129</v>
      </c>
    </row>
    <row r="13" spans="1:11">
      <c r="F13" s="44">
        <f>SUM(F4:F12)</f>
        <v>314</v>
      </c>
      <c r="I13" s="41"/>
    </row>
    <row r="14" spans="1:11">
      <c r="I14" s="41"/>
    </row>
    <row r="15" spans="1:11">
      <c r="A15" s="57"/>
      <c r="B15" s="71"/>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42.xml><?xml version="1.0" encoding="utf-8"?>
<worksheet xmlns="http://schemas.openxmlformats.org/spreadsheetml/2006/main" xmlns:r="http://schemas.openxmlformats.org/officeDocument/2006/relationships">
  <sheetPr codeName="Sheet33"/>
  <dimension ref="A1:K15"/>
  <sheetViews>
    <sheetView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7.85546875" style="6" bestFit="1" customWidth="1"/>
    <col min="9" max="9" width="4.5703125" style="5" customWidth="1"/>
    <col min="10" max="11" width="32.7109375" style="5" customWidth="1"/>
    <col min="12" max="16384" width="29.140625" style="5"/>
  </cols>
  <sheetData>
    <row r="1" spans="1:11" s="31" customFormat="1" ht="21">
      <c r="A1" s="30">
        <f>Main!A47</f>
        <v>40</v>
      </c>
      <c r="B1" s="30" t="str">
        <f>Main!B47</f>
        <v>Master Information of Auditor (M_Audit.dat)</v>
      </c>
      <c r="C1" s="30"/>
      <c r="D1" s="30"/>
      <c r="E1" s="30"/>
      <c r="G1" s="13"/>
      <c r="H1" s="13"/>
      <c r="I1" s="13"/>
    </row>
    <row r="2" spans="1:11">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C4+F4-1</f>
        <v>1</v>
      </c>
      <c r="F4" s="5">
        <v>1</v>
      </c>
      <c r="G4" s="6" t="s">
        <v>849</v>
      </c>
      <c r="J4" s="4" t="s">
        <v>781</v>
      </c>
      <c r="K4" s="4" t="s">
        <v>781</v>
      </c>
    </row>
    <row r="5" spans="1:11">
      <c r="A5" s="4">
        <v>1</v>
      </c>
      <c r="B5" s="5" t="s">
        <v>795</v>
      </c>
      <c r="C5" s="5">
        <f>E4+1</f>
        <v>2</v>
      </c>
      <c r="D5" s="5" t="s">
        <v>668</v>
      </c>
      <c r="E5" s="4">
        <f t="shared" ref="E5:E12" si="0">C5+F5-1</f>
        <v>9</v>
      </c>
      <c r="F5" s="5">
        <v>8</v>
      </c>
      <c r="G5" s="6" t="s">
        <v>843</v>
      </c>
      <c r="H5" s="10">
        <v>8</v>
      </c>
      <c r="I5" s="6">
        <v>1</v>
      </c>
      <c r="J5" s="82" t="s">
        <v>39</v>
      </c>
      <c r="K5" s="5" t="s">
        <v>1342</v>
      </c>
    </row>
    <row r="6" spans="1:11">
      <c r="A6" s="4">
        <f t="shared" ref="A6:A12" si="1">A5+1</f>
        <v>2</v>
      </c>
      <c r="B6" s="5" t="s">
        <v>606</v>
      </c>
      <c r="C6" s="5">
        <f t="shared" ref="C6:C12" si="2">E5+1</f>
        <v>10</v>
      </c>
      <c r="D6" s="5" t="s">
        <v>668</v>
      </c>
      <c r="E6" s="4">
        <f t="shared" si="0"/>
        <v>39</v>
      </c>
      <c r="F6" s="5">
        <v>30</v>
      </c>
      <c r="G6" s="6" t="s">
        <v>849</v>
      </c>
      <c r="I6" s="6"/>
      <c r="J6" s="82" t="s">
        <v>269</v>
      </c>
      <c r="K6" s="5" t="s">
        <v>1343</v>
      </c>
    </row>
    <row r="7" spans="1:11">
      <c r="A7" s="4">
        <f t="shared" si="1"/>
        <v>3</v>
      </c>
      <c r="B7" s="5" t="s">
        <v>610</v>
      </c>
      <c r="C7" s="5">
        <f t="shared" si="2"/>
        <v>40</v>
      </c>
      <c r="D7" s="5" t="s">
        <v>668</v>
      </c>
      <c r="E7" s="4">
        <f t="shared" si="0"/>
        <v>79</v>
      </c>
      <c r="F7" s="5">
        <v>40</v>
      </c>
      <c r="G7" s="6" t="s">
        <v>849</v>
      </c>
      <c r="I7" s="6"/>
      <c r="J7" s="82" t="s">
        <v>270</v>
      </c>
      <c r="K7" s="5" t="s">
        <v>1344</v>
      </c>
    </row>
    <row r="8" spans="1:11">
      <c r="A8" s="4">
        <f t="shared" si="1"/>
        <v>4</v>
      </c>
      <c r="B8" s="5" t="s">
        <v>608</v>
      </c>
      <c r="C8" s="5">
        <f t="shared" si="2"/>
        <v>80</v>
      </c>
      <c r="D8" s="5" t="s">
        <v>668</v>
      </c>
      <c r="E8" s="4">
        <f t="shared" si="0"/>
        <v>149</v>
      </c>
      <c r="F8" s="5">
        <v>70</v>
      </c>
      <c r="G8" s="6" t="s">
        <v>849</v>
      </c>
      <c r="I8" s="6"/>
      <c r="J8" s="82" t="s">
        <v>271</v>
      </c>
      <c r="K8" s="5" t="s">
        <v>1345</v>
      </c>
    </row>
    <row r="9" spans="1:11">
      <c r="A9" s="4">
        <f t="shared" si="1"/>
        <v>5</v>
      </c>
      <c r="B9" s="5" t="s">
        <v>603</v>
      </c>
      <c r="C9" s="5">
        <f t="shared" si="2"/>
        <v>150</v>
      </c>
      <c r="D9" s="5" t="s">
        <v>668</v>
      </c>
      <c r="E9" s="4">
        <f t="shared" si="0"/>
        <v>179</v>
      </c>
      <c r="F9" s="5">
        <v>30</v>
      </c>
      <c r="G9" s="6" t="s">
        <v>849</v>
      </c>
      <c r="I9" s="6"/>
      <c r="J9" s="82" t="s">
        <v>272</v>
      </c>
      <c r="K9" s="5" t="s">
        <v>1346</v>
      </c>
    </row>
    <row r="10" spans="1:11">
      <c r="A10" s="4">
        <f t="shared" si="1"/>
        <v>6</v>
      </c>
      <c r="B10" s="5" t="s">
        <v>604</v>
      </c>
      <c r="C10" s="5">
        <f t="shared" si="2"/>
        <v>180</v>
      </c>
      <c r="D10" s="5" t="s">
        <v>668</v>
      </c>
      <c r="E10" s="4">
        <f t="shared" si="0"/>
        <v>219</v>
      </c>
      <c r="F10" s="5">
        <v>40</v>
      </c>
      <c r="G10" s="6" t="s">
        <v>849</v>
      </c>
      <c r="I10" s="6"/>
      <c r="J10" s="82" t="s">
        <v>278</v>
      </c>
      <c r="K10" s="5" t="s">
        <v>1347</v>
      </c>
    </row>
    <row r="11" spans="1:11">
      <c r="A11" s="4">
        <f t="shared" si="1"/>
        <v>7</v>
      </c>
      <c r="B11" s="5" t="s">
        <v>605</v>
      </c>
      <c r="C11" s="5">
        <f t="shared" si="2"/>
        <v>220</v>
      </c>
      <c r="D11" s="5" t="s">
        <v>668</v>
      </c>
      <c r="E11" s="4">
        <f t="shared" si="0"/>
        <v>289</v>
      </c>
      <c r="F11" s="5">
        <v>70</v>
      </c>
      <c r="G11" s="6" t="s">
        <v>849</v>
      </c>
      <c r="I11" s="6"/>
      <c r="J11" s="82" t="s">
        <v>279</v>
      </c>
      <c r="K11" s="5" t="s">
        <v>1348</v>
      </c>
    </row>
    <row r="12" spans="1:11" ht="43.5">
      <c r="A12" s="4">
        <f t="shared" si="1"/>
        <v>8</v>
      </c>
      <c r="B12" s="5" t="s">
        <v>592</v>
      </c>
      <c r="C12" s="5">
        <f t="shared" si="2"/>
        <v>290</v>
      </c>
      <c r="D12" s="5" t="s">
        <v>668</v>
      </c>
      <c r="E12" s="4">
        <f t="shared" si="0"/>
        <v>290</v>
      </c>
      <c r="F12" s="5">
        <v>1</v>
      </c>
      <c r="G12" s="6" t="s">
        <v>849</v>
      </c>
      <c r="I12" s="6"/>
      <c r="J12" s="5" t="s">
        <v>965</v>
      </c>
      <c r="K12" s="5" t="s">
        <v>129</v>
      </c>
    </row>
    <row r="13" spans="1:11">
      <c r="F13" s="5">
        <f>SUM(F4:F12)</f>
        <v>290</v>
      </c>
      <c r="I13" s="6"/>
    </row>
    <row r="14" spans="1:11">
      <c r="I14" s="6"/>
    </row>
    <row r="15" spans="1:11">
      <c r="A15" s="29"/>
      <c r="B15" s="69"/>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43.xml><?xml version="1.0" encoding="utf-8"?>
<worksheet xmlns="http://schemas.openxmlformats.org/spreadsheetml/2006/main" xmlns:r="http://schemas.openxmlformats.org/officeDocument/2006/relationships">
  <sheetPr codeName="Sheet34"/>
  <dimension ref="A1:K19"/>
  <sheetViews>
    <sheetView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5" customWidth="1"/>
    <col min="6" max="6" width="6.5703125" style="5" customWidth="1"/>
    <col min="7" max="7" width="6.28515625" style="6" customWidth="1"/>
    <col min="8" max="8" width="7.85546875" style="6" bestFit="1" customWidth="1"/>
    <col min="9" max="9" width="4.5703125" style="5" customWidth="1"/>
    <col min="10" max="11" width="32.7109375" style="5" customWidth="1"/>
    <col min="12" max="16384" width="29.140625" style="5"/>
  </cols>
  <sheetData>
    <row r="1" spans="1:11" s="31" customFormat="1" ht="21">
      <c r="A1" s="30">
        <f>Main!A48</f>
        <v>41</v>
      </c>
      <c r="B1" s="30" t="str">
        <f>Main!B48</f>
        <v>Master Information of Audit Company (M_Auditc.dat)</v>
      </c>
      <c r="G1" s="13"/>
      <c r="H1" s="13"/>
      <c r="I1" s="13"/>
    </row>
    <row r="2" spans="1:11">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 t="shared" ref="E4:E16" si="0">C4+F4-1</f>
        <v>1</v>
      </c>
      <c r="F4" s="5">
        <v>1</v>
      </c>
      <c r="G4" s="6" t="s">
        <v>849</v>
      </c>
      <c r="J4" s="4" t="s">
        <v>781</v>
      </c>
      <c r="K4" s="4" t="s">
        <v>781</v>
      </c>
    </row>
    <row r="5" spans="1:11">
      <c r="A5" s="4">
        <v>1</v>
      </c>
      <c r="B5" s="5" t="s">
        <v>933</v>
      </c>
      <c r="C5" s="5">
        <v>2</v>
      </c>
      <c r="D5" s="5" t="s">
        <v>668</v>
      </c>
      <c r="E5" s="4">
        <v>9</v>
      </c>
      <c r="F5" s="5">
        <v>8</v>
      </c>
      <c r="G5" s="6" t="s">
        <v>843</v>
      </c>
      <c r="H5" s="10">
        <v>8</v>
      </c>
      <c r="I5" s="6">
        <v>1</v>
      </c>
      <c r="J5" s="82" t="s">
        <v>329</v>
      </c>
      <c r="K5" s="5" t="s">
        <v>1349</v>
      </c>
    </row>
    <row r="6" spans="1:11">
      <c r="A6" s="4">
        <f>A5+1</f>
        <v>2</v>
      </c>
      <c r="B6" s="5" t="s">
        <v>203</v>
      </c>
      <c r="C6" s="5">
        <f>E5+1</f>
        <v>10</v>
      </c>
      <c r="D6" s="5" t="s">
        <v>668</v>
      </c>
      <c r="E6" s="4">
        <f>C6+F6-1</f>
        <v>17</v>
      </c>
      <c r="F6" s="5">
        <v>8</v>
      </c>
      <c r="G6" s="6" t="s">
        <v>849</v>
      </c>
      <c r="I6" s="6"/>
      <c r="J6" s="82" t="s">
        <v>204</v>
      </c>
      <c r="K6" s="5" t="s">
        <v>1350</v>
      </c>
    </row>
    <row r="7" spans="1:11">
      <c r="A7" s="4">
        <f>A6+1</f>
        <v>3</v>
      </c>
      <c r="B7" s="5" t="s">
        <v>797</v>
      </c>
      <c r="C7" s="5">
        <f>E6+1</f>
        <v>18</v>
      </c>
      <c r="D7" s="5" t="s">
        <v>668</v>
      </c>
      <c r="E7" s="4">
        <f>C7+F7-1</f>
        <v>97</v>
      </c>
      <c r="F7" s="5">
        <v>80</v>
      </c>
      <c r="G7" s="6" t="s">
        <v>849</v>
      </c>
      <c r="I7" s="6"/>
      <c r="J7" s="82" t="s">
        <v>326</v>
      </c>
      <c r="K7" s="5" t="s">
        <v>1351</v>
      </c>
    </row>
    <row r="8" spans="1:11">
      <c r="A8" s="4">
        <f t="shared" ref="A8:A16" si="1">A7+1</f>
        <v>4</v>
      </c>
      <c r="B8" s="5" t="s">
        <v>934</v>
      </c>
      <c r="C8" s="5">
        <f>E7+1</f>
        <v>98</v>
      </c>
      <c r="D8" s="5" t="s">
        <v>668</v>
      </c>
      <c r="E8" s="4">
        <f>C8+F8-1</f>
        <v>177</v>
      </c>
      <c r="F8" s="5">
        <v>80</v>
      </c>
      <c r="G8" s="6" t="s">
        <v>849</v>
      </c>
      <c r="J8" s="82" t="s">
        <v>327</v>
      </c>
      <c r="K8" s="5" t="s">
        <v>1352</v>
      </c>
    </row>
    <row r="9" spans="1:11">
      <c r="A9" s="4">
        <f t="shared" si="1"/>
        <v>5</v>
      </c>
      <c r="B9" s="5" t="s">
        <v>931</v>
      </c>
      <c r="C9" s="5">
        <f t="shared" ref="C9:C16" si="2">E8+1</f>
        <v>178</v>
      </c>
      <c r="D9" s="5" t="s">
        <v>668</v>
      </c>
      <c r="E9" s="4">
        <f t="shared" si="0"/>
        <v>317</v>
      </c>
      <c r="F9" s="5">
        <v>140</v>
      </c>
      <c r="G9" s="6" t="s">
        <v>849</v>
      </c>
      <c r="I9" s="6"/>
      <c r="J9" s="82" t="s">
        <v>328</v>
      </c>
      <c r="K9" s="2" t="s">
        <v>1353</v>
      </c>
    </row>
    <row r="10" spans="1:11">
      <c r="A10" s="4">
        <f t="shared" si="1"/>
        <v>6</v>
      </c>
      <c r="B10" s="5" t="s">
        <v>932</v>
      </c>
      <c r="C10" s="5">
        <f t="shared" si="2"/>
        <v>318</v>
      </c>
      <c r="D10" s="5" t="s">
        <v>668</v>
      </c>
      <c r="E10" s="4">
        <f t="shared" si="0"/>
        <v>457</v>
      </c>
      <c r="F10" s="5">
        <v>140</v>
      </c>
      <c r="G10" s="6" t="s">
        <v>849</v>
      </c>
      <c r="I10" s="6"/>
      <c r="J10" s="82" t="s">
        <v>205</v>
      </c>
      <c r="K10" s="2" t="s">
        <v>1354</v>
      </c>
    </row>
    <row r="11" spans="1:11">
      <c r="A11" s="4">
        <f t="shared" si="1"/>
        <v>7</v>
      </c>
      <c r="B11" s="5" t="s">
        <v>814</v>
      </c>
      <c r="C11" s="5">
        <f t="shared" si="2"/>
        <v>458</v>
      </c>
      <c r="D11" s="5" t="s">
        <v>668</v>
      </c>
      <c r="E11" s="4">
        <f t="shared" si="0"/>
        <v>462</v>
      </c>
      <c r="F11" s="5">
        <v>5</v>
      </c>
      <c r="G11" s="6" t="s">
        <v>849</v>
      </c>
      <c r="I11" s="6"/>
      <c r="J11" s="82" t="s">
        <v>293</v>
      </c>
      <c r="K11" s="5" t="s">
        <v>1112</v>
      </c>
    </row>
    <row r="12" spans="1:11">
      <c r="A12" s="4">
        <f t="shared" si="1"/>
        <v>8</v>
      </c>
      <c r="B12" s="5" t="s">
        <v>815</v>
      </c>
      <c r="C12" s="5">
        <f t="shared" si="2"/>
        <v>463</v>
      </c>
      <c r="D12" s="5" t="s">
        <v>668</v>
      </c>
      <c r="E12" s="4">
        <f t="shared" si="0"/>
        <v>512</v>
      </c>
      <c r="F12" s="5">
        <v>50</v>
      </c>
      <c r="G12" s="6" t="s">
        <v>849</v>
      </c>
      <c r="I12" s="6"/>
      <c r="J12" s="82" t="s">
        <v>294</v>
      </c>
      <c r="K12" s="5" t="s">
        <v>1113</v>
      </c>
    </row>
    <row r="13" spans="1:11">
      <c r="A13" s="4">
        <f t="shared" si="1"/>
        <v>9</v>
      </c>
      <c r="B13" s="5" t="s">
        <v>822</v>
      </c>
      <c r="C13" s="5">
        <f t="shared" si="2"/>
        <v>513</v>
      </c>
      <c r="D13" s="5" t="s">
        <v>668</v>
      </c>
      <c r="E13" s="4">
        <f t="shared" si="0"/>
        <v>562</v>
      </c>
      <c r="F13" s="5">
        <v>50</v>
      </c>
      <c r="G13" s="6" t="s">
        <v>849</v>
      </c>
      <c r="I13" s="6"/>
      <c r="J13" s="82" t="s">
        <v>295</v>
      </c>
      <c r="K13" s="5" t="s">
        <v>1114</v>
      </c>
    </row>
    <row r="14" spans="1:11">
      <c r="A14" s="4">
        <f t="shared" si="1"/>
        <v>10</v>
      </c>
      <c r="B14" s="5" t="s">
        <v>816</v>
      </c>
      <c r="C14" s="5">
        <f t="shared" si="2"/>
        <v>563</v>
      </c>
      <c r="D14" s="5" t="s">
        <v>668</v>
      </c>
      <c r="E14" s="4">
        <f t="shared" si="0"/>
        <v>612</v>
      </c>
      <c r="F14" s="5">
        <v>50</v>
      </c>
      <c r="G14" s="6" t="s">
        <v>849</v>
      </c>
      <c r="I14" s="6"/>
      <c r="J14" s="5" t="s">
        <v>816</v>
      </c>
      <c r="K14" s="5" t="s">
        <v>816</v>
      </c>
    </row>
    <row r="15" spans="1:11">
      <c r="A15" s="4">
        <f t="shared" si="1"/>
        <v>11</v>
      </c>
      <c r="B15" s="5" t="s">
        <v>838</v>
      </c>
      <c r="C15" s="5">
        <f t="shared" si="2"/>
        <v>613</v>
      </c>
      <c r="D15" s="5" t="s">
        <v>668</v>
      </c>
      <c r="E15" s="4">
        <f t="shared" si="0"/>
        <v>662</v>
      </c>
      <c r="F15" s="5">
        <v>50</v>
      </c>
      <c r="G15" s="6" t="s">
        <v>849</v>
      </c>
      <c r="I15" s="6"/>
      <c r="J15" s="5" t="s">
        <v>325</v>
      </c>
      <c r="K15" s="5" t="s">
        <v>838</v>
      </c>
    </row>
    <row r="16" spans="1:11" ht="43.5">
      <c r="A16" s="4">
        <f t="shared" si="1"/>
        <v>12</v>
      </c>
      <c r="B16" s="5" t="s">
        <v>592</v>
      </c>
      <c r="C16" s="5">
        <f t="shared" si="2"/>
        <v>663</v>
      </c>
      <c r="D16" s="5" t="s">
        <v>668</v>
      </c>
      <c r="E16" s="4">
        <f t="shared" si="0"/>
        <v>663</v>
      </c>
      <c r="F16" s="5">
        <v>1</v>
      </c>
      <c r="G16" s="6" t="s">
        <v>849</v>
      </c>
      <c r="I16" s="6"/>
      <c r="J16" s="5" t="s">
        <v>965</v>
      </c>
      <c r="K16" s="5" t="s">
        <v>129</v>
      </c>
    </row>
    <row r="17" spans="2:9">
      <c r="F17" s="5">
        <f>SUM(F4:F16)</f>
        <v>663</v>
      </c>
      <c r="I17" s="6"/>
    </row>
    <row r="18" spans="2:9">
      <c r="I18" s="6"/>
    </row>
    <row r="19" spans="2:9">
      <c r="B19" s="69"/>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44.xml><?xml version="1.0" encoding="utf-8"?>
<worksheet xmlns="http://schemas.openxmlformats.org/spreadsheetml/2006/main" xmlns:r="http://schemas.openxmlformats.org/officeDocument/2006/relationships">
  <sheetPr codeName="Sheet35"/>
  <dimension ref="A1:K15"/>
  <sheetViews>
    <sheetView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5" customWidth="1"/>
    <col min="6" max="6" width="6.5703125" style="5" customWidth="1"/>
    <col min="7" max="7" width="6.28515625" style="6" customWidth="1"/>
    <col min="8" max="8" width="11.85546875" style="6" customWidth="1"/>
    <col min="9" max="9" width="4.5703125" style="5" customWidth="1"/>
    <col min="10" max="10" width="33.7109375" style="5" customWidth="1"/>
    <col min="11" max="11" width="32.7109375" style="5" customWidth="1"/>
    <col min="12" max="16384" width="29.140625" style="5"/>
  </cols>
  <sheetData>
    <row r="1" spans="1:11" s="31" customFormat="1" ht="21">
      <c r="A1" s="30">
        <f>Main!A49</f>
        <v>42</v>
      </c>
      <c r="B1" s="30" t="str">
        <f>Main!B49</f>
        <v>Master Information of Board (M_Board.dat)</v>
      </c>
      <c r="G1" s="13"/>
      <c r="H1" s="13"/>
      <c r="I1" s="13"/>
    </row>
    <row r="2" spans="1:11">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 t="shared" ref="E4:E12" si="0">C4+F4-1</f>
        <v>1</v>
      </c>
      <c r="F4" s="5">
        <v>1</v>
      </c>
      <c r="G4" s="6" t="s">
        <v>849</v>
      </c>
      <c r="J4" s="4" t="s">
        <v>781</v>
      </c>
      <c r="K4" s="4" t="s">
        <v>781</v>
      </c>
    </row>
    <row r="5" spans="1:11">
      <c r="A5" s="4">
        <v>1</v>
      </c>
      <c r="B5" s="5" t="s">
        <v>802</v>
      </c>
      <c r="C5" s="5">
        <f>E4+1</f>
        <v>2</v>
      </c>
      <c r="D5" s="5" t="s">
        <v>668</v>
      </c>
      <c r="E5" s="4">
        <f t="shared" si="0"/>
        <v>9</v>
      </c>
      <c r="F5" s="5">
        <v>8</v>
      </c>
      <c r="G5" s="6" t="s">
        <v>843</v>
      </c>
      <c r="H5" s="10">
        <v>8</v>
      </c>
      <c r="I5" s="6">
        <v>1</v>
      </c>
      <c r="J5" s="82" t="s">
        <v>30</v>
      </c>
      <c r="K5" s="5" t="s">
        <v>1355</v>
      </c>
    </row>
    <row r="6" spans="1:11">
      <c r="A6" s="4">
        <f t="shared" ref="A6:A12" si="1">A5+1</f>
        <v>2</v>
      </c>
      <c r="B6" s="5" t="s">
        <v>597</v>
      </c>
      <c r="C6" s="5">
        <f t="shared" ref="C6:C12" si="2">E5+1</f>
        <v>10</v>
      </c>
      <c r="D6" s="5" t="s">
        <v>668</v>
      </c>
      <c r="E6" s="4">
        <f t="shared" si="0"/>
        <v>39</v>
      </c>
      <c r="F6" s="5">
        <v>30</v>
      </c>
      <c r="G6" s="6" t="s">
        <v>849</v>
      </c>
      <c r="I6" s="6"/>
      <c r="J6" s="82" t="s">
        <v>31</v>
      </c>
      <c r="K6" s="5" t="s">
        <v>1356</v>
      </c>
    </row>
    <row r="7" spans="1:11">
      <c r="A7" s="4">
        <f t="shared" si="1"/>
        <v>3</v>
      </c>
      <c r="B7" s="5" t="s">
        <v>598</v>
      </c>
      <c r="C7" s="5">
        <f t="shared" si="2"/>
        <v>40</v>
      </c>
      <c r="D7" s="5" t="s">
        <v>668</v>
      </c>
      <c r="E7" s="4">
        <f t="shared" si="0"/>
        <v>79</v>
      </c>
      <c r="F7" s="5">
        <v>40</v>
      </c>
      <c r="G7" s="6" t="s">
        <v>849</v>
      </c>
      <c r="I7" s="6"/>
      <c r="J7" s="82" t="s">
        <v>32</v>
      </c>
      <c r="K7" s="5" t="s">
        <v>1357</v>
      </c>
    </row>
    <row r="8" spans="1:11">
      <c r="A8" s="4">
        <f t="shared" si="1"/>
        <v>4</v>
      </c>
      <c r="B8" s="5" t="s">
        <v>599</v>
      </c>
      <c r="C8" s="5">
        <f t="shared" si="2"/>
        <v>80</v>
      </c>
      <c r="D8" s="5" t="s">
        <v>668</v>
      </c>
      <c r="E8" s="4">
        <f t="shared" si="0"/>
        <v>149</v>
      </c>
      <c r="F8" s="5">
        <v>70</v>
      </c>
      <c r="G8" s="6" t="s">
        <v>849</v>
      </c>
      <c r="I8" s="6"/>
      <c r="J8" s="82" t="s">
        <v>33</v>
      </c>
      <c r="K8" s="5" t="s">
        <v>1358</v>
      </c>
    </row>
    <row r="9" spans="1:11">
      <c r="A9" s="4">
        <f t="shared" si="1"/>
        <v>5</v>
      </c>
      <c r="B9" s="5" t="s">
        <v>609</v>
      </c>
      <c r="C9" s="5">
        <f t="shared" si="2"/>
        <v>150</v>
      </c>
      <c r="D9" s="5" t="s">
        <v>668</v>
      </c>
      <c r="E9" s="4">
        <f t="shared" si="0"/>
        <v>179</v>
      </c>
      <c r="F9" s="5">
        <v>30</v>
      </c>
      <c r="G9" s="6" t="s">
        <v>849</v>
      </c>
      <c r="J9" s="85" t="s">
        <v>34</v>
      </c>
      <c r="K9" s="12" t="s">
        <v>1359</v>
      </c>
    </row>
    <row r="10" spans="1:11">
      <c r="A10" s="4">
        <f t="shared" si="1"/>
        <v>6</v>
      </c>
      <c r="B10" s="5" t="s">
        <v>601</v>
      </c>
      <c r="C10" s="5">
        <f t="shared" si="2"/>
        <v>180</v>
      </c>
      <c r="D10" s="5" t="s">
        <v>668</v>
      </c>
      <c r="E10" s="4">
        <f t="shared" si="0"/>
        <v>219</v>
      </c>
      <c r="F10" s="5">
        <v>40</v>
      </c>
      <c r="G10" s="6" t="s">
        <v>849</v>
      </c>
      <c r="J10" s="85" t="s">
        <v>35</v>
      </c>
      <c r="K10" s="12" t="s">
        <v>1360</v>
      </c>
    </row>
    <row r="11" spans="1:11">
      <c r="A11" s="4">
        <f t="shared" si="1"/>
        <v>7</v>
      </c>
      <c r="B11" s="5" t="s">
        <v>602</v>
      </c>
      <c r="C11" s="5">
        <f t="shared" si="2"/>
        <v>220</v>
      </c>
      <c r="D11" s="5" t="s">
        <v>668</v>
      </c>
      <c r="E11" s="4">
        <f t="shared" si="0"/>
        <v>289</v>
      </c>
      <c r="F11" s="5">
        <v>70</v>
      </c>
      <c r="G11" s="6" t="s">
        <v>849</v>
      </c>
      <c r="I11" s="6"/>
      <c r="J11" s="82" t="s">
        <v>36</v>
      </c>
      <c r="K11" s="5" t="s">
        <v>1361</v>
      </c>
    </row>
    <row r="12" spans="1:11">
      <c r="A12" s="4">
        <f t="shared" si="1"/>
        <v>8</v>
      </c>
      <c r="B12" s="5" t="s">
        <v>592</v>
      </c>
      <c r="C12" s="5">
        <f t="shared" si="2"/>
        <v>290</v>
      </c>
      <c r="D12" s="5" t="s">
        <v>668</v>
      </c>
      <c r="E12" s="4">
        <f t="shared" si="0"/>
        <v>290</v>
      </c>
      <c r="F12" s="5">
        <v>1</v>
      </c>
      <c r="G12" s="6" t="s">
        <v>849</v>
      </c>
      <c r="I12" s="6"/>
      <c r="J12" s="5" t="s">
        <v>965</v>
      </c>
      <c r="K12" s="5" t="s">
        <v>129</v>
      </c>
    </row>
    <row r="13" spans="1:11">
      <c r="F13" s="5">
        <f>SUM(F4:F12)</f>
        <v>290</v>
      </c>
      <c r="I13" s="6"/>
    </row>
    <row r="14" spans="1:11">
      <c r="I14" s="6"/>
    </row>
    <row r="15" spans="1:11">
      <c r="B15" s="69"/>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45.xml><?xml version="1.0" encoding="utf-8"?>
<worksheet xmlns="http://schemas.openxmlformats.org/spreadsheetml/2006/main" xmlns:r="http://schemas.openxmlformats.org/officeDocument/2006/relationships">
  <sheetPr codeName="Sheet36"/>
  <dimension ref="A1:K16"/>
  <sheetViews>
    <sheetView workbookViewId="0">
      <selection activeCell="J78" sqref="J78"/>
    </sheetView>
  </sheetViews>
  <sheetFormatPr defaultColWidth="29.140625" defaultRowHeight="21.75"/>
  <cols>
    <col min="1" max="1" width="2.85546875" style="55" customWidth="1"/>
    <col min="2" max="2" width="28.85546875" style="44" customWidth="1"/>
    <col min="3" max="3" width="4" style="44" customWidth="1"/>
    <col min="4" max="4" width="1.5703125" style="44" bestFit="1" customWidth="1"/>
    <col min="5" max="5" width="4" style="55" customWidth="1"/>
    <col min="6" max="6" width="6.5703125" style="44" customWidth="1"/>
    <col min="7" max="7" width="6.28515625" style="41" customWidth="1"/>
    <col min="8" max="8" width="10.7109375" style="41" customWidth="1"/>
    <col min="9" max="9" width="4.5703125" style="44" customWidth="1"/>
    <col min="10" max="11" width="32.7109375" style="44" customWidth="1"/>
    <col min="12" max="16384" width="29.140625" style="44"/>
  </cols>
  <sheetData>
    <row r="1" spans="1:11" s="43" customFormat="1" ht="21">
      <c r="A1" s="54">
        <f>Main!A50</f>
        <v>43</v>
      </c>
      <c r="B1" s="54" t="str">
        <f>Main!B50</f>
        <v>Trading Date Information (M_Calen.dat)</v>
      </c>
      <c r="C1" s="54"/>
      <c r="D1" s="54"/>
      <c r="E1" s="54"/>
      <c r="G1" s="53"/>
      <c r="H1" s="53"/>
      <c r="I1" s="53"/>
    </row>
    <row r="2" spans="1:11">
      <c r="I2" s="41"/>
    </row>
    <row r="3" spans="1:11" s="41" customFormat="1" ht="22.5" thickBot="1">
      <c r="A3" s="7"/>
      <c r="B3" s="8" t="s">
        <v>977</v>
      </c>
      <c r="C3" s="323" t="s">
        <v>788</v>
      </c>
      <c r="D3" s="323"/>
      <c r="E3" s="323"/>
      <c r="F3" s="8" t="s">
        <v>978</v>
      </c>
      <c r="G3" s="8" t="s">
        <v>789</v>
      </c>
      <c r="H3" s="8" t="s">
        <v>790</v>
      </c>
      <c r="I3" s="8" t="s">
        <v>673</v>
      </c>
      <c r="J3" s="8" t="s">
        <v>980</v>
      </c>
      <c r="K3" s="8" t="s">
        <v>847</v>
      </c>
    </row>
    <row r="4" spans="1:11" ht="22.5" thickTop="1">
      <c r="B4" s="44" t="s">
        <v>791</v>
      </c>
      <c r="C4" s="44">
        <f t="shared" ref="C4:C10" si="0">E3+1</f>
        <v>1</v>
      </c>
      <c r="D4" s="44" t="s">
        <v>668</v>
      </c>
      <c r="E4" s="55">
        <f t="shared" ref="E4:E10" si="1">C4+F4-1</f>
        <v>1</v>
      </c>
      <c r="F4" s="44">
        <v>1</v>
      </c>
      <c r="G4" s="41" t="s">
        <v>849</v>
      </c>
      <c r="J4" s="55" t="s">
        <v>781</v>
      </c>
      <c r="K4" s="55" t="s">
        <v>781</v>
      </c>
    </row>
    <row r="5" spans="1:11" ht="43.5">
      <c r="A5" s="55">
        <v>1</v>
      </c>
      <c r="B5" s="58" t="s">
        <v>578</v>
      </c>
      <c r="C5" s="44">
        <f t="shared" si="0"/>
        <v>2</v>
      </c>
      <c r="D5" s="44" t="s">
        <v>668</v>
      </c>
      <c r="E5" s="55">
        <f t="shared" si="1"/>
        <v>11</v>
      </c>
      <c r="F5" s="44">
        <v>10</v>
      </c>
      <c r="G5" s="41" t="s">
        <v>849</v>
      </c>
      <c r="H5" s="41" t="s">
        <v>842</v>
      </c>
      <c r="I5" s="41">
        <v>1</v>
      </c>
      <c r="J5" s="58" t="s">
        <v>316</v>
      </c>
      <c r="K5" s="58" t="s">
        <v>1362</v>
      </c>
    </row>
    <row r="6" spans="1:11" ht="43.5">
      <c r="A6" s="55">
        <f>A5+1</f>
        <v>2</v>
      </c>
      <c r="B6" s="58" t="s">
        <v>580</v>
      </c>
      <c r="C6" s="44">
        <f t="shared" si="0"/>
        <v>12</v>
      </c>
      <c r="D6" s="44" t="s">
        <v>668</v>
      </c>
      <c r="E6" s="55">
        <f t="shared" si="1"/>
        <v>12</v>
      </c>
      <c r="F6" s="44">
        <v>1</v>
      </c>
      <c r="G6" s="41" t="s">
        <v>849</v>
      </c>
      <c r="I6" s="41"/>
      <c r="J6" s="58" t="s">
        <v>317</v>
      </c>
      <c r="K6" s="58" t="s">
        <v>1363</v>
      </c>
    </row>
    <row r="7" spans="1:11" ht="43.5">
      <c r="A7" s="55">
        <f>A6+1</f>
        <v>3</v>
      </c>
      <c r="B7" s="58" t="s">
        <v>579</v>
      </c>
      <c r="C7" s="44">
        <f t="shared" si="0"/>
        <v>13</v>
      </c>
      <c r="D7" s="44" t="s">
        <v>668</v>
      </c>
      <c r="E7" s="55">
        <f t="shared" si="1"/>
        <v>13</v>
      </c>
      <c r="F7" s="44">
        <v>1</v>
      </c>
      <c r="G7" s="41" t="s">
        <v>849</v>
      </c>
      <c r="I7" s="41"/>
      <c r="J7" s="58" t="s">
        <v>318</v>
      </c>
      <c r="K7" s="58" t="s">
        <v>1364</v>
      </c>
    </row>
    <row r="8" spans="1:11" ht="43.5">
      <c r="A8" s="55">
        <f>A7+1</f>
        <v>4</v>
      </c>
      <c r="B8" s="58" t="s">
        <v>581</v>
      </c>
      <c r="C8" s="44">
        <f t="shared" si="0"/>
        <v>14</v>
      </c>
      <c r="D8" s="44" t="s">
        <v>668</v>
      </c>
      <c r="E8" s="55">
        <f t="shared" si="1"/>
        <v>14</v>
      </c>
      <c r="F8" s="44">
        <v>1</v>
      </c>
      <c r="G8" s="41" t="s">
        <v>849</v>
      </c>
      <c r="I8" s="41"/>
      <c r="J8" s="58" t="s">
        <v>322</v>
      </c>
      <c r="K8" s="58" t="s">
        <v>1365</v>
      </c>
    </row>
    <row r="9" spans="1:11" ht="43.5">
      <c r="A9" s="55">
        <f>A8+1</f>
        <v>5</v>
      </c>
      <c r="B9" s="58" t="s">
        <v>582</v>
      </c>
      <c r="C9" s="44">
        <f t="shared" si="0"/>
        <v>15</v>
      </c>
      <c r="D9" s="44" t="s">
        <v>668</v>
      </c>
      <c r="E9" s="55">
        <f t="shared" si="1"/>
        <v>15</v>
      </c>
      <c r="F9" s="44">
        <v>1</v>
      </c>
      <c r="G9" s="41" t="s">
        <v>849</v>
      </c>
      <c r="I9" s="41"/>
      <c r="J9" s="58" t="s">
        <v>323</v>
      </c>
      <c r="K9" s="58" t="s">
        <v>1366</v>
      </c>
    </row>
    <row r="10" spans="1:11" ht="43.5">
      <c r="A10" s="55">
        <f>A9+1</f>
        <v>6</v>
      </c>
      <c r="B10" s="44" t="s">
        <v>592</v>
      </c>
      <c r="C10" s="44">
        <f t="shared" si="0"/>
        <v>16</v>
      </c>
      <c r="D10" s="44" t="s">
        <v>668</v>
      </c>
      <c r="E10" s="55">
        <f t="shared" si="1"/>
        <v>16</v>
      </c>
      <c r="F10" s="44">
        <v>1</v>
      </c>
      <c r="G10" s="41" t="s">
        <v>849</v>
      </c>
      <c r="I10" s="41"/>
      <c r="J10" s="5" t="s">
        <v>965</v>
      </c>
      <c r="K10" s="44" t="s">
        <v>129</v>
      </c>
    </row>
    <row r="11" spans="1:11">
      <c r="F11" s="44">
        <f>SUM(F4:F10)</f>
        <v>16</v>
      </c>
      <c r="I11" s="41"/>
    </row>
    <row r="12" spans="1:11">
      <c r="I12" s="41"/>
    </row>
    <row r="13" spans="1:11">
      <c r="A13" s="74" t="s">
        <v>324</v>
      </c>
      <c r="E13" s="44"/>
    </row>
    <row r="14" spans="1:11" s="34" customFormat="1">
      <c r="A14" s="37"/>
      <c r="B14" s="75" t="s">
        <v>319</v>
      </c>
      <c r="D14" s="40"/>
      <c r="G14" s="36"/>
      <c r="H14" s="36"/>
    </row>
    <row r="15" spans="1:11" s="34" customFormat="1">
      <c r="A15" s="37"/>
      <c r="B15" s="75" t="s">
        <v>320</v>
      </c>
      <c r="G15" s="36"/>
      <c r="H15" s="36"/>
    </row>
    <row r="16" spans="1:11" s="34" customFormat="1">
      <c r="A16" s="37"/>
      <c r="B16" s="34" t="s">
        <v>321</v>
      </c>
      <c r="E16" s="37"/>
      <c r="G16" s="36"/>
      <c r="H16" s="36"/>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46.xml><?xml version="1.0" encoding="utf-8"?>
<worksheet xmlns="http://schemas.openxmlformats.org/spreadsheetml/2006/main" xmlns:r="http://schemas.openxmlformats.org/officeDocument/2006/relationships">
  <sheetPr codeName="Sheet37"/>
  <dimension ref="A1:K25"/>
  <sheetViews>
    <sheetView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5" customWidth="1"/>
    <col min="6" max="6" width="6.5703125" style="5" customWidth="1"/>
    <col min="7" max="7" width="6.28515625" style="6" customWidth="1"/>
    <col min="8" max="8" width="7.85546875" style="6" bestFit="1" customWidth="1"/>
    <col min="9" max="9" width="4.5703125" style="5" customWidth="1"/>
    <col min="10" max="11" width="32.7109375" style="5" customWidth="1"/>
    <col min="12" max="16384" width="29.140625" style="5"/>
  </cols>
  <sheetData>
    <row r="1" spans="1:11" s="31" customFormat="1" ht="21">
      <c r="A1" s="30">
        <f>Main!A51</f>
        <v>44</v>
      </c>
      <c r="B1" s="30" t="str">
        <f>Main!B51</f>
        <v>Master Information of Financial Advisor (M_Finadv.dat)</v>
      </c>
      <c r="G1" s="13"/>
      <c r="H1" s="13"/>
      <c r="I1" s="13"/>
    </row>
    <row r="2" spans="1:11">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 t="shared" ref="E4:E17" si="0">C4+F4-1</f>
        <v>1</v>
      </c>
      <c r="F4" s="5">
        <v>1</v>
      </c>
      <c r="G4" s="6" t="s">
        <v>849</v>
      </c>
      <c r="J4" s="4" t="s">
        <v>781</v>
      </c>
      <c r="K4" s="4" t="s">
        <v>781</v>
      </c>
    </row>
    <row r="5" spans="1:11">
      <c r="A5" s="4">
        <v>1</v>
      </c>
      <c r="B5" s="5" t="s">
        <v>148</v>
      </c>
      <c r="C5" s="5">
        <f>E4+1</f>
        <v>2</v>
      </c>
      <c r="D5" s="5" t="s">
        <v>668</v>
      </c>
      <c r="E5" s="4">
        <f t="shared" si="0"/>
        <v>9</v>
      </c>
      <c r="F5" s="5">
        <v>8</v>
      </c>
      <c r="G5" s="6" t="s">
        <v>843</v>
      </c>
      <c r="H5" s="10">
        <v>8</v>
      </c>
      <c r="I5" s="6">
        <v>1</v>
      </c>
      <c r="J5" s="5" t="s">
        <v>149</v>
      </c>
      <c r="K5" s="5" t="s">
        <v>1367</v>
      </c>
    </row>
    <row r="6" spans="1:11">
      <c r="A6" s="4">
        <f>A5+1</f>
        <v>2</v>
      </c>
      <c r="B6" s="5" t="s">
        <v>921</v>
      </c>
      <c r="C6" s="5">
        <f>E5+1</f>
        <v>10</v>
      </c>
      <c r="D6" s="5" t="s">
        <v>668</v>
      </c>
      <c r="E6" s="4">
        <f>C6+F6-1</f>
        <v>29</v>
      </c>
      <c r="F6" s="5">
        <v>20</v>
      </c>
      <c r="G6" s="6" t="s">
        <v>849</v>
      </c>
      <c r="I6" s="6"/>
      <c r="J6" s="5" t="s">
        <v>302</v>
      </c>
      <c r="K6" s="5" t="s">
        <v>1368</v>
      </c>
    </row>
    <row r="7" spans="1:11" ht="43.5">
      <c r="A7" s="4">
        <f>A6+1</f>
        <v>3</v>
      </c>
      <c r="B7" s="5" t="s">
        <v>740</v>
      </c>
      <c r="C7" s="5">
        <f>E6+1</f>
        <v>30</v>
      </c>
      <c r="D7" s="5" t="s">
        <v>668</v>
      </c>
      <c r="E7" s="4">
        <f>C7+F7-1</f>
        <v>89</v>
      </c>
      <c r="F7" s="5">
        <v>60</v>
      </c>
      <c r="G7" s="6" t="s">
        <v>849</v>
      </c>
      <c r="I7" s="6"/>
      <c r="J7" s="5" t="s">
        <v>303</v>
      </c>
      <c r="K7" s="5" t="s">
        <v>1369</v>
      </c>
    </row>
    <row r="8" spans="1:11" ht="43.5">
      <c r="A8" s="4">
        <f>A7+1</f>
        <v>4</v>
      </c>
      <c r="B8" s="5" t="s">
        <v>741</v>
      </c>
      <c r="C8" s="5">
        <f t="shared" ref="C8:C17" si="1">E7+1</f>
        <v>90</v>
      </c>
      <c r="D8" s="5" t="s">
        <v>668</v>
      </c>
      <c r="E8" s="4">
        <f t="shared" si="0"/>
        <v>149</v>
      </c>
      <c r="F8" s="5">
        <v>60</v>
      </c>
      <c r="G8" s="6" t="s">
        <v>849</v>
      </c>
      <c r="I8" s="6"/>
      <c r="J8" s="5" t="s">
        <v>304</v>
      </c>
      <c r="K8" s="5" t="s">
        <v>1370</v>
      </c>
    </row>
    <row r="9" spans="1:11" ht="43.5">
      <c r="A9" s="4">
        <f>A8+1</f>
        <v>5</v>
      </c>
      <c r="B9" s="5" t="s">
        <v>742</v>
      </c>
      <c r="C9" s="5">
        <f t="shared" si="1"/>
        <v>150</v>
      </c>
      <c r="D9" s="5" t="s">
        <v>668</v>
      </c>
      <c r="E9" s="4">
        <f t="shared" si="0"/>
        <v>289</v>
      </c>
      <c r="F9" s="5">
        <v>140</v>
      </c>
      <c r="G9" s="6" t="s">
        <v>849</v>
      </c>
      <c r="I9" s="6"/>
      <c r="J9" s="5" t="s">
        <v>305</v>
      </c>
      <c r="K9" s="2" t="s">
        <v>1371</v>
      </c>
    </row>
    <row r="10" spans="1:11" ht="43.5">
      <c r="A10" s="4">
        <f t="shared" ref="A10:A15" si="2">A9+1</f>
        <v>6</v>
      </c>
      <c r="B10" s="5" t="s">
        <v>743</v>
      </c>
      <c r="C10" s="5">
        <f t="shared" si="1"/>
        <v>290</v>
      </c>
      <c r="D10" s="5" t="s">
        <v>668</v>
      </c>
      <c r="E10" s="4">
        <f t="shared" si="0"/>
        <v>429</v>
      </c>
      <c r="F10" s="5">
        <v>140</v>
      </c>
      <c r="G10" s="6" t="s">
        <v>849</v>
      </c>
      <c r="I10" s="6"/>
      <c r="J10" s="5" t="s">
        <v>312</v>
      </c>
      <c r="K10" s="2" t="s">
        <v>1372</v>
      </c>
    </row>
    <row r="11" spans="1:11">
      <c r="A11" s="4">
        <f t="shared" si="2"/>
        <v>7</v>
      </c>
      <c r="B11" s="5" t="s">
        <v>814</v>
      </c>
      <c r="C11" s="5">
        <f t="shared" si="1"/>
        <v>430</v>
      </c>
      <c r="D11" s="5" t="s">
        <v>668</v>
      </c>
      <c r="E11" s="4">
        <f t="shared" si="0"/>
        <v>434</v>
      </c>
      <c r="F11" s="5">
        <v>5</v>
      </c>
      <c r="G11" s="6" t="s">
        <v>849</v>
      </c>
      <c r="I11" s="6"/>
      <c r="J11" s="82" t="s">
        <v>293</v>
      </c>
      <c r="K11" s="5" t="s">
        <v>1112</v>
      </c>
    </row>
    <row r="12" spans="1:11">
      <c r="A12" s="4">
        <f t="shared" si="2"/>
        <v>8</v>
      </c>
      <c r="B12" s="5" t="s">
        <v>815</v>
      </c>
      <c r="C12" s="5">
        <f t="shared" si="1"/>
        <v>435</v>
      </c>
      <c r="D12" s="5" t="s">
        <v>668</v>
      </c>
      <c r="E12" s="4">
        <f t="shared" si="0"/>
        <v>484</v>
      </c>
      <c r="F12" s="5">
        <v>50</v>
      </c>
      <c r="G12" s="6" t="s">
        <v>849</v>
      </c>
      <c r="I12" s="6"/>
      <c r="J12" s="82" t="s">
        <v>294</v>
      </c>
      <c r="K12" s="5" t="s">
        <v>1113</v>
      </c>
    </row>
    <row r="13" spans="1:11">
      <c r="A13" s="4">
        <f t="shared" si="2"/>
        <v>9</v>
      </c>
      <c r="B13" s="5" t="s">
        <v>853</v>
      </c>
      <c r="C13" s="5">
        <f t="shared" si="1"/>
        <v>485</v>
      </c>
      <c r="D13" s="5" t="s">
        <v>668</v>
      </c>
      <c r="E13" s="4">
        <f t="shared" si="0"/>
        <v>534</v>
      </c>
      <c r="F13" s="5">
        <v>50</v>
      </c>
      <c r="G13" s="6" t="s">
        <v>849</v>
      </c>
      <c r="I13" s="6"/>
      <c r="J13" s="82" t="s">
        <v>295</v>
      </c>
      <c r="K13" s="5" t="s">
        <v>1114</v>
      </c>
    </row>
    <row r="14" spans="1:11">
      <c r="A14" s="4">
        <f t="shared" si="2"/>
        <v>10</v>
      </c>
      <c r="B14" s="5" t="s">
        <v>816</v>
      </c>
      <c r="C14" s="5">
        <f t="shared" si="1"/>
        <v>535</v>
      </c>
      <c r="D14" s="5" t="s">
        <v>668</v>
      </c>
      <c r="E14" s="4">
        <f t="shared" si="0"/>
        <v>584</v>
      </c>
      <c r="F14" s="5">
        <v>50</v>
      </c>
      <c r="G14" s="6" t="s">
        <v>849</v>
      </c>
      <c r="I14" s="6"/>
      <c r="J14" s="5" t="s">
        <v>816</v>
      </c>
      <c r="K14" s="5" t="s">
        <v>816</v>
      </c>
    </row>
    <row r="15" spans="1:11">
      <c r="A15" s="4">
        <f t="shared" si="2"/>
        <v>11</v>
      </c>
      <c r="B15" s="5" t="s">
        <v>838</v>
      </c>
      <c r="C15" s="5">
        <f t="shared" si="1"/>
        <v>585</v>
      </c>
      <c r="D15" s="5" t="s">
        <v>668</v>
      </c>
      <c r="E15" s="4">
        <f t="shared" si="0"/>
        <v>634</v>
      </c>
      <c r="F15" s="5">
        <v>50</v>
      </c>
      <c r="G15" s="6" t="s">
        <v>849</v>
      </c>
      <c r="I15" s="6"/>
      <c r="J15" s="5" t="s">
        <v>313</v>
      </c>
      <c r="K15" s="5" t="s">
        <v>838</v>
      </c>
    </row>
    <row r="16" spans="1:11" ht="65.25">
      <c r="A16" s="4">
        <f>A15+1</f>
        <v>12</v>
      </c>
      <c r="B16" s="5" t="s">
        <v>911</v>
      </c>
      <c r="C16" s="5">
        <f t="shared" si="1"/>
        <v>635</v>
      </c>
      <c r="D16" s="5" t="s">
        <v>668</v>
      </c>
      <c r="E16" s="4">
        <f t="shared" si="0"/>
        <v>638</v>
      </c>
      <c r="F16" s="5">
        <v>4</v>
      </c>
      <c r="G16" s="6" t="s">
        <v>843</v>
      </c>
      <c r="H16" s="10">
        <v>4</v>
      </c>
      <c r="J16" s="5" t="s">
        <v>314</v>
      </c>
      <c r="K16" s="4" t="s">
        <v>1367</v>
      </c>
    </row>
    <row r="17" spans="1:11" ht="108.75">
      <c r="A17" s="4">
        <f>A16+1</f>
        <v>13</v>
      </c>
      <c r="B17" s="5" t="s">
        <v>910</v>
      </c>
      <c r="C17" s="5">
        <f t="shared" si="1"/>
        <v>639</v>
      </c>
      <c r="D17" s="5" t="s">
        <v>668</v>
      </c>
      <c r="E17" s="4">
        <f t="shared" si="0"/>
        <v>639</v>
      </c>
      <c r="F17" s="5">
        <v>1</v>
      </c>
      <c r="G17" s="6" t="s">
        <v>849</v>
      </c>
      <c r="J17" s="4" t="s">
        <v>315</v>
      </c>
      <c r="K17" s="4" t="s">
        <v>1373</v>
      </c>
    </row>
    <row r="18" spans="1:11">
      <c r="A18" s="4">
        <f>A17+1</f>
        <v>14</v>
      </c>
      <c r="B18" s="5" t="s">
        <v>22</v>
      </c>
      <c r="C18" s="5">
        <f>E17+1</f>
        <v>640</v>
      </c>
      <c r="D18" s="5" t="s">
        <v>668</v>
      </c>
      <c r="E18" s="4">
        <f>C18+F18-1</f>
        <v>649</v>
      </c>
      <c r="F18" s="5">
        <v>10</v>
      </c>
      <c r="G18" s="6" t="s">
        <v>849</v>
      </c>
      <c r="J18" s="4" t="s">
        <v>206</v>
      </c>
      <c r="K18" s="4" t="s">
        <v>1374</v>
      </c>
    </row>
    <row r="19" spans="1:11" ht="43.5">
      <c r="A19" s="4">
        <f>A18+1</f>
        <v>15</v>
      </c>
      <c r="B19" s="5" t="s">
        <v>592</v>
      </c>
      <c r="C19" s="5">
        <f>E18+1</f>
        <v>650</v>
      </c>
      <c r="D19" s="5" t="s">
        <v>668</v>
      </c>
      <c r="E19" s="4">
        <f>C19+F19-1</f>
        <v>650</v>
      </c>
      <c r="F19" s="5">
        <v>1</v>
      </c>
      <c r="G19" s="6" t="s">
        <v>849</v>
      </c>
      <c r="I19" s="6"/>
      <c r="J19" s="5" t="s">
        <v>965</v>
      </c>
      <c r="K19" s="5" t="s">
        <v>129</v>
      </c>
    </row>
    <row r="20" spans="1:11">
      <c r="F20" s="5">
        <f>SUM(F4:F19)</f>
        <v>650</v>
      </c>
      <c r="I20" s="6"/>
    </row>
    <row r="21" spans="1:11">
      <c r="G21" s="6" t="s">
        <v>669</v>
      </c>
      <c r="I21" s="6" t="s">
        <v>670</v>
      </c>
    </row>
    <row r="22" spans="1:11" s="2" customFormat="1">
      <c r="A22" s="1"/>
      <c r="B22" s="69"/>
      <c r="C22" s="9"/>
      <c r="D22" s="9"/>
      <c r="E22" s="9"/>
      <c r="G22" s="3"/>
      <c r="H22" s="3"/>
      <c r="I22" s="3"/>
    </row>
    <row r="23" spans="1:11" s="2" customFormat="1">
      <c r="A23" s="1"/>
      <c r="G23" s="3"/>
      <c r="H23" s="3"/>
      <c r="I23" s="3"/>
    </row>
    <row r="24" spans="1:11">
      <c r="I24" s="6"/>
    </row>
    <row r="25" spans="1:11">
      <c r="B25" s="60"/>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47.xml><?xml version="1.0" encoding="utf-8"?>
<worksheet xmlns="http://schemas.openxmlformats.org/spreadsheetml/2006/main" xmlns:r="http://schemas.openxmlformats.org/officeDocument/2006/relationships">
  <sheetPr codeName="Sheet38"/>
  <dimension ref="A1:K25"/>
  <sheetViews>
    <sheetView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5" customWidth="1"/>
    <col min="6" max="6" width="6.5703125" style="5" customWidth="1"/>
    <col min="7" max="7" width="6.28515625" style="6" customWidth="1"/>
    <col min="8" max="8" width="10.7109375" style="6" customWidth="1"/>
    <col min="9" max="9" width="4.5703125" style="5" customWidth="1"/>
    <col min="10" max="10" width="36.5703125" style="5" customWidth="1"/>
    <col min="11" max="11" width="32.7109375" style="5" customWidth="1"/>
    <col min="12" max="16384" width="29.140625" style="5"/>
  </cols>
  <sheetData>
    <row r="1" spans="1:11" s="31" customFormat="1" ht="21">
      <c r="A1" s="30">
        <f>Main!A52</f>
        <v>45</v>
      </c>
      <c r="B1" s="30" t="str">
        <f>Main!B52</f>
        <v>Master Information of Participant (M_Parti.dat)</v>
      </c>
      <c r="G1" s="13"/>
      <c r="H1" s="13"/>
      <c r="I1" s="13"/>
    </row>
    <row r="2" spans="1:11">
      <c r="I2" s="6"/>
    </row>
    <row r="3" spans="1:11" s="6" customFormat="1" ht="22.5" customHeight="1" thickBot="1">
      <c r="A3" s="7"/>
      <c r="B3" s="8" t="s">
        <v>977</v>
      </c>
      <c r="C3" s="323" t="s">
        <v>788</v>
      </c>
      <c r="D3" s="323"/>
      <c r="E3" s="323"/>
      <c r="F3" s="8" t="s">
        <v>978</v>
      </c>
      <c r="G3" s="8" t="s">
        <v>789</v>
      </c>
      <c r="H3" s="8" t="s">
        <v>790</v>
      </c>
      <c r="I3" s="8" t="s">
        <v>673</v>
      </c>
      <c r="J3" s="8" t="s">
        <v>980</v>
      </c>
      <c r="K3" s="8" t="s">
        <v>847</v>
      </c>
    </row>
    <row r="4" spans="1:11" ht="22.5" thickTop="1">
      <c r="B4" s="5" t="s">
        <v>791</v>
      </c>
      <c r="C4" s="5">
        <f t="shared" ref="C4:C11" si="0">E3+1</f>
        <v>1</v>
      </c>
      <c r="D4" s="5" t="s">
        <v>668</v>
      </c>
      <c r="E4" s="4">
        <f t="shared" ref="E4:E18" si="1">C4+F4-1</f>
        <v>1</v>
      </c>
      <c r="F4" s="5">
        <v>1</v>
      </c>
      <c r="G4" s="6" t="s">
        <v>849</v>
      </c>
      <c r="J4" s="4" t="s">
        <v>781</v>
      </c>
      <c r="K4" s="4" t="s">
        <v>781</v>
      </c>
    </row>
    <row r="5" spans="1:11">
      <c r="A5" s="4">
        <v>1</v>
      </c>
      <c r="B5" s="5" t="s">
        <v>744</v>
      </c>
      <c r="C5" s="5">
        <f t="shared" si="0"/>
        <v>2</v>
      </c>
      <c r="D5" s="5" t="s">
        <v>668</v>
      </c>
      <c r="E5" s="4">
        <f t="shared" si="1"/>
        <v>3</v>
      </c>
      <c r="F5" s="5">
        <v>2</v>
      </c>
      <c r="G5" s="6" t="s">
        <v>843</v>
      </c>
      <c r="H5" s="10">
        <v>2</v>
      </c>
      <c r="I5" s="6">
        <v>1</v>
      </c>
      <c r="J5" s="82" t="s">
        <v>286</v>
      </c>
      <c r="K5" s="5" t="s">
        <v>1297</v>
      </c>
    </row>
    <row r="6" spans="1:11" ht="43.5">
      <c r="A6" s="4">
        <f t="shared" ref="A6:A19" si="2">A5+1</f>
        <v>2</v>
      </c>
      <c r="B6" s="5" t="s">
        <v>745</v>
      </c>
      <c r="C6" s="5">
        <f t="shared" si="0"/>
        <v>4</v>
      </c>
      <c r="D6" s="5" t="s">
        <v>668</v>
      </c>
      <c r="E6" s="4">
        <f t="shared" ref="E6:E11" si="3">C6+F6-1</f>
        <v>4</v>
      </c>
      <c r="F6" s="5">
        <v>1</v>
      </c>
      <c r="G6" s="6" t="s">
        <v>849</v>
      </c>
      <c r="I6" s="6">
        <v>2</v>
      </c>
      <c r="J6" s="59" t="s">
        <v>292</v>
      </c>
      <c r="K6" s="59" t="s">
        <v>1375</v>
      </c>
    </row>
    <row r="7" spans="1:11">
      <c r="A7" s="4">
        <f>A6+1</f>
        <v>3</v>
      </c>
      <c r="B7" s="5" t="s">
        <v>22</v>
      </c>
      <c r="C7" s="5">
        <f>E6+1</f>
        <v>5</v>
      </c>
      <c r="D7" s="5" t="s">
        <v>668</v>
      </c>
      <c r="E7" s="4">
        <f t="shared" si="3"/>
        <v>14</v>
      </c>
      <c r="F7" s="5">
        <v>10</v>
      </c>
      <c r="G7" s="6" t="s">
        <v>849</v>
      </c>
      <c r="H7" s="6" t="s">
        <v>842</v>
      </c>
      <c r="I7" s="6">
        <v>3</v>
      </c>
      <c r="J7" s="60" t="s">
        <v>206</v>
      </c>
      <c r="K7" s="60" t="s">
        <v>1374</v>
      </c>
    </row>
    <row r="8" spans="1:11">
      <c r="A8" s="4">
        <f>A7+1</f>
        <v>4</v>
      </c>
      <c r="B8" s="5" t="s">
        <v>78</v>
      </c>
      <c r="C8" s="5">
        <f>E7+1</f>
        <v>15</v>
      </c>
      <c r="D8" s="5" t="s">
        <v>668</v>
      </c>
      <c r="E8" s="4">
        <f>C8+F8-1</f>
        <v>24</v>
      </c>
      <c r="F8" s="5">
        <v>10</v>
      </c>
      <c r="G8" s="6" t="s">
        <v>849</v>
      </c>
      <c r="H8" s="6" t="s">
        <v>842</v>
      </c>
      <c r="J8" s="60" t="s">
        <v>207</v>
      </c>
      <c r="K8" s="60" t="s">
        <v>1376</v>
      </c>
    </row>
    <row r="9" spans="1:11">
      <c r="A9" s="4">
        <f>A8+1</f>
        <v>5</v>
      </c>
      <c r="B9" s="5" t="s">
        <v>654</v>
      </c>
      <c r="C9" s="5">
        <f>E8+1</f>
        <v>25</v>
      </c>
      <c r="D9" s="5" t="s">
        <v>668</v>
      </c>
      <c r="E9" s="4">
        <f>C9+F9-1</f>
        <v>44</v>
      </c>
      <c r="F9" s="5">
        <v>20</v>
      </c>
      <c r="G9" s="6" t="s">
        <v>849</v>
      </c>
      <c r="J9" s="60" t="s">
        <v>297</v>
      </c>
      <c r="K9" s="60" t="s">
        <v>1377</v>
      </c>
    </row>
    <row r="10" spans="1:11">
      <c r="A10" s="4">
        <f t="shared" si="2"/>
        <v>6</v>
      </c>
      <c r="B10" s="5" t="s">
        <v>652</v>
      </c>
      <c r="C10" s="5">
        <f>E9+1</f>
        <v>45</v>
      </c>
      <c r="D10" s="5" t="s">
        <v>668</v>
      </c>
      <c r="E10" s="4">
        <f t="shared" si="3"/>
        <v>104</v>
      </c>
      <c r="F10" s="5">
        <v>60</v>
      </c>
      <c r="G10" s="6" t="s">
        <v>849</v>
      </c>
      <c r="J10" s="60" t="s">
        <v>300</v>
      </c>
      <c r="K10" s="60" t="s">
        <v>1378</v>
      </c>
    </row>
    <row r="11" spans="1:11">
      <c r="A11" s="4">
        <f t="shared" si="2"/>
        <v>7</v>
      </c>
      <c r="B11" s="5" t="s">
        <v>653</v>
      </c>
      <c r="C11" s="5">
        <f t="shared" si="0"/>
        <v>105</v>
      </c>
      <c r="D11" s="5" t="s">
        <v>668</v>
      </c>
      <c r="E11" s="4">
        <f t="shared" si="3"/>
        <v>164</v>
      </c>
      <c r="F11" s="5">
        <v>60</v>
      </c>
      <c r="G11" s="6" t="s">
        <v>849</v>
      </c>
      <c r="I11" s="6"/>
      <c r="J11" s="60" t="s">
        <v>301</v>
      </c>
      <c r="K11" s="60" t="s">
        <v>1379</v>
      </c>
    </row>
    <row r="12" spans="1:11">
      <c r="A12" s="4">
        <f t="shared" si="2"/>
        <v>8</v>
      </c>
      <c r="B12" s="5" t="s">
        <v>746</v>
      </c>
      <c r="C12" s="5">
        <f t="shared" ref="C12:C18" si="4">E11+1</f>
        <v>165</v>
      </c>
      <c r="D12" s="5" t="s">
        <v>668</v>
      </c>
      <c r="E12" s="4">
        <f t="shared" si="1"/>
        <v>304</v>
      </c>
      <c r="F12" s="5">
        <v>140</v>
      </c>
      <c r="G12" s="6" t="s">
        <v>849</v>
      </c>
      <c r="I12" s="6"/>
      <c r="J12" s="58" t="s">
        <v>298</v>
      </c>
      <c r="K12" s="58" t="s">
        <v>1380</v>
      </c>
    </row>
    <row r="13" spans="1:11">
      <c r="A13" s="4">
        <f t="shared" si="2"/>
        <v>9</v>
      </c>
      <c r="B13" s="5" t="s">
        <v>747</v>
      </c>
      <c r="C13" s="5">
        <f t="shared" si="4"/>
        <v>305</v>
      </c>
      <c r="D13" s="5" t="s">
        <v>668</v>
      </c>
      <c r="E13" s="4">
        <f t="shared" si="1"/>
        <v>444</v>
      </c>
      <c r="F13" s="5">
        <v>140</v>
      </c>
      <c r="G13" s="6" t="s">
        <v>849</v>
      </c>
      <c r="I13" s="6"/>
      <c r="J13" s="58" t="s">
        <v>299</v>
      </c>
      <c r="K13" s="60" t="s">
        <v>1381</v>
      </c>
    </row>
    <row r="14" spans="1:11">
      <c r="A14" s="4">
        <f t="shared" si="2"/>
        <v>10</v>
      </c>
      <c r="B14" s="5" t="s">
        <v>814</v>
      </c>
      <c r="C14" s="5">
        <f t="shared" si="4"/>
        <v>445</v>
      </c>
      <c r="D14" s="5" t="s">
        <v>668</v>
      </c>
      <c r="E14" s="4">
        <f t="shared" si="1"/>
        <v>449</v>
      </c>
      <c r="F14" s="5">
        <v>5</v>
      </c>
      <c r="G14" s="6" t="s">
        <v>849</v>
      </c>
      <c r="I14" s="6"/>
      <c r="J14" s="82" t="s">
        <v>293</v>
      </c>
      <c r="K14" s="5" t="s">
        <v>1112</v>
      </c>
    </row>
    <row r="15" spans="1:11">
      <c r="A15" s="4">
        <f t="shared" si="2"/>
        <v>11</v>
      </c>
      <c r="B15" s="5" t="s">
        <v>815</v>
      </c>
      <c r="C15" s="5">
        <f t="shared" si="4"/>
        <v>450</v>
      </c>
      <c r="D15" s="5" t="s">
        <v>668</v>
      </c>
      <c r="E15" s="4">
        <f t="shared" si="1"/>
        <v>499</v>
      </c>
      <c r="F15" s="5">
        <v>50</v>
      </c>
      <c r="G15" s="6" t="s">
        <v>849</v>
      </c>
      <c r="I15" s="6"/>
      <c r="J15" s="82" t="s">
        <v>294</v>
      </c>
      <c r="K15" s="5" t="s">
        <v>1113</v>
      </c>
    </row>
    <row r="16" spans="1:11">
      <c r="A16" s="4">
        <f t="shared" si="2"/>
        <v>12</v>
      </c>
      <c r="B16" s="5" t="s">
        <v>853</v>
      </c>
      <c r="C16" s="5">
        <f t="shared" si="4"/>
        <v>500</v>
      </c>
      <c r="D16" s="5" t="s">
        <v>668</v>
      </c>
      <c r="E16" s="4">
        <f t="shared" si="1"/>
        <v>549</v>
      </c>
      <c r="F16" s="5">
        <v>50</v>
      </c>
      <c r="G16" s="6" t="s">
        <v>849</v>
      </c>
      <c r="I16" s="6"/>
      <c r="J16" s="82" t="s">
        <v>295</v>
      </c>
      <c r="K16" s="5" t="s">
        <v>1114</v>
      </c>
    </row>
    <row r="17" spans="1:11">
      <c r="A17" s="4">
        <f t="shared" si="2"/>
        <v>13</v>
      </c>
      <c r="B17" s="5" t="s">
        <v>816</v>
      </c>
      <c r="C17" s="5">
        <f t="shared" si="4"/>
        <v>550</v>
      </c>
      <c r="D17" s="5" t="s">
        <v>668</v>
      </c>
      <c r="E17" s="4">
        <f t="shared" si="1"/>
        <v>599</v>
      </c>
      <c r="F17" s="5">
        <v>50</v>
      </c>
      <c r="G17" s="6" t="s">
        <v>849</v>
      </c>
      <c r="I17" s="6"/>
      <c r="J17" s="5" t="s">
        <v>816</v>
      </c>
      <c r="K17" s="5" t="s">
        <v>816</v>
      </c>
    </row>
    <row r="18" spans="1:11">
      <c r="A18" s="4">
        <f t="shared" si="2"/>
        <v>14</v>
      </c>
      <c r="B18" s="5" t="s">
        <v>838</v>
      </c>
      <c r="C18" s="5">
        <f t="shared" si="4"/>
        <v>600</v>
      </c>
      <c r="D18" s="5" t="s">
        <v>668</v>
      </c>
      <c r="E18" s="4">
        <f t="shared" si="1"/>
        <v>649</v>
      </c>
      <c r="F18" s="5">
        <v>50</v>
      </c>
      <c r="G18" s="6" t="s">
        <v>849</v>
      </c>
      <c r="I18" s="6"/>
      <c r="J18" s="5" t="s">
        <v>296</v>
      </c>
      <c r="K18" s="5" t="s">
        <v>838</v>
      </c>
    </row>
    <row r="19" spans="1:11">
      <c r="A19" s="4">
        <f t="shared" si="2"/>
        <v>15</v>
      </c>
      <c r="B19" s="5" t="s">
        <v>592</v>
      </c>
      <c r="C19" s="5">
        <f>E18+1</f>
        <v>650</v>
      </c>
      <c r="D19" s="5" t="s">
        <v>668</v>
      </c>
      <c r="E19" s="4">
        <f>C19+F19-1</f>
        <v>650</v>
      </c>
      <c r="F19" s="5">
        <v>1</v>
      </c>
      <c r="G19" s="6" t="s">
        <v>849</v>
      </c>
      <c r="I19" s="6"/>
      <c r="J19" s="5" t="s">
        <v>965</v>
      </c>
      <c r="K19" s="5" t="s">
        <v>129</v>
      </c>
    </row>
    <row r="20" spans="1:11">
      <c r="F20" s="5">
        <f>SUM(F4:F19)</f>
        <v>650</v>
      </c>
      <c r="I20" s="6"/>
    </row>
    <row r="21" spans="1:11">
      <c r="G21" s="6" t="s">
        <v>669</v>
      </c>
      <c r="I21" s="6" t="s">
        <v>670</v>
      </c>
    </row>
    <row r="22" spans="1:11" s="2" customFormat="1">
      <c r="A22" s="1"/>
      <c r="B22" s="9"/>
      <c r="C22" s="9"/>
      <c r="D22" s="9"/>
      <c r="E22" s="9"/>
      <c r="G22" s="3"/>
      <c r="H22" s="3"/>
      <c r="I22" s="3"/>
    </row>
    <row r="23" spans="1:11" s="2" customFormat="1">
      <c r="A23" s="1"/>
      <c r="G23" s="3"/>
      <c r="H23" s="3"/>
      <c r="I23" s="3"/>
    </row>
    <row r="24" spans="1:11">
      <c r="I24" s="6"/>
    </row>
    <row r="25" spans="1:11">
      <c r="B25" s="60"/>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48.xml><?xml version="1.0" encoding="utf-8"?>
<worksheet xmlns="http://schemas.openxmlformats.org/spreadsheetml/2006/main" xmlns:r="http://schemas.openxmlformats.org/officeDocument/2006/relationships">
  <sheetPr codeName="Sheet39"/>
  <dimension ref="A1:K13"/>
  <sheetViews>
    <sheetView workbookViewId="0">
      <selection activeCell="J5" sqref="J5"/>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5" customWidth="1"/>
    <col min="6" max="6" width="6.5703125" style="5" customWidth="1"/>
    <col min="7" max="7" width="6.28515625" style="6" customWidth="1"/>
    <col min="8" max="8" width="7.85546875" style="6" bestFit="1" customWidth="1"/>
    <col min="9" max="9" width="4.5703125" style="5" customWidth="1"/>
    <col min="10" max="11" width="32.7109375" style="5" customWidth="1"/>
    <col min="12" max="16384" width="29.140625" style="5"/>
  </cols>
  <sheetData>
    <row r="1" spans="1:11" s="31" customFormat="1" ht="21">
      <c r="A1" s="30">
        <f>Main!A53</f>
        <v>46</v>
      </c>
      <c r="B1" s="30" t="str">
        <f>Main!B53</f>
        <v>Master Information of Board Position (M_Pos.dat)</v>
      </c>
      <c r="G1" s="13"/>
      <c r="H1" s="13"/>
      <c r="I1" s="13"/>
    </row>
    <row r="2" spans="1:11">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C4+F4-1</f>
        <v>1</v>
      </c>
      <c r="F4" s="5">
        <v>1</v>
      </c>
      <c r="G4" s="6" t="s">
        <v>849</v>
      </c>
      <c r="J4" s="4" t="s">
        <v>781</v>
      </c>
      <c r="K4" s="4" t="s">
        <v>781</v>
      </c>
    </row>
    <row r="5" spans="1:11">
      <c r="A5" s="4">
        <v>1</v>
      </c>
      <c r="B5" s="5" t="s">
        <v>799</v>
      </c>
      <c r="C5" s="5">
        <f>E4+1</f>
        <v>2</v>
      </c>
      <c r="D5" s="5" t="s">
        <v>668</v>
      </c>
      <c r="E5" s="4">
        <f>C5+F5-1</f>
        <v>9</v>
      </c>
      <c r="F5" s="5">
        <v>8</v>
      </c>
      <c r="G5" s="6" t="s">
        <v>843</v>
      </c>
      <c r="H5" s="10">
        <v>8</v>
      </c>
      <c r="I5" s="6">
        <v>1</v>
      </c>
      <c r="J5" s="85" t="s">
        <v>29</v>
      </c>
      <c r="K5" s="12" t="s">
        <v>1382</v>
      </c>
    </row>
    <row r="6" spans="1:11">
      <c r="A6" s="4">
        <f>A5+1</f>
        <v>2</v>
      </c>
      <c r="B6" s="5" t="s">
        <v>737</v>
      </c>
      <c r="C6" s="5">
        <f>E5+1</f>
        <v>10</v>
      </c>
      <c r="D6" s="5" t="s">
        <v>668</v>
      </c>
      <c r="E6" s="4">
        <f>C6+F6-1</f>
        <v>79</v>
      </c>
      <c r="F6" s="5">
        <v>70</v>
      </c>
      <c r="G6" s="6" t="s">
        <v>849</v>
      </c>
      <c r="I6" s="6"/>
      <c r="J6" s="82" t="s">
        <v>284</v>
      </c>
      <c r="K6" s="5" t="s">
        <v>1383</v>
      </c>
    </row>
    <row r="7" spans="1:11">
      <c r="A7" s="4">
        <f>A6+1</f>
        <v>3</v>
      </c>
      <c r="B7" s="5" t="s">
        <v>739</v>
      </c>
      <c r="C7" s="5">
        <f>E6+1</f>
        <v>80</v>
      </c>
      <c r="D7" s="5" t="s">
        <v>668</v>
      </c>
      <c r="E7" s="4">
        <f>C7+F7-1</f>
        <v>149</v>
      </c>
      <c r="F7" s="5">
        <v>70</v>
      </c>
      <c r="G7" s="6" t="s">
        <v>849</v>
      </c>
      <c r="J7" s="85" t="s">
        <v>285</v>
      </c>
      <c r="K7" s="12" t="s">
        <v>1384</v>
      </c>
    </row>
    <row r="8" spans="1:11" ht="43.5">
      <c r="A8" s="4">
        <f>A7+1</f>
        <v>4</v>
      </c>
      <c r="B8" s="5" t="s">
        <v>592</v>
      </c>
      <c r="C8" s="5">
        <f>E7+1</f>
        <v>150</v>
      </c>
      <c r="D8" s="5" t="s">
        <v>668</v>
      </c>
      <c r="E8" s="4">
        <f>C8+F8-1</f>
        <v>150</v>
      </c>
      <c r="F8" s="5">
        <v>1</v>
      </c>
      <c r="G8" s="6" t="s">
        <v>849</v>
      </c>
      <c r="I8" s="6"/>
      <c r="J8" s="5" t="s">
        <v>965</v>
      </c>
      <c r="K8" s="5" t="s">
        <v>129</v>
      </c>
    </row>
    <row r="9" spans="1:11">
      <c r="E9" s="4"/>
      <c r="F9" s="5">
        <f>SUM(F4:F8)</f>
        <v>150</v>
      </c>
      <c r="I9" s="6"/>
    </row>
    <row r="10" spans="1:11">
      <c r="E10" s="4"/>
      <c r="I10" s="6"/>
    </row>
    <row r="11" spans="1:11">
      <c r="B11" s="69"/>
      <c r="E11" s="4"/>
    </row>
    <row r="12" spans="1:11">
      <c r="E12" s="4"/>
    </row>
    <row r="13" spans="1:11">
      <c r="B13" s="60"/>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49.xml><?xml version="1.0" encoding="utf-8"?>
<worksheet xmlns="http://schemas.openxmlformats.org/spreadsheetml/2006/main" xmlns:r="http://schemas.openxmlformats.org/officeDocument/2006/relationships">
  <dimension ref="A1:P21"/>
  <sheetViews>
    <sheetView topLeftCell="A10" workbookViewId="0">
      <selection activeCell="J14" sqref="J14"/>
    </sheetView>
  </sheetViews>
  <sheetFormatPr defaultRowHeight="21.75"/>
  <cols>
    <col min="1" max="1" width="4.5703125" style="182" customWidth="1"/>
    <col min="2" max="2" width="23.28515625" style="182" customWidth="1"/>
    <col min="3" max="3" width="5.28515625" style="182" customWidth="1"/>
    <col min="4" max="4" width="2.42578125" style="184" customWidth="1"/>
    <col min="5" max="5" width="6.140625" style="182" customWidth="1"/>
    <col min="6" max="6" width="5.85546875" style="182" customWidth="1"/>
    <col min="7" max="7" width="8" style="182" customWidth="1"/>
    <col min="8" max="8" width="8.42578125" style="182" customWidth="1"/>
    <col min="9" max="9" width="4.85546875" style="182" customWidth="1"/>
    <col min="10" max="10" width="35.7109375" style="182" customWidth="1"/>
    <col min="11" max="11" width="37" style="182" customWidth="1"/>
    <col min="12" max="12" width="7.140625" style="183" customWidth="1"/>
    <col min="13" max="16384" width="9.140625" style="183"/>
  </cols>
  <sheetData>
    <row r="1" spans="1:16" ht="18" customHeight="1">
      <c r="A1" s="181">
        <f>Main!A54</f>
        <v>47</v>
      </c>
      <c r="B1" s="181" t="str">
        <f>Main!B54</f>
        <v>Master Information of Underlying (M_Under.dat)</v>
      </c>
      <c r="D1" s="182"/>
    </row>
    <row r="2" spans="1:16" ht="15.75" customHeight="1">
      <c r="A2" s="181"/>
    </row>
    <row r="3" spans="1:16" s="190" customFormat="1" ht="18" customHeight="1" thickBot="1">
      <c r="A3" s="185"/>
      <c r="B3" s="185" t="s">
        <v>977</v>
      </c>
      <c r="C3" s="326" t="s">
        <v>788</v>
      </c>
      <c r="D3" s="326"/>
      <c r="E3" s="326"/>
      <c r="F3" s="8" t="s">
        <v>978</v>
      </c>
      <c r="G3" s="185" t="s">
        <v>789</v>
      </c>
      <c r="H3" s="185" t="s">
        <v>790</v>
      </c>
      <c r="I3" s="185" t="s">
        <v>673</v>
      </c>
      <c r="J3" s="8" t="s">
        <v>980</v>
      </c>
      <c r="K3" s="185" t="s">
        <v>847</v>
      </c>
      <c r="L3" s="185" t="s">
        <v>1775</v>
      </c>
      <c r="M3" s="185" t="s">
        <v>949</v>
      </c>
    </row>
    <row r="4" spans="1:16" s="190" customFormat="1" ht="18" customHeight="1" thickTop="1">
      <c r="A4" s="176"/>
      <c r="B4" s="174" t="s">
        <v>791</v>
      </c>
      <c r="C4" s="186">
        <f>E3+1</f>
        <v>1</v>
      </c>
      <c r="D4" s="175" t="s">
        <v>668</v>
      </c>
      <c r="E4" s="176">
        <f>C4+F4-1</f>
        <v>1</v>
      </c>
      <c r="F4" s="174">
        <v>1</v>
      </c>
      <c r="G4" s="175" t="s">
        <v>849</v>
      </c>
      <c r="H4" s="174"/>
      <c r="I4" s="174"/>
      <c r="J4" s="176" t="s">
        <v>780</v>
      </c>
      <c r="K4" s="176" t="s">
        <v>780</v>
      </c>
      <c r="L4" s="174"/>
    </row>
    <row r="5" spans="1:16" s="190" customFormat="1" ht="18" customHeight="1">
      <c r="A5" s="173">
        <v>1</v>
      </c>
      <c r="B5" s="174" t="s">
        <v>1655</v>
      </c>
      <c r="C5" s="174">
        <f>E4+1</f>
        <v>2</v>
      </c>
      <c r="D5" s="175" t="s">
        <v>668</v>
      </c>
      <c r="E5" s="176">
        <f>C5+F5-1</f>
        <v>9</v>
      </c>
      <c r="F5" s="187">
        <v>8</v>
      </c>
      <c r="G5" s="175" t="s">
        <v>843</v>
      </c>
      <c r="H5" s="177"/>
      <c r="I5" s="175">
        <v>1</v>
      </c>
      <c r="J5" s="176" t="s">
        <v>1655</v>
      </c>
      <c r="K5" s="176" t="s">
        <v>1656</v>
      </c>
      <c r="L5" s="191" t="s">
        <v>852</v>
      </c>
      <c r="M5" s="191" t="s">
        <v>852</v>
      </c>
    </row>
    <row r="6" spans="1:16" s="190" customFormat="1" ht="18" customHeight="1">
      <c r="A6" s="173">
        <f t="shared" ref="A6:A14" si="0">A5+1</f>
        <v>2</v>
      </c>
      <c r="B6" s="174" t="s">
        <v>1653</v>
      </c>
      <c r="C6" s="174">
        <f t="shared" ref="C6:C11" si="1">E5+1</f>
        <v>10</v>
      </c>
      <c r="D6" s="175" t="s">
        <v>668</v>
      </c>
      <c r="E6" s="176">
        <f t="shared" ref="E6:E17" si="2">C6+F6-1</f>
        <v>29</v>
      </c>
      <c r="F6" s="174">
        <v>20</v>
      </c>
      <c r="G6" s="175" t="s">
        <v>849</v>
      </c>
      <c r="H6" s="175"/>
      <c r="I6" s="175"/>
      <c r="J6" s="176" t="s">
        <v>1667</v>
      </c>
      <c r="K6" s="176" t="s">
        <v>1654</v>
      </c>
      <c r="L6" s="191" t="s">
        <v>852</v>
      </c>
      <c r="M6" s="190" t="s">
        <v>1778</v>
      </c>
    </row>
    <row r="7" spans="1:16" s="190" customFormat="1" ht="65.25">
      <c r="A7" s="173">
        <f t="shared" si="0"/>
        <v>3</v>
      </c>
      <c r="B7" s="174" t="s">
        <v>1659</v>
      </c>
      <c r="C7" s="174">
        <f t="shared" si="1"/>
        <v>30</v>
      </c>
      <c r="D7" s="175" t="s">
        <v>668</v>
      </c>
      <c r="E7" s="176">
        <f t="shared" si="2"/>
        <v>30</v>
      </c>
      <c r="F7" s="174">
        <v>1</v>
      </c>
      <c r="G7" s="175" t="s">
        <v>849</v>
      </c>
      <c r="H7" s="177"/>
      <c r="I7" s="178"/>
      <c r="J7" s="179" t="s">
        <v>1668</v>
      </c>
      <c r="K7" s="174" t="s">
        <v>1663</v>
      </c>
      <c r="L7" s="191" t="s">
        <v>852</v>
      </c>
    </row>
    <row r="8" spans="1:16" s="190" customFormat="1" ht="43.5">
      <c r="A8" s="173">
        <f t="shared" si="0"/>
        <v>4</v>
      </c>
      <c r="B8" s="174" t="s">
        <v>1660</v>
      </c>
      <c r="C8" s="174">
        <f t="shared" si="1"/>
        <v>31</v>
      </c>
      <c r="D8" s="175" t="s">
        <v>668</v>
      </c>
      <c r="E8" s="176">
        <f t="shared" si="2"/>
        <v>32</v>
      </c>
      <c r="F8" s="174">
        <v>2</v>
      </c>
      <c r="G8" s="175" t="s">
        <v>843</v>
      </c>
      <c r="H8" s="177">
        <v>2</v>
      </c>
      <c r="I8" s="175"/>
      <c r="J8" s="176" t="s">
        <v>1671</v>
      </c>
      <c r="K8" s="174" t="s">
        <v>1664</v>
      </c>
      <c r="L8" s="191" t="s">
        <v>852</v>
      </c>
    </row>
    <row r="9" spans="1:16" s="190" customFormat="1" ht="43.5">
      <c r="A9" s="173">
        <f t="shared" si="0"/>
        <v>5</v>
      </c>
      <c r="B9" s="174" t="s">
        <v>1661</v>
      </c>
      <c r="C9" s="174">
        <f t="shared" si="1"/>
        <v>33</v>
      </c>
      <c r="D9" s="175" t="s">
        <v>668</v>
      </c>
      <c r="E9" s="176">
        <f t="shared" si="2"/>
        <v>34</v>
      </c>
      <c r="F9" s="174">
        <v>2</v>
      </c>
      <c r="G9" s="175" t="s">
        <v>843</v>
      </c>
      <c r="H9" s="177">
        <v>2</v>
      </c>
      <c r="I9" s="175"/>
      <c r="J9" s="176" t="s">
        <v>1672</v>
      </c>
      <c r="K9" s="174" t="s">
        <v>1665</v>
      </c>
      <c r="L9" s="191" t="s">
        <v>852</v>
      </c>
    </row>
    <row r="10" spans="1:16" s="190" customFormat="1" ht="65.25">
      <c r="A10" s="173">
        <f t="shared" si="0"/>
        <v>6</v>
      </c>
      <c r="B10" s="174" t="s">
        <v>1662</v>
      </c>
      <c r="C10" s="174">
        <f t="shared" si="1"/>
        <v>35</v>
      </c>
      <c r="D10" s="175" t="s">
        <v>668</v>
      </c>
      <c r="E10" s="176">
        <f t="shared" si="2"/>
        <v>36</v>
      </c>
      <c r="F10" s="174">
        <v>2</v>
      </c>
      <c r="G10" s="175" t="s">
        <v>843</v>
      </c>
      <c r="H10" s="177">
        <v>2</v>
      </c>
      <c r="I10" s="175"/>
      <c r="J10" s="176" t="s">
        <v>1673</v>
      </c>
      <c r="K10" s="174" t="s">
        <v>1666</v>
      </c>
      <c r="L10" s="191" t="s">
        <v>852</v>
      </c>
    </row>
    <row r="11" spans="1:16" s="190" customFormat="1" ht="65.25">
      <c r="A11" s="173">
        <f t="shared" si="0"/>
        <v>7</v>
      </c>
      <c r="B11" s="5" t="s">
        <v>869</v>
      </c>
      <c r="C11" s="5">
        <f t="shared" si="1"/>
        <v>37</v>
      </c>
      <c r="D11" s="5" t="s">
        <v>668</v>
      </c>
      <c r="E11" s="4">
        <f t="shared" si="2"/>
        <v>37</v>
      </c>
      <c r="F11" s="5">
        <v>1</v>
      </c>
      <c r="G11" s="6" t="s">
        <v>849</v>
      </c>
      <c r="H11" s="63"/>
      <c r="I11" s="6"/>
      <c r="J11" s="5" t="s">
        <v>1760</v>
      </c>
      <c r="K11" s="5" t="s">
        <v>1761</v>
      </c>
      <c r="L11" s="191" t="s">
        <v>852</v>
      </c>
      <c r="M11" s="191" t="s">
        <v>852</v>
      </c>
    </row>
    <row r="12" spans="1:16" s="190" customFormat="1">
      <c r="A12" s="173">
        <f t="shared" si="0"/>
        <v>8</v>
      </c>
      <c r="B12" s="174" t="s">
        <v>1758</v>
      </c>
      <c r="C12" s="44">
        <f t="shared" ref="C12:C17" si="3">E11+1</f>
        <v>38</v>
      </c>
      <c r="D12" s="175" t="s">
        <v>668</v>
      </c>
      <c r="E12" s="176">
        <f t="shared" si="2"/>
        <v>137</v>
      </c>
      <c r="F12" s="174">
        <v>100</v>
      </c>
      <c r="G12" s="175" t="s">
        <v>849</v>
      </c>
      <c r="H12" s="175"/>
      <c r="I12" s="175"/>
      <c r="J12" s="176" t="s">
        <v>1667</v>
      </c>
      <c r="K12" s="176" t="s">
        <v>1654</v>
      </c>
      <c r="L12" s="191" t="s">
        <v>852</v>
      </c>
      <c r="M12" s="191" t="s">
        <v>852</v>
      </c>
    </row>
    <row r="13" spans="1:16" s="190" customFormat="1">
      <c r="A13" s="173">
        <f t="shared" si="0"/>
        <v>9</v>
      </c>
      <c r="B13" s="174" t="s">
        <v>1759</v>
      </c>
      <c r="C13" s="44">
        <f t="shared" si="3"/>
        <v>138</v>
      </c>
      <c r="D13" s="175" t="s">
        <v>668</v>
      </c>
      <c r="E13" s="176">
        <f t="shared" si="2"/>
        <v>237</v>
      </c>
      <c r="F13" s="174">
        <v>100</v>
      </c>
      <c r="G13" s="175" t="s">
        <v>849</v>
      </c>
      <c r="H13" s="175"/>
      <c r="I13" s="175"/>
      <c r="J13" s="176" t="s">
        <v>1667</v>
      </c>
      <c r="K13" s="176" t="s">
        <v>1654</v>
      </c>
      <c r="L13" s="191" t="s">
        <v>852</v>
      </c>
      <c r="M13" s="191" t="s">
        <v>852</v>
      </c>
    </row>
    <row r="14" spans="1:16" s="190" customFormat="1" ht="152.25">
      <c r="A14" s="173">
        <f t="shared" si="0"/>
        <v>10</v>
      </c>
      <c r="B14" s="5" t="s">
        <v>1745</v>
      </c>
      <c r="C14" s="44">
        <f t="shared" si="3"/>
        <v>238</v>
      </c>
      <c r="D14" s="175" t="s">
        <v>668</v>
      </c>
      <c r="E14" s="176">
        <f>C14+F14-1</f>
        <v>238</v>
      </c>
      <c r="F14" s="5">
        <v>1</v>
      </c>
      <c r="G14" s="6" t="s">
        <v>849</v>
      </c>
      <c r="H14" s="192"/>
      <c r="I14" s="6"/>
      <c r="J14" s="5" t="s">
        <v>1849</v>
      </c>
      <c r="K14" s="5" t="s">
        <v>1850</v>
      </c>
      <c r="L14" s="191" t="s">
        <v>852</v>
      </c>
      <c r="M14" s="191" t="s">
        <v>852</v>
      </c>
    </row>
    <row r="15" spans="1:16" s="5" customFormat="1">
      <c r="A15" s="4">
        <f>A14+1</f>
        <v>11</v>
      </c>
      <c r="B15" s="5" t="s">
        <v>1787</v>
      </c>
      <c r="C15" s="5">
        <f t="shared" si="3"/>
        <v>239</v>
      </c>
      <c r="D15" s="5" t="s">
        <v>668</v>
      </c>
      <c r="E15" s="4">
        <f>C15+F15-1</f>
        <v>241</v>
      </c>
      <c r="F15" s="5">
        <v>3</v>
      </c>
      <c r="G15" s="6" t="s">
        <v>849</v>
      </c>
      <c r="H15" s="6"/>
      <c r="I15" s="6"/>
      <c r="J15" s="4" t="s">
        <v>1791</v>
      </c>
      <c r="K15" s="4" t="s">
        <v>1782</v>
      </c>
      <c r="L15" s="6"/>
      <c r="M15" s="190" t="s">
        <v>1778</v>
      </c>
      <c r="N15" s="6"/>
      <c r="O15" s="6"/>
      <c r="P15" s="6"/>
    </row>
    <row r="16" spans="1:16" s="190" customFormat="1" ht="43.5">
      <c r="A16" s="4">
        <f>A15+1</f>
        <v>12</v>
      </c>
      <c r="B16" s="5" t="s">
        <v>1785</v>
      </c>
      <c r="C16" s="44">
        <f t="shared" si="3"/>
        <v>242</v>
      </c>
      <c r="D16" s="175" t="s">
        <v>668</v>
      </c>
      <c r="E16" s="176">
        <f>C16+F16-1</f>
        <v>341</v>
      </c>
      <c r="F16" s="5">
        <v>100</v>
      </c>
      <c r="G16" s="6" t="s">
        <v>849</v>
      </c>
      <c r="H16" s="192"/>
      <c r="I16" s="6"/>
      <c r="J16" s="5" t="s">
        <v>1785</v>
      </c>
      <c r="K16" s="5" t="s">
        <v>1784</v>
      </c>
      <c r="L16" s="191"/>
      <c r="M16" s="190" t="s">
        <v>1778</v>
      </c>
    </row>
    <row r="17" spans="1:12" s="190" customFormat="1" ht="20.25" customHeight="1">
      <c r="A17" s="173">
        <f>A16+1</f>
        <v>13</v>
      </c>
      <c r="B17" s="174" t="s">
        <v>1657</v>
      </c>
      <c r="C17" s="174">
        <f t="shared" si="3"/>
        <v>342</v>
      </c>
      <c r="D17" s="175" t="s">
        <v>668</v>
      </c>
      <c r="E17" s="176">
        <f t="shared" si="2"/>
        <v>342</v>
      </c>
      <c r="F17" s="186">
        <v>1</v>
      </c>
      <c r="G17" s="175" t="s">
        <v>849</v>
      </c>
      <c r="H17" s="175"/>
      <c r="I17" s="175"/>
      <c r="J17" s="5" t="s">
        <v>965</v>
      </c>
      <c r="K17" s="174" t="s">
        <v>1658</v>
      </c>
      <c r="L17" s="174"/>
    </row>
    <row r="18" spans="1:12" s="190" customFormat="1" ht="18" customHeight="1">
      <c r="A18" s="173"/>
      <c r="B18" s="174"/>
      <c r="C18" s="174"/>
      <c r="D18" s="175"/>
      <c r="E18" s="176"/>
      <c r="F18" s="174">
        <f>SUM(F4:F17)</f>
        <v>342</v>
      </c>
      <c r="G18" s="175"/>
      <c r="H18" s="175"/>
      <c r="I18" s="175"/>
      <c r="J18" s="175"/>
      <c r="K18" s="176"/>
    </row>
    <row r="19" spans="1:12" s="190" customFormat="1">
      <c r="A19" s="173"/>
      <c r="B19" s="174"/>
      <c r="C19" s="174"/>
      <c r="D19" s="175"/>
      <c r="E19" s="176"/>
      <c r="F19" s="174"/>
      <c r="G19" s="175"/>
      <c r="H19" s="175"/>
      <c r="I19" s="175"/>
      <c r="J19" s="175"/>
      <c r="K19" s="176"/>
    </row>
    <row r="20" spans="1:12" s="190" customFormat="1">
      <c r="A20" s="2" t="s">
        <v>1776</v>
      </c>
      <c r="B20" s="193"/>
      <c r="C20" s="193"/>
      <c r="D20" s="194"/>
      <c r="E20" s="193"/>
      <c r="F20" s="193"/>
      <c r="G20" s="193"/>
      <c r="H20" s="193"/>
      <c r="I20" s="193"/>
      <c r="J20" s="193"/>
      <c r="K20" s="193"/>
    </row>
    <row r="21" spans="1:12" s="190" customFormat="1">
      <c r="A21" s="193"/>
      <c r="B21" s="193"/>
      <c r="C21" s="193"/>
      <c r="D21" s="194"/>
      <c r="E21" s="193"/>
      <c r="F21" s="193"/>
      <c r="G21" s="193"/>
      <c r="H21" s="193"/>
      <c r="I21" s="193"/>
      <c r="J21" s="193"/>
      <c r="K21" s="193"/>
    </row>
  </sheetData>
  <mergeCells count="1">
    <mergeCell ref="C3:E3"/>
  </mergeCells>
  <pageMargins left="0.2" right="0.27"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sheetPr codeName="Sheet4" enableFormatConditionsCalculation="0"/>
  <dimension ref="A1:K249"/>
  <sheetViews>
    <sheetView topLeftCell="A10" workbookViewId="0">
      <selection activeCell="J12" sqref="J12:J14"/>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42578125" style="6" customWidth="1"/>
    <col min="9" max="9" width="4.5703125" style="5" customWidth="1"/>
    <col min="10" max="11" width="32.7109375" style="5" customWidth="1"/>
    <col min="12" max="16384" width="29.140625" style="5"/>
  </cols>
  <sheetData>
    <row r="1" spans="1:11" s="31" customFormat="1" ht="21">
      <c r="A1" s="30">
        <f>Main!A5</f>
        <v>3</v>
      </c>
      <c r="B1" s="30" t="str">
        <f>Main!B5</f>
        <v>Security Balance (SecBal.dat)</v>
      </c>
      <c r="C1" s="30"/>
      <c r="D1" s="30"/>
      <c r="E1" s="30"/>
      <c r="G1" s="13"/>
      <c r="H1" s="13"/>
      <c r="I1" s="13"/>
    </row>
    <row r="2" spans="1:11">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E3+1</f>
        <v>1</v>
      </c>
      <c r="D4" s="5" t="s">
        <v>668</v>
      </c>
      <c r="E4" s="4">
        <f>C4+F4-1</f>
        <v>1</v>
      </c>
      <c r="F4" s="5">
        <v>1</v>
      </c>
      <c r="G4" s="6" t="s">
        <v>849</v>
      </c>
      <c r="I4" s="6"/>
      <c r="J4" s="4" t="s">
        <v>780</v>
      </c>
      <c r="K4" s="4" t="s">
        <v>780</v>
      </c>
    </row>
    <row r="5" spans="1:11" s="44" customFormat="1">
      <c r="A5" s="55">
        <v>1</v>
      </c>
      <c r="B5" s="55" t="s">
        <v>793</v>
      </c>
      <c r="C5" s="44">
        <f>E4+1</f>
        <v>2</v>
      </c>
      <c r="D5" s="44" t="s">
        <v>668</v>
      </c>
      <c r="E5" s="55">
        <f>C5+F5-1</f>
        <v>21</v>
      </c>
      <c r="F5" s="44">
        <v>20</v>
      </c>
      <c r="G5" s="41" t="s">
        <v>849</v>
      </c>
      <c r="H5" s="41"/>
      <c r="I5" s="41"/>
      <c r="J5" s="84" t="s">
        <v>960</v>
      </c>
      <c r="K5" s="55" t="s">
        <v>1122</v>
      </c>
    </row>
    <row r="6" spans="1:11" s="44" customFormat="1">
      <c r="A6" s="55">
        <f>A5+1</f>
        <v>2</v>
      </c>
      <c r="B6" s="55" t="s">
        <v>804</v>
      </c>
      <c r="C6" s="44">
        <f>E5+1</f>
        <v>22</v>
      </c>
      <c r="D6" s="44" t="s">
        <v>668</v>
      </c>
      <c r="E6" s="55">
        <f>C6+F6-1</f>
        <v>29</v>
      </c>
      <c r="F6" s="44">
        <v>8</v>
      </c>
      <c r="G6" s="41" t="s">
        <v>843</v>
      </c>
      <c r="H6" s="56">
        <v>8</v>
      </c>
      <c r="I6" s="41">
        <v>1</v>
      </c>
      <c r="J6" s="82" t="s">
        <v>334</v>
      </c>
      <c r="K6" s="55" t="s">
        <v>1125</v>
      </c>
    </row>
    <row r="7" spans="1:11" s="44" customFormat="1" ht="43.5">
      <c r="A7" s="55">
        <f t="shared" ref="A7:A22" si="0">A6+1</f>
        <v>3</v>
      </c>
      <c r="B7" s="55" t="s">
        <v>808</v>
      </c>
      <c r="C7" s="44">
        <f t="shared" ref="C7:C22" si="1">E6+1</f>
        <v>30</v>
      </c>
      <c r="D7" s="44" t="s">
        <v>668</v>
      </c>
      <c r="E7" s="55">
        <f t="shared" ref="E7:E22" si="2">C7+F7-1</f>
        <v>44</v>
      </c>
      <c r="F7" s="44">
        <v>15</v>
      </c>
      <c r="G7" s="41" t="s">
        <v>849</v>
      </c>
      <c r="H7" s="56" t="s">
        <v>846</v>
      </c>
      <c r="I7" s="41">
        <v>2</v>
      </c>
      <c r="J7" s="82" t="s">
        <v>73</v>
      </c>
      <c r="K7" s="12" t="s">
        <v>1171</v>
      </c>
    </row>
    <row r="8" spans="1:11" s="44" customFormat="1" ht="43.5">
      <c r="A8" s="55">
        <f t="shared" si="0"/>
        <v>4</v>
      </c>
      <c r="B8" s="55" t="s">
        <v>655</v>
      </c>
      <c r="C8" s="44">
        <f t="shared" si="1"/>
        <v>45</v>
      </c>
      <c r="D8" s="44" t="s">
        <v>668</v>
      </c>
      <c r="E8" s="55">
        <f t="shared" si="2"/>
        <v>47</v>
      </c>
      <c r="F8" s="44">
        <v>3</v>
      </c>
      <c r="G8" s="41" t="s">
        <v>843</v>
      </c>
      <c r="H8" s="56">
        <v>3</v>
      </c>
      <c r="I8" s="41">
        <v>3</v>
      </c>
      <c r="J8" s="55" t="s">
        <v>496</v>
      </c>
      <c r="K8" s="55" t="s">
        <v>1172</v>
      </c>
    </row>
    <row r="9" spans="1:11" s="44" customFormat="1">
      <c r="A9" s="55">
        <f t="shared" si="0"/>
        <v>5</v>
      </c>
      <c r="B9" s="55" t="s">
        <v>761</v>
      </c>
      <c r="C9" s="44">
        <f t="shared" si="1"/>
        <v>48</v>
      </c>
      <c r="D9" s="44" t="s">
        <v>668</v>
      </c>
      <c r="E9" s="55">
        <f t="shared" si="2"/>
        <v>57</v>
      </c>
      <c r="F9" s="44">
        <v>10</v>
      </c>
      <c r="G9" s="41" t="s">
        <v>849</v>
      </c>
      <c r="H9" s="56" t="s">
        <v>842</v>
      </c>
      <c r="I9" s="41"/>
      <c r="J9" s="55" t="s">
        <v>358</v>
      </c>
      <c r="K9" s="55" t="s">
        <v>1173</v>
      </c>
    </row>
    <row r="10" spans="1:11" s="44" customFormat="1" ht="282.75">
      <c r="A10" s="55">
        <f t="shared" si="0"/>
        <v>6</v>
      </c>
      <c r="B10" s="55" t="s">
        <v>656</v>
      </c>
      <c r="C10" s="44">
        <f t="shared" si="1"/>
        <v>58</v>
      </c>
      <c r="D10" s="44" t="s">
        <v>668</v>
      </c>
      <c r="E10" s="55">
        <f t="shared" si="2"/>
        <v>59</v>
      </c>
      <c r="F10" s="44">
        <v>2</v>
      </c>
      <c r="G10" s="41" t="s">
        <v>849</v>
      </c>
      <c r="H10" s="41"/>
      <c r="I10" s="41"/>
      <c r="J10" s="55" t="s">
        <v>1023</v>
      </c>
      <c r="K10" s="55" t="s">
        <v>1174</v>
      </c>
    </row>
    <row r="11" spans="1:11" s="44" customFormat="1" ht="43.5">
      <c r="A11" s="55">
        <f t="shared" si="0"/>
        <v>7</v>
      </c>
      <c r="B11" s="55" t="s">
        <v>925</v>
      </c>
      <c r="C11" s="44">
        <f t="shared" si="1"/>
        <v>60</v>
      </c>
      <c r="D11" s="44" t="s">
        <v>668</v>
      </c>
      <c r="E11" s="55">
        <f t="shared" si="2"/>
        <v>79</v>
      </c>
      <c r="F11" s="44">
        <v>20</v>
      </c>
      <c r="G11" s="41" t="s">
        <v>849</v>
      </c>
      <c r="H11" s="41"/>
      <c r="I11" s="41"/>
      <c r="J11" s="84" t="s">
        <v>497</v>
      </c>
      <c r="K11" s="55" t="s">
        <v>1175</v>
      </c>
    </row>
    <row r="12" spans="1:11" s="44" customFormat="1" ht="43.5">
      <c r="A12" s="55">
        <f t="shared" si="0"/>
        <v>8</v>
      </c>
      <c r="B12" s="55" t="s">
        <v>924</v>
      </c>
      <c r="C12" s="44">
        <f t="shared" si="1"/>
        <v>80</v>
      </c>
      <c r="D12" s="44" t="s">
        <v>668</v>
      </c>
      <c r="E12" s="55">
        <f t="shared" si="2"/>
        <v>87</v>
      </c>
      <c r="F12" s="44">
        <v>8</v>
      </c>
      <c r="G12" s="41" t="s">
        <v>843</v>
      </c>
      <c r="H12" s="56">
        <v>8</v>
      </c>
      <c r="I12" s="41"/>
      <c r="J12" s="82" t="s">
        <v>72</v>
      </c>
      <c r="K12" s="55" t="s">
        <v>1176</v>
      </c>
    </row>
    <row r="13" spans="1:11" s="44" customFormat="1" ht="43.5">
      <c r="A13" s="55">
        <f t="shared" si="0"/>
        <v>9</v>
      </c>
      <c r="B13" s="55" t="s">
        <v>67</v>
      </c>
      <c r="C13" s="44">
        <f t="shared" si="1"/>
        <v>88</v>
      </c>
      <c r="D13" s="44" t="s">
        <v>668</v>
      </c>
      <c r="E13" s="55">
        <f t="shared" si="2"/>
        <v>102</v>
      </c>
      <c r="F13" s="44">
        <v>15</v>
      </c>
      <c r="G13" s="41" t="s">
        <v>849</v>
      </c>
      <c r="H13" s="56" t="s">
        <v>851</v>
      </c>
      <c r="I13" s="41"/>
      <c r="J13" s="82" t="s">
        <v>69</v>
      </c>
      <c r="K13" s="12" t="s">
        <v>1177</v>
      </c>
    </row>
    <row r="14" spans="1:11" s="44" customFormat="1" ht="43.5">
      <c r="A14" s="55">
        <f t="shared" si="0"/>
        <v>10</v>
      </c>
      <c r="B14" s="55" t="s">
        <v>68</v>
      </c>
      <c r="C14" s="44">
        <f t="shared" si="1"/>
        <v>103</v>
      </c>
      <c r="D14" s="44" t="s">
        <v>668</v>
      </c>
      <c r="E14" s="55">
        <f t="shared" si="2"/>
        <v>105</v>
      </c>
      <c r="F14" s="44">
        <v>3</v>
      </c>
      <c r="G14" s="41" t="s">
        <v>843</v>
      </c>
      <c r="H14" s="56">
        <v>2</v>
      </c>
      <c r="J14" s="4" t="s">
        <v>71</v>
      </c>
      <c r="K14" s="55" t="s">
        <v>1178</v>
      </c>
    </row>
    <row r="15" spans="1:11" s="44" customFormat="1" ht="65.25">
      <c r="A15" s="55">
        <f t="shared" si="0"/>
        <v>11</v>
      </c>
      <c r="B15" s="55" t="s">
        <v>660</v>
      </c>
      <c r="C15" s="44">
        <f t="shared" si="1"/>
        <v>106</v>
      </c>
      <c r="D15" s="44" t="s">
        <v>668</v>
      </c>
      <c r="E15" s="55">
        <f t="shared" si="2"/>
        <v>120</v>
      </c>
      <c r="F15" s="44">
        <v>15</v>
      </c>
      <c r="G15" s="41" t="s">
        <v>843</v>
      </c>
      <c r="H15" s="56">
        <v>15</v>
      </c>
      <c r="J15" s="82" t="s">
        <v>498</v>
      </c>
      <c r="K15" s="55" t="s">
        <v>1179</v>
      </c>
    </row>
    <row r="16" spans="1:11" s="44" customFormat="1" ht="43.5">
      <c r="A16" s="55">
        <f t="shared" si="0"/>
        <v>12</v>
      </c>
      <c r="B16" s="55" t="s">
        <v>659</v>
      </c>
      <c r="C16" s="44">
        <f t="shared" si="1"/>
        <v>121</v>
      </c>
      <c r="D16" s="44" t="s">
        <v>668</v>
      </c>
      <c r="E16" s="55">
        <f t="shared" si="2"/>
        <v>135</v>
      </c>
      <c r="F16" s="44">
        <v>15</v>
      </c>
      <c r="G16" s="41" t="s">
        <v>843</v>
      </c>
      <c r="H16" s="56">
        <v>15</v>
      </c>
      <c r="J16" s="55" t="s">
        <v>499</v>
      </c>
      <c r="K16" s="55" t="s">
        <v>1180</v>
      </c>
    </row>
    <row r="17" spans="1:11" s="44" customFormat="1" ht="43.5">
      <c r="A17" s="55">
        <f t="shared" si="0"/>
        <v>13</v>
      </c>
      <c r="B17" s="55" t="s">
        <v>661</v>
      </c>
      <c r="C17" s="44">
        <f t="shared" si="1"/>
        <v>136</v>
      </c>
      <c r="D17" s="44" t="s">
        <v>668</v>
      </c>
      <c r="E17" s="55">
        <f t="shared" si="2"/>
        <v>150</v>
      </c>
      <c r="F17" s="44">
        <v>15</v>
      </c>
      <c r="G17" s="41" t="s">
        <v>843</v>
      </c>
      <c r="H17" s="56">
        <v>15</v>
      </c>
      <c r="J17" s="55" t="s">
        <v>500</v>
      </c>
      <c r="K17" s="55" t="s">
        <v>1181</v>
      </c>
    </row>
    <row r="18" spans="1:11" s="44" customFormat="1" ht="65.25">
      <c r="A18" s="55">
        <f t="shared" si="0"/>
        <v>14</v>
      </c>
      <c r="B18" s="55" t="s">
        <v>501</v>
      </c>
      <c r="C18" s="44">
        <f t="shared" si="1"/>
        <v>151</v>
      </c>
      <c r="D18" s="44" t="s">
        <v>668</v>
      </c>
      <c r="E18" s="55">
        <f t="shared" si="2"/>
        <v>165</v>
      </c>
      <c r="F18" s="44">
        <v>15</v>
      </c>
      <c r="G18" s="41" t="s">
        <v>843</v>
      </c>
      <c r="H18" s="56">
        <v>15</v>
      </c>
      <c r="J18" s="55" t="s">
        <v>2</v>
      </c>
      <c r="K18" s="55" t="s">
        <v>1182</v>
      </c>
    </row>
    <row r="19" spans="1:11" s="44" customFormat="1" ht="43.5">
      <c r="A19" s="55">
        <f t="shared" si="0"/>
        <v>15</v>
      </c>
      <c r="B19" s="55" t="s">
        <v>665</v>
      </c>
      <c r="C19" s="44">
        <f t="shared" si="1"/>
        <v>166</v>
      </c>
      <c r="D19" s="44" t="s">
        <v>668</v>
      </c>
      <c r="E19" s="55">
        <f t="shared" si="2"/>
        <v>180</v>
      </c>
      <c r="F19" s="44">
        <v>15</v>
      </c>
      <c r="G19" s="41" t="s">
        <v>843</v>
      </c>
      <c r="H19" s="56">
        <v>15</v>
      </c>
      <c r="J19" s="55" t="s">
        <v>502</v>
      </c>
      <c r="K19" s="55" t="s">
        <v>1183</v>
      </c>
    </row>
    <row r="20" spans="1:11" s="44" customFormat="1" ht="43.5">
      <c r="A20" s="55">
        <f t="shared" si="0"/>
        <v>16</v>
      </c>
      <c r="B20" s="55" t="s">
        <v>666</v>
      </c>
      <c r="C20" s="44">
        <f t="shared" si="1"/>
        <v>181</v>
      </c>
      <c r="D20" s="44" t="s">
        <v>668</v>
      </c>
      <c r="E20" s="55">
        <f t="shared" si="2"/>
        <v>195</v>
      </c>
      <c r="F20" s="44">
        <v>15</v>
      </c>
      <c r="G20" s="41" t="s">
        <v>843</v>
      </c>
      <c r="H20" s="56">
        <v>15</v>
      </c>
      <c r="J20" s="55" t="s">
        <v>503</v>
      </c>
      <c r="K20" s="55" t="s">
        <v>1184</v>
      </c>
    </row>
    <row r="21" spans="1:11" s="44" customFormat="1">
      <c r="A21" s="55">
        <f t="shared" si="0"/>
        <v>17</v>
      </c>
      <c r="B21" s="55" t="s">
        <v>809</v>
      </c>
      <c r="C21" s="44">
        <f t="shared" si="1"/>
        <v>196</v>
      </c>
      <c r="D21" s="44" t="s">
        <v>668</v>
      </c>
      <c r="E21" s="55">
        <f t="shared" si="2"/>
        <v>211</v>
      </c>
      <c r="F21" s="44">
        <v>16</v>
      </c>
      <c r="G21" s="41" t="s">
        <v>843</v>
      </c>
      <c r="H21" s="41">
        <v>10.5</v>
      </c>
      <c r="J21" s="55" t="s">
        <v>504</v>
      </c>
      <c r="K21" s="55" t="s">
        <v>1185</v>
      </c>
    </row>
    <row r="22" spans="1:11" ht="43.5">
      <c r="A22" s="55">
        <f t="shared" si="0"/>
        <v>18</v>
      </c>
      <c r="B22" s="5" t="s">
        <v>592</v>
      </c>
      <c r="C22" s="44">
        <f t="shared" si="1"/>
        <v>212</v>
      </c>
      <c r="D22" s="44" t="s">
        <v>668</v>
      </c>
      <c r="E22" s="55">
        <f t="shared" si="2"/>
        <v>212</v>
      </c>
      <c r="F22" s="5">
        <v>1</v>
      </c>
      <c r="G22" s="6" t="s">
        <v>849</v>
      </c>
      <c r="I22" s="6"/>
      <c r="J22" s="5" t="s">
        <v>965</v>
      </c>
      <c r="K22" s="4" t="s">
        <v>129</v>
      </c>
    </row>
    <row r="23" spans="1:11">
      <c r="B23" s="27"/>
      <c r="I23" s="6"/>
      <c r="J23" s="4"/>
      <c r="K23" s="4"/>
    </row>
    <row r="24" spans="1:11" s="44" customFormat="1">
      <c r="A24" s="55"/>
      <c r="B24" s="55"/>
      <c r="E24" s="55"/>
      <c r="G24" s="41"/>
      <c r="H24" s="41"/>
      <c r="J24" s="55"/>
      <c r="K24" s="55"/>
    </row>
    <row r="25" spans="1:11" s="34" customFormat="1">
      <c r="A25" s="73" t="s">
        <v>19</v>
      </c>
      <c r="B25" s="37"/>
      <c r="E25" s="37"/>
      <c r="G25" s="36"/>
      <c r="H25" s="36"/>
      <c r="J25" s="37"/>
      <c r="K25" s="55"/>
    </row>
    <row r="26" spans="1:11" s="44" customFormat="1">
      <c r="A26" s="55"/>
      <c r="B26" s="37" t="s">
        <v>74</v>
      </c>
      <c r="E26" s="55"/>
      <c r="G26" s="41"/>
      <c r="H26" s="41"/>
      <c r="J26" s="55"/>
      <c r="K26" s="55"/>
    </row>
    <row r="27" spans="1:11" s="34" customFormat="1">
      <c r="A27" s="37"/>
      <c r="B27" s="37" t="s">
        <v>88</v>
      </c>
      <c r="E27" s="37"/>
      <c r="G27" s="36"/>
      <c r="H27" s="36"/>
      <c r="J27" s="37"/>
      <c r="K27" s="55"/>
    </row>
    <row r="28" spans="1:11" s="44" customFormat="1">
      <c r="A28" s="55"/>
      <c r="B28" s="55"/>
      <c r="E28" s="55"/>
      <c r="G28" s="41"/>
      <c r="H28" s="41"/>
      <c r="J28" s="55"/>
      <c r="K28" s="55"/>
    </row>
    <row r="29" spans="1:11" s="44" customFormat="1">
      <c r="A29" s="55"/>
      <c r="B29" s="55"/>
      <c r="E29" s="55"/>
      <c r="G29" s="41"/>
      <c r="H29" s="41"/>
      <c r="J29" s="55"/>
      <c r="K29" s="55"/>
    </row>
    <row r="30" spans="1:11" s="44" customFormat="1">
      <c r="A30" s="55"/>
      <c r="B30" s="55"/>
      <c r="E30" s="55"/>
      <c r="G30" s="41"/>
      <c r="H30" s="41"/>
      <c r="J30" s="55"/>
      <c r="K30" s="55"/>
    </row>
    <row r="31" spans="1:11" s="44" customFormat="1">
      <c r="A31" s="55"/>
      <c r="B31" s="55"/>
      <c r="E31" s="55"/>
      <c r="G31" s="41"/>
      <c r="H31" s="41"/>
      <c r="J31" s="55"/>
      <c r="K31" s="55"/>
    </row>
    <row r="32" spans="1:11" s="44" customFormat="1">
      <c r="A32" s="55"/>
      <c r="B32" s="55"/>
      <c r="E32" s="55"/>
      <c r="G32" s="41"/>
      <c r="H32" s="41"/>
      <c r="J32" s="55"/>
      <c r="K32" s="55"/>
    </row>
    <row r="33" spans="1:11" s="44" customFormat="1">
      <c r="A33" s="55"/>
      <c r="B33" s="55"/>
      <c r="E33" s="55"/>
      <c r="G33" s="41"/>
      <c r="H33" s="41"/>
      <c r="J33" s="55"/>
      <c r="K33" s="55"/>
    </row>
    <row r="34" spans="1:11" s="44" customFormat="1">
      <c r="A34" s="55"/>
      <c r="B34" s="55"/>
      <c r="E34" s="55"/>
      <c r="G34" s="41"/>
      <c r="H34" s="41"/>
      <c r="J34" s="55"/>
      <c r="K34" s="55"/>
    </row>
    <row r="35" spans="1:11" s="44" customFormat="1">
      <c r="A35" s="55"/>
      <c r="B35" s="55"/>
      <c r="E35" s="55"/>
      <c r="G35" s="41"/>
      <c r="H35" s="41"/>
      <c r="J35" s="55"/>
      <c r="K35" s="55"/>
    </row>
    <row r="36" spans="1:11" s="44" customFormat="1">
      <c r="A36" s="55"/>
      <c r="B36" s="55"/>
      <c r="E36" s="55"/>
      <c r="G36" s="41"/>
      <c r="H36" s="41"/>
      <c r="J36" s="55"/>
      <c r="K36" s="55"/>
    </row>
    <row r="37" spans="1:11" s="44" customFormat="1">
      <c r="A37" s="55"/>
      <c r="B37" s="55"/>
      <c r="E37" s="55"/>
      <c r="G37" s="41"/>
      <c r="H37" s="41"/>
      <c r="J37" s="55"/>
      <c r="K37" s="55"/>
    </row>
    <row r="38" spans="1:11" s="44" customFormat="1">
      <c r="A38" s="55"/>
      <c r="E38" s="55"/>
      <c r="G38" s="41"/>
      <c r="H38" s="41"/>
      <c r="J38" s="55"/>
      <c r="K38" s="55"/>
    </row>
    <row r="39" spans="1:11" s="44" customFormat="1">
      <c r="A39" s="55"/>
      <c r="E39" s="55"/>
      <c r="G39" s="41"/>
      <c r="H39" s="41"/>
      <c r="J39" s="55"/>
      <c r="K39" s="55"/>
    </row>
    <row r="40" spans="1:11" s="44" customFormat="1">
      <c r="A40" s="55"/>
      <c r="E40" s="55"/>
      <c r="G40" s="41"/>
      <c r="H40" s="41"/>
      <c r="J40" s="55"/>
      <c r="K40" s="55"/>
    </row>
    <row r="41" spans="1:11" s="44" customFormat="1">
      <c r="A41" s="55"/>
      <c r="E41" s="55"/>
      <c r="G41" s="41"/>
      <c r="H41" s="41"/>
      <c r="J41" s="55"/>
      <c r="K41" s="55"/>
    </row>
    <row r="42" spans="1:11" s="44" customFormat="1">
      <c r="A42" s="55"/>
      <c r="E42" s="55"/>
      <c r="G42" s="41"/>
      <c r="H42" s="41"/>
      <c r="J42" s="55"/>
      <c r="K42" s="55"/>
    </row>
    <row r="43" spans="1:11" s="44" customFormat="1">
      <c r="A43" s="55"/>
      <c r="E43" s="55"/>
      <c r="G43" s="41"/>
      <c r="H43" s="41"/>
      <c r="J43" s="55"/>
      <c r="K43" s="55"/>
    </row>
    <row r="44" spans="1:11" s="44" customFormat="1">
      <c r="A44" s="55"/>
      <c r="E44" s="55"/>
      <c r="G44" s="41"/>
      <c r="H44" s="41"/>
      <c r="J44" s="55"/>
      <c r="K44" s="55"/>
    </row>
    <row r="45" spans="1:11" s="44" customFormat="1">
      <c r="A45" s="55"/>
      <c r="E45" s="55"/>
      <c r="G45" s="41"/>
      <c r="H45" s="41"/>
      <c r="J45" s="55"/>
      <c r="K45" s="55"/>
    </row>
    <row r="46" spans="1:11" s="44" customFormat="1">
      <c r="A46" s="55"/>
      <c r="E46" s="55"/>
      <c r="G46" s="41"/>
      <c r="H46" s="41"/>
      <c r="J46" s="55"/>
      <c r="K46" s="55"/>
    </row>
    <row r="47" spans="1:11" s="44" customFormat="1">
      <c r="A47" s="55"/>
      <c r="E47" s="55"/>
      <c r="G47" s="41"/>
      <c r="H47" s="41"/>
      <c r="J47" s="55"/>
      <c r="K47" s="55"/>
    </row>
    <row r="48" spans="1:11" s="44" customFormat="1">
      <c r="A48" s="55"/>
      <c r="E48" s="55"/>
      <c r="G48" s="41"/>
      <c r="H48" s="41"/>
      <c r="J48" s="55"/>
      <c r="K48" s="55"/>
    </row>
    <row r="49" spans="1:11" s="44" customFormat="1">
      <c r="A49" s="55"/>
      <c r="E49" s="55"/>
      <c r="G49" s="41"/>
      <c r="H49" s="41"/>
      <c r="J49" s="55"/>
      <c r="K49" s="55"/>
    </row>
    <row r="50" spans="1:11" s="44" customFormat="1">
      <c r="A50" s="55"/>
      <c r="E50" s="55"/>
      <c r="G50" s="41"/>
      <c r="H50" s="41"/>
      <c r="J50" s="55"/>
      <c r="K50" s="55"/>
    </row>
    <row r="51" spans="1:11" s="44" customFormat="1">
      <c r="A51" s="55"/>
      <c r="E51" s="55"/>
      <c r="G51" s="41"/>
      <c r="H51" s="41"/>
      <c r="J51" s="55"/>
      <c r="K51" s="55"/>
    </row>
    <row r="52" spans="1:11" s="44" customFormat="1">
      <c r="A52" s="55"/>
      <c r="E52" s="55"/>
      <c r="G52" s="41"/>
      <c r="H52" s="41"/>
      <c r="J52" s="55"/>
      <c r="K52" s="55"/>
    </row>
    <row r="53" spans="1:11" s="44" customFormat="1">
      <c r="A53" s="55"/>
      <c r="E53" s="55"/>
      <c r="G53" s="41"/>
      <c r="H53" s="41"/>
      <c r="J53" s="55"/>
      <c r="K53" s="55"/>
    </row>
    <row r="54" spans="1:11" s="44" customFormat="1">
      <c r="A54" s="55"/>
      <c r="E54" s="55"/>
      <c r="G54" s="41"/>
      <c r="H54" s="41"/>
      <c r="J54" s="55"/>
      <c r="K54" s="55"/>
    </row>
    <row r="55" spans="1:11" s="44" customFormat="1">
      <c r="A55" s="55"/>
      <c r="E55" s="55"/>
      <c r="G55" s="41"/>
      <c r="H55" s="41"/>
      <c r="J55" s="55"/>
      <c r="K55" s="55"/>
    </row>
    <row r="56" spans="1:11" s="44" customFormat="1">
      <c r="A56" s="55"/>
      <c r="E56" s="55"/>
      <c r="G56" s="41"/>
      <c r="H56" s="41"/>
      <c r="J56" s="55"/>
      <c r="K56" s="55"/>
    </row>
    <row r="57" spans="1:11" s="44" customFormat="1">
      <c r="A57" s="55"/>
      <c r="E57" s="55"/>
      <c r="G57" s="41"/>
      <c r="H57" s="41"/>
      <c r="J57" s="55"/>
      <c r="K57" s="55"/>
    </row>
    <row r="58" spans="1:11" s="44" customFormat="1">
      <c r="A58" s="55"/>
      <c r="E58" s="55"/>
      <c r="G58" s="41"/>
      <c r="H58" s="41"/>
      <c r="J58" s="55"/>
      <c r="K58" s="55"/>
    </row>
    <row r="59" spans="1:11" s="44" customFormat="1">
      <c r="A59" s="55"/>
      <c r="E59" s="55"/>
      <c r="G59" s="41"/>
      <c r="H59" s="41"/>
      <c r="J59" s="55"/>
      <c r="K59" s="55"/>
    </row>
    <row r="60" spans="1:11" s="44" customFormat="1">
      <c r="A60" s="55"/>
      <c r="E60" s="55"/>
      <c r="G60" s="41"/>
      <c r="H60" s="41"/>
      <c r="J60" s="55"/>
      <c r="K60" s="55"/>
    </row>
    <row r="61" spans="1:11" s="44" customFormat="1">
      <c r="A61" s="55"/>
      <c r="E61" s="55"/>
      <c r="G61" s="41"/>
      <c r="H61" s="41"/>
      <c r="J61" s="55"/>
      <c r="K61" s="55"/>
    </row>
    <row r="62" spans="1:11" s="44" customFormat="1">
      <c r="A62" s="55"/>
      <c r="E62" s="55"/>
      <c r="G62" s="41"/>
      <c r="H62" s="41"/>
      <c r="J62" s="55"/>
      <c r="K62" s="55"/>
    </row>
    <row r="63" spans="1:11" s="44" customFormat="1">
      <c r="A63" s="55"/>
      <c r="E63" s="55"/>
      <c r="G63" s="41"/>
      <c r="H63" s="41"/>
      <c r="J63" s="55"/>
      <c r="K63" s="55"/>
    </row>
    <row r="64" spans="1:11" s="44" customFormat="1">
      <c r="A64" s="55"/>
      <c r="E64" s="55"/>
      <c r="G64" s="41"/>
      <c r="H64" s="41"/>
      <c r="J64" s="55"/>
      <c r="K64" s="55"/>
    </row>
    <row r="65" spans="1:11" s="44" customFormat="1">
      <c r="A65" s="55"/>
      <c r="E65" s="55"/>
      <c r="G65" s="41"/>
      <c r="H65" s="41"/>
      <c r="J65" s="55"/>
      <c r="K65" s="55"/>
    </row>
    <row r="66" spans="1:11" s="44" customFormat="1">
      <c r="A66" s="55"/>
      <c r="E66" s="55"/>
      <c r="G66" s="41"/>
      <c r="H66" s="41"/>
      <c r="J66" s="55"/>
      <c r="K66" s="55"/>
    </row>
    <row r="67" spans="1:11" s="44" customFormat="1">
      <c r="A67" s="55"/>
      <c r="E67" s="55"/>
      <c r="G67" s="41"/>
      <c r="H67" s="41"/>
      <c r="J67" s="55"/>
      <c r="K67" s="55"/>
    </row>
    <row r="68" spans="1:11" s="44" customFormat="1">
      <c r="A68" s="55"/>
      <c r="E68" s="55"/>
      <c r="G68" s="41"/>
      <c r="H68" s="41"/>
      <c r="J68" s="55"/>
      <c r="K68" s="55"/>
    </row>
    <row r="69" spans="1:11" s="44" customFormat="1">
      <c r="A69" s="55"/>
      <c r="E69" s="55"/>
      <c r="G69" s="41"/>
      <c r="H69" s="41"/>
      <c r="J69" s="55"/>
      <c r="K69" s="55"/>
    </row>
    <row r="70" spans="1:11" s="44" customFormat="1">
      <c r="A70" s="55"/>
      <c r="E70" s="55"/>
      <c r="G70" s="41"/>
      <c r="H70" s="41"/>
      <c r="J70" s="55"/>
      <c r="K70" s="55"/>
    </row>
    <row r="71" spans="1:11" s="44" customFormat="1">
      <c r="A71" s="55"/>
      <c r="E71" s="55"/>
      <c r="G71" s="41"/>
      <c r="H71" s="41"/>
      <c r="J71" s="55"/>
      <c r="K71" s="55"/>
    </row>
    <row r="72" spans="1:11" s="44" customFormat="1">
      <c r="A72" s="55"/>
      <c r="E72" s="55"/>
      <c r="G72" s="41"/>
      <c r="H72" s="41"/>
      <c r="J72" s="55"/>
      <c r="K72" s="55"/>
    </row>
    <row r="73" spans="1:11" s="44" customFormat="1">
      <c r="A73" s="55"/>
      <c r="E73" s="55"/>
      <c r="G73" s="41"/>
      <c r="H73" s="41"/>
      <c r="J73" s="55"/>
      <c r="K73" s="55"/>
    </row>
    <row r="74" spans="1:11" s="44" customFormat="1">
      <c r="A74" s="55"/>
      <c r="E74" s="55"/>
      <c r="G74" s="41"/>
      <c r="H74" s="41"/>
      <c r="J74" s="55"/>
      <c r="K74" s="55"/>
    </row>
    <row r="75" spans="1:11" s="44" customFormat="1">
      <c r="A75" s="55"/>
      <c r="E75" s="55"/>
      <c r="G75" s="41"/>
      <c r="H75" s="41"/>
      <c r="J75" s="55"/>
      <c r="K75" s="55"/>
    </row>
    <row r="76" spans="1:11" s="44" customFormat="1">
      <c r="A76" s="55"/>
      <c r="E76" s="55"/>
      <c r="G76" s="41"/>
      <c r="H76" s="41"/>
      <c r="J76" s="55"/>
      <c r="K76" s="55"/>
    </row>
    <row r="77" spans="1:11" s="44" customFormat="1">
      <c r="A77" s="55"/>
      <c r="E77" s="55"/>
      <c r="G77" s="41"/>
      <c r="H77" s="41"/>
      <c r="J77" s="55"/>
      <c r="K77" s="55"/>
    </row>
    <row r="78" spans="1:11" s="44" customFormat="1">
      <c r="A78" s="55"/>
      <c r="E78" s="55"/>
      <c r="G78" s="41"/>
      <c r="H78" s="41"/>
      <c r="J78" s="55"/>
      <c r="K78" s="55"/>
    </row>
    <row r="79" spans="1:11" s="44" customFormat="1">
      <c r="A79" s="55"/>
      <c r="E79" s="55"/>
      <c r="G79" s="41"/>
      <c r="H79" s="41"/>
      <c r="J79" s="55"/>
      <c r="K79" s="55"/>
    </row>
    <row r="80" spans="1:11" s="44" customFormat="1">
      <c r="A80" s="55"/>
      <c r="E80" s="55"/>
      <c r="G80" s="41"/>
      <c r="H80" s="41"/>
      <c r="J80" s="55"/>
      <c r="K80" s="55"/>
    </row>
    <row r="81" spans="1:11" s="44" customFormat="1">
      <c r="A81" s="55"/>
      <c r="E81" s="55"/>
      <c r="G81" s="41"/>
      <c r="H81" s="41"/>
      <c r="J81" s="55"/>
      <c r="K81" s="55"/>
    </row>
    <row r="82" spans="1:11" s="44" customFormat="1">
      <c r="A82" s="55"/>
      <c r="E82" s="55"/>
      <c r="G82" s="41"/>
      <c r="H82" s="41"/>
      <c r="J82" s="55"/>
      <c r="K82" s="55"/>
    </row>
    <row r="83" spans="1:11" s="44" customFormat="1">
      <c r="A83" s="55"/>
      <c r="E83" s="55"/>
      <c r="G83" s="41"/>
      <c r="H83" s="41"/>
      <c r="J83" s="55"/>
      <c r="K83" s="55"/>
    </row>
    <row r="84" spans="1:11" s="44" customFormat="1">
      <c r="A84" s="55"/>
      <c r="E84" s="55"/>
      <c r="G84" s="41"/>
      <c r="H84" s="41"/>
      <c r="J84" s="55"/>
      <c r="K84" s="55"/>
    </row>
    <row r="85" spans="1:11" s="44" customFormat="1">
      <c r="A85" s="55"/>
      <c r="E85" s="55"/>
      <c r="G85" s="41"/>
      <c r="H85" s="41"/>
      <c r="J85" s="55"/>
      <c r="K85" s="55"/>
    </row>
    <row r="86" spans="1:11" s="44" customFormat="1">
      <c r="A86" s="55"/>
      <c r="E86" s="55"/>
      <c r="G86" s="41"/>
      <c r="H86" s="41"/>
      <c r="J86" s="55"/>
      <c r="K86" s="55"/>
    </row>
    <row r="87" spans="1:11" s="44" customFormat="1">
      <c r="A87" s="55"/>
      <c r="E87" s="55"/>
      <c r="G87" s="41"/>
      <c r="H87" s="41"/>
      <c r="J87" s="55"/>
      <c r="K87" s="55"/>
    </row>
    <row r="88" spans="1:11" s="44" customFormat="1">
      <c r="A88" s="55"/>
      <c r="E88" s="55"/>
      <c r="G88" s="41"/>
      <c r="H88" s="41"/>
      <c r="J88" s="55"/>
      <c r="K88" s="55"/>
    </row>
    <row r="89" spans="1:11" s="44" customFormat="1">
      <c r="A89" s="55"/>
      <c r="E89" s="55"/>
      <c r="G89" s="41"/>
      <c r="H89" s="41"/>
      <c r="J89" s="55"/>
      <c r="K89" s="55"/>
    </row>
    <row r="90" spans="1:11" s="44" customFormat="1">
      <c r="A90" s="55"/>
      <c r="E90" s="55"/>
      <c r="G90" s="41"/>
      <c r="H90" s="41"/>
      <c r="J90" s="55"/>
      <c r="K90" s="55"/>
    </row>
    <row r="91" spans="1:11" s="44" customFormat="1">
      <c r="A91" s="55"/>
      <c r="E91" s="55"/>
      <c r="G91" s="41"/>
      <c r="H91" s="41"/>
      <c r="J91" s="55"/>
      <c r="K91" s="55"/>
    </row>
    <row r="92" spans="1:11" s="44" customFormat="1">
      <c r="A92" s="55"/>
      <c r="E92" s="55"/>
      <c r="G92" s="41"/>
      <c r="H92" s="41"/>
      <c r="J92" s="55"/>
      <c r="K92" s="55"/>
    </row>
    <row r="93" spans="1:11" s="44" customFormat="1">
      <c r="A93" s="55"/>
      <c r="E93" s="55"/>
      <c r="G93" s="41"/>
      <c r="H93" s="41"/>
      <c r="J93" s="55"/>
      <c r="K93" s="55"/>
    </row>
    <row r="94" spans="1:11" s="44" customFormat="1">
      <c r="A94" s="55"/>
      <c r="E94" s="55"/>
      <c r="G94" s="41"/>
      <c r="H94" s="41"/>
      <c r="J94" s="55"/>
      <c r="K94" s="55"/>
    </row>
    <row r="95" spans="1:11" s="44" customFormat="1">
      <c r="A95" s="55"/>
      <c r="E95" s="55"/>
      <c r="G95" s="41"/>
      <c r="H95" s="41"/>
      <c r="J95" s="55"/>
      <c r="K95" s="55"/>
    </row>
    <row r="96" spans="1:11" s="44" customFormat="1">
      <c r="A96" s="55"/>
      <c r="E96" s="55"/>
      <c r="G96" s="41"/>
      <c r="H96" s="41"/>
      <c r="J96" s="55"/>
      <c r="K96" s="55"/>
    </row>
    <row r="97" spans="1:11" s="44" customFormat="1">
      <c r="A97" s="55"/>
      <c r="E97" s="55"/>
      <c r="G97" s="41"/>
      <c r="H97" s="41"/>
      <c r="J97" s="55"/>
      <c r="K97" s="55"/>
    </row>
    <row r="98" spans="1:11" s="44" customFormat="1">
      <c r="A98" s="55"/>
      <c r="E98" s="55"/>
      <c r="G98" s="41"/>
      <c r="H98" s="41"/>
      <c r="J98" s="55"/>
      <c r="K98" s="55"/>
    </row>
    <row r="99" spans="1:11" s="44" customFormat="1">
      <c r="A99" s="55"/>
      <c r="E99" s="55"/>
      <c r="G99" s="41"/>
      <c r="H99" s="41"/>
      <c r="J99" s="55"/>
      <c r="K99" s="55"/>
    </row>
    <row r="100" spans="1:11" s="44" customFormat="1">
      <c r="A100" s="55"/>
      <c r="E100" s="55"/>
      <c r="G100" s="41"/>
      <c r="H100" s="41"/>
      <c r="J100" s="55"/>
      <c r="K100" s="55"/>
    </row>
    <row r="101" spans="1:11" s="44" customFormat="1">
      <c r="A101" s="55"/>
      <c r="E101" s="55"/>
      <c r="G101" s="41"/>
      <c r="H101" s="41"/>
      <c r="J101" s="55"/>
      <c r="K101" s="55"/>
    </row>
    <row r="102" spans="1:11" s="44" customFormat="1">
      <c r="A102" s="55"/>
      <c r="E102" s="55"/>
      <c r="G102" s="41"/>
      <c r="H102" s="41"/>
      <c r="J102" s="55"/>
      <c r="K102" s="55"/>
    </row>
    <row r="103" spans="1:11" s="44" customFormat="1">
      <c r="A103" s="55"/>
      <c r="E103" s="55"/>
      <c r="G103" s="41"/>
      <c r="H103" s="41"/>
      <c r="J103" s="55"/>
      <c r="K103" s="55"/>
    </row>
    <row r="104" spans="1:11" s="44" customFormat="1">
      <c r="A104" s="55"/>
      <c r="E104" s="55"/>
      <c r="G104" s="41"/>
      <c r="H104" s="41"/>
      <c r="J104" s="55"/>
      <c r="K104" s="55"/>
    </row>
    <row r="105" spans="1:11" s="44" customFormat="1">
      <c r="A105" s="55"/>
      <c r="E105" s="55"/>
      <c r="G105" s="41"/>
      <c r="H105" s="41"/>
      <c r="J105" s="55"/>
      <c r="K105" s="55"/>
    </row>
    <row r="106" spans="1:11" s="44" customFormat="1">
      <c r="A106" s="55"/>
      <c r="E106" s="55"/>
      <c r="G106" s="41"/>
      <c r="H106" s="41"/>
      <c r="J106" s="55"/>
      <c r="K106" s="55"/>
    </row>
    <row r="107" spans="1:11" s="44" customFormat="1">
      <c r="A107" s="55"/>
      <c r="E107" s="55"/>
      <c r="G107" s="41"/>
      <c r="H107" s="41"/>
      <c r="J107" s="55"/>
      <c r="K107" s="55"/>
    </row>
    <row r="108" spans="1:11" s="44" customFormat="1">
      <c r="A108" s="55"/>
      <c r="E108" s="55"/>
      <c r="G108" s="41"/>
      <c r="H108" s="41"/>
      <c r="J108" s="55"/>
      <c r="K108" s="55"/>
    </row>
    <row r="109" spans="1:11" s="44" customFormat="1">
      <c r="A109" s="55"/>
      <c r="E109" s="55"/>
      <c r="G109" s="41"/>
      <c r="H109" s="41"/>
      <c r="J109" s="55"/>
      <c r="K109" s="55"/>
    </row>
    <row r="110" spans="1:11" s="44" customFormat="1">
      <c r="A110" s="55"/>
      <c r="E110" s="55"/>
      <c r="G110" s="41"/>
      <c r="H110" s="41"/>
      <c r="J110" s="55"/>
      <c r="K110" s="55"/>
    </row>
    <row r="111" spans="1:11" s="44" customFormat="1">
      <c r="A111" s="55"/>
      <c r="E111" s="55"/>
      <c r="G111" s="41"/>
      <c r="H111" s="41"/>
      <c r="J111" s="55"/>
      <c r="K111" s="55"/>
    </row>
    <row r="112" spans="1:11" s="44" customFormat="1">
      <c r="A112" s="55"/>
      <c r="E112" s="55"/>
      <c r="G112" s="41"/>
      <c r="H112" s="41"/>
      <c r="J112" s="55"/>
      <c r="K112" s="55"/>
    </row>
    <row r="113" spans="1:11" s="44" customFormat="1">
      <c r="A113" s="55"/>
      <c r="E113" s="55"/>
      <c r="G113" s="41"/>
      <c r="H113" s="41"/>
      <c r="J113" s="55"/>
      <c r="K113" s="55"/>
    </row>
    <row r="114" spans="1:11" s="44" customFormat="1">
      <c r="A114" s="55"/>
      <c r="E114" s="55"/>
      <c r="G114" s="41"/>
      <c r="H114" s="41"/>
      <c r="J114" s="55"/>
      <c r="K114" s="55"/>
    </row>
    <row r="115" spans="1:11" s="44" customFormat="1">
      <c r="A115" s="55"/>
      <c r="E115" s="55"/>
      <c r="G115" s="41"/>
      <c r="H115" s="41"/>
      <c r="J115" s="55"/>
      <c r="K115" s="55"/>
    </row>
    <row r="116" spans="1:11" s="44" customFormat="1">
      <c r="A116" s="55"/>
      <c r="E116" s="55"/>
      <c r="G116" s="41"/>
      <c r="H116" s="41"/>
      <c r="J116" s="55"/>
      <c r="K116" s="55"/>
    </row>
    <row r="117" spans="1:11" s="44" customFormat="1">
      <c r="A117" s="55"/>
      <c r="E117" s="55"/>
      <c r="G117" s="41"/>
      <c r="H117" s="41"/>
      <c r="J117" s="55"/>
      <c r="K117" s="55"/>
    </row>
    <row r="118" spans="1:11" s="44" customFormat="1">
      <c r="A118" s="55"/>
      <c r="E118" s="55"/>
      <c r="G118" s="41"/>
      <c r="H118" s="41"/>
      <c r="J118" s="55"/>
      <c r="K118" s="55"/>
    </row>
    <row r="119" spans="1:11" s="44" customFormat="1">
      <c r="A119" s="55"/>
      <c r="E119" s="55"/>
      <c r="G119" s="41"/>
      <c r="H119" s="41"/>
      <c r="J119" s="55"/>
      <c r="K119" s="55"/>
    </row>
    <row r="120" spans="1:11" s="44" customFormat="1">
      <c r="A120" s="55"/>
      <c r="E120" s="55"/>
      <c r="G120" s="41"/>
      <c r="H120" s="41"/>
      <c r="J120" s="55"/>
      <c r="K120" s="55"/>
    </row>
    <row r="121" spans="1:11" s="44" customFormat="1">
      <c r="A121" s="55"/>
      <c r="E121" s="55"/>
      <c r="G121" s="41"/>
      <c r="H121" s="41"/>
      <c r="J121" s="55"/>
      <c r="K121" s="55"/>
    </row>
    <row r="122" spans="1:11" s="44" customFormat="1">
      <c r="A122" s="55"/>
      <c r="E122" s="55"/>
      <c r="G122" s="41"/>
      <c r="H122" s="41"/>
      <c r="J122" s="55"/>
      <c r="K122" s="55"/>
    </row>
    <row r="123" spans="1:11" s="44" customFormat="1">
      <c r="A123" s="55"/>
      <c r="E123" s="55"/>
      <c r="G123" s="41"/>
      <c r="H123" s="41"/>
      <c r="J123" s="55"/>
      <c r="K123" s="55"/>
    </row>
    <row r="124" spans="1:11" s="44" customFormat="1">
      <c r="A124" s="55"/>
      <c r="E124" s="55"/>
      <c r="G124" s="41"/>
      <c r="H124" s="41"/>
      <c r="J124" s="55"/>
      <c r="K124" s="55"/>
    </row>
    <row r="125" spans="1:11" s="44" customFormat="1">
      <c r="A125" s="55"/>
      <c r="E125" s="55"/>
      <c r="G125" s="41"/>
      <c r="H125" s="41"/>
      <c r="J125" s="55"/>
      <c r="K125" s="55"/>
    </row>
    <row r="126" spans="1:11" s="44" customFormat="1">
      <c r="A126" s="55"/>
      <c r="E126" s="55"/>
      <c r="G126" s="41"/>
      <c r="H126" s="41"/>
      <c r="J126" s="55"/>
      <c r="K126" s="55"/>
    </row>
    <row r="127" spans="1:11" s="44" customFormat="1">
      <c r="A127" s="55"/>
      <c r="E127" s="55"/>
      <c r="G127" s="41"/>
      <c r="H127" s="41"/>
      <c r="J127" s="55"/>
      <c r="K127" s="55"/>
    </row>
    <row r="128" spans="1:11" s="44" customFormat="1">
      <c r="A128" s="55"/>
      <c r="E128" s="55"/>
      <c r="G128" s="41"/>
      <c r="H128" s="41"/>
      <c r="J128" s="55"/>
      <c r="K128" s="55"/>
    </row>
    <row r="129" spans="1:11" s="44" customFormat="1">
      <c r="A129" s="55"/>
      <c r="E129" s="55"/>
      <c r="G129" s="41"/>
      <c r="H129" s="41"/>
      <c r="J129" s="55"/>
      <c r="K129" s="55"/>
    </row>
    <row r="130" spans="1:11" s="44" customFormat="1">
      <c r="A130" s="55"/>
      <c r="E130" s="55"/>
      <c r="G130" s="41"/>
      <c r="H130" s="41"/>
      <c r="J130" s="55"/>
      <c r="K130" s="55"/>
    </row>
    <row r="131" spans="1:11" s="44" customFormat="1">
      <c r="A131" s="55"/>
      <c r="E131" s="55"/>
      <c r="G131" s="41"/>
      <c r="H131" s="41"/>
      <c r="J131" s="55"/>
      <c r="K131" s="55"/>
    </row>
    <row r="132" spans="1:11" s="44" customFormat="1">
      <c r="A132" s="55"/>
      <c r="E132" s="55"/>
      <c r="G132" s="41"/>
      <c r="H132" s="41"/>
      <c r="J132" s="55"/>
      <c r="K132" s="55"/>
    </row>
    <row r="133" spans="1:11" s="44" customFormat="1">
      <c r="A133" s="55"/>
      <c r="E133" s="55"/>
      <c r="G133" s="41"/>
      <c r="H133" s="41"/>
      <c r="J133" s="55"/>
      <c r="K133" s="55"/>
    </row>
    <row r="134" spans="1:11" s="44" customFormat="1">
      <c r="A134" s="55"/>
      <c r="E134" s="55"/>
      <c r="G134" s="41"/>
      <c r="H134" s="41"/>
      <c r="J134" s="55"/>
      <c r="K134" s="55"/>
    </row>
    <row r="135" spans="1:11" s="44" customFormat="1">
      <c r="A135" s="55"/>
      <c r="E135" s="55"/>
      <c r="G135" s="41"/>
      <c r="H135" s="41"/>
      <c r="J135" s="55"/>
      <c r="K135" s="55"/>
    </row>
    <row r="136" spans="1:11" s="44" customFormat="1">
      <c r="A136" s="55"/>
      <c r="E136" s="55"/>
      <c r="G136" s="41"/>
      <c r="H136" s="41"/>
      <c r="J136" s="55"/>
      <c r="K136" s="55"/>
    </row>
    <row r="137" spans="1:11" s="44" customFormat="1">
      <c r="A137" s="55"/>
      <c r="E137" s="55"/>
      <c r="G137" s="41"/>
      <c r="H137" s="41"/>
      <c r="J137" s="55"/>
      <c r="K137" s="55"/>
    </row>
    <row r="138" spans="1:11" s="44" customFormat="1">
      <c r="A138" s="55"/>
      <c r="E138" s="55"/>
      <c r="G138" s="41"/>
      <c r="H138" s="41"/>
      <c r="J138" s="55"/>
      <c r="K138" s="55"/>
    </row>
    <row r="139" spans="1:11" s="44" customFormat="1">
      <c r="A139" s="55"/>
      <c r="E139" s="55"/>
      <c r="G139" s="41"/>
      <c r="H139" s="41"/>
      <c r="J139" s="55"/>
      <c r="K139" s="55"/>
    </row>
    <row r="140" spans="1:11" s="44" customFormat="1">
      <c r="A140" s="55"/>
      <c r="E140" s="55"/>
      <c r="G140" s="41"/>
      <c r="H140" s="41"/>
      <c r="J140" s="55"/>
      <c r="K140" s="55"/>
    </row>
    <row r="141" spans="1:11" s="44" customFormat="1">
      <c r="A141" s="55"/>
      <c r="E141" s="55"/>
      <c r="G141" s="41"/>
      <c r="H141" s="41"/>
      <c r="J141" s="55"/>
      <c r="K141" s="55"/>
    </row>
    <row r="142" spans="1:11" s="44" customFormat="1">
      <c r="A142" s="55"/>
      <c r="E142" s="55"/>
      <c r="G142" s="41"/>
      <c r="H142" s="41"/>
      <c r="J142" s="55"/>
      <c r="K142" s="55"/>
    </row>
    <row r="143" spans="1:11" s="44" customFormat="1">
      <c r="A143" s="55"/>
      <c r="E143" s="55"/>
      <c r="G143" s="41"/>
      <c r="H143" s="41"/>
      <c r="J143" s="55"/>
      <c r="K143" s="55"/>
    </row>
    <row r="144" spans="1:11" s="44" customFormat="1">
      <c r="A144" s="55"/>
      <c r="E144" s="55"/>
      <c r="G144" s="41"/>
      <c r="H144" s="41"/>
      <c r="J144" s="55"/>
      <c r="K144" s="55"/>
    </row>
    <row r="145" spans="1:11" s="44" customFormat="1">
      <c r="A145" s="55"/>
      <c r="E145" s="55"/>
      <c r="G145" s="41"/>
      <c r="H145" s="41"/>
      <c r="J145" s="55"/>
      <c r="K145" s="55"/>
    </row>
    <row r="146" spans="1:11" s="44" customFormat="1">
      <c r="A146" s="55"/>
      <c r="E146" s="55"/>
      <c r="G146" s="41"/>
      <c r="H146" s="41"/>
      <c r="J146" s="55"/>
      <c r="K146" s="55"/>
    </row>
    <row r="147" spans="1:11" s="44" customFormat="1">
      <c r="A147" s="55"/>
      <c r="E147" s="55"/>
      <c r="G147" s="41"/>
      <c r="H147" s="41"/>
      <c r="J147" s="55"/>
      <c r="K147" s="55"/>
    </row>
    <row r="148" spans="1:11" s="44" customFormat="1">
      <c r="A148" s="55"/>
      <c r="E148" s="55"/>
      <c r="G148" s="41"/>
      <c r="H148" s="41"/>
      <c r="J148" s="55"/>
      <c r="K148" s="55"/>
    </row>
    <row r="149" spans="1:11" s="44" customFormat="1">
      <c r="A149" s="55"/>
      <c r="E149" s="55"/>
      <c r="G149" s="41"/>
      <c r="H149" s="41"/>
      <c r="J149" s="55"/>
      <c r="K149" s="55"/>
    </row>
    <row r="150" spans="1:11" s="44" customFormat="1">
      <c r="A150" s="55"/>
      <c r="E150" s="55"/>
      <c r="G150" s="41"/>
      <c r="H150" s="41"/>
      <c r="J150" s="55"/>
      <c r="K150" s="55"/>
    </row>
    <row r="151" spans="1:11" s="44" customFormat="1">
      <c r="A151" s="55"/>
      <c r="E151" s="55"/>
      <c r="G151" s="41"/>
      <c r="H151" s="41"/>
      <c r="J151" s="55"/>
      <c r="K151" s="55"/>
    </row>
    <row r="152" spans="1:11" s="44" customFormat="1">
      <c r="A152" s="55"/>
      <c r="E152" s="55"/>
      <c r="G152" s="41"/>
      <c r="H152" s="41"/>
      <c r="J152" s="55"/>
      <c r="K152" s="55"/>
    </row>
    <row r="153" spans="1:11" s="44" customFormat="1">
      <c r="A153" s="55"/>
      <c r="E153" s="55"/>
      <c r="G153" s="41"/>
      <c r="H153" s="41"/>
      <c r="J153" s="55"/>
      <c r="K153" s="55"/>
    </row>
    <row r="154" spans="1:11" s="44" customFormat="1">
      <c r="A154" s="55"/>
      <c r="E154" s="55"/>
      <c r="G154" s="41"/>
      <c r="H154" s="41"/>
      <c r="J154" s="55"/>
      <c r="K154" s="55"/>
    </row>
    <row r="155" spans="1:11" s="44" customFormat="1">
      <c r="A155" s="55"/>
      <c r="E155" s="55"/>
      <c r="G155" s="41"/>
      <c r="H155" s="41"/>
      <c r="J155" s="55"/>
      <c r="K155" s="55"/>
    </row>
    <row r="156" spans="1:11" s="44" customFormat="1">
      <c r="A156" s="55"/>
      <c r="E156" s="55"/>
      <c r="G156" s="41"/>
      <c r="H156" s="41"/>
      <c r="J156" s="55"/>
      <c r="K156" s="55"/>
    </row>
    <row r="157" spans="1:11" s="44" customFormat="1">
      <c r="A157" s="55"/>
      <c r="E157" s="55"/>
      <c r="G157" s="41"/>
      <c r="H157" s="41"/>
      <c r="J157" s="55"/>
      <c r="K157" s="55"/>
    </row>
    <row r="158" spans="1:11" s="44" customFormat="1">
      <c r="A158" s="55"/>
      <c r="E158" s="55"/>
      <c r="G158" s="41"/>
      <c r="H158" s="41"/>
      <c r="J158" s="55"/>
      <c r="K158" s="55"/>
    </row>
    <row r="159" spans="1:11" s="44" customFormat="1">
      <c r="A159" s="55"/>
      <c r="E159" s="55"/>
      <c r="G159" s="41"/>
      <c r="H159" s="41"/>
      <c r="J159" s="55"/>
      <c r="K159" s="55"/>
    </row>
    <row r="160" spans="1:11" s="44" customFormat="1">
      <c r="A160" s="55"/>
      <c r="E160" s="55"/>
      <c r="G160" s="41"/>
      <c r="H160" s="41"/>
      <c r="J160" s="55"/>
      <c r="K160" s="55"/>
    </row>
    <row r="161" spans="1:11" s="44" customFormat="1">
      <c r="A161" s="55"/>
      <c r="E161" s="55"/>
      <c r="G161" s="41"/>
      <c r="H161" s="41"/>
      <c r="J161" s="55"/>
      <c r="K161" s="55"/>
    </row>
    <row r="162" spans="1:11" s="44" customFormat="1">
      <c r="A162" s="55"/>
      <c r="E162" s="55"/>
      <c r="G162" s="41"/>
      <c r="H162" s="41"/>
      <c r="J162" s="55"/>
      <c r="K162" s="55"/>
    </row>
    <row r="163" spans="1:11" s="44" customFormat="1">
      <c r="A163" s="55"/>
      <c r="E163" s="55"/>
      <c r="G163" s="41"/>
      <c r="H163" s="41"/>
      <c r="J163" s="55"/>
      <c r="K163" s="55"/>
    </row>
    <row r="164" spans="1:11" s="44" customFormat="1">
      <c r="A164" s="55"/>
      <c r="E164" s="55"/>
      <c r="G164" s="41"/>
      <c r="H164" s="41"/>
      <c r="J164" s="55"/>
      <c r="K164" s="55"/>
    </row>
    <row r="165" spans="1:11" s="44" customFormat="1">
      <c r="A165" s="55"/>
      <c r="E165" s="55"/>
      <c r="G165" s="41"/>
      <c r="H165" s="41"/>
      <c r="J165" s="55"/>
      <c r="K165" s="55"/>
    </row>
    <row r="166" spans="1:11" s="44" customFormat="1">
      <c r="A166" s="55"/>
      <c r="E166" s="55"/>
      <c r="G166" s="41"/>
      <c r="H166" s="41"/>
      <c r="J166" s="55"/>
      <c r="K166" s="55"/>
    </row>
    <row r="167" spans="1:11" s="44" customFormat="1">
      <c r="A167" s="55"/>
      <c r="E167" s="55"/>
      <c r="G167" s="41"/>
      <c r="H167" s="41"/>
      <c r="J167" s="55"/>
      <c r="K167" s="55"/>
    </row>
    <row r="168" spans="1:11" s="44" customFormat="1">
      <c r="A168" s="55"/>
      <c r="E168" s="55"/>
      <c r="G168" s="41"/>
      <c r="H168" s="41"/>
      <c r="J168" s="55"/>
      <c r="K168" s="55"/>
    </row>
    <row r="169" spans="1:11" s="44" customFormat="1">
      <c r="A169" s="55"/>
      <c r="E169" s="55"/>
      <c r="G169" s="41"/>
      <c r="H169" s="41"/>
      <c r="J169" s="55"/>
      <c r="K169" s="55"/>
    </row>
    <row r="170" spans="1:11" s="44" customFormat="1">
      <c r="A170" s="55"/>
      <c r="E170" s="55"/>
      <c r="G170" s="41"/>
      <c r="H170" s="41"/>
      <c r="J170" s="55"/>
      <c r="K170" s="55"/>
    </row>
    <row r="171" spans="1:11" s="44" customFormat="1">
      <c r="A171" s="55"/>
      <c r="E171" s="55"/>
      <c r="G171" s="41"/>
      <c r="H171" s="41"/>
      <c r="J171" s="55"/>
      <c r="K171" s="55"/>
    </row>
    <row r="172" spans="1:11" s="44" customFormat="1">
      <c r="A172" s="55"/>
      <c r="E172" s="55"/>
      <c r="G172" s="41"/>
      <c r="H172" s="41"/>
      <c r="J172" s="55"/>
      <c r="K172" s="55"/>
    </row>
    <row r="173" spans="1:11" s="44" customFormat="1">
      <c r="A173" s="55"/>
      <c r="E173" s="55"/>
      <c r="G173" s="41"/>
      <c r="H173" s="41"/>
      <c r="J173" s="55"/>
      <c r="K173" s="55"/>
    </row>
    <row r="174" spans="1:11" s="44" customFormat="1">
      <c r="A174" s="55"/>
      <c r="E174" s="55"/>
      <c r="G174" s="41"/>
      <c r="H174" s="41"/>
      <c r="J174" s="55"/>
      <c r="K174" s="55"/>
    </row>
    <row r="175" spans="1:11" s="44" customFormat="1">
      <c r="A175" s="55"/>
      <c r="E175" s="55"/>
      <c r="G175" s="41"/>
      <c r="H175" s="41"/>
      <c r="J175" s="55"/>
      <c r="K175" s="55"/>
    </row>
    <row r="176" spans="1:11" s="44" customFormat="1">
      <c r="A176" s="55"/>
      <c r="E176" s="55"/>
      <c r="G176" s="41"/>
      <c r="H176" s="41"/>
      <c r="J176" s="55"/>
      <c r="K176" s="55"/>
    </row>
    <row r="177" spans="1:11" s="44" customFormat="1">
      <c r="A177" s="55"/>
      <c r="E177" s="55"/>
      <c r="G177" s="41"/>
      <c r="H177" s="41"/>
      <c r="J177" s="55"/>
      <c r="K177" s="55"/>
    </row>
    <row r="178" spans="1:11" s="44" customFormat="1">
      <c r="A178" s="55"/>
      <c r="E178" s="55"/>
      <c r="G178" s="41"/>
      <c r="H178" s="41"/>
      <c r="J178" s="55"/>
      <c r="K178" s="55"/>
    </row>
    <row r="179" spans="1:11" s="44" customFormat="1">
      <c r="A179" s="55"/>
      <c r="E179" s="55"/>
      <c r="G179" s="41"/>
      <c r="H179" s="41"/>
      <c r="J179" s="55"/>
      <c r="K179" s="55"/>
    </row>
    <row r="180" spans="1:11" s="44" customFormat="1">
      <c r="A180" s="55"/>
      <c r="E180" s="55"/>
      <c r="G180" s="41"/>
      <c r="H180" s="41"/>
      <c r="J180" s="55"/>
      <c r="K180" s="55"/>
    </row>
    <row r="181" spans="1:11" s="44" customFormat="1">
      <c r="A181" s="55"/>
      <c r="E181" s="55"/>
      <c r="G181" s="41"/>
      <c r="H181" s="41"/>
      <c r="J181" s="55"/>
      <c r="K181" s="55"/>
    </row>
    <row r="182" spans="1:11" s="44" customFormat="1">
      <c r="A182" s="55"/>
      <c r="E182" s="55"/>
      <c r="G182" s="41"/>
      <c r="H182" s="41"/>
      <c r="J182" s="55"/>
      <c r="K182" s="55"/>
    </row>
    <row r="183" spans="1:11" s="44" customFormat="1">
      <c r="A183" s="55"/>
      <c r="E183" s="55"/>
      <c r="G183" s="41"/>
      <c r="H183" s="41"/>
      <c r="J183" s="55"/>
      <c r="K183" s="55"/>
    </row>
    <row r="184" spans="1:11" s="44" customFormat="1">
      <c r="A184" s="55"/>
      <c r="E184" s="55"/>
      <c r="G184" s="41"/>
      <c r="H184" s="41"/>
      <c r="J184" s="55"/>
      <c r="K184" s="55"/>
    </row>
    <row r="185" spans="1:11" s="44" customFormat="1">
      <c r="A185" s="55"/>
      <c r="E185" s="55"/>
      <c r="G185" s="41"/>
      <c r="H185" s="41"/>
      <c r="J185" s="55"/>
      <c r="K185" s="55"/>
    </row>
    <row r="186" spans="1:11" s="44" customFormat="1">
      <c r="A186" s="55"/>
      <c r="E186" s="55"/>
      <c r="G186" s="41"/>
      <c r="H186" s="41"/>
      <c r="J186" s="55"/>
      <c r="K186" s="55"/>
    </row>
    <row r="187" spans="1:11" s="44" customFormat="1">
      <c r="A187" s="55"/>
      <c r="E187" s="55"/>
      <c r="G187" s="41"/>
      <c r="H187" s="41"/>
      <c r="J187" s="55"/>
      <c r="K187" s="55"/>
    </row>
    <row r="188" spans="1:11" s="44" customFormat="1">
      <c r="A188" s="55"/>
      <c r="E188" s="55"/>
      <c r="G188" s="41"/>
      <c r="H188" s="41"/>
      <c r="J188" s="55"/>
      <c r="K188" s="55"/>
    </row>
    <row r="189" spans="1:11" s="44" customFormat="1">
      <c r="A189" s="55"/>
      <c r="E189" s="55"/>
      <c r="G189" s="41"/>
      <c r="H189" s="41"/>
      <c r="J189" s="55"/>
      <c r="K189" s="55"/>
    </row>
    <row r="190" spans="1:11" s="44" customFormat="1">
      <c r="A190" s="55"/>
      <c r="E190" s="55"/>
      <c r="G190" s="41"/>
      <c r="H190" s="41"/>
      <c r="J190" s="55"/>
      <c r="K190" s="55"/>
    </row>
    <row r="191" spans="1:11" s="44" customFormat="1">
      <c r="A191" s="55"/>
      <c r="E191" s="55"/>
      <c r="G191" s="41"/>
      <c r="H191" s="41"/>
      <c r="J191" s="55"/>
      <c r="K191" s="55"/>
    </row>
    <row r="192" spans="1:11" s="44" customFormat="1">
      <c r="A192" s="55"/>
      <c r="E192" s="55"/>
      <c r="G192" s="41"/>
      <c r="H192" s="41"/>
      <c r="J192" s="55"/>
      <c r="K192" s="55"/>
    </row>
    <row r="193" spans="1:11" s="44" customFormat="1">
      <c r="A193" s="55"/>
      <c r="E193" s="55"/>
      <c r="G193" s="41"/>
      <c r="H193" s="41"/>
      <c r="J193" s="55"/>
      <c r="K193" s="55"/>
    </row>
    <row r="194" spans="1:11" s="44" customFormat="1">
      <c r="A194" s="55"/>
      <c r="E194" s="55"/>
      <c r="G194" s="41"/>
      <c r="H194" s="41"/>
      <c r="J194" s="55"/>
      <c r="K194" s="55"/>
    </row>
    <row r="195" spans="1:11" s="44" customFormat="1">
      <c r="A195" s="55"/>
      <c r="E195" s="55"/>
      <c r="G195" s="41"/>
      <c r="H195" s="41"/>
    </row>
    <row r="196" spans="1:11" s="44" customFormat="1">
      <c r="A196" s="55"/>
      <c r="E196" s="55"/>
      <c r="G196" s="41"/>
      <c r="H196" s="41"/>
    </row>
    <row r="197" spans="1:11" s="44" customFormat="1">
      <c r="A197" s="55"/>
      <c r="E197" s="55"/>
      <c r="G197" s="41"/>
      <c r="H197" s="41"/>
    </row>
    <row r="198" spans="1:11" s="44" customFormat="1">
      <c r="A198" s="55"/>
      <c r="E198" s="55"/>
      <c r="G198" s="41"/>
      <c r="H198" s="41"/>
    </row>
    <row r="199" spans="1:11" s="44" customFormat="1">
      <c r="A199" s="55"/>
      <c r="E199" s="55"/>
      <c r="G199" s="41"/>
      <c r="H199" s="41"/>
    </row>
    <row r="200" spans="1:11" s="44" customFormat="1">
      <c r="A200" s="55"/>
      <c r="E200" s="55"/>
      <c r="G200" s="41"/>
      <c r="H200" s="41"/>
    </row>
    <row r="201" spans="1:11" s="44" customFormat="1">
      <c r="A201" s="55"/>
      <c r="E201" s="55"/>
      <c r="G201" s="41"/>
      <c r="H201" s="41"/>
    </row>
    <row r="202" spans="1:11" s="44" customFormat="1">
      <c r="A202" s="55"/>
      <c r="E202" s="55"/>
      <c r="G202" s="41"/>
      <c r="H202" s="41"/>
    </row>
    <row r="203" spans="1:11" s="44" customFormat="1">
      <c r="A203" s="55"/>
      <c r="E203" s="55"/>
      <c r="G203" s="41"/>
      <c r="H203" s="41"/>
    </row>
    <row r="204" spans="1:11" s="44" customFormat="1">
      <c r="A204" s="55"/>
      <c r="E204" s="55"/>
      <c r="G204" s="41"/>
      <c r="H204" s="41"/>
    </row>
    <row r="205" spans="1:11" s="44" customFormat="1">
      <c r="A205" s="55"/>
      <c r="E205" s="55"/>
      <c r="G205" s="41"/>
      <c r="H205" s="41"/>
    </row>
    <row r="206" spans="1:11" s="44" customFormat="1">
      <c r="A206" s="55"/>
      <c r="E206" s="55"/>
      <c r="G206" s="41"/>
      <c r="H206" s="41"/>
    </row>
    <row r="207" spans="1:11" s="44" customFormat="1">
      <c r="A207" s="55"/>
      <c r="E207" s="55"/>
      <c r="G207" s="41"/>
      <c r="H207" s="41"/>
    </row>
    <row r="208" spans="1:11" s="44" customFormat="1">
      <c r="A208" s="55"/>
      <c r="E208" s="55"/>
      <c r="G208" s="41"/>
      <c r="H208" s="41"/>
    </row>
    <row r="209" spans="1:8" s="44" customFormat="1">
      <c r="A209" s="55"/>
      <c r="E209" s="55"/>
      <c r="G209" s="41"/>
      <c r="H209" s="41"/>
    </row>
    <row r="210" spans="1:8" s="44" customFormat="1">
      <c r="A210" s="55"/>
      <c r="E210" s="55"/>
      <c r="G210" s="41"/>
      <c r="H210" s="41"/>
    </row>
    <row r="211" spans="1:8" s="44" customFormat="1">
      <c r="A211" s="55"/>
      <c r="E211" s="55"/>
      <c r="G211" s="41"/>
      <c r="H211" s="41"/>
    </row>
    <row r="212" spans="1:8" s="44" customFormat="1">
      <c r="A212" s="55"/>
      <c r="E212" s="55"/>
      <c r="G212" s="41"/>
      <c r="H212" s="41"/>
    </row>
    <row r="213" spans="1:8" s="44" customFormat="1">
      <c r="A213" s="55"/>
      <c r="E213" s="55"/>
      <c r="G213" s="41"/>
      <c r="H213" s="41"/>
    </row>
    <row r="214" spans="1:8" s="44" customFormat="1">
      <c r="A214" s="55"/>
      <c r="E214" s="55"/>
      <c r="G214" s="41"/>
      <c r="H214" s="41"/>
    </row>
    <row r="215" spans="1:8" s="44" customFormat="1">
      <c r="A215" s="55"/>
      <c r="E215" s="55"/>
      <c r="G215" s="41"/>
      <c r="H215" s="41"/>
    </row>
    <row r="216" spans="1:8" s="44" customFormat="1">
      <c r="A216" s="55"/>
      <c r="E216" s="55"/>
      <c r="G216" s="41"/>
      <c r="H216" s="41"/>
    </row>
    <row r="217" spans="1:8" s="44" customFormat="1">
      <c r="A217" s="55"/>
      <c r="E217" s="55"/>
      <c r="G217" s="41"/>
      <c r="H217" s="41"/>
    </row>
    <row r="218" spans="1:8" s="44" customFormat="1">
      <c r="A218" s="55"/>
      <c r="E218" s="55"/>
      <c r="G218" s="41"/>
      <c r="H218" s="41"/>
    </row>
    <row r="219" spans="1:8" s="44" customFormat="1">
      <c r="A219" s="55"/>
      <c r="E219" s="55"/>
      <c r="G219" s="41"/>
      <c r="H219" s="41"/>
    </row>
    <row r="220" spans="1:8" s="44" customFormat="1">
      <c r="A220" s="55"/>
      <c r="E220" s="55"/>
      <c r="G220" s="41"/>
      <c r="H220" s="41"/>
    </row>
    <row r="221" spans="1:8" s="44" customFormat="1">
      <c r="A221" s="55"/>
      <c r="E221" s="55"/>
      <c r="G221" s="41"/>
      <c r="H221" s="41"/>
    </row>
    <row r="222" spans="1:8" s="44" customFormat="1">
      <c r="A222" s="55"/>
      <c r="E222" s="55"/>
      <c r="G222" s="41"/>
      <c r="H222" s="41"/>
    </row>
    <row r="223" spans="1:8" s="44" customFormat="1">
      <c r="A223" s="55"/>
      <c r="E223" s="55"/>
      <c r="G223" s="41"/>
      <c r="H223" s="41"/>
    </row>
    <row r="224" spans="1:8" s="44" customFormat="1">
      <c r="A224" s="55"/>
      <c r="E224" s="55"/>
      <c r="G224" s="41"/>
      <c r="H224" s="41"/>
    </row>
    <row r="225" spans="1:8" s="44" customFormat="1">
      <c r="A225" s="55"/>
      <c r="E225" s="55"/>
      <c r="G225" s="41"/>
      <c r="H225" s="41"/>
    </row>
    <row r="226" spans="1:8" s="44" customFormat="1">
      <c r="A226" s="55"/>
      <c r="E226" s="55"/>
      <c r="G226" s="41"/>
      <c r="H226" s="41"/>
    </row>
    <row r="227" spans="1:8" s="44" customFormat="1">
      <c r="A227" s="55"/>
      <c r="E227" s="55"/>
      <c r="G227" s="41"/>
      <c r="H227" s="41"/>
    </row>
    <row r="228" spans="1:8" s="44" customFormat="1">
      <c r="A228" s="55"/>
      <c r="E228" s="55"/>
      <c r="G228" s="41"/>
      <c r="H228" s="41"/>
    </row>
    <row r="229" spans="1:8" s="44" customFormat="1">
      <c r="A229" s="55"/>
      <c r="E229" s="55"/>
      <c r="G229" s="41"/>
      <c r="H229" s="41"/>
    </row>
    <row r="230" spans="1:8" s="44" customFormat="1">
      <c r="A230" s="55"/>
      <c r="E230" s="55"/>
      <c r="G230" s="41"/>
      <c r="H230" s="41"/>
    </row>
    <row r="231" spans="1:8" s="44" customFormat="1">
      <c r="A231" s="55"/>
      <c r="E231" s="55"/>
      <c r="G231" s="41"/>
      <c r="H231" s="41"/>
    </row>
    <row r="232" spans="1:8" s="44" customFormat="1">
      <c r="A232" s="55"/>
      <c r="E232" s="55"/>
      <c r="G232" s="41"/>
      <c r="H232" s="41"/>
    </row>
    <row r="233" spans="1:8" s="44" customFormat="1">
      <c r="A233" s="55"/>
      <c r="E233" s="55"/>
      <c r="G233" s="41"/>
      <c r="H233" s="41"/>
    </row>
    <row r="234" spans="1:8" s="44" customFormat="1">
      <c r="A234" s="55"/>
      <c r="E234" s="55"/>
      <c r="G234" s="41"/>
      <c r="H234" s="41"/>
    </row>
    <row r="235" spans="1:8" s="44" customFormat="1">
      <c r="A235" s="55"/>
      <c r="E235" s="55"/>
      <c r="G235" s="41"/>
      <c r="H235" s="41"/>
    </row>
    <row r="236" spans="1:8" s="44" customFormat="1">
      <c r="A236" s="55"/>
      <c r="E236" s="55"/>
      <c r="G236" s="41"/>
      <c r="H236" s="41"/>
    </row>
    <row r="237" spans="1:8" s="44" customFormat="1">
      <c r="A237" s="55"/>
      <c r="E237" s="55"/>
      <c r="G237" s="41"/>
      <c r="H237" s="41"/>
    </row>
    <row r="238" spans="1:8" s="44" customFormat="1">
      <c r="A238" s="55"/>
      <c r="E238" s="55"/>
      <c r="G238" s="41"/>
      <c r="H238" s="41"/>
    </row>
    <row r="239" spans="1:8" s="44" customFormat="1">
      <c r="A239" s="55"/>
      <c r="E239" s="55"/>
      <c r="G239" s="41"/>
      <c r="H239" s="41"/>
    </row>
    <row r="240" spans="1:8" s="44" customFormat="1">
      <c r="A240" s="55"/>
      <c r="E240" s="55"/>
      <c r="G240" s="41"/>
      <c r="H240" s="41"/>
    </row>
    <row r="241" spans="1:8" s="44" customFormat="1">
      <c r="A241" s="55"/>
      <c r="E241" s="55"/>
      <c r="G241" s="41"/>
      <c r="H241" s="41"/>
    </row>
    <row r="242" spans="1:8" s="44" customFormat="1">
      <c r="A242" s="55"/>
      <c r="E242" s="55"/>
      <c r="G242" s="41"/>
      <c r="H242" s="41"/>
    </row>
    <row r="243" spans="1:8" s="44" customFormat="1">
      <c r="A243" s="55"/>
      <c r="E243" s="55"/>
      <c r="G243" s="41"/>
      <c r="H243" s="41"/>
    </row>
    <row r="244" spans="1:8" s="44" customFormat="1">
      <c r="A244" s="55"/>
      <c r="E244" s="55"/>
      <c r="G244" s="41"/>
      <c r="H244" s="41"/>
    </row>
    <row r="245" spans="1:8" s="44" customFormat="1">
      <c r="A245" s="55"/>
      <c r="E245" s="55"/>
      <c r="G245" s="41"/>
      <c r="H245" s="41"/>
    </row>
    <row r="246" spans="1:8" s="44" customFormat="1">
      <c r="A246" s="55"/>
      <c r="E246" s="55"/>
      <c r="G246" s="41"/>
      <c r="H246" s="41"/>
    </row>
    <row r="247" spans="1:8" s="44" customFormat="1">
      <c r="A247" s="55"/>
      <c r="E247" s="55"/>
      <c r="G247" s="41"/>
      <c r="H247" s="41"/>
    </row>
    <row r="248" spans="1:8" s="44" customFormat="1">
      <c r="A248" s="55"/>
      <c r="E248" s="55"/>
      <c r="G248" s="41"/>
      <c r="H248" s="41"/>
    </row>
    <row r="249" spans="1:8" s="44" customFormat="1">
      <c r="A249" s="55"/>
      <c r="E249" s="55"/>
      <c r="G249" s="41"/>
      <c r="H249" s="41"/>
    </row>
  </sheetData>
  <mergeCells count="1">
    <mergeCell ref="C3:E3"/>
  </mergeCells>
  <phoneticPr fontId="0" type="noConversion"/>
  <pageMargins left="0.28000000000000003" right="0.28000000000000003" top="0.5" bottom="0.5" header="0.5" footer="0.5"/>
  <pageSetup paperSize="9" orientation="portrait" r:id="rId1"/>
  <headerFooter alignWithMargins="0">
    <oddFooter>&amp;L&amp;"Angsana New,Regular"&amp;12&amp;F &amp;D&amp;R&amp;"Angsana New,Regular"&amp;12&amp;P/&amp;N</oddFooter>
  </headerFooter>
</worksheet>
</file>

<file path=xl/worksheets/sheet50.xml><?xml version="1.0" encoding="utf-8"?>
<worksheet xmlns="http://schemas.openxmlformats.org/spreadsheetml/2006/main" xmlns:r="http://schemas.openxmlformats.org/officeDocument/2006/relationships">
  <sheetPr codeName="Sheet40"/>
  <dimension ref="A1:K21"/>
  <sheetViews>
    <sheetView workbookViewId="0">
      <selection activeCell="J9" sqref="J9"/>
    </sheetView>
  </sheetViews>
  <sheetFormatPr defaultColWidth="29.140625" defaultRowHeight="21.75"/>
  <cols>
    <col min="1" max="1" width="2.85546875" style="4" customWidth="1"/>
    <col min="2" max="2" width="28.85546875" style="5" customWidth="1"/>
    <col min="3" max="3" width="4" style="5" customWidth="1"/>
    <col min="4" max="4" width="1.140625" style="5" customWidth="1"/>
    <col min="5" max="5" width="4" style="4" customWidth="1"/>
    <col min="6" max="6" width="6.5703125" style="5" customWidth="1"/>
    <col min="7" max="7" width="6.28515625" style="6" customWidth="1"/>
    <col min="8" max="8" width="11" style="6" customWidth="1"/>
    <col min="9" max="9" width="4.5703125" style="5" customWidth="1"/>
    <col min="10" max="11" width="32.7109375" style="5" customWidth="1"/>
    <col min="12" max="16384" width="29.140625" style="5"/>
  </cols>
  <sheetData>
    <row r="1" spans="1:11" s="31" customFormat="1" ht="21">
      <c r="A1" s="30">
        <f>Main!A56</f>
        <v>48</v>
      </c>
      <c r="B1" s="30" t="str">
        <f>Main!B56</f>
        <v>Auditors  (Auditor.dat)</v>
      </c>
      <c r="C1" s="30"/>
      <c r="D1" s="30"/>
      <c r="E1" s="30"/>
      <c r="F1" s="66"/>
      <c r="G1" s="67"/>
      <c r="H1" s="67"/>
      <c r="I1" s="67"/>
      <c r="J1" s="66"/>
      <c r="K1" s="66"/>
    </row>
    <row r="2" spans="1:11">
      <c r="A2" s="27"/>
      <c r="B2" s="27"/>
      <c r="F2" s="27"/>
      <c r="G2" s="28"/>
      <c r="H2" s="28"/>
      <c r="I2" s="28"/>
      <c r="J2" s="27"/>
      <c r="K2" s="27"/>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A4" s="27"/>
      <c r="B4" s="5" t="s">
        <v>791</v>
      </c>
      <c r="C4" s="5">
        <f>E3+1</f>
        <v>1</v>
      </c>
      <c r="D4" s="5" t="s">
        <v>668</v>
      </c>
      <c r="E4" s="4">
        <f>C4+F4-1</f>
        <v>1</v>
      </c>
      <c r="F4" s="14">
        <v>1</v>
      </c>
      <c r="G4" s="6" t="s">
        <v>849</v>
      </c>
      <c r="H4" s="28"/>
      <c r="I4" s="28"/>
      <c r="J4" s="5" t="s">
        <v>780</v>
      </c>
      <c r="K4" s="5" t="s">
        <v>780</v>
      </c>
    </row>
    <row r="5" spans="1:11">
      <c r="A5" s="5">
        <v>1</v>
      </c>
      <c r="B5" s="5" t="s">
        <v>793</v>
      </c>
      <c r="C5" s="5">
        <f>E4+1</f>
        <v>2</v>
      </c>
      <c r="D5" s="5" t="s">
        <v>668</v>
      </c>
      <c r="E5" s="4">
        <f>C5+F5-1</f>
        <v>21</v>
      </c>
      <c r="F5" s="5">
        <v>20</v>
      </c>
      <c r="G5" s="6" t="s">
        <v>849</v>
      </c>
      <c r="H5" s="28"/>
      <c r="I5" s="28"/>
      <c r="J5" s="85" t="s">
        <v>960</v>
      </c>
      <c r="K5" s="5" t="s">
        <v>1385</v>
      </c>
    </row>
    <row r="6" spans="1:11">
      <c r="A6" s="5">
        <f t="shared" ref="A6:A19" si="0">A5+1</f>
        <v>2</v>
      </c>
      <c r="B6" s="5" t="s">
        <v>794</v>
      </c>
      <c r="C6" s="5">
        <f>E5+1</f>
        <v>22</v>
      </c>
      <c r="D6" s="5" t="s">
        <v>668</v>
      </c>
      <c r="E6" s="4">
        <f>C6+F6-1</f>
        <v>25</v>
      </c>
      <c r="F6" s="14">
        <v>4</v>
      </c>
      <c r="G6" s="6" t="s">
        <v>849</v>
      </c>
      <c r="H6" s="28"/>
      <c r="I6" s="6">
        <v>1</v>
      </c>
      <c r="J6" s="82" t="s">
        <v>28</v>
      </c>
      <c r="K6" s="5" t="s">
        <v>1107</v>
      </c>
    </row>
    <row r="7" spans="1:11" ht="43.5">
      <c r="A7" s="5">
        <f t="shared" si="0"/>
        <v>3</v>
      </c>
      <c r="B7" s="5" t="s">
        <v>76</v>
      </c>
      <c r="C7" s="5">
        <f t="shared" ref="C7:C19" si="1">E6+1</f>
        <v>26</v>
      </c>
      <c r="D7" s="5" t="s">
        <v>668</v>
      </c>
      <c r="E7" s="4">
        <f t="shared" ref="E7:E19" si="2">C7+F7-1</f>
        <v>35</v>
      </c>
      <c r="F7" s="5">
        <v>10</v>
      </c>
      <c r="G7" s="6" t="s">
        <v>849</v>
      </c>
      <c r="H7" s="6" t="s">
        <v>77</v>
      </c>
      <c r="I7" s="6">
        <v>2</v>
      </c>
      <c r="J7" s="5" t="s">
        <v>87</v>
      </c>
      <c r="K7" s="5" t="s">
        <v>1386</v>
      </c>
    </row>
    <row r="8" spans="1:11">
      <c r="A8" s="5">
        <f t="shared" si="0"/>
        <v>4</v>
      </c>
      <c r="B8" s="5" t="s">
        <v>795</v>
      </c>
      <c r="C8" s="5">
        <f t="shared" si="1"/>
        <v>36</v>
      </c>
      <c r="D8" s="5" t="s">
        <v>668</v>
      </c>
      <c r="E8" s="4">
        <f t="shared" si="2"/>
        <v>43</v>
      </c>
      <c r="F8" s="14">
        <v>8</v>
      </c>
      <c r="G8" s="6" t="s">
        <v>843</v>
      </c>
      <c r="H8" s="10">
        <v>8</v>
      </c>
      <c r="I8" s="6">
        <v>3</v>
      </c>
      <c r="J8" s="85" t="s">
        <v>39</v>
      </c>
      <c r="K8" s="5" t="s">
        <v>1342</v>
      </c>
    </row>
    <row r="9" spans="1:11" ht="43.5">
      <c r="A9" s="5">
        <f t="shared" si="0"/>
        <v>5</v>
      </c>
      <c r="B9" s="5" t="s">
        <v>796</v>
      </c>
      <c r="C9" s="5">
        <f t="shared" si="1"/>
        <v>44</v>
      </c>
      <c r="D9" s="5" t="s">
        <v>668</v>
      </c>
      <c r="E9" s="4">
        <f t="shared" si="2"/>
        <v>51</v>
      </c>
      <c r="F9" s="14">
        <v>8</v>
      </c>
      <c r="G9" s="6" t="s">
        <v>843</v>
      </c>
      <c r="H9" s="10">
        <v>8</v>
      </c>
      <c r="I9" s="6">
        <v>4</v>
      </c>
      <c r="J9" s="82" t="s">
        <v>268</v>
      </c>
      <c r="K9" s="5" t="s">
        <v>1349</v>
      </c>
    </row>
    <row r="10" spans="1:11">
      <c r="A10" s="5">
        <f t="shared" si="0"/>
        <v>6</v>
      </c>
      <c r="B10" s="5" t="s">
        <v>78</v>
      </c>
      <c r="C10" s="5">
        <f t="shared" si="1"/>
        <v>52</v>
      </c>
      <c r="D10" s="5" t="s">
        <v>668</v>
      </c>
      <c r="E10" s="4">
        <f t="shared" si="2"/>
        <v>61</v>
      </c>
      <c r="F10" s="5">
        <v>10</v>
      </c>
      <c r="G10" s="6" t="s">
        <v>849</v>
      </c>
      <c r="H10" s="6" t="s">
        <v>77</v>
      </c>
      <c r="I10" s="6"/>
      <c r="J10" s="5" t="s">
        <v>86</v>
      </c>
      <c r="K10" s="5" t="s">
        <v>1387</v>
      </c>
    </row>
    <row r="11" spans="1:11">
      <c r="A11" s="5">
        <f t="shared" si="0"/>
        <v>7</v>
      </c>
      <c r="B11" s="5" t="s">
        <v>606</v>
      </c>
      <c r="C11" s="5">
        <f t="shared" si="1"/>
        <v>62</v>
      </c>
      <c r="D11" s="5" t="s">
        <v>668</v>
      </c>
      <c r="E11" s="4">
        <f t="shared" si="2"/>
        <v>91</v>
      </c>
      <c r="F11" s="14">
        <v>30</v>
      </c>
      <c r="G11" s="6" t="s">
        <v>849</v>
      </c>
      <c r="H11" s="28"/>
      <c r="I11" s="28"/>
      <c r="J11" s="82" t="s">
        <v>269</v>
      </c>
      <c r="K11" s="5" t="s">
        <v>1343</v>
      </c>
    </row>
    <row r="12" spans="1:11">
      <c r="A12" s="5">
        <f t="shared" si="0"/>
        <v>8</v>
      </c>
      <c r="B12" s="5" t="s">
        <v>607</v>
      </c>
      <c r="C12" s="5">
        <f t="shared" si="1"/>
        <v>92</v>
      </c>
      <c r="D12" s="5" t="s">
        <v>668</v>
      </c>
      <c r="E12" s="4">
        <f t="shared" si="2"/>
        <v>131</v>
      </c>
      <c r="F12" s="14">
        <v>40</v>
      </c>
      <c r="G12" s="6" t="s">
        <v>849</v>
      </c>
      <c r="H12" s="28"/>
      <c r="I12" s="28"/>
      <c r="J12" s="82" t="s">
        <v>270</v>
      </c>
      <c r="K12" s="5" t="s">
        <v>1344</v>
      </c>
    </row>
    <row r="13" spans="1:11">
      <c r="A13" s="5">
        <f t="shared" si="0"/>
        <v>9</v>
      </c>
      <c r="B13" s="5" t="s">
        <v>608</v>
      </c>
      <c r="C13" s="5">
        <f t="shared" si="1"/>
        <v>132</v>
      </c>
      <c r="D13" s="5" t="s">
        <v>668</v>
      </c>
      <c r="E13" s="4">
        <f t="shared" si="2"/>
        <v>201</v>
      </c>
      <c r="F13" s="14">
        <v>70</v>
      </c>
      <c r="G13" s="6" t="s">
        <v>849</v>
      </c>
      <c r="H13" s="28"/>
      <c r="I13" s="28"/>
      <c r="J13" s="82" t="s">
        <v>271</v>
      </c>
      <c r="K13" s="5" t="s">
        <v>1345</v>
      </c>
    </row>
    <row r="14" spans="1:11">
      <c r="A14" s="5">
        <f t="shared" si="0"/>
        <v>10</v>
      </c>
      <c r="B14" s="5" t="s">
        <v>603</v>
      </c>
      <c r="C14" s="5">
        <f t="shared" si="1"/>
        <v>202</v>
      </c>
      <c r="D14" s="5" t="s">
        <v>668</v>
      </c>
      <c r="E14" s="4">
        <f t="shared" si="2"/>
        <v>231</v>
      </c>
      <c r="F14" s="14">
        <v>30</v>
      </c>
      <c r="G14" s="6" t="s">
        <v>849</v>
      </c>
      <c r="H14" s="28"/>
      <c r="I14" s="28"/>
      <c r="J14" s="82" t="s">
        <v>272</v>
      </c>
      <c r="K14" s="5" t="s">
        <v>1346</v>
      </c>
    </row>
    <row r="15" spans="1:11">
      <c r="A15" s="5">
        <f t="shared" si="0"/>
        <v>11</v>
      </c>
      <c r="B15" s="5" t="s">
        <v>604</v>
      </c>
      <c r="C15" s="5">
        <f t="shared" si="1"/>
        <v>232</v>
      </c>
      <c r="D15" s="5" t="s">
        <v>668</v>
      </c>
      <c r="E15" s="4">
        <f t="shared" si="2"/>
        <v>271</v>
      </c>
      <c r="F15" s="14">
        <v>40</v>
      </c>
      <c r="G15" s="6" t="s">
        <v>849</v>
      </c>
      <c r="H15" s="28"/>
      <c r="I15" s="28"/>
      <c r="J15" s="82" t="s">
        <v>278</v>
      </c>
      <c r="K15" s="5" t="s">
        <v>1347</v>
      </c>
    </row>
    <row r="16" spans="1:11">
      <c r="A16" s="5">
        <f t="shared" si="0"/>
        <v>12</v>
      </c>
      <c r="B16" s="5" t="s">
        <v>605</v>
      </c>
      <c r="C16" s="5">
        <f t="shared" si="1"/>
        <v>272</v>
      </c>
      <c r="D16" s="5" t="s">
        <v>668</v>
      </c>
      <c r="E16" s="4">
        <f t="shared" si="2"/>
        <v>341</v>
      </c>
      <c r="F16" s="14">
        <v>70</v>
      </c>
      <c r="G16" s="6" t="s">
        <v>849</v>
      </c>
      <c r="H16" s="28"/>
      <c r="I16" s="28"/>
      <c r="J16" s="82" t="s">
        <v>279</v>
      </c>
      <c r="K16" s="5" t="s">
        <v>1348</v>
      </c>
    </row>
    <row r="17" spans="1:11">
      <c r="A17" s="5">
        <f t="shared" si="0"/>
        <v>13</v>
      </c>
      <c r="B17" s="5" t="s">
        <v>797</v>
      </c>
      <c r="C17" s="5">
        <f t="shared" si="1"/>
        <v>342</v>
      </c>
      <c r="D17" s="5" t="s">
        <v>668</v>
      </c>
      <c r="E17" s="4">
        <f t="shared" si="2"/>
        <v>391</v>
      </c>
      <c r="F17" s="14">
        <v>50</v>
      </c>
      <c r="G17" s="6" t="s">
        <v>849</v>
      </c>
      <c r="H17" s="28"/>
      <c r="I17" s="28"/>
      <c r="J17" s="82" t="s">
        <v>280</v>
      </c>
      <c r="K17" s="5" t="s">
        <v>1351</v>
      </c>
    </row>
    <row r="18" spans="1:11">
      <c r="A18" s="5">
        <f t="shared" si="0"/>
        <v>14</v>
      </c>
      <c r="B18" s="5" t="s">
        <v>798</v>
      </c>
      <c r="C18" s="5">
        <f t="shared" si="1"/>
        <v>392</v>
      </c>
      <c r="D18" s="5" t="s">
        <v>668</v>
      </c>
      <c r="E18" s="4">
        <f t="shared" si="2"/>
        <v>441</v>
      </c>
      <c r="F18" s="14">
        <v>50</v>
      </c>
      <c r="G18" s="6" t="s">
        <v>849</v>
      </c>
      <c r="H18" s="28"/>
      <c r="I18" s="28"/>
      <c r="J18" s="82" t="s">
        <v>283</v>
      </c>
      <c r="K18" s="5" t="s">
        <v>1352</v>
      </c>
    </row>
    <row r="19" spans="1:11" ht="43.5">
      <c r="A19" s="5">
        <f t="shared" si="0"/>
        <v>15</v>
      </c>
      <c r="B19" s="5" t="s">
        <v>592</v>
      </c>
      <c r="C19" s="5">
        <f t="shared" si="1"/>
        <v>442</v>
      </c>
      <c r="D19" s="5" t="s">
        <v>668</v>
      </c>
      <c r="E19" s="4">
        <f t="shared" si="2"/>
        <v>442</v>
      </c>
      <c r="F19" s="14">
        <v>1</v>
      </c>
      <c r="G19" s="6" t="s">
        <v>849</v>
      </c>
      <c r="H19" s="28"/>
      <c r="I19" s="28"/>
      <c r="J19" s="5" t="s">
        <v>965</v>
      </c>
      <c r="K19" s="5" t="s">
        <v>129</v>
      </c>
    </row>
    <row r="20" spans="1:11">
      <c r="A20" s="27"/>
      <c r="B20" s="27"/>
      <c r="F20" s="14">
        <f>SUM(F4:F19)</f>
        <v>442</v>
      </c>
      <c r="G20" s="28"/>
      <c r="H20" s="28"/>
      <c r="I20" s="28"/>
      <c r="J20" s="27"/>
      <c r="K20" s="27"/>
    </row>
    <row r="21" spans="1:11">
      <c r="A21" s="68"/>
      <c r="B21" s="68"/>
      <c r="F21" s="60"/>
      <c r="G21" s="68"/>
      <c r="H21" s="68"/>
      <c r="I21" s="68"/>
      <c r="J21" s="68"/>
      <c r="K21" s="68"/>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51.xml><?xml version="1.0" encoding="utf-8"?>
<worksheet xmlns="http://schemas.openxmlformats.org/spreadsheetml/2006/main" xmlns:r="http://schemas.openxmlformats.org/officeDocument/2006/relationships">
  <sheetPr codeName="Sheet41"/>
  <dimension ref="A1:K26"/>
  <sheetViews>
    <sheetView workbookViewId="0">
      <selection activeCell="J78" sqref="J78"/>
    </sheetView>
  </sheetViews>
  <sheetFormatPr defaultColWidth="29.140625" defaultRowHeight="21.75"/>
  <cols>
    <col min="1" max="1" width="2.85546875" style="4" customWidth="1"/>
    <col min="2" max="2" width="30.28515625" style="5" customWidth="1"/>
    <col min="3" max="3" width="4.5703125" style="5" customWidth="1"/>
    <col min="4" max="4" width="1.140625" style="5" customWidth="1"/>
    <col min="5" max="5" width="4.5703125" style="4" customWidth="1"/>
    <col min="6" max="6" width="6.5703125" style="5" customWidth="1"/>
    <col min="7" max="7" width="6.28515625" style="6" customWidth="1"/>
    <col min="8" max="8" width="12.28515625" style="6" customWidth="1"/>
    <col min="9" max="9" width="4.5703125" style="5" customWidth="1"/>
    <col min="10" max="11" width="32.7109375" style="5" customWidth="1"/>
    <col min="12" max="16384" width="29.140625" style="5"/>
  </cols>
  <sheetData>
    <row r="1" spans="1:11" s="31" customFormat="1" ht="21">
      <c r="A1" s="30">
        <f>Main!A57</f>
        <v>49</v>
      </c>
      <c r="B1" s="30" t="str">
        <f>Main!B57</f>
        <v>Board Of Directors  (Board.dat)</v>
      </c>
      <c r="C1" s="30"/>
      <c r="D1" s="30"/>
      <c r="E1" s="30"/>
      <c r="G1" s="13"/>
      <c r="H1" s="13"/>
      <c r="I1" s="13"/>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 t="shared" ref="C4:C21" si="0">E3+1</f>
        <v>1</v>
      </c>
      <c r="D4" s="5" t="s">
        <v>668</v>
      </c>
      <c r="E4" s="4">
        <f t="shared" ref="E4:E21" si="1">C4+F4-1</f>
        <v>1</v>
      </c>
      <c r="F4" s="5">
        <v>1</v>
      </c>
      <c r="G4" s="6" t="s">
        <v>849</v>
      </c>
      <c r="J4" s="5" t="s">
        <v>780</v>
      </c>
      <c r="K4" s="5" t="s">
        <v>780</v>
      </c>
    </row>
    <row r="5" spans="1:11">
      <c r="A5" s="4">
        <v>1</v>
      </c>
      <c r="B5" s="5" t="s">
        <v>793</v>
      </c>
      <c r="C5" s="5">
        <f t="shared" si="0"/>
        <v>2</v>
      </c>
      <c r="D5" s="5" t="s">
        <v>668</v>
      </c>
      <c r="E5" s="4">
        <f t="shared" si="1"/>
        <v>21</v>
      </c>
      <c r="F5" s="5">
        <v>20</v>
      </c>
      <c r="G5" s="6" t="s">
        <v>849</v>
      </c>
      <c r="J5" s="82" t="s">
        <v>960</v>
      </c>
      <c r="K5" s="12" t="s">
        <v>1194</v>
      </c>
    </row>
    <row r="6" spans="1:11">
      <c r="A6" s="4">
        <f t="shared" ref="A6:A21" si="2">A5+1</f>
        <v>2</v>
      </c>
      <c r="B6" s="5" t="s">
        <v>794</v>
      </c>
      <c r="C6" s="5">
        <f t="shared" si="0"/>
        <v>22</v>
      </c>
      <c r="D6" s="5" t="s">
        <v>668</v>
      </c>
      <c r="E6" s="4">
        <f t="shared" si="1"/>
        <v>25</v>
      </c>
      <c r="F6" s="5">
        <v>4</v>
      </c>
      <c r="G6" s="6" t="s">
        <v>849</v>
      </c>
      <c r="I6" s="6">
        <v>1</v>
      </c>
      <c r="J6" s="82" t="s">
        <v>28</v>
      </c>
      <c r="K6" s="5" t="s">
        <v>1107</v>
      </c>
    </row>
    <row r="7" spans="1:11">
      <c r="A7" s="4">
        <f t="shared" si="2"/>
        <v>3</v>
      </c>
      <c r="B7" s="5" t="s">
        <v>802</v>
      </c>
      <c r="C7" s="5">
        <f t="shared" si="0"/>
        <v>26</v>
      </c>
      <c r="D7" s="5" t="s">
        <v>668</v>
      </c>
      <c r="E7" s="4">
        <f t="shared" si="1"/>
        <v>33</v>
      </c>
      <c r="F7" s="5">
        <v>8</v>
      </c>
      <c r="G7" s="6" t="s">
        <v>843</v>
      </c>
      <c r="H7" s="10">
        <v>8</v>
      </c>
      <c r="I7" s="6">
        <v>2</v>
      </c>
      <c r="J7" s="5" t="s">
        <v>30</v>
      </c>
      <c r="K7" s="5" t="s">
        <v>1355</v>
      </c>
    </row>
    <row r="8" spans="1:11">
      <c r="A8" s="4">
        <f t="shared" si="2"/>
        <v>4</v>
      </c>
      <c r="B8" s="5" t="s">
        <v>799</v>
      </c>
      <c r="C8" s="5">
        <f t="shared" si="0"/>
        <v>34</v>
      </c>
      <c r="D8" s="5" t="s">
        <v>668</v>
      </c>
      <c r="E8" s="4">
        <f t="shared" si="1"/>
        <v>41</v>
      </c>
      <c r="F8" s="5">
        <v>8</v>
      </c>
      <c r="G8" s="6" t="s">
        <v>843</v>
      </c>
      <c r="H8" s="10">
        <v>8</v>
      </c>
      <c r="I8" s="6">
        <v>3</v>
      </c>
      <c r="J8" s="85" t="s">
        <v>29</v>
      </c>
      <c r="K8" s="12" t="s">
        <v>1388</v>
      </c>
    </row>
    <row r="9" spans="1:11">
      <c r="A9" s="4">
        <f t="shared" si="2"/>
        <v>5</v>
      </c>
      <c r="B9" s="5" t="s">
        <v>79</v>
      </c>
      <c r="C9" s="5">
        <f t="shared" si="0"/>
        <v>42</v>
      </c>
      <c r="D9" s="5" t="s">
        <v>668</v>
      </c>
      <c r="E9" s="4">
        <f t="shared" si="1"/>
        <v>51</v>
      </c>
      <c r="F9" s="5">
        <v>10</v>
      </c>
      <c r="G9" s="6" t="s">
        <v>849</v>
      </c>
      <c r="H9" s="6" t="s">
        <v>77</v>
      </c>
      <c r="I9" s="6">
        <v>4</v>
      </c>
      <c r="J9" s="5" t="s">
        <v>84</v>
      </c>
      <c r="K9" s="5" t="s">
        <v>1389</v>
      </c>
    </row>
    <row r="10" spans="1:11">
      <c r="A10" s="4">
        <f t="shared" si="2"/>
        <v>6</v>
      </c>
      <c r="B10" s="5" t="s">
        <v>80</v>
      </c>
      <c r="C10" s="5">
        <f t="shared" si="0"/>
        <v>52</v>
      </c>
      <c r="D10" s="5" t="s">
        <v>668</v>
      </c>
      <c r="E10" s="4">
        <f t="shared" si="1"/>
        <v>61</v>
      </c>
      <c r="F10" s="5">
        <v>10</v>
      </c>
      <c r="G10" s="6" t="s">
        <v>849</v>
      </c>
      <c r="H10" s="6" t="s">
        <v>77</v>
      </c>
      <c r="I10" s="6"/>
      <c r="J10" s="5" t="s">
        <v>85</v>
      </c>
      <c r="K10" s="5" t="s">
        <v>1390</v>
      </c>
    </row>
    <row r="11" spans="1:11">
      <c r="A11" s="4">
        <f t="shared" si="2"/>
        <v>7</v>
      </c>
      <c r="B11" s="5" t="s">
        <v>800</v>
      </c>
      <c r="C11" s="5">
        <f t="shared" si="0"/>
        <v>62</v>
      </c>
      <c r="D11" s="5" t="s">
        <v>668</v>
      </c>
      <c r="E11" s="4">
        <f t="shared" si="1"/>
        <v>131</v>
      </c>
      <c r="F11" s="5">
        <v>70</v>
      </c>
      <c r="G11" s="6" t="s">
        <v>849</v>
      </c>
      <c r="I11" s="6"/>
      <c r="J11" s="82" t="s">
        <v>37</v>
      </c>
      <c r="K11" s="5" t="s">
        <v>1391</v>
      </c>
    </row>
    <row r="12" spans="1:11">
      <c r="A12" s="4">
        <f t="shared" si="2"/>
        <v>8</v>
      </c>
      <c r="B12" s="5" t="s">
        <v>801</v>
      </c>
      <c r="C12" s="5">
        <f t="shared" si="0"/>
        <v>132</v>
      </c>
      <c r="D12" s="5" t="s">
        <v>668</v>
      </c>
      <c r="E12" s="4">
        <f t="shared" si="1"/>
        <v>201</v>
      </c>
      <c r="F12" s="5">
        <v>70</v>
      </c>
      <c r="G12" s="6" t="s">
        <v>849</v>
      </c>
      <c r="I12" s="6"/>
      <c r="J12" s="82" t="s">
        <v>38</v>
      </c>
      <c r="K12" s="5" t="s">
        <v>1392</v>
      </c>
    </row>
    <row r="13" spans="1:11">
      <c r="A13" s="4">
        <f t="shared" si="2"/>
        <v>9</v>
      </c>
      <c r="B13" s="5" t="s">
        <v>587</v>
      </c>
      <c r="C13" s="5">
        <f t="shared" si="0"/>
        <v>202</v>
      </c>
      <c r="D13" s="5" t="s">
        <v>668</v>
      </c>
      <c r="E13" s="4">
        <f t="shared" si="1"/>
        <v>204</v>
      </c>
      <c r="F13" s="5">
        <v>3</v>
      </c>
      <c r="G13" s="6" t="s">
        <v>843</v>
      </c>
      <c r="H13" s="10">
        <v>3</v>
      </c>
      <c r="J13" s="5" t="s">
        <v>81</v>
      </c>
      <c r="K13" s="12" t="s">
        <v>1393</v>
      </c>
    </row>
    <row r="14" spans="1:11" ht="21.75" customHeight="1">
      <c r="A14" s="4">
        <f t="shared" si="2"/>
        <v>10</v>
      </c>
      <c r="B14" s="5" t="s">
        <v>597</v>
      </c>
      <c r="C14" s="5">
        <f t="shared" si="0"/>
        <v>205</v>
      </c>
      <c r="D14" s="5" t="s">
        <v>668</v>
      </c>
      <c r="E14" s="4">
        <f t="shared" si="1"/>
        <v>234</v>
      </c>
      <c r="F14" s="5">
        <v>30</v>
      </c>
      <c r="G14" s="6" t="s">
        <v>849</v>
      </c>
      <c r="I14" s="6"/>
      <c r="J14" s="5" t="s">
        <v>31</v>
      </c>
      <c r="K14" s="5" t="s">
        <v>1356</v>
      </c>
    </row>
    <row r="15" spans="1:11" ht="21.75" customHeight="1">
      <c r="A15" s="4">
        <f t="shared" si="2"/>
        <v>11</v>
      </c>
      <c r="B15" s="5" t="s">
        <v>598</v>
      </c>
      <c r="C15" s="5">
        <f t="shared" si="0"/>
        <v>235</v>
      </c>
      <c r="D15" s="5" t="s">
        <v>668</v>
      </c>
      <c r="E15" s="4">
        <f t="shared" si="1"/>
        <v>274</v>
      </c>
      <c r="F15" s="5">
        <v>40</v>
      </c>
      <c r="G15" s="6" t="s">
        <v>849</v>
      </c>
      <c r="J15" s="5" t="s">
        <v>32</v>
      </c>
      <c r="K15" s="5" t="s">
        <v>1357</v>
      </c>
    </row>
    <row r="16" spans="1:11" ht="21.75" customHeight="1">
      <c r="A16" s="4">
        <f t="shared" si="2"/>
        <v>12</v>
      </c>
      <c r="B16" s="5" t="s">
        <v>599</v>
      </c>
      <c r="C16" s="5">
        <f t="shared" si="0"/>
        <v>275</v>
      </c>
      <c r="D16" s="5" t="s">
        <v>668</v>
      </c>
      <c r="E16" s="4">
        <f t="shared" si="1"/>
        <v>344</v>
      </c>
      <c r="F16" s="5">
        <v>70</v>
      </c>
      <c r="G16" s="6" t="s">
        <v>849</v>
      </c>
      <c r="I16" s="6"/>
      <c r="J16" s="5" t="s">
        <v>33</v>
      </c>
      <c r="K16" s="5" t="s">
        <v>1358</v>
      </c>
    </row>
    <row r="17" spans="1:11" ht="21.75" customHeight="1">
      <c r="A17" s="4">
        <f t="shared" si="2"/>
        <v>13</v>
      </c>
      <c r="B17" s="60" t="s">
        <v>600</v>
      </c>
      <c r="C17" s="5">
        <f t="shared" si="0"/>
        <v>345</v>
      </c>
      <c r="D17" s="5" t="s">
        <v>668</v>
      </c>
      <c r="E17" s="4">
        <f t="shared" si="1"/>
        <v>374</v>
      </c>
      <c r="F17" s="5">
        <v>30</v>
      </c>
      <c r="G17" s="6" t="s">
        <v>849</v>
      </c>
      <c r="I17" s="6"/>
      <c r="J17" s="60" t="s">
        <v>34</v>
      </c>
      <c r="K17" s="5" t="s">
        <v>1359</v>
      </c>
    </row>
    <row r="18" spans="1:11" ht="21.75" customHeight="1">
      <c r="A18" s="4">
        <f t="shared" si="2"/>
        <v>14</v>
      </c>
      <c r="B18" s="5" t="s">
        <v>601</v>
      </c>
      <c r="C18" s="5">
        <f t="shared" si="0"/>
        <v>375</v>
      </c>
      <c r="D18" s="5" t="s">
        <v>668</v>
      </c>
      <c r="E18" s="4">
        <f t="shared" si="1"/>
        <v>414</v>
      </c>
      <c r="F18" s="5">
        <v>40</v>
      </c>
      <c r="G18" s="6" t="s">
        <v>849</v>
      </c>
      <c r="I18" s="6"/>
      <c r="J18" s="5" t="s">
        <v>35</v>
      </c>
      <c r="K18" s="5" t="s">
        <v>1360</v>
      </c>
    </row>
    <row r="19" spans="1:11" ht="21.75" customHeight="1">
      <c r="A19" s="4">
        <f t="shared" si="2"/>
        <v>15</v>
      </c>
      <c r="B19" s="5" t="s">
        <v>602</v>
      </c>
      <c r="C19" s="5">
        <f t="shared" si="0"/>
        <v>415</v>
      </c>
      <c r="D19" s="5" t="s">
        <v>668</v>
      </c>
      <c r="E19" s="4">
        <f t="shared" si="1"/>
        <v>484</v>
      </c>
      <c r="F19" s="5">
        <v>70</v>
      </c>
      <c r="G19" s="6" t="s">
        <v>849</v>
      </c>
      <c r="I19" s="6"/>
      <c r="J19" s="5" t="s">
        <v>36</v>
      </c>
      <c r="K19" s="5" t="s">
        <v>1361</v>
      </c>
    </row>
    <row r="20" spans="1:11" ht="108.75">
      <c r="A20" s="4">
        <f t="shared" si="2"/>
        <v>16</v>
      </c>
      <c r="B20" s="5" t="s">
        <v>803</v>
      </c>
      <c r="C20" s="5">
        <f t="shared" si="0"/>
        <v>485</v>
      </c>
      <c r="D20" s="5" t="s">
        <v>668</v>
      </c>
      <c r="E20" s="4">
        <f t="shared" si="1"/>
        <v>485</v>
      </c>
      <c r="F20" s="5">
        <v>1</v>
      </c>
      <c r="G20" s="6" t="s">
        <v>849</v>
      </c>
      <c r="I20" s="6"/>
      <c r="J20" s="5" t="s">
        <v>543</v>
      </c>
      <c r="K20" s="5" t="s">
        <v>1394</v>
      </c>
    </row>
    <row r="21" spans="1:11" ht="21.75" customHeight="1">
      <c r="A21" s="4">
        <f t="shared" si="2"/>
        <v>17</v>
      </c>
      <c r="B21" s="5" t="s">
        <v>592</v>
      </c>
      <c r="C21" s="5">
        <f t="shared" si="0"/>
        <v>486</v>
      </c>
      <c r="D21" s="5" t="s">
        <v>668</v>
      </c>
      <c r="E21" s="4">
        <f t="shared" si="1"/>
        <v>486</v>
      </c>
      <c r="F21" s="5">
        <v>1</v>
      </c>
      <c r="G21" s="6" t="s">
        <v>849</v>
      </c>
      <c r="I21" s="6"/>
      <c r="J21" s="5" t="s">
        <v>965</v>
      </c>
      <c r="K21" s="5" t="s">
        <v>129</v>
      </c>
    </row>
    <row r="22" spans="1:11">
      <c r="B22" s="27"/>
      <c r="F22" s="5">
        <f>SUM(F4:F21)</f>
        <v>486</v>
      </c>
      <c r="I22" s="6"/>
    </row>
    <row r="23" spans="1:11">
      <c r="B23" s="62"/>
    </row>
    <row r="24" spans="1:11">
      <c r="K24" s="2"/>
    </row>
    <row r="25" spans="1:11">
      <c r="K25" s="2"/>
    </row>
    <row r="26" spans="1:11">
      <c r="K26" s="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52.xml><?xml version="1.0" encoding="utf-8"?>
<worksheet xmlns="http://schemas.openxmlformats.org/spreadsheetml/2006/main" xmlns:r="http://schemas.openxmlformats.org/officeDocument/2006/relationships">
  <sheetPr codeName="Sheet42"/>
  <dimension ref="A1:K16"/>
  <sheetViews>
    <sheetView workbookViewId="0">
      <selection activeCell="J78" sqref="J78"/>
    </sheetView>
  </sheetViews>
  <sheetFormatPr defaultColWidth="29.140625" defaultRowHeight="21.75"/>
  <cols>
    <col min="1" max="1" width="2.85546875" style="4" customWidth="1"/>
    <col min="2" max="2" width="28.85546875" style="5" customWidth="1"/>
    <col min="3" max="3" width="4.5703125" style="5" customWidth="1"/>
    <col min="4" max="4" width="1.140625" style="5" customWidth="1"/>
    <col min="5" max="5" width="4.5703125" style="4" customWidth="1"/>
    <col min="6" max="6" width="6.5703125" style="5" customWidth="1"/>
    <col min="7" max="7" width="6.28515625" style="6" customWidth="1"/>
    <col min="8" max="8" width="7.85546875" style="6" bestFit="1" customWidth="1"/>
    <col min="9" max="9" width="4.5703125" style="5" customWidth="1"/>
    <col min="10" max="11" width="32.7109375" style="4" customWidth="1"/>
    <col min="12" max="16384" width="29.140625" style="5"/>
  </cols>
  <sheetData>
    <row r="1" spans="1:11" s="31" customFormat="1" ht="21">
      <c r="A1" s="30">
        <f>Main!A58</f>
        <v>50</v>
      </c>
      <c r="B1" s="30" t="str">
        <f>Main!B58</f>
        <v>Financial Advisors  (FinAdv.dat)</v>
      </c>
      <c r="C1" s="30"/>
      <c r="D1" s="30"/>
      <c r="E1" s="30"/>
      <c r="G1" s="13"/>
      <c r="H1" s="13"/>
      <c r="I1" s="13"/>
      <c r="J1" s="30"/>
      <c r="K1" s="30"/>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 t="shared" ref="C4:C10" si="0">E3+1</f>
        <v>1</v>
      </c>
      <c r="D4" s="5" t="s">
        <v>668</v>
      </c>
      <c r="E4" s="4">
        <f t="shared" ref="E4:E10" si="1">C4+F4-1</f>
        <v>1</v>
      </c>
      <c r="F4" s="5">
        <v>1</v>
      </c>
      <c r="G4" s="6" t="s">
        <v>849</v>
      </c>
      <c r="I4" s="6"/>
      <c r="J4" s="5" t="s">
        <v>780</v>
      </c>
      <c r="K4" s="5" t="s">
        <v>780</v>
      </c>
    </row>
    <row r="5" spans="1:11">
      <c r="A5" s="4">
        <v>1</v>
      </c>
      <c r="B5" s="5" t="s">
        <v>793</v>
      </c>
      <c r="C5" s="5">
        <f t="shared" si="0"/>
        <v>2</v>
      </c>
      <c r="D5" s="5" t="s">
        <v>668</v>
      </c>
      <c r="E5" s="4">
        <f t="shared" si="1"/>
        <v>21</v>
      </c>
      <c r="F5" s="5">
        <v>20</v>
      </c>
      <c r="G5" s="6" t="s">
        <v>849</v>
      </c>
      <c r="I5" s="6"/>
      <c r="J5" s="82" t="s">
        <v>960</v>
      </c>
      <c r="K5" s="4" t="s">
        <v>1122</v>
      </c>
    </row>
    <row r="6" spans="1:11">
      <c r="A6" s="4">
        <v>2</v>
      </c>
      <c r="B6" s="5" t="s">
        <v>804</v>
      </c>
      <c r="C6" s="5">
        <f t="shared" si="0"/>
        <v>22</v>
      </c>
      <c r="D6" s="5" t="s">
        <v>668</v>
      </c>
      <c r="E6" s="4">
        <f t="shared" si="1"/>
        <v>29</v>
      </c>
      <c r="F6" s="5">
        <v>8</v>
      </c>
      <c r="G6" s="6" t="s">
        <v>843</v>
      </c>
      <c r="H6" s="63">
        <v>8</v>
      </c>
      <c r="I6" s="6">
        <v>1</v>
      </c>
      <c r="J6" s="83" t="s">
        <v>961</v>
      </c>
      <c r="K6" s="5" t="s">
        <v>1125</v>
      </c>
    </row>
    <row r="7" spans="1:11" ht="43.5">
      <c r="A7" s="4">
        <f>A6+1</f>
        <v>3</v>
      </c>
      <c r="B7" s="5" t="s">
        <v>148</v>
      </c>
      <c r="C7" s="5">
        <f>E6+1</f>
        <v>30</v>
      </c>
      <c r="D7" s="5" t="s">
        <v>668</v>
      </c>
      <c r="E7" s="4">
        <f>C7+F7-1</f>
        <v>37</v>
      </c>
      <c r="F7" s="5">
        <v>8</v>
      </c>
      <c r="G7" s="6" t="s">
        <v>843</v>
      </c>
      <c r="H7" s="10">
        <v>8</v>
      </c>
      <c r="I7" s="6">
        <v>2</v>
      </c>
      <c r="J7" s="83" t="s">
        <v>973</v>
      </c>
      <c r="K7" s="4" t="s">
        <v>1395</v>
      </c>
    </row>
    <row r="8" spans="1:11" ht="43.5">
      <c r="A8" s="4">
        <f>A6+1</f>
        <v>3</v>
      </c>
      <c r="B8" s="5" t="s">
        <v>921</v>
      </c>
      <c r="C8" s="5">
        <f>E7+1</f>
        <v>38</v>
      </c>
      <c r="D8" s="5" t="s">
        <v>668</v>
      </c>
      <c r="E8" s="4">
        <f>C8+F8-1</f>
        <v>57</v>
      </c>
      <c r="F8" s="5">
        <v>20</v>
      </c>
      <c r="G8" s="6" t="s">
        <v>849</v>
      </c>
      <c r="I8" s="6"/>
      <c r="J8" s="83" t="s">
        <v>974</v>
      </c>
      <c r="K8" s="4" t="s">
        <v>1396</v>
      </c>
    </row>
    <row r="9" spans="1:11" ht="43.5">
      <c r="A9" s="4">
        <f>A8+1</f>
        <v>4</v>
      </c>
      <c r="B9" s="5" t="s">
        <v>922</v>
      </c>
      <c r="C9" s="5">
        <f t="shared" si="0"/>
        <v>58</v>
      </c>
      <c r="D9" s="5" t="s">
        <v>668</v>
      </c>
      <c r="E9" s="4">
        <f t="shared" si="1"/>
        <v>117</v>
      </c>
      <c r="F9" s="5">
        <v>60</v>
      </c>
      <c r="G9" s="6" t="s">
        <v>849</v>
      </c>
      <c r="I9" s="6"/>
      <c r="J9" s="83" t="s">
        <v>975</v>
      </c>
      <c r="K9" s="4" t="s">
        <v>1397</v>
      </c>
    </row>
    <row r="10" spans="1:11" ht="43.5">
      <c r="A10" s="4">
        <f>A9+1</f>
        <v>5</v>
      </c>
      <c r="B10" s="5" t="s">
        <v>923</v>
      </c>
      <c r="C10" s="5">
        <f t="shared" si="0"/>
        <v>118</v>
      </c>
      <c r="D10" s="5" t="s">
        <v>668</v>
      </c>
      <c r="E10" s="4">
        <f t="shared" si="1"/>
        <v>177</v>
      </c>
      <c r="F10" s="5">
        <v>60</v>
      </c>
      <c r="G10" s="6" t="s">
        <v>849</v>
      </c>
      <c r="I10" s="6"/>
      <c r="J10" s="83" t="s">
        <v>976</v>
      </c>
      <c r="K10" s="4" t="s">
        <v>1398</v>
      </c>
    </row>
    <row r="11" spans="1:11" ht="43.5">
      <c r="A11" s="4">
        <f>A10+1</f>
        <v>6</v>
      </c>
      <c r="B11" s="5" t="s">
        <v>592</v>
      </c>
      <c r="C11" s="5">
        <f>E10+1</f>
        <v>178</v>
      </c>
      <c r="D11" s="5" t="s">
        <v>668</v>
      </c>
      <c r="E11" s="4">
        <f>C11+F11-1</f>
        <v>178</v>
      </c>
      <c r="F11" s="5">
        <v>1</v>
      </c>
      <c r="G11" s="6" t="s">
        <v>849</v>
      </c>
      <c r="I11" s="6"/>
      <c r="J11" s="5" t="s">
        <v>965</v>
      </c>
      <c r="K11" s="4" t="s">
        <v>129</v>
      </c>
    </row>
    <row r="12" spans="1:11">
      <c r="B12" s="27"/>
      <c r="F12" s="5">
        <f>SUM(F4:F11)</f>
        <v>178</v>
      </c>
      <c r="I12" s="6"/>
    </row>
    <row r="13" spans="1:11">
      <c r="B13" s="27"/>
      <c r="I13" s="6"/>
    </row>
    <row r="14" spans="1:11" s="2" customFormat="1">
      <c r="A14" s="1"/>
      <c r="B14" s="9"/>
      <c r="C14" s="5"/>
      <c r="D14" s="5"/>
      <c r="E14" s="4"/>
      <c r="G14" s="3"/>
      <c r="H14" s="3"/>
      <c r="I14" s="3"/>
      <c r="J14" s="1"/>
      <c r="K14" s="1"/>
    </row>
    <row r="15" spans="1:11" s="2" customFormat="1">
      <c r="A15" s="1"/>
      <c r="B15" s="65"/>
      <c r="C15" s="5"/>
      <c r="D15" s="5"/>
      <c r="E15" s="4"/>
      <c r="G15" s="3"/>
      <c r="H15" s="3"/>
      <c r="I15" s="3"/>
      <c r="J15" s="1"/>
      <c r="K15" s="1"/>
    </row>
    <row r="16" spans="1:11">
      <c r="B16"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53.xml><?xml version="1.0" encoding="utf-8"?>
<worksheet xmlns="http://schemas.openxmlformats.org/spreadsheetml/2006/main" xmlns:r="http://schemas.openxmlformats.org/officeDocument/2006/relationships">
  <dimension ref="A1:K236"/>
  <sheetViews>
    <sheetView workbookViewId="0">
      <selection activeCell="J78" sqref="J78"/>
    </sheetView>
  </sheetViews>
  <sheetFormatPr defaultColWidth="29.140625" defaultRowHeight="21.75"/>
  <cols>
    <col min="1" max="1" width="2.85546875" style="4" customWidth="1"/>
    <col min="2" max="2" width="28.85546875" style="5" customWidth="1"/>
    <col min="3" max="3" width="5.85546875" style="5" customWidth="1"/>
    <col min="4" max="4" width="1.5703125" style="5" bestFit="1" customWidth="1"/>
    <col min="5" max="5" width="5.85546875" style="4" bestFit="1" customWidth="1"/>
    <col min="6" max="6" width="6.5703125" style="5" customWidth="1"/>
    <col min="7" max="7" width="6.28515625" style="6" customWidth="1"/>
    <col min="8" max="8" width="10.42578125" style="6" customWidth="1"/>
    <col min="9" max="9" width="4.5703125" style="5" customWidth="1"/>
    <col min="10" max="10" width="32.7109375" style="5" customWidth="1"/>
    <col min="11" max="16384" width="29.140625" style="5"/>
  </cols>
  <sheetData>
    <row r="1" spans="1:11" s="31" customFormat="1" ht="21">
      <c r="A1" s="30">
        <f>Main!A59</f>
        <v>51</v>
      </c>
      <c r="B1" s="30" t="str">
        <f>Main!B59</f>
        <v>Financial Advisors in  case SET removes causes of possible delisting of company  (Fadvback.dat)</v>
      </c>
      <c r="C1" s="30"/>
      <c r="D1" s="30"/>
      <c r="E1" s="30"/>
      <c r="G1" s="13"/>
      <c r="H1" s="13"/>
      <c r="I1" s="13"/>
    </row>
    <row r="2" spans="1:11">
      <c r="I2" s="6"/>
    </row>
    <row r="3" spans="1:11" s="6" customFormat="1" ht="22.5" thickBot="1">
      <c r="A3" s="61"/>
      <c r="B3" s="8" t="s">
        <v>787</v>
      </c>
      <c r="C3" s="323" t="s">
        <v>788</v>
      </c>
      <c r="D3" s="323"/>
      <c r="E3" s="323"/>
      <c r="F3" s="8" t="s">
        <v>978</v>
      </c>
      <c r="G3" s="8" t="s">
        <v>789</v>
      </c>
      <c r="H3" s="8" t="s">
        <v>790</v>
      </c>
      <c r="I3" s="8" t="s">
        <v>673</v>
      </c>
      <c r="J3" s="8" t="s">
        <v>980</v>
      </c>
      <c r="K3" s="8" t="s">
        <v>847</v>
      </c>
    </row>
    <row r="4" spans="1:11" ht="22.5" thickTop="1">
      <c r="B4" s="5" t="s">
        <v>791</v>
      </c>
      <c r="C4" s="5">
        <f t="shared" ref="C4:C12" si="0">E3+1</f>
        <v>1</v>
      </c>
      <c r="D4" s="5" t="s">
        <v>668</v>
      </c>
      <c r="E4" s="14">
        <f t="shared" ref="E4:E12" si="1">C4+F4-1</f>
        <v>1</v>
      </c>
      <c r="F4" s="5">
        <v>1</v>
      </c>
      <c r="G4" s="6" t="s">
        <v>849</v>
      </c>
      <c r="I4" s="6"/>
      <c r="J4" s="4" t="s">
        <v>780</v>
      </c>
      <c r="K4" s="4" t="s">
        <v>780</v>
      </c>
    </row>
    <row r="5" spans="1:11" s="44" customFormat="1">
      <c r="A5" s="55">
        <v>1</v>
      </c>
      <c r="B5" s="55" t="s">
        <v>793</v>
      </c>
      <c r="C5" s="44">
        <f t="shared" si="0"/>
        <v>2</v>
      </c>
      <c r="D5" s="44" t="s">
        <v>668</v>
      </c>
      <c r="E5" s="70">
        <f t="shared" si="1"/>
        <v>21</v>
      </c>
      <c r="F5" s="44">
        <v>20</v>
      </c>
      <c r="G5" s="41" t="s">
        <v>849</v>
      </c>
      <c r="H5" s="41"/>
      <c r="I5" s="41"/>
      <c r="J5" s="5" t="s">
        <v>960</v>
      </c>
      <c r="K5" s="55" t="s">
        <v>1122</v>
      </c>
    </row>
    <row r="6" spans="1:11" s="44" customFormat="1">
      <c r="A6" s="55">
        <f t="shared" ref="A6:A12" si="2">A5+1</f>
        <v>2</v>
      </c>
      <c r="B6" s="5" t="s">
        <v>671</v>
      </c>
      <c r="C6" s="5">
        <f t="shared" si="0"/>
        <v>22</v>
      </c>
      <c r="D6" s="5" t="s">
        <v>668</v>
      </c>
      <c r="E6" s="14">
        <f t="shared" si="1"/>
        <v>25</v>
      </c>
      <c r="F6" s="5">
        <v>4</v>
      </c>
      <c r="G6" s="6" t="s">
        <v>843</v>
      </c>
      <c r="H6" s="10">
        <v>4</v>
      </c>
      <c r="I6" s="6">
        <v>1</v>
      </c>
      <c r="J6" s="83" t="s">
        <v>7</v>
      </c>
      <c r="K6" s="5" t="s">
        <v>1107</v>
      </c>
    </row>
    <row r="7" spans="1:11" s="44" customFormat="1" ht="108.75">
      <c r="A7" s="55">
        <f t="shared" si="2"/>
        <v>3</v>
      </c>
      <c r="B7" s="5" t="s">
        <v>710</v>
      </c>
      <c r="C7" s="5">
        <f t="shared" si="0"/>
        <v>26</v>
      </c>
      <c r="D7" s="5" t="s">
        <v>668</v>
      </c>
      <c r="E7" s="14">
        <f t="shared" si="1"/>
        <v>28</v>
      </c>
      <c r="F7" s="5">
        <v>3</v>
      </c>
      <c r="G7" s="6" t="s">
        <v>843</v>
      </c>
      <c r="H7" s="10"/>
      <c r="I7" s="6">
        <v>2</v>
      </c>
      <c r="J7" s="83" t="s">
        <v>1621</v>
      </c>
      <c r="K7" s="5" t="s">
        <v>1620</v>
      </c>
    </row>
    <row r="8" spans="1:11" s="44" customFormat="1" ht="43.5">
      <c r="A8" s="55">
        <f t="shared" si="2"/>
        <v>4</v>
      </c>
      <c r="B8" s="5" t="s">
        <v>1631</v>
      </c>
      <c r="C8" s="5">
        <f t="shared" si="0"/>
        <v>29</v>
      </c>
      <c r="D8" s="5" t="s">
        <v>668</v>
      </c>
      <c r="E8" s="14">
        <f t="shared" si="1"/>
        <v>43</v>
      </c>
      <c r="F8" s="5">
        <v>15</v>
      </c>
      <c r="G8" s="6" t="s">
        <v>849</v>
      </c>
      <c r="H8" s="10" t="s">
        <v>846</v>
      </c>
      <c r="I8" s="6"/>
      <c r="J8" s="83" t="s">
        <v>1626</v>
      </c>
      <c r="K8" s="5" t="s">
        <v>1199</v>
      </c>
    </row>
    <row r="9" spans="1:11" s="44" customFormat="1" ht="65.25">
      <c r="A9" s="55">
        <f t="shared" si="2"/>
        <v>5</v>
      </c>
      <c r="B9" s="5" t="s">
        <v>1468</v>
      </c>
      <c r="C9" s="5">
        <f t="shared" si="0"/>
        <v>44</v>
      </c>
      <c r="D9" s="5" t="s">
        <v>668</v>
      </c>
      <c r="E9" s="14">
        <f t="shared" si="1"/>
        <v>53</v>
      </c>
      <c r="F9" s="5">
        <v>10</v>
      </c>
      <c r="G9" s="6" t="s">
        <v>849</v>
      </c>
      <c r="H9" s="6" t="s">
        <v>842</v>
      </c>
      <c r="I9" s="6">
        <v>3</v>
      </c>
      <c r="J9" s="83" t="s">
        <v>1627</v>
      </c>
      <c r="K9" s="5" t="s">
        <v>1467</v>
      </c>
    </row>
    <row r="10" spans="1:11" ht="60.75">
      <c r="A10" s="55">
        <f t="shared" si="2"/>
        <v>6</v>
      </c>
      <c r="B10" s="5" t="s">
        <v>922</v>
      </c>
      <c r="C10" s="5">
        <f t="shared" si="0"/>
        <v>54</v>
      </c>
      <c r="D10" s="5" t="s">
        <v>668</v>
      </c>
      <c r="E10" s="14">
        <f t="shared" si="1"/>
        <v>203</v>
      </c>
      <c r="F10" s="5">
        <v>150</v>
      </c>
      <c r="G10" s="6" t="s">
        <v>849</v>
      </c>
      <c r="I10" s="6"/>
      <c r="J10" s="146" t="s">
        <v>1628</v>
      </c>
      <c r="K10" s="146" t="s">
        <v>1469</v>
      </c>
    </row>
    <row r="11" spans="1:11" ht="60.75">
      <c r="A11" s="55">
        <f t="shared" si="2"/>
        <v>7</v>
      </c>
      <c r="B11" s="5" t="s">
        <v>923</v>
      </c>
      <c r="C11" s="5">
        <f t="shared" si="0"/>
        <v>204</v>
      </c>
      <c r="D11" s="5" t="s">
        <v>668</v>
      </c>
      <c r="E11" s="14">
        <f t="shared" si="1"/>
        <v>353</v>
      </c>
      <c r="F11" s="5">
        <v>150</v>
      </c>
      <c r="G11" s="6" t="s">
        <v>849</v>
      </c>
      <c r="I11" s="6"/>
      <c r="J11" s="146" t="s">
        <v>1629</v>
      </c>
      <c r="K11" s="146" t="s">
        <v>1470</v>
      </c>
    </row>
    <row r="12" spans="1:11" ht="43.5">
      <c r="A12" s="55">
        <f t="shared" si="2"/>
        <v>8</v>
      </c>
      <c r="B12" s="5" t="s">
        <v>592</v>
      </c>
      <c r="C12" s="5">
        <f t="shared" si="0"/>
        <v>354</v>
      </c>
      <c r="D12" s="5" t="s">
        <v>668</v>
      </c>
      <c r="E12" s="14">
        <f t="shared" si="1"/>
        <v>354</v>
      </c>
      <c r="F12" s="5">
        <v>1</v>
      </c>
      <c r="G12" s="6" t="s">
        <v>849</v>
      </c>
      <c r="I12" s="6"/>
      <c r="J12" s="5" t="s">
        <v>965</v>
      </c>
      <c r="K12" s="4" t="s">
        <v>129</v>
      </c>
    </row>
    <row r="13" spans="1:11" s="44" customFormat="1">
      <c r="A13" s="4"/>
      <c r="B13" s="27"/>
      <c r="C13" s="5"/>
      <c r="D13" s="5"/>
      <c r="E13" s="4"/>
      <c r="F13" s="5">
        <f>SUM(F4:F12)</f>
        <v>354</v>
      </c>
      <c r="G13" s="6"/>
      <c r="H13" s="6"/>
      <c r="I13" s="6"/>
      <c r="J13" s="4"/>
    </row>
    <row r="14" spans="1:11" s="44" customFormat="1">
      <c r="A14" s="55"/>
      <c r="B14" s="55"/>
      <c r="E14" s="55"/>
      <c r="G14" s="41"/>
      <c r="H14" s="41"/>
      <c r="J14" s="55"/>
    </row>
    <row r="15" spans="1:11" s="44" customFormat="1">
      <c r="A15" s="55"/>
      <c r="B15" s="55"/>
      <c r="E15" s="55"/>
      <c r="G15" s="41"/>
      <c r="H15" s="41"/>
      <c r="J15" s="55"/>
    </row>
    <row r="16" spans="1:11" s="44" customFormat="1">
      <c r="A16" s="55"/>
      <c r="B16" s="55"/>
      <c r="E16" s="55"/>
      <c r="G16" s="41"/>
      <c r="H16" s="41"/>
      <c r="J16" s="55"/>
    </row>
    <row r="17" spans="1:10" s="44" customFormat="1">
      <c r="A17" s="55"/>
      <c r="B17" s="55"/>
      <c r="E17" s="55"/>
      <c r="G17" s="41"/>
      <c r="H17" s="41"/>
      <c r="J17" s="55"/>
    </row>
    <row r="18" spans="1:10" s="44" customFormat="1">
      <c r="A18" s="55"/>
      <c r="B18" s="55"/>
      <c r="E18" s="55"/>
      <c r="G18" s="41"/>
      <c r="H18" s="41"/>
      <c r="J18" s="55"/>
    </row>
    <row r="19" spans="1:10" s="44" customFormat="1">
      <c r="A19" s="55"/>
      <c r="B19" s="55"/>
      <c r="E19" s="55"/>
      <c r="G19" s="41"/>
      <c r="H19" s="41"/>
      <c r="J19" s="55"/>
    </row>
    <row r="20" spans="1:10" s="44" customFormat="1">
      <c r="A20" s="55"/>
      <c r="B20" s="55"/>
      <c r="E20" s="55"/>
      <c r="G20" s="41"/>
      <c r="H20" s="41"/>
      <c r="J20" s="55"/>
    </row>
    <row r="21" spans="1:10" s="44" customFormat="1">
      <c r="A21" s="55"/>
      <c r="B21" s="55"/>
      <c r="E21" s="55"/>
      <c r="G21" s="41"/>
      <c r="H21" s="41"/>
      <c r="J21" s="55"/>
    </row>
    <row r="22" spans="1:10" s="44" customFormat="1">
      <c r="A22" s="55"/>
      <c r="B22" s="55"/>
      <c r="E22" s="55"/>
      <c r="G22" s="41"/>
      <c r="H22" s="41"/>
      <c r="J22" s="55"/>
    </row>
    <row r="23" spans="1:10" s="44" customFormat="1">
      <c r="A23" s="55"/>
      <c r="B23" s="55"/>
      <c r="E23" s="55"/>
      <c r="G23" s="41"/>
      <c r="H23" s="41"/>
      <c r="J23" s="55"/>
    </row>
    <row r="24" spans="1:10" s="44" customFormat="1">
      <c r="A24" s="55"/>
      <c r="B24" s="55"/>
      <c r="E24" s="55"/>
      <c r="G24" s="41"/>
      <c r="H24" s="41"/>
      <c r="J24" s="55"/>
    </row>
    <row r="25" spans="1:10" s="44" customFormat="1">
      <c r="A25" s="55"/>
      <c r="E25" s="55"/>
      <c r="G25" s="41"/>
      <c r="H25" s="41"/>
      <c r="J25" s="55"/>
    </row>
    <row r="26" spans="1:10" s="44" customFormat="1">
      <c r="A26" s="55"/>
      <c r="E26" s="55"/>
      <c r="G26" s="41"/>
      <c r="H26" s="41"/>
      <c r="J26" s="55"/>
    </row>
    <row r="27" spans="1:10" s="44" customFormat="1">
      <c r="A27" s="55"/>
      <c r="E27" s="55"/>
      <c r="G27" s="41"/>
      <c r="H27" s="41"/>
      <c r="J27" s="55"/>
    </row>
    <row r="28" spans="1:10" s="44" customFormat="1">
      <c r="A28" s="55"/>
      <c r="E28" s="55"/>
      <c r="G28" s="41"/>
      <c r="H28" s="41"/>
      <c r="J28" s="55"/>
    </row>
    <row r="29" spans="1:10" s="44" customFormat="1">
      <c r="A29" s="55"/>
      <c r="E29" s="55"/>
      <c r="G29" s="41"/>
      <c r="H29" s="41"/>
      <c r="J29" s="55"/>
    </row>
    <row r="30" spans="1:10" s="44" customFormat="1">
      <c r="A30" s="55"/>
      <c r="E30" s="55"/>
      <c r="G30" s="41"/>
      <c r="H30" s="41"/>
      <c r="J30" s="55"/>
    </row>
    <row r="31" spans="1:10" s="44" customFormat="1">
      <c r="A31" s="55"/>
      <c r="E31" s="55"/>
      <c r="G31" s="41"/>
      <c r="H31" s="41"/>
      <c r="J31" s="55"/>
    </row>
    <row r="32" spans="1:10" s="44" customFormat="1">
      <c r="A32" s="55"/>
      <c r="E32" s="55"/>
      <c r="G32" s="41"/>
      <c r="H32" s="41"/>
      <c r="J32" s="55"/>
    </row>
    <row r="33" spans="1:10" s="44" customFormat="1">
      <c r="A33" s="55"/>
      <c r="E33" s="55"/>
      <c r="G33" s="41"/>
      <c r="H33" s="41"/>
      <c r="J33" s="55"/>
    </row>
    <row r="34" spans="1:10" s="44" customFormat="1">
      <c r="A34" s="55"/>
      <c r="E34" s="55"/>
      <c r="G34" s="41"/>
      <c r="H34" s="41"/>
      <c r="J34" s="55"/>
    </row>
    <row r="35" spans="1:10" s="44" customFormat="1">
      <c r="A35" s="55"/>
      <c r="E35" s="55"/>
      <c r="G35" s="41"/>
      <c r="H35" s="41"/>
      <c r="J35" s="55"/>
    </row>
    <row r="36" spans="1:10" s="44" customFormat="1">
      <c r="A36" s="55"/>
      <c r="E36" s="55"/>
      <c r="G36" s="41"/>
      <c r="H36" s="41"/>
      <c r="J36" s="55"/>
    </row>
    <row r="37" spans="1:10" s="44" customFormat="1">
      <c r="A37" s="55"/>
      <c r="E37" s="55"/>
      <c r="G37" s="41"/>
      <c r="H37" s="41"/>
      <c r="J37" s="55"/>
    </row>
    <row r="38" spans="1:10" s="44" customFormat="1">
      <c r="A38" s="55"/>
      <c r="E38" s="55"/>
      <c r="G38" s="41"/>
      <c r="H38" s="41"/>
      <c r="J38" s="55"/>
    </row>
    <row r="39" spans="1:10" s="44" customFormat="1">
      <c r="A39" s="55"/>
      <c r="E39" s="55"/>
      <c r="G39" s="41"/>
      <c r="H39" s="41"/>
      <c r="J39" s="55"/>
    </row>
    <row r="40" spans="1:10" s="44" customFormat="1">
      <c r="A40" s="55"/>
      <c r="E40" s="55"/>
      <c r="G40" s="41"/>
      <c r="H40" s="41"/>
      <c r="J40" s="55"/>
    </row>
    <row r="41" spans="1:10" s="44" customFormat="1">
      <c r="A41" s="55"/>
      <c r="E41" s="55"/>
      <c r="G41" s="41"/>
      <c r="H41" s="41"/>
      <c r="J41" s="55"/>
    </row>
    <row r="42" spans="1:10" s="44" customFormat="1">
      <c r="A42" s="55"/>
      <c r="E42" s="55"/>
      <c r="G42" s="41"/>
      <c r="H42" s="41"/>
      <c r="J42" s="55"/>
    </row>
    <row r="43" spans="1:10" s="44" customFormat="1">
      <c r="A43" s="55"/>
      <c r="E43" s="55"/>
      <c r="G43" s="41"/>
      <c r="H43" s="41"/>
      <c r="J43" s="55"/>
    </row>
    <row r="44" spans="1:10" s="44" customFormat="1">
      <c r="A44" s="55"/>
      <c r="E44" s="55"/>
      <c r="G44" s="41"/>
      <c r="H44" s="41"/>
      <c r="J44" s="55"/>
    </row>
    <row r="45" spans="1:10" s="44" customFormat="1">
      <c r="A45" s="55"/>
      <c r="E45" s="55"/>
      <c r="G45" s="41"/>
      <c r="H45" s="41"/>
      <c r="J45" s="55"/>
    </row>
    <row r="46" spans="1:10" s="44" customFormat="1">
      <c r="A46" s="55"/>
      <c r="E46" s="55"/>
      <c r="G46" s="41"/>
      <c r="H46" s="41"/>
      <c r="J46" s="55"/>
    </row>
    <row r="47" spans="1:10" s="44" customFormat="1">
      <c r="A47" s="55"/>
      <c r="E47" s="55"/>
      <c r="G47" s="41"/>
      <c r="H47" s="41"/>
      <c r="J47" s="55"/>
    </row>
    <row r="48" spans="1:10" s="44" customFormat="1">
      <c r="A48" s="55"/>
      <c r="E48" s="55"/>
      <c r="G48" s="41"/>
      <c r="H48" s="41"/>
      <c r="J48" s="55"/>
    </row>
    <row r="49" spans="1:10" s="44" customFormat="1">
      <c r="A49" s="55"/>
      <c r="E49" s="55"/>
      <c r="G49" s="41"/>
      <c r="H49" s="41"/>
      <c r="J49" s="55"/>
    </row>
    <row r="50" spans="1:10" s="44" customFormat="1">
      <c r="A50" s="55"/>
      <c r="E50" s="55"/>
      <c r="G50" s="41"/>
      <c r="H50" s="41"/>
      <c r="J50" s="55"/>
    </row>
    <row r="51" spans="1:10" s="44" customFormat="1">
      <c r="A51" s="55"/>
      <c r="E51" s="55"/>
      <c r="G51" s="41"/>
      <c r="H51" s="41"/>
      <c r="J51" s="55"/>
    </row>
    <row r="52" spans="1:10" s="44" customFormat="1">
      <c r="A52" s="55"/>
      <c r="E52" s="55"/>
      <c r="G52" s="41"/>
      <c r="H52" s="41"/>
      <c r="J52" s="55"/>
    </row>
    <row r="53" spans="1:10" s="44" customFormat="1">
      <c r="A53" s="55"/>
      <c r="E53" s="55"/>
      <c r="G53" s="41"/>
      <c r="H53" s="41"/>
      <c r="J53" s="55"/>
    </row>
    <row r="54" spans="1:10" s="44" customFormat="1">
      <c r="A54" s="55"/>
      <c r="E54" s="55"/>
      <c r="G54" s="41"/>
      <c r="H54" s="41"/>
      <c r="J54" s="55"/>
    </row>
    <row r="55" spans="1:10" s="44" customFormat="1">
      <c r="A55" s="55"/>
      <c r="E55" s="55"/>
      <c r="G55" s="41"/>
      <c r="H55" s="41"/>
      <c r="J55" s="55"/>
    </row>
    <row r="56" spans="1:10" s="44" customFormat="1">
      <c r="A56" s="55"/>
      <c r="E56" s="55"/>
      <c r="G56" s="41"/>
      <c r="H56" s="41"/>
      <c r="J56" s="55"/>
    </row>
    <row r="57" spans="1:10" s="44" customFormat="1">
      <c r="A57" s="55"/>
      <c r="E57" s="55"/>
      <c r="G57" s="41"/>
      <c r="H57" s="41"/>
      <c r="J57" s="55"/>
    </row>
    <row r="58" spans="1:10" s="44" customFormat="1">
      <c r="A58" s="55"/>
      <c r="E58" s="55"/>
      <c r="G58" s="41"/>
      <c r="H58" s="41"/>
      <c r="J58" s="55"/>
    </row>
    <row r="59" spans="1:10" s="44" customFormat="1">
      <c r="A59" s="55"/>
      <c r="E59" s="55"/>
      <c r="G59" s="41"/>
      <c r="H59" s="41"/>
      <c r="J59" s="55"/>
    </row>
    <row r="60" spans="1:10" s="44" customFormat="1">
      <c r="A60" s="55"/>
      <c r="E60" s="55"/>
      <c r="G60" s="41"/>
      <c r="H60" s="41"/>
      <c r="J60" s="55"/>
    </row>
    <row r="61" spans="1:10" s="44" customFormat="1">
      <c r="A61" s="55"/>
      <c r="E61" s="55"/>
      <c r="G61" s="41"/>
      <c r="H61" s="41"/>
      <c r="J61" s="55"/>
    </row>
    <row r="62" spans="1:10" s="44" customFormat="1">
      <c r="A62" s="55"/>
      <c r="E62" s="55"/>
      <c r="G62" s="41"/>
      <c r="H62" s="41"/>
      <c r="J62" s="55"/>
    </row>
    <row r="63" spans="1:10" s="44" customFormat="1">
      <c r="A63" s="55"/>
      <c r="E63" s="55"/>
      <c r="G63" s="41"/>
      <c r="H63" s="41"/>
      <c r="J63" s="55"/>
    </row>
    <row r="64" spans="1:10" s="44" customFormat="1">
      <c r="A64" s="55"/>
      <c r="E64" s="55"/>
      <c r="G64" s="41"/>
      <c r="H64" s="41"/>
      <c r="J64" s="55"/>
    </row>
    <row r="65" spans="1:10" s="44" customFormat="1">
      <c r="A65" s="55"/>
      <c r="E65" s="55"/>
      <c r="G65" s="41"/>
      <c r="H65" s="41"/>
      <c r="J65" s="55"/>
    </row>
    <row r="66" spans="1:10" s="44" customFormat="1">
      <c r="A66" s="55"/>
      <c r="E66" s="55"/>
      <c r="G66" s="41"/>
      <c r="H66" s="41"/>
      <c r="J66" s="55"/>
    </row>
    <row r="67" spans="1:10" s="44" customFormat="1">
      <c r="A67" s="55"/>
      <c r="E67" s="55"/>
      <c r="G67" s="41"/>
      <c r="H67" s="41"/>
      <c r="J67" s="55"/>
    </row>
    <row r="68" spans="1:10" s="44" customFormat="1">
      <c r="A68" s="55"/>
      <c r="E68" s="55"/>
      <c r="G68" s="41"/>
      <c r="H68" s="41"/>
      <c r="J68" s="55"/>
    </row>
    <row r="69" spans="1:10" s="44" customFormat="1">
      <c r="A69" s="55"/>
      <c r="E69" s="55"/>
      <c r="G69" s="41"/>
      <c r="H69" s="41"/>
      <c r="J69" s="55"/>
    </row>
    <row r="70" spans="1:10" s="44" customFormat="1">
      <c r="A70" s="55"/>
      <c r="E70" s="55"/>
      <c r="G70" s="41"/>
      <c r="H70" s="41"/>
      <c r="J70" s="55"/>
    </row>
    <row r="71" spans="1:10" s="44" customFormat="1">
      <c r="A71" s="55"/>
      <c r="E71" s="55"/>
      <c r="G71" s="41"/>
      <c r="H71" s="41"/>
      <c r="J71" s="55"/>
    </row>
    <row r="72" spans="1:10" s="44" customFormat="1">
      <c r="A72" s="55"/>
      <c r="E72" s="55"/>
      <c r="G72" s="41"/>
      <c r="H72" s="41"/>
      <c r="J72" s="55"/>
    </row>
    <row r="73" spans="1:10" s="44" customFormat="1">
      <c r="A73" s="55"/>
      <c r="E73" s="55"/>
      <c r="G73" s="41"/>
      <c r="H73" s="41"/>
      <c r="J73" s="55"/>
    </row>
    <row r="74" spans="1:10" s="44" customFormat="1">
      <c r="A74" s="55"/>
      <c r="E74" s="55"/>
      <c r="G74" s="41"/>
      <c r="H74" s="41"/>
      <c r="J74" s="55"/>
    </row>
    <row r="75" spans="1:10" s="44" customFormat="1">
      <c r="A75" s="55"/>
      <c r="E75" s="55"/>
      <c r="G75" s="41"/>
      <c r="H75" s="41"/>
      <c r="J75" s="55"/>
    </row>
    <row r="76" spans="1:10" s="44" customFormat="1">
      <c r="A76" s="55"/>
      <c r="E76" s="55"/>
      <c r="G76" s="41"/>
      <c r="H76" s="41"/>
      <c r="J76" s="55"/>
    </row>
    <row r="77" spans="1:10" s="44" customFormat="1">
      <c r="A77" s="55"/>
      <c r="E77" s="55"/>
      <c r="G77" s="41"/>
      <c r="H77" s="41"/>
      <c r="J77" s="55"/>
    </row>
    <row r="78" spans="1:10" s="44" customFormat="1">
      <c r="A78" s="55"/>
      <c r="E78" s="55"/>
      <c r="G78" s="41"/>
      <c r="H78" s="41"/>
      <c r="J78" s="55"/>
    </row>
    <row r="79" spans="1:10" s="44" customFormat="1">
      <c r="A79" s="55"/>
      <c r="E79" s="55"/>
      <c r="G79" s="41"/>
      <c r="H79" s="41"/>
      <c r="J79" s="55"/>
    </row>
    <row r="80" spans="1:10" s="44" customFormat="1">
      <c r="A80" s="55"/>
      <c r="E80" s="55"/>
      <c r="G80" s="41"/>
      <c r="H80" s="41"/>
      <c r="J80" s="55"/>
    </row>
    <row r="81" spans="1:10" s="44" customFormat="1">
      <c r="A81" s="55"/>
      <c r="E81" s="55"/>
      <c r="G81" s="41"/>
      <c r="H81" s="41"/>
      <c r="J81" s="55"/>
    </row>
    <row r="82" spans="1:10" s="44" customFormat="1">
      <c r="A82" s="55"/>
      <c r="E82" s="55"/>
      <c r="G82" s="41"/>
      <c r="H82" s="41"/>
      <c r="J82" s="55"/>
    </row>
    <row r="83" spans="1:10" s="44" customFormat="1">
      <c r="A83" s="55"/>
      <c r="E83" s="55"/>
      <c r="G83" s="41"/>
      <c r="H83" s="41"/>
      <c r="J83" s="55"/>
    </row>
    <row r="84" spans="1:10" s="44" customFormat="1">
      <c r="A84" s="55"/>
      <c r="E84" s="55"/>
      <c r="G84" s="41"/>
      <c r="H84" s="41"/>
      <c r="J84" s="55"/>
    </row>
    <row r="85" spans="1:10" s="44" customFormat="1">
      <c r="A85" s="55"/>
      <c r="E85" s="55"/>
      <c r="G85" s="41"/>
      <c r="H85" s="41"/>
      <c r="J85" s="55"/>
    </row>
    <row r="86" spans="1:10" s="44" customFormat="1">
      <c r="A86" s="55"/>
      <c r="E86" s="55"/>
      <c r="G86" s="41"/>
      <c r="H86" s="41"/>
      <c r="J86" s="55"/>
    </row>
    <row r="87" spans="1:10" s="44" customFormat="1">
      <c r="A87" s="55"/>
      <c r="E87" s="55"/>
      <c r="G87" s="41"/>
      <c r="H87" s="41"/>
      <c r="J87" s="55"/>
    </row>
    <row r="88" spans="1:10" s="44" customFormat="1">
      <c r="A88" s="55"/>
      <c r="E88" s="55"/>
      <c r="G88" s="41"/>
      <c r="H88" s="41"/>
      <c r="J88" s="55"/>
    </row>
    <row r="89" spans="1:10" s="44" customFormat="1">
      <c r="A89" s="55"/>
      <c r="E89" s="55"/>
      <c r="G89" s="41"/>
      <c r="H89" s="41"/>
      <c r="J89" s="55"/>
    </row>
    <row r="90" spans="1:10" s="44" customFormat="1">
      <c r="A90" s="55"/>
      <c r="E90" s="55"/>
      <c r="G90" s="41"/>
      <c r="H90" s="41"/>
      <c r="J90" s="55"/>
    </row>
    <row r="91" spans="1:10" s="44" customFormat="1">
      <c r="A91" s="55"/>
      <c r="E91" s="55"/>
      <c r="G91" s="41"/>
      <c r="H91" s="41"/>
      <c r="J91" s="55"/>
    </row>
    <row r="92" spans="1:10" s="44" customFormat="1">
      <c r="A92" s="55"/>
      <c r="E92" s="55"/>
      <c r="G92" s="41"/>
      <c r="H92" s="41"/>
      <c r="J92" s="55"/>
    </row>
    <row r="93" spans="1:10" s="44" customFormat="1">
      <c r="A93" s="55"/>
      <c r="E93" s="55"/>
      <c r="G93" s="41"/>
      <c r="H93" s="41"/>
      <c r="J93" s="55"/>
    </row>
    <row r="94" spans="1:10" s="44" customFormat="1">
      <c r="A94" s="55"/>
      <c r="E94" s="55"/>
      <c r="G94" s="41"/>
      <c r="H94" s="41"/>
      <c r="J94" s="55"/>
    </row>
    <row r="95" spans="1:10" s="44" customFormat="1">
      <c r="A95" s="55"/>
      <c r="E95" s="55"/>
      <c r="G95" s="41"/>
      <c r="H95" s="41"/>
      <c r="J95" s="55"/>
    </row>
    <row r="96" spans="1:10" s="44" customFormat="1">
      <c r="A96" s="55"/>
      <c r="E96" s="55"/>
      <c r="G96" s="41"/>
      <c r="H96" s="41"/>
      <c r="J96" s="55"/>
    </row>
    <row r="97" spans="1:10" s="44" customFormat="1">
      <c r="A97" s="55"/>
      <c r="E97" s="55"/>
      <c r="G97" s="41"/>
      <c r="H97" s="41"/>
      <c r="J97" s="55"/>
    </row>
    <row r="98" spans="1:10" s="44" customFormat="1">
      <c r="A98" s="55"/>
      <c r="E98" s="55"/>
      <c r="G98" s="41"/>
      <c r="H98" s="41"/>
      <c r="J98" s="55"/>
    </row>
    <row r="99" spans="1:10" s="44" customFormat="1">
      <c r="A99" s="55"/>
      <c r="E99" s="55"/>
      <c r="G99" s="41"/>
      <c r="H99" s="41"/>
      <c r="J99" s="55"/>
    </row>
    <row r="100" spans="1:10" s="44" customFormat="1">
      <c r="A100" s="55"/>
      <c r="E100" s="55"/>
      <c r="G100" s="41"/>
      <c r="H100" s="41"/>
      <c r="J100" s="55"/>
    </row>
    <row r="101" spans="1:10" s="44" customFormat="1">
      <c r="A101" s="55"/>
      <c r="E101" s="55"/>
      <c r="G101" s="41"/>
      <c r="H101" s="41"/>
      <c r="J101" s="55"/>
    </row>
    <row r="102" spans="1:10" s="44" customFormat="1">
      <c r="A102" s="55"/>
      <c r="E102" s="55"/>
      <c r="G102" s="41"/>
      <c r="H102" s="41"/>
      <c r="J102" s="55"/>
    </row>
    <row r="103" spans="1:10" s="44" customFormat="1">
      <c r="A103" s="55"/>
      <c r="E103" s="55"/>
      <c r="G103" s="41"/>
      <c r="H103" s="41"/>
      <c r="J103" s="55"/>
    </row>
    <row r="104" spans="1:10" s="44" customFormat="1">
      <c r="A104" s="55"/>
      <c r="E104" s="55"/>
      <c r="G104" s="41"/>
      <c r="H104" s="41"/>
      <c r="J104" s="55"/>
    </row>
    <row r="105" spans="1:10" s="44" customFormat="1">
      <c r="A105" s="55"/>
      <c r="E105" s="55"/>
      <c r="G105" s="41"/>
      <c r="H105" s="41"/>
      <c r="J105" s="55"/>
    </row>
    <row r="106" spans="1:10" s="44" customFormat="1">
      <c r="A106" s="55"/>
      <c r="E106" s="55"/>
      <c r="G106" s="41"/>
      <c r="H106" s="41"/>
      <c r="J106" s="55"/>
    </row>
    <row r="107" spans="1:10" s="44" customFormat="1">
      <c r="A107" s="55"/>
      <c r="E107" s="55"/>
      <c r="G107" s="41"/>
      <c r="H107" s="41"/>
      <c r="J107" s="55"/>
    </row>
    <row r="108" spans="1:10" s="44" customFormat="1">
      <c r="A108" s="55"/>
      <c r="E108" s="55"/>
      <c r="G108" s="41"/>
      <c r="H108" s="41"/>
      <c r="J108" s="55"/>
    </row>
    <row r="109" spans="1:10" s="44" customFormat="1">
      <c r="A109" s="55"/>
      <c r="E109" s="55"/>
      <c r="G109" s="41"/>
      <c r="H109" s="41"/>
      <c r="J109" s="55"/>
    </row>
    <row r="110" spans="1:10" s="44" customFormat="1">
      <c r="A110" s="55"/>
      <c r="E110" s="55"/>
      <c r="G110" s="41"/>
      <c r="H110" s="41"/>
      <c r="J110" s="55"/>
    </row>
    <row r="111" spans="1:10" s="44" customFormat="1">
      <c r="A111" s="55"/>
      <c r="E111" s="55"/>
      <c r="G111" s="41"/>
      <c r="H111" s="41"/>
      <c r="J111" s="55"/>
    </row>
    <row r="112" spans="1:10" s="44" customFormat="1">
      <c r="A112" s="55"/>
      <c r="E112" s="55"/>
      <c r="G112" s="41"/>
      <c r="H112" s="41"/>
      <c r="J112" s="55"/>
    </row>
    <row r="113" spans="1:10" s="44" customFormat="1">
      <c r="A113" s="55"/>
      <c r="E113" s="55"/>
      <c r="G113" s="41"/>
      <c r="H113" s="41"/>
      <c r="J113" s="55"/>
    </row>
    <row r="114" spans="1:10" s="44" customFormat="1">
      <c r="A114" s="55"/>
      <c r="E114" s="55"/>
      <c r="G114" s="41"/>
      <c r="H114" s="41"/>
      <c r="J114" s="55"/>
    </row>
    <row r="115" spans="1:10" s="44" customFormat="1">
      <c r="A115" s="55"/>
      <c r="E115" s="55"/>
      <c r="G115" s="41"/>
      <c r="H115" s="41"/>
      <c r="J115" s="55"/>
    </row>
    <row r="116" spans="1:10" s="44" customFormat="1">
      <c r="A116" s="55"/>
      <c r="E116" s="55"/>
      <c r="G116" s="41"/>
      <c r="H116" s="41"/>
      <c r="J116" s="55"/>
    </row>
    <row r="117" spans="1:10" s="44" customFormat="1">
      <c r="A117" s="55"/>
      <c r="E117" s="55"/>
      <c r="G117" s="41"/>
      <c r="H117" s="41"/>
      <c r="J117" s="55"/>
    </row>
    <row r="118" spans="1:10" s="44" customFormat="1">
      <c r="A118" s="55"/>
      <c r="E118" s="55"/>
      <c r="G118" s="41"/>
      <c r="H118" s="41"/>
      <c r="J118" s="55"/>
    </row>
    <row r="119" spans="1:10" s="44" customFormat="1">
      <c r="A119" s="55"/>
      <c r="E119" s="55"/>
      <c r="G119" s="41"/>
      <c r="H119" s="41"/>
      <c r="J119" s="55"/>
    </row>
    <row r="120" spans="1:10" s="44" customFormat="1">
      <c r="A120" s="55"/>
      <c r="E120" s="55"/>
      <c r="G120" s="41"/>
      <c r="H120" s="41"/>
      <c r="J120" s="55"/>
    </row>
    <row r="121" spans="1:10" s="44" customFormat="1">
      <c r="A121" s="55"/>
      <c r="E121" s="55"/>
      <c r="G121" s="41"/>
      <c r="H121" s="41"/>
      <c r="J121" s="55"/>
    </row>
    <row r="122" spans="1:10" s="44" customFormat="1">
      <c r="A122" s="55"/>
      <c r="E122" s="55"/>
      <c r="G122" s="41"/>
      <c r="H122" s="41"/>
      <c r="J122" s="55"/>
    </row>
    <row r="123" spans="1:10" s="44" customFormat="1">
      <c r="A123" s="55"/>
      <c r="E123" s="55"/>
      <c r="G123" s="41"/>
      <c r="H123" s="41"/>
      <c r="J123" s="55"/>
    </row>
    <row r="124" spans="1:10" s="44" customFormat="1">
      <c r="A124" s="55"/>
      <c r="E124" s="55"/>
      <c r="G124" s="41"/>
      <c r="H124" s="41"/>
      <c r="J124" s="55"/>
    </row>
    <row r="125" spans="1:10" s="44" customFormat="1">
      <c r="A125" s="55"/>
      <c r="E125" s="55"/>
      <c r="G125" s="41"/>
      <c r="H125" s="41"/>
      <c r="J125" s="55"/>
    </row>
    <row r="126" spans="1:10" s="44" customFormat="1">
      <c r="A126" s="55"/>
      <c r="E126" s="55"/>
      <c r="G126" s="41"/>
      <c r="H126" s="41"/>
      <c r="J126" s="55"/>
    </row>
    <row r="127" spans="1:10" s="44" customFormat="1">
      <c r="A127" s="55"/>
      <c r="E127" s="55"/>
      <c r="G127" s="41"/>
      <c r="H127" s="41"/>
      <c r="J127" s="55"/>
    </row>
    <row r="128" spans="1:10" s="44" customFormat="1">
      <c r="A128" s="55"/>
      <c r="E128" s="55"/>
      <c r="G128" s="41"/>
      <c r="H128" s="41"/>
      <c r="J128" s="55"/>
    </row>
    <row r="129" spans="1:10" s="44" customFormat="1">
      <c r="A129" s="55"/>
      <c r="E129" s="55"/>
      <c r="G129" s="41"/>
      <c r="H129" s="41"/>
      <c r="J129" s="55"/>
    </row>
    <row r="130" spans="1:10" s="44" customFormat="1">
      <c r="A130" s="55"/>
      <c r="E130" s="55"/>
      <c r="G130" s="41"/>
      <c r="H130" s="41"/>
      <c r="J130" s="55"/>
    </row>
    <row r="131" spans="1:10" s="44" customFormat="1">
      <c r="A131" s="55"/>
      <c r="E131" s="55"/>
      <c r="G131" s="41"/>
      <c r="H131" s="41"/>
      <c r="J131" s="55"/>
    </row>
    <row r="132" spans="1:10" s="44" customFormat="1">
      <c r="A132" s="55"/>
      <c r="E132" s="55"/>
      <c r="G132" s="41"/>
      <c r="H132" s="41"/>
      <c r="J132" s="55"/>
    </row>
    <row r="133" spans="1:10" s="44" customFormat="1">
      <c r="A133" s="55"/>
      <c r="E133" s="55"/>
      <c r="G133" s="41"/>
      <c r="H133" s="41"/>
      <c r="J133" s="55"/>
    </row>
    <row r="134" spans="1:10" s="44" customFormat="1">
      <c r="A134" s="55"/>
      <c r="E134" s="55"/>
      <c r="G134" s="41"/>
      <c r="H134" s="41"/>
      <c r="J134" s="55"/>
    </row>
    <row r="135" spans="1:10" s="44" customFormat="1">
      <c r="A135" s="55"/>
      <c r="E135" s="55"/>
      <c r="G135" s="41"/>
      <c r="H135" s="41"/>
      <c r="J135" s="55"/>
    </row>
    <row r="136" spans="1:10" s="44" customFormat="1">
      <c r="A136" s="55"/>
      <c r="E136" s="55"/>
      <c r="G136" s="41"/>
      <c r="H136" s="41"/>
      <c r="J136" s="55"/>
    </row>
    <row r="137" spans="1:10" s="44" customFormat="1">
      <c r="A137" s="55"/>
      <c r="E137" s="55"/>
      <c r="G137" s="41"/>
      <c r="H137" s="41"/>
      <c r="J137" s="55"/>
    </row>
    <row r="138" spans="1:10" s="44" customFormat="1">
      <c r="A138" s="55"/>
      <c r="E138" s="55"/>
      <c r="G138" s="41"/>
      <c r="H138" s="41"/>
      <c r="J138" s="55"/>
    </row>
    <row r="139" spans="1:10" s="44" customFormat="1">
      <c r="A139" s="55"/>
      <c r="E139" s="55"/>
      <c r="G139" s="41"/>
      <c r="H139" s="41"/>
      <c r="J139" s="55"/>
    </row>
    <row r="140" spans="1:10" s="44" customFormat="1">
      <c r="A140" s="55"/>
      <c r="E140" s="55"/>
      <c r="G140" s="41"/>
      <c r="H140" s="41"/>
      <c r="J140" s="55"/>
    </row>
    <row r="141" spans="1:10" s="44" customFormat="1">
      <c r="A141" s="55"/>
      <c r="E141" s="55"/>
      <c r="G141" s="41"/>
      <c r="H141" s="41"/>
      <c r="J141" s="55"/>
    </row>
    <row r="142" spans="1:10" s="44" customFormat="1">
      <c r="A142" s="55"/>
      <c r="E142" s="55"/>
      <c r="G142" s="41"/>
      <c r="H142" s="41"/>
      <c r="J142" s="55"/>
    </row>
    <row r="143" spans="1:10" s="44" customFormat="1">
      <c r="A143" s="55"/>
      <c r="E143" s="55"/>
      <c r="G143" s="41"/>
      <c r="H143" s="41"/>
      <c r="J143" s="55"/>
    </row>
    <row r="144" spans="1:10" s="44" customFormat="1">
      <c r="A144" s="55"/>
      <c r="E144" s="55"/>
      <c r="G144" s="41"/>
      <c r="H144" s="41"/>
      <c r="J144" s="55"/>
    </row>
    <row r="145" spans="1:10" s="44" customFormat="1">
      <c r="A145" s="55"/>
      <c r="E145" s="55"/>
      <c r="G145" s="41"/>
      <c r="H145" s="41"/>
      <c r="J145" s="55"/>
    </row>
    <row r="146" spans="1:10" s="44" customFormat="1">
      <c r="A146" s="55"/>
      <c r="E146" s="55"/>
      <c r="G146" s="41"/>
      <c r="H146" s="41"/>
      <c r="J146" s="55"/>
    </row>
    <row r="147" spans="1:10" s="44" customFormat="1">
      <c r="A147" s="55"/>
      <c r="E147" s="55"/>
      <c r="G147" s="41"/>
      <c r="H147" s="41"/>
      <c r="J147" s="55"/>
    </row>
    <row r="148" spans="1:10" s="44" customFormat="1">
      <c r="A148" s="55"/>
      <c r="E148" s="55"/>
      <c r="G148" s="41"/>
      <c r="H148" s="41"/>
      <c r="J148" s="55"/>
    </row>
    <row r="149" spans="1:10" s="44" customFormat="1">
      <c r="A149" s="55"/>
      <c r="E149" s="55"/>
      <c r="G149" s="41"/>
      <c r="H149" s="41"/>
      <c r="J149" s="55"/>
    </row>
    <row r="150" spans="1:10" s="44" customFormat="1">
      <c r="A150" s="55"/>
      <c r="E150" s="55"/>
      <c r="G150" s="41"/>
      <c r="H150" s="41"/>
      <c r="J150" s="55"/>
    </row>
    <row r="151" spans="1:10" s="44" customFormat="1">
      <c r="A151" s="55"/>
      <c r="E151" s="55"/>
      <c r="G151" s="41"/>
      <c r="H151" s="41"/>
      <c r="J151" s="55"/>
    </row>
    <row r="152" spans="1:10" s="44" customFormat="1">
      <c r="A152" s="55"/>
      <c r="E152" s="55"/>
      <c r="G152" s="41"/>
      <c r="H152" s="41"/>
      <c r="J152" s="55"/>
    </row>
    <row r="153" spans="1:10" s="44" customFormat="1">
      <c r="A153" s="55"/>
      <c r="E153" s="55"/>
      <c r="G153" s="41"/>
      <c r="H153" s="41"/>
      <c r="J153" s="55"/>
    </row>
    <row r="154" spans="1:10" s="44" customFormat="1">
      <c r="A154" s="55"/>
      <c r="E154" s="55"/>
      <c r="G154" s="41"/>
      <c r="H154" s="41"/>
      <c r="J154" s="55"/>
    </row>
    <row r="155" spans="1:10" s="44" customFormat="1">
      <c r="A155" s="55"/>
      <c r="E155" s="55"/>
      <c r="G155" s="41"/>
      <c r="H155" s="41"/>
      <c r="J155" s="55"/>
    </row>
    <row r="156" spans="1:10" s="44" customFormat="1">
      <c r="A156" s="55"/>
      <c r="E156" s="55"/>
      <c r="G156" s="41"/>
      <c r="H156" s="41"/>
      <c r="J156" s="55"/>
    </row>
    <row r="157" spans="1:10" s="44" customFormat="1">
      <c r="A157" s="55"/>
      <c r="E157" s="55"/>
      <c r="G157" s="41"/>
      <c r="H157" s="41"/>
      <c r="J157" s="55"/>
    </row>
    <row r="158" spans="1:10" s="44" customFormat="1">
      <c r="A158" s="55"/>
      <c r="E158" s="55"/>
      <c r="G158" s="41"/>
      <c r="H158" s="41"/>
      <c r="J158" s="55"/>
    </row>
    <row r="159" spans="1:10" s="44" customFormat="1">
      <c r="A159" s="55"/>
      <c r="E159" s="55"/>
      <c r="G159" s="41"/>
      <c r="H159" s="41"/>
      <c r="J159" s="55"/>
    </row>
    <row r="160" spans="1:10" s="44" customFormat="1">
      <c r="A160" s="55"/>
      <c r="E160" s="55"/>
      <c r="G160" s="41"/>
      <c r="H160" s="41"/>
      <c r="J160" s="55"/>
    </row>
    <row r="161" spans="1:10" s="44" customFormat="1">
      <c r="A161" s="55"/>
      <c r="E161" s="55"/>
      <c r="G161" s="41"/>
      <c r="H161" s="41"/>
      <c r="J161" s="55"/>
    </row>
    <row r="162" spans="1:10" s="44" customFormat="1">
      <c r="A162" s="55"/>
      <c r="E162" s="55"/>
      <c r="G162" s="41"/>
      <c r="H162" s="41"/>
      <c r="J162" s="55"/>
    </row>
    <row r="163" spans="1:10" s="44" customFormat="1">
      <c r="A163" s="55"/>
      <c r="E163" s="55"/>
      <c r="G163" s="41"/>
      <c r="H163" s="41"/>
      <c r="J163" s="55"/>
    </row>
    <row r="164" spans="1:10" s="44" customFormat="1">
      <c r="A164" s="55"/>
      <c r="E164" s="55"/>
      <c r="G164" s="41"/>
      <c r="H164" s="41"/>
      <c r="J164" s="55"/>
    </row>
    <row r="165" spans="1:10" s="44" customFormat="1">
      <c r="A165" s="55"/>
      <c r="E165" s="55"/>
      <c r="G165" s="41"/>
      <c r="H165" s="41"/>
      <c r="J165" s="55"/>
    </row>
    <row r="166" spans="1:10" s="44" customFormat="1">
      <c r="A166" s="55"/>
      <c r="E166" s="55"/>
      <c r="G166" s="41"/>
      <c r="H166" s="41"/>
      <c r="J166" s="55"/>
    </row>
    <row r="167" spans="1:10" s="44" customFormat="1">
      <c r="A167" s="55"/>
      <c r="E167" s="55"/>
      <c r="G167" s="41"/>
      <c r="H167" s="41"/>
      <c r="J167" s="55"/>
    </row>
    <row r="168" spans="1:10" s="44" customFormat="1">
      <c r="A168" s="55"/>
      <c r="E168" s="55"/>
      <c r="G168" s="41"/>
      <c r="H168" s="41"/>
      <c r="J168" s="55"/>
    </row>
    <row r="169" spans="1:10" s="44" customFormat="1">
      <c r="A169" s="55"/>
      <c r="E169" s="55"/>
      <c r="G169" s="41"/>
      <c r="H169" s="41"/>
      <c r="J169" s="55"/>
    </row>
    <row r="170" spans="1:10" s="44" customFormat="1">
      <c r="A170" s="55"/>
      <c r="E170" s="55"/>
      <c r="G170" s="41"/>
      <c r="H170" s="41"/>
      <c r="J170" s="55"/>
    </row>
    <row r="171" spans="1:10" s="44" customFormat="1">
      <c r="A171" s="55"/>
      <c r="E171" s="55"/>
      <c r="G171" s="41"/>
      <c r="H171" s="41"/>
      <c r="J171" s="55"/>
    </row>
    <row r="172" spans="1:10" s="44" customFormat="1">
      <c r="A172" s="55"/>
      <c r="E172" s="55"/>
      <c r="G172" s="41"/>
      <c r="H172" s="41"/>
      <c r="J172" s="55"/>
    </row>
    <row r="173" spans="1:10" s="44" customFormat="1">
      <c r="A173" s="55"/>
      <c r="E173" s="55"/>
      <c r="G173" s="41"/>
      <c r="H173" s="41"/>
      <c r="J173" s="55"/>
    </row>
    <row r="174" spans="1:10" s="44" customFormat="1">
      <c r="A174" s="55"/>
      <c r="E174" s="55"/>
      <c r="G174" s="41"/>
      <c r="H174" s="41"/>
      <c r="J174" s="55"/>
    </row>
    <row r="175" spans="1:10" s="44" customFormat="1">
      <c r="A175" s="55"/>
      <c r="E175" s="55"/>
      <c r="G175" s="41"/>
      <c r="H175" s="41"/>
      <c r="J175" s="55"/>
    </row>
    <row r="176" spans="1:10" s="44" customFormat="1">
      <c r="A176" s="55"/>
      <c r="E176" s="55"/>
      <c r="G176" s="41"/>
      <c r="H176" s="41"/>
      <c r="J176" s="55"/>
    </row>
    <row r="177" spans="1:10" s="44" customFormat="1">
      <c r="A177" s="55"/>
      <c r="E177" s="55"/>
      <c r="G177" s="41"/>
      <c r="H177" s="41"/>
      <c r="J177" s="55"/>
    </row>
    <row r="178" spans="1:10" s="44" customFormat="1">
      <c r="A178" s="55"/>
      <c r="E178" s="55"/>
      <c r="G178" s="41"/>
      <c r="H178" s="41"/>
      <c r="J178" s="55"/>
    </row>
    <row r="179" spans="1:10" s="44" customFormat="1">
      <c r="A179" s="55"/>
      <c r="E179" s="55"/>
      <c r="G179" s="41"/>
      <c r="H179" s="41"/>
      <c r="J179" s="55"/>
    </row>
    <row r="180" spans="1:10" s="44" customFormat="1">
      <c r="A180" s="55"/>
      <c r="E180" s="55"/>
      <c r="G180" s="41"/>
      <c r="H180" s="41"/>
      <c r="J180" s="55"/>
    </row>
    <row r="181" spans="1:10" s="44" customFormat="1">
      <c r="A181" s="55"/>
      <c r="E181" s="55"/>
      <c r="G181" s="41"/>
      <c r="H181" s="41"/>
      <c r="J181" s="55"/>
    </row>
    <row r="182" spans="1:10" s="44" customFormat="1">
      <c r="A182" s="55"/>
      <c r="E182" s="55"/>
      <c r="G182" s="41"/>
      <c r="H182" s="41"/>
    </row>
    <row r="183" spans="1:10" s="44" customFormat="1">
      <c r="A183" s="55"/>
      <c r="E183" s="55"/>
      <c r="G183" s="41"/>
      <c r="H183" s="41"/>
    </row>
    <row r="184" spans="1:10" s="44" customFormat="1">
      <c r="A184" s="55"/>
      <c r="E184" s="55"/>
      <c r="G184" s="41"/>
      <c r="H184" s="41"/>
    </row>
    <row r="185" spans="1:10" s="44" customFormat="1">
      <c r="A185" s="55"/>
      <c r="E185" s="55"/>
      <c r="G185" s="41"/>
      <c r="H185" s="41"/>
    </row>
    <row r="186" spans="1:10" s="44" customFormat="1">
      <c r="A186" s="55"/>
      <c r="E186" s="55"/>
      <c r="G186" s="41"/>
      <c r="H186" s="41"/>
    </row>
    <row r="187" spans="1:10" s="44" customFormat="1">
      <c r="A187" s="55"/>
      <c r="E187" s="55"/>
      <c r="G187" s="41"/>
      <c r="H187" s="41"/>
    </row>
    <row r="188" spans="1:10" s="44" customFormat="1">
      <c r="A188" s="55"/>
      <c r="E188" s="55"/>
      <c r="G188" s="41"/>
      <c r="H188" s="41"/>
    </row>
    <row r="189" spans="1:10" s="44" customFormat="1">
      <c r="A189" s="55"/>
      <c r="E189" s="55"/>
      <c r="G189" s="41"/>
      <c r="H189" s="41"/>
    </row>
    <row r="190" spans="1:10" s="44" customFormat="1">
      <c r="A190" s="55"/>
      <c r="E190" s="55"/>
      <c r="G190" s="41"/>
      <c r="H190" s="41"/>
    </row>
    <row r="191" spans="1:10" s="44" customFormat="1">
      <c r="A191" s="55"/>
      <c r="E191" s="55"/>
      <c r="G191" s="41"/>
      <c r="H191" s="41"/>
    </row>
    <row r="192" spans="1:10" s="44" customFormat="1">
      <c r="A192" s="55"/>
      <c r="E192" s="55"/>
      <c r="G192" s="41"/>
      <c r="H192" s="41"/>
    </row>
    <row r="193" spans="1:8" s="44" customFormat="1">
      <c r="A193" s="55"/>
      <c r="E193" s="55"/>
      <c r="G193" s="41"/>
      <c r="H193" s="41"/>
    </row>
    <row r="194" spans="1:8" s="44" customFormat="1">
      <c r="A194" s="55"/>
      <c r="E194" s="55"/>
      <c r="G194" s="41"/>
      <c r="H194" s="41"/>
    </row>
    <row r="195" spans="1:8" s="44" customFormat="1">
      <c r="A195" s="55"/>
      <c r="E195" s="55"/>
      <c r="G195" s="41"/>
      <c r="H195" s="41"/>
    </row>
    <row r="196" spans="1:8" s="44" customFormat="1">
      <c r="A196" s="55"/>
      <c r="E196" s="55"/>
      <c r="G196" s="41"/>
      <c r="H196" s="41"/>
    </row>
    <row r="197" spans="1:8" s="44" customFormat="1">
      <c r="A197" s="55"/>
      <c r="E197" s="55"/>
      <c r="G197" s="41"/>
      <c r="H197" s="41"/>
    </row>
    <row r="198" spans="1:8" s="44" customFormat="1">
      <c r="A198" s="55"/>
      <c r="E198" s="55"/>
      <c r="G198" s="41"/>
      <c r="H198" s="41"/>
    </row>
    <row r="199" spans="1:8" s="44" customFormat="1">
      <c r="A199" s="55"/>
      <c r="E199" s="55"/>
      <c r="G199" s="41"/>
      <c r="H199" s="41"/>
    </row>
    <row r="200" spans="1:8" s="44" customFormat="1">
      <c r="A200" s="55"/>
      <c r="E200" s="55"/>
      <c r="G200" s="41"/>
      <c r="H200" s="41"/>
    </row>
    <row r="201" spans="1:8" s="44" customFormat="1">
      <c r="A201" s="55"/>
      <c r="E201" s="55"/>
      <c r="G201" s="41"/>
      <c r="H201" s="41"/>
    </row>
    <row r="202" spans="1:8" s="44" customFormat="1">
      <c r="A202" s="55"/>
      <c r="E202" s="55"/>
      <c r="G202" s="41"/>
      <c r="H202" s="41"/>
    </row>
    <row r="203" spans="1:8" s="44" customFormat="1">
      <c r="A203" s="55"/>
      <c r="E203" s="55"/>
      <c r="G203" s="41"/>
      <c r="H203" s="41"/>
    </row>
    <row r="204" spans="1:8" s="44" customFormat="1">
      <c r="A204" s="55"/>
      <c r="E204" s="55"/>
      <c r="G204" s="41"/>
      <c r="H204" s="41"/>
    </row>
    <row r="205" spans="1:8" s="44" customFormat="1">
      <c r="A205" s="55"/>
      <c r="E205" s="55"/>
      <c r="G205" s="41"/>
      <c r="H205" s="41"/>
    </row>
    <row r="206" spans="1:8" s="44" customFormat="1">
      <c r="A206" s="55"/>
      <c r="E206" s="55"/>
      <c r="G206" s="41"/>
      <c r="H206" s="41"/>
    </row>
    <row r="207" spans="1:8" s="44" customFormat="1">
      <c r="A207" s="55"/>
      <c r="E207" s="55"/>
      <c r="G207" s="41"/>
      <c r="H207" s="41"/>
    </row>
    <row r="208" spans="1:8" s="44" customFormat="1">
      <c r="A208" s="55"/>
      <c r="E208" s="55"/>
      <c r="G208" s="41"/>
      <c r="H208" s="41"/>
    </row>
    <row r="209" spans="1:8" s="44" customFormat="1">
      <c r="A209" s="55"/>
      <c r="E209" s="55"/>
      <c r="G209" s="41"/>
      <c r="H209" s="41"/>
    </row>
    <row r="210" spans="1:8" s="44" customFormat="1">
      <c r="A210" s="55"/>
      <c r="E210" s="55"/>
      <c r="G210" s="41"/>
      <c r="H210" s="41"/>
    </row>
    <row r="211" spans="1:8" s="44" customFormat="1">
      <c r="A211" s="55"/>
      <c r="E211" s="55"/>
      <c r="G211" s="41"/>
      <c r="H211" s="41"/>
    </row>
    <row r="212" spans="1:8" s="44" customFormat="1">
      <c r="A212" s="55"/>
      <c r="E212" s="55"/>
      <c r="G212" s="41"/>
      <c r="H212" s="41"/>
    </row>
    <row r="213" spans="1:8" s="44" customFormat="1">
      <c r="A213" s="55"/>
      <c r="E213" s="55"/>
      <c r="G213" s="41"/>
      <c r="H213" s="41"/>
    </row>
    <row r="214" spans="1:8" s="44" customFormat="1">
      <c r="A214" s="55"/>
      <c r="E214" s="55"/>
      <c r="G214" s="41"/>
      <c r="H214" s="41"/>
    </row>
    <row r="215" spans="1:8" s="44" customFormat="1">
      <c r="A215" s="55"/>
      <c r="E215" s="55"/>
      <c r="G215" s="41"/>
      <c r="H215" s="41"/>
    </row>
    <row r="216" spans="1:8" s="44" customFormat="1">
      <c r="A216" s="55"/>
      <c r="E216" s="55"/>
      <c r="G216" s="41"/>
      <c r="H216" s="41"/>
    </row>
    <row r="217" spans="1:8" s="44" customFormat="1">
      <c r="A217" s="55"/>
      <c r="E217" s="55"/>
      <c r="G217" s="41"/>
      <c r="H217" s="41"/>
    </row>
    <row r="218" spans="1:8" s="44" customFormat="1">
      <c r="A218" s="55"/>
      <c r="E218" s="55"/>
      <c r="G218" s="41"/>
      <c r="H218" s="41"/>
    </row>
    <row r="219" spans="1:8" s="44" customFormat="1">
      <c r="A219" s="55"/>
      <c r="E219" s="55"/>
      <c r="G219" s="41"/>
      <c r="H219" s="41"/>
    </row>
    <row r="220" spans="1:8" s="44" customFormat="1">
      <c r="A220" s="55"/>
      <c r="E220" s="55"/>
      <c r="G220" s="41"/>
      <c r="H220" s="41"/>
    </row>
    <row r="221" spans="1:8" s="44" customFormat="1">
      <c r="A221" s="55"/>
      <c r="E221" s="55"/>
      <c r="G221" s="41"/>
      <c r="H221" s="41"/>
    </row>
    <row r="222" spans="1:8" s="44" customFormat="1">
      <c r="A222" s="55"/>
      <c r="E222" s="55"/>
      <c r="G222" s="41"/>
      <c r="H222" s="41"/>
    </row>
    <row r="223" spans="1:8" s="44" customFormat="1">
      <c r="A223" s="55"/>
      <c r="E223" s="55"/>
      <c r="G223" s="41"/>
      <c r="H223" s="41"/>
    </row>
    <row r="224" spans="1:8" s="44" customFormat="1">
      <c r="A224" s="55"/>
      <c r="E224" s="55"/>
      <c r="G224" s="41"/>
      <c r="H224" s="41"/>
    </row>
    <row r="225" spans="1:8" s="44" customFormat="1">
      <c r="A225" s="55"/>
      <c r="E225" s="55"/>
      <c r="G225" s="41"/>
      <c r="H225" s="41"/>
    </row>
    <row r="226" spans="1:8" s="44" customFormat="1">
      <c r="A226" s="55"/>
      <c r="E226" s="55"/>
      <c r="G226" s="41"/>
      <c r="H226" s="41"/>
    </row>
    <row r="227" spans="1:8" s="44" customFormat="1">
      <c r="A227" s="55"/>
      <c r="E227" s="55"/>
      <c r="G227" s="41"/>
      <c r="H227" s="41"/>
    </row>
    <row r="228" spans="1:8" s="44" customFormat="1">
      <c r="A228" s="55"/>
      <c r="E228" s="55"/>
      <c r="G228" s="41"/>
      <c r="H228" s="41"/>
    </row>
    <row r="229" spans="1:8" s="44" customFormat="1">
      <c r="A229" s="55"/>
      <c r="E229" s="55"/>
      <c r="G229" s="41"/>
      <c r="H229" s="41"/>
    </row>
    <row r="230" spans="1:8" s="44" customFormat="1">
      <c r="A230" s="55"/>
      <c r="E230" s="55"/>
      <c r="G230" s="41"/>
      <c r="H230" s="41"/>
    </row>
    <row r="231" spans="1:8" s="44" customFormat="1">
      <c r="A231" s="55"/>
      <c r="E231" s="55"/>
      <c r="G231" s="41"/>
      <c r="H231" s="41"/>
    </row>
    <row r="232" spans="1:8" s="44" customFormat="1">
      <c r="A232" s="55"/>
      <c r="E232" s="55"/>
      <c r="G232" s="41"/>
      <c r="H232" s="41"/>
    </row>
    <row r="233" spans="1:8" s="44" customFormat="1">
      <c r="A233" s="55"/>
      <c r="E233" s="55"/>
      <c r="G233" s="41"/>
      <c r="H233" s="41"/>
    </row>
    <row r="234" spans="1:8" s="44" customFormat="1">
      <c r="A234" s="55"/>
      <c r="E234" s="55"/>
      <c r="G234" s="41"/>
      <c r="H234" s="41"/>
    </row>
    <row r="235" spans="1:8" s="44" customFormat="1">
      <c r="A235" s="55"/>
      <c r="E235" s="55"/>
      <c r="G235" s="41"/>
      <c r="H235" s="41"/>
    </row>
    <row r="236" spans="1:8" s="44" customFormat="1">
      <c r="A236" s="55"/>
      <c r="E236" s="55"/>
      <c r="G236" s="41"/>
      <c r="H236" s="41"/>
    </row>
  </sheetData>
  <mergeCells count="1">
    <mergeCell ref="C3:E3"/>
  </mergeCells>
  <pageMargins left="0.7" right="0.7" top="0.75" bottom="0.75" header="0.3" footer="0.3"/>
</worksheet>
</file>

<file path=xl/worksheets/sheet54.xml><?xml version="1.0" encoding="utf-8"?>
<worksheet xmlns="http://schemas.openxmlformats.org/spreadsheetml/2006/main" xmlns:r="http://schemas.openxmlformats.org/officeDocument/2006/relationships">
  <sheetPr codeName="Sheet43"/>
  <dimension ref="A1:K25"/>
  <sheetViews>
    <sheetView workbookViewId="0">
      <selection activeCell="J78" sqref="J78"/>
    </sheetView>
  </sheetViews>
  <sheetFormatPr defaultColWidth="29.140625" defaultRowHeight="21.75"/>
  <cols>
    <col min="1" max="1" width="3.7109375" style="5" customWidth="1"/>
    <col min="2" max="2" width="27.7109375" style="5" customWidth="1"/>
    <col min="3" max="3" width="5.28515625" style="5" bestFit="1" customWidth="1"/>
    <col min="4" max="4" width="1.5703125" style="5" bestFit="1" customWidth="1"/>
    <col min="5" max="5" width="5.28515625" style="5" bestFit="1" customWidth="1"/>
    <col min="6" max="6" width="6.28515625" style="6" bestFit="1" customWidth="1"/>
    <col min="7" max="7" width="4.42578125" style="6" bestFit="1" customWidth="1"/>
    <col min="8" max="8" width="10.140625" style="6" bestFit="1" customWidth="1"/>
    <col min="9" max="9" width="4.5703125" style="5" customWidth="1"/>
    <col min="10" max="10" width="35" style="5" customWidth="1"/>
    <col min="11" max="11" width="34.28515625" style="5" customWidth="1"/>
    <col min="12" max="16384" width="29.140625" style="5"/>
  </cols>
  <sheetData>
    <row r="1" spans="1:11" s="31" customFormat="1" ht="21">
      <c r="A1" s="31">
        <f>Main!A60</f>
        <v>52</v>
      </c>
      <c r="B1" s="31" t="str">
        <f>Main!B60</f>
        <v>Foreign Room (F_Room.dat)</v>
      </c>
      <c r="F1" s="13"/>
      <c r="G1" s="13"/>
      <c r="H1" s="13"/>
    </row>
    <row r="3" spans="1:11" ht="22.5" thickBot="1">
      <c r="A3" s="61"/>
      <c r="B3" s="61" t="s">
        <v>977</v>
      </c>
      <c r="C3" s="323" t="s">
        <v>788</v>
      </c>
      <c r="D3" s="323"/>
      <c r="E3" s="323"/>
      <c r="F3" s="8" t="s">
        <v>848</v>
      </c>
      <c r="G3" s="8" t="s">
        <v>978</v>
      </c>
      <c r="H3" s="8" t="s">
        <v>790</v>
      </c>
      <c r="I3" s="61" t="s">
        <v>673</v>
      </c>
      <c r="J3" s="61" t="s">
        <v>980</v>
      </c>
      <c r="K3" s="8" t="s">
        <v>847</v>
      </c>
    </row>
    <row r="4" spans="1:11" ht="22.5" thickTop="1">
      <c r="B4" s="5" t="s">
        <v>791</v>
      </c>
      <c r="C4" s="5">
        <f>E3+1</f>
        <v>1</v>
      </c>
      <c r="D4" s="5" t="s">
        <v>668</v>
      </c>
      <c r="E4" s="5">
        <f>C4+F4-1</f>
        <v>1</v>
      </c>
      <c r="F4" s="6">
        <v>1</v>
      </c>
      <c r="G4" s="6" t="s">
        <v>849</v>
      </c>
      <c r="J4" s="5" t="s">
        <v>792</v>
      </c>
      <c r="K4" s="4" t="s">
        <v>792</v>
      </c>
    </row>
    <row r="5" spans="1:11">
      <c r="A5" s="5">
        <v>1</v>
      </c>
      <c r="B5" s="5" t="s">
        <v>793</v>
      </c>
      <c r="C5" s="5">
        <f>E4+1</f>
        <v>2</v>
      </c>
      <c r="D5" s="5" t="s">
        <v>668</v>
      </c>
      <c r="E5" s="5">
        <f>C5+F5-1</f>
        <v>21</v>
      </c>
      <c r="F5" s="6">
        <v>20</v>
      </c>
      <c r="G5" s="6" t="s">
        <v>849</v>
      </c>
      <c r="J5" s="82" t="s">
        <v>960</v>
      </c>
      <c r="K5" s="4" t="s">
        <v>1122</v>
      </c>
    </row>
    <row r="6" spans="1:11">
      <c r="A6" s="5">
        <f t="shared" ref="A6:A19" si="0">A5+1</f>
        <v>2</v>
      </c>
      <c r="B6" s="5" t="s">
        <v>804</v>
      </c>
      <c r="C6" s="5">
        <f>E5+1</f>
        <v>22</v>
      </c>
      <c r="D6" s="5" t="s">
        <v>668</v>
      </c>
      <c r="E6" s="5">
        <f>C6+F6-1</f>
        <v>29</v>
      </c>
      <c r="F6" s="6">
        <v>8</v>
      </c>
      <c r="G6" s="6" t="s">
        <v>843</v>
      </c>
      <c r="H6" s="10">
        <v>8</v>
      </c>
      <c r="I6" s="5">
        <v>1</v>
      </c>
      <c r="J6" s="83" t="s">
        <v>961</v>
      </c>
      <c r="K6" s="5" t="s">
        <v>1125</v>
      </c>
    </row>
    <row r="7" spans="1:11">
      <c r="A7" s="5">
        <f t="shared" si="0"/>
        <v>3</v>
      </c>
      <c r="B7" s="5" t="s">
        <v>726</v>
      </c>
      <c r="C7" s="5">
        <f>E6+1</f>
        <v>30</v>
      </c>
      <c r="D7" s="5" t="s">
        <v>668</v>
      </c>
      <c r="E7" s="5">
        <f>C7+F7-1</f>
        <v>39</v>
      </c>
      <c r="F7" s="6">
        <v>10</v>
      </c>
      <c r="G7" s="6" t="s">
        <v>849</v>
      </c>
      <c r="H7" s="6" t="s">
        <v>842</v>
      </c>
      <c r="I7" s="5">
        <v>2</v>
      </c>
      <c r="J7" s="5" t="s">
        <v>62</v>
      </c>
      <c r="K7" s="5" t="s">
        <v>1291</v>
      </c>
    </row>
    <row r="8" spans="1:11">
      <c r="A8" s="5">
        <f t="shared" si="0"/>
        <v>4</v>
      </c>
      <c r="B8" s="5" t="s">
        <v>595</v>
      </c>
      <c r="C8" s="5">
        <f>E7+1</f>
        <v>40</v>
      </c>
      <c r="D8" s="5" t="s">
        <v>668</v>
      </c>
      <c r="E8" s="5">
        <f>C8+F8-1</f>
        <v>48</v>
      </c>
      <c r="F8" s="6">
        <v>9</v>
      </c>
      <c r="G8" s="6" t="s">
        <v>843</v>
      </c>
      <c r="H8" s="6">
        <v>3.5</v>
      </c>
      <c r="J8" s="82" t="s">
        <v>20</v>
      </c>
      <c r="K8" s="5" t="s">
        <v>1399</v>
      </c>
    </row>
    <row r="9" spans="1:11" ht="43.5">
      <c r="A9" s="5">
        <f t="shared" si="0"/>
        <v>5</v>
      </c>
      <c r="B9" s="5" t="s">
        <v>82</v>
      </c>
      <c r="C9" s="5">
        <f t="shared" ref="C9:C19" si="1">E8+1</f>
        <v>49</v>
      </c>
      <c r="D9" s="5" t="s">
        <v>668</v>
      </c>
      <c r="E9" s="5">
        <f t="shared" ref="E9:E19" si="2">C9+F9-1</f>
        <v>57</v>
      </c>
      <c r="F9" s="6">
        <v>9</v>
      </c>
      <c r="G9" s="6" t="s">
        <v>843</v>
      </c>
      <c r="H9" s="6">
        <v>3.5</v>
      </c>
      <c r="J9" s="5" t="s">
        <v>83</v>
      </c>
      <c r="K9" s="5" t="s">
        <v>1400</v>
      </c>
    </row>
    <row r="10" spans="1:11">
      <c r="A10" s="5">
        <f t="shared" si="0"/>
        <v>6</v>
      </c>
      <c r="B10" s="5" t="s">
        <v>733</v>
      </c>
      <c r="C10" s="5">
        <f t="shared" si="1"/>
        <v>58</v>
      </c>
      <c r="D10" s="5" t="s">
        <v>668</v>
      </c>
      <c r="E10" s="5">
        <f t="shared" si="2"/>
        <v>72</v>
      </c>
      <c r="F10" s="6">
        <v>15</v>
      </c>
      <c r="G10" s="6" t="s">
        <v>843</v>
      </c>
      <c r="H10" s="10">
        <v>15</v>
      </c>
      <c r="J10" s="5" t="s">
        <v>21</v>
      </c>
      <c r="K10" s="5" t="s">
        <v>1401</v>
      </c>
    </row>
    <row r="11" spans="1:11">
      <c r="A11" s="5">
        <f>A10+1</f>
        <v>7</v>
      </c>
      <c r="B11" s="5" t="s">
        <v>734</v>
      </c>
      <c r="C11" s="5">
        <f t="shared" si="1"/>
        <v>73</v>
      </c>
      <c r="D11" s="5" t="s">
        <v>668</v>
      </c>
      <c r="E11" s="5">
        <f t="shared" si="2"/>
        <v>87</v>
      </c>
      <c r="F11" s="6">
        <v>15</v>
      </c>
      <c r="G11" s="6" t="s">
        <v>843</v>
      </c>
      <c r="H11" s="10">
        <v>15</v>
      </c>
      <c r="J11" s="5" t="s">
        <v>24</v>
      </c>
      <c r="K11" s="5" t="s">
        <v>1402</v>
      </c>
    </row>
    <row r="12" spans="1:11">
      <c r="A12" s="5">
        <f>A11+1</f>
        <v>8</v>
      </c>
      <c r="B12" s="5" t="s">
        <v>120</v>
      </c>
      <c r="C12" s="5">
        <f t="shared" si="1"/>
        <v>88</v>
      </c>
      <c r="D12" s="5" t="s">
        <v>668</v>
      </c>
      <c r="E12" s="5">
        <f t="shared" si="2"/>
        <v>102</v>
      </c>
      <c r="F12" s="6">
        <v>15</v>
      </c>
      <c r="G12" s="6" t="s">
        <v>843</v>
      </c>
      <c r="H12" s="10">
        <v>15</v>
      </c>
      <c r="J12" s="5" t="s">
        <v>121</v>
      </c>
      <c r="K12" s="5" t="s">
        <v>1403</v>
      </c>
    </row>
    <row r="13" spans="1:11" ht="217.5">
      <c r="A13" s="5">
        <f t="shared" si="0"/>
        <v>9</v>
      </c>
      <c r="B13" s="5" t="s">
        <v>596</v>
      </c>
      <c r="C13" s="5">
        <f t="shared" si="1"/>
        <v>103</v>
      </c>
      <c r="D13" s="5" t="s">
        <v>668</v>
      </c>
      <c r="E13" s="5">
        <f t="shared" si="2"/>
        <v>117</v>
      </c>
      <c r="F13" s="6">
        <v>15</v>
      </c>
      <c r="G13" s="6" t="s">
        <v>843</v>
      </c>
      <c r="H13" s="10">
        <v>15</v>
      </c>
      <c r="J13" s="82" t="s">
        <v>275</v>
      </c>
      <c r="K13" s="5" t="s">
        <v>1404</v>
      </c>
    </row>
    <row r="14" spans="1:11" ht="43.5">
      <c r="A14" s="5">
        <f t="shared" si="0"/>
        <v>10</v>
      </c>
      <c r="B14" s="5" t="s">
        <v>735</v>
      </c>
      <c r="C14" s="5">
        <f t="shared" si="1"/>
        <v>118</v>
      </c>
      <c r="D14" s="5" t="s">
        <v>668</v>
      </c>
      <c r="E14" s="5">
        <f t="shared" si="2"/>
        <v>132</v>
      </c>
      <c r="F14" s="6">
        <v>15</v>
      </c>
      <c r="G14" s="6" t="s">
        <v>843</v>
      </c>
      <c r="H14" s="10">
        <v>15</v>
      </c>
      <c r="J14" s="82" t="s">
        <v>276</v>
      </c>
      <c r="K14" s="5" t="s">
        <v>1405</v>
      </c>
    </row>
    <row r="15" spans="1:11" ht="43.5">
      <c r="A15" s="5">
        <v>11</v>
      </c>
      <c r="B15" s="5" t="s">
        <v>462</v>
      </c>
      <c r="C15" s="5">
        <f t="shared" si="1"/>
        <v>133</v>
      </c>
      <c r="D15" s="5" t="s">
        <v>668</v>
      </c>
      <c r="E15" s="5">
        <f t="shared" si="2"/>
        <v>141</v>
      </c>
      <c r="F15" s="6">
        <v>9</v>
      </c>
      <c r="G15" s="6" t="s">
        <v>843</v>
      </c>
      <c r="H15" s="6">
        <v>3.5</v>
      </c>
      <c r="J15" s="82" t="s">
        <v>277</v>
      </c>
      <c r="K15" s="5" t="s">
        <v>1406</v>
      </c>
    </row>
    <row r="16" spans="1:11" ht="282.75">
      <c r="A16" s="5">
        <v>12</v>
      </c>
      <c r="B16" s="5" t="s">
        <v>371</v>
      </c>
      <c r="C16" s="5">
        <f t="shared" si="1"/>
        <v>142</v>
      </c>
      <c r="D16" s="5" t="s">
        <v>668</v>
      </c>
      <c r="E16" s="5">
        <f t="shared" si="2"/>
        <v>156</v>
      </c>
      <c r="F16" s="6">
        <v>15</v>
      </c>
      <c r="G16" s="6" t="s">
        <v>843</v>
      </c>
      <c r="H16" s="10">
        <v>15</v>
      </c>
      <c r="J16" s="82" t="s">
        <v>273</v>
      </c>
      <c r="K16" s="5" t="s">
        <v>1407</v>
      </c>
    </row>
    <row r="17" spans="1:11" ht="65.25">
      <c r="A17" s="5">
        <v>13</v>
      </c>
      <c r="B17" s="5" t="s">
        <v>372</v>
      </c>
      <c r="C17" s="5">
        <f t="shared" si="1"/>
        <v>157</v>
      </c>
      <c r="D17" s="5" t="s">
        <v>668</v>
      </c>
      <c r="E17" s="5">
        <f t="shared" si="2"/>
        <v>165</v>
      </c>
      <c r="F17" s="6">
        <v>9</v>
      </c>
      <c r="G17" s="6" t="s">
        <v>843</v>
      </c>
      <c r="H17" s="6">
        <v>3.5</v>
      </c>
      <c r="J17" s="82" t="s">
        <v>274</v>
      </c>
      <c r="K17" s="5" t="s">
        <v>1408</v>
      </c>
    </row>
    <row r="18" spans="1:11" ht="114" customHeight="1">
      <c r="A18" s="5">
        <v>14</v>
      </c>
      <c r="B18" s="5" t="s">
        <v>736</v>
      </c>
      <c r="C18" s="5">
        <f t="shared" si="1"/>
        <v>166</v>
      </c>
      <c r="D18" s="5" t="s">
        <v>668</v>
      </c>
      <c r="E18" s="5">
        <f t="shared" si="2"/>
        <v>166</v>
      </c>
      <c r="F18" s="6">
        <v>1</v>
      </c>
      <c r="G18" s="6" t="s">
        <v>849</v>
      </c>
      <c r="J18" s="5" t="s">
        <v>27</v>
      </c>
      <c r="K18" s="5" t="s">
        <v>1409</v>
      </c>
    </row>
    <row r="19" spans="1:11">
      <c r="A19" s="5">
        <f t="shared" si="0"/>
        <v>15</v>
      </c>
      <c r="B19" s="5" t="s">
        <v>592</v>
      </c>
      <c r="C19" s="5">
        <f t="shared" si="1"/>
        <v>167</v>
      </c>
      <c r="D19" s="5" t="s">
        <v>668</v>
      </c>
      <c r="E19" s="5">
        <f t="shared" si="2"/>
        <v>167</v>
      </c>
      <c r="F19" s="6">
        <v>1</v>
      </c>
      <c r="G19" s="6" t="s">
        <v>849</v>
      </c>
      <c r="J19" s="5" t="s">
        <v>965</v>
      </c>
      <c r="K19" s="5" t="s">
        <v>129</v>
      </c>
    </row>
    <row r="20" spans="1:11">
      <c r="F20" s="6">
        <f>SUM(F4:F19)</f>
        <v>167</v>
      </c>
    </row>
    <row r="22" spans="1:11" s="2" customFormat="1">
      <c r="A22" s="9"/>
      <c r="B22" s="9"/>
      <c r="F22" s="3"/>
      <c r="G22" s="3"/>
      <c r="H22" s="3"/>
    </row>
    <row r="23" spans="1:11" s="2" customFormat="1">
      <c r="F23" s="3"/>
      <c r="G23" s="3"/>
      <c r="H23" s="3"/>
    </row>
    <row r="24" spans="1:11">
      <c r="K24" s="2"/>
    </row>
    <row r="25" spans="1:11">
      <c r="K25" s="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55.xml><?xml version="1.0" encoding="utf-8"?>
<worksheet xmlns="http://schemas.openxmlformats.org/spreadsheetml/2006/main" xmlns:r="http://schemas.openxmlformats.org/officeDocument/2006/relationships">
  <sheetPr codeName="Sheet44"/>
  <dimension ref="A1:K24"/>
  <sheetViews>
    <sheetView topLeftCell="A7"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0.85546875" style="6" customWidth="1"/>
    <col min="9" max="9" width="4.5703125" style="5" customWidth="1"/>
    <col min="10" max="11" width="32.7109375" style="5" customWidth="1"/>
    <col min="12" max="16384" width="29.140625" style="5"/>
  </cols>
  <sheetData>
    <row r="1" spans="1:11" s="31" customFormat="1" ht="21">
      <c r="A1" s="30">
        <f>Main!A61</f>
        <v>53</v>
      </c>
      <c r="B1" s="30" t="str">
        <f>Main!B61</f>
        <v>Invested Companies (Invested.dat)</v>
      </c>
      <c r="C1" s="30"/>
      <c r="D1" s="30"/>
      <c r="E1" s="30"/>
      <c r="G1" s="13"/>
      <c r="H1" s="13"/>
      <c r="I1" s="13"/>
    </row>
    <row r="2" spans="1:11">
      <c r="B2" s="27"/>
      <c r="I2" s="6"/>
    </row>
    <row r="3" spans="1:11" s="6" customFormat="1" ht="22.5" thickBot="1">
      <c r="A3" s="7"/>
      <c r="B3" s="8" t="s">
        <v>977</v>
      </c>
      <c r="C3" s="323" t="s">
        <v>788</v>
      </c>
      <c r="D3" s="323"/>
      <c r="E3" s="323"/>
      <c r="F3" s="8" t="s">
        <v>978</v>
      </c>
      <c r="G3" s="8" t="s">
        <v>789</v>
      </c>
      <c r="H3" s="8" t="s">
        <v>790</v>
      </c>
      <c r="I3" s="8" t="s">
        <v>673</v>
      </c>
      <c r="J3" s="8" t="s">
        <v>980</v>
      </c>
      <c r="K3" s="8" t="s">
        <v>847</v>
      </c>
    </row>
    <row r="4" spans="1:11" ht="22.5" thickTop="1">
      <c r="B4" s="5" t="s">
        <v>791</v>
      </c>
      <c r="C4" s="5">
        <f t="shared" ref="C4:C10" si="0">E3+1</f>
        <v>1</v>
      </c>
      <c r="D4" s="5" t="s">
        <v>668</v>
      </c>
      <c r="E4" s="4">
        <f t="shared" ref="E4:E10" si="1">C4+F4-1</f>
        <v>1</v>
      </c>
      <c r="F4" s="5">
        <v>1</v>
      </c>
      <c r="G4" s="6" t="s">
        <v>849</v>
      </c>
      <c r="J4" s="4" t="s">
        <v>780</v>
      </c>
      <c r="K4" s="4" t="s">
        <v>780</v>
      </c>
    </row>
    <row r="5" spans="1:11">
      <c r="A5" s="4">
        <v>1</v>
      </c>
      <c r="B5" s="5" t="s">
        <v>793</v>
      </c>
      <c r="C5" s="5">
        <f t="shared" si="0"/>
        <v>2</v>
      </c>
      <c r="D5" s="5" t="s">
        <v>668</v>
      </c>
      <c r="E5" s="4">
        <f t="shared" si="1"/>
        <v>21</v>
      </c>
      <c r="F5" s="5">
        <v>20</v>
      </c>
      <c r="G5" s="6" t="s">
        <v>849</v>
      </c>
      <c r="I5" s="6"/>
      <c r="J5" s="82" t="s">
        <v>960</v>
      </c>
      <c r="K5" s="5" t="s">
        <v>1194</v>
      </c>
    </row>
    <row r="6" spans="1:11">
      <c r="A6" s="4">
        <f>A5+1</f>
        <v>2</v>
      </c>
      <c r="B6" s="5" t="s">
        <v>794</v>
      </c>
      <c r="C6" s="5">
        <f t="shared" si="0"/>
        <v>22</v>
      </c>
      <c r="D6" s="5" t="s">
        <v>668</v>
      </c>
      <c r="E6" s="4">
        <f t="shared" si="1"/>
        <v>25</v>
      </c>
      <c r="F6" s="5">
        <v>4</v>
      </c>
      <c r="G6" s="6" t="s">
        <v>843</v>
      </c>
      <c r="H6" s="10">
        <v>4</v>
      </c>
      <c r="I6" s="6">
        <v>1</v>
      </c>
      <c r="J6" s="83" t="s">
        <v>7</v>
      </c>
      <c r="K6" s="5" t="s">
        <v>1107</v>
      </c>
    </row>
    <row r="7" spans="1:11">
      <c r="A7" s="4">
        <f>A6+1</f>
        <v>3</v>
      </c>
      <c r="B7" s="5" t="s">
        <v>589</v>
      </c>
      <c r="C7" s="5">
        <f t="shared" si="0"/>
        <v>26</v>
      </c>
      <c r="D7" s="5" t="s">
        <v>668</v>
      </c>
      <c r="E7" s="4">
        <f t="shared" si="1"/>
        <v>28</v>
      </c>
      <c r="F7" s="5">
        <v>3</v>
      </c>
      <c r="G7" s="6" t="s">
        <v>843</v>
      </c>
      <c r="H7" s="64" t="s">
        <v>839</v>
      </c>
      <c r="I7" s="6">
        <v>2</v>
      </c>
      <c r="J7" s="5" t="s">
        <v>8</v>
      </c>
      <c r="K7" s="5" t="s">
        <v>1410</v>
      </c>
    </row>
    <row r="8" spans="1:11" ht="43.5">
      <c r="A8" s="4">
        <f>A7+1</f>
        <v>4</v>
      </c>
      <c r="B8" s="5" t="s">
        <v>594</v>
      </c>
      <c r="C8" s="5">
        <f t="shared" si="0"/>
        <v>29</v>
      </c>
      <c r="D8" s="5" t="s">
        <v>668</v>
      </c>
      <c r="E8" s="4">
        <f t="shared" si="1"/>
        <v>31</v>
      </c>
      <c r="F8" s="5">
        <v>3</v>
      </c>
      <c r="G8" s="6" t="s">
        <v>843</v>
      </c>
      <c r="H8" s="64" t="s">
        <v>839</v>
      </c>
      <c r="I8" s="6"/>
      <c r="J8" s="5" t="s">
        <v>9</v>
      </c>
      <c r="K8" s="5" t="s">
        <v>1411</v>
      </c>
    </row>
    <row r="9" spans="1:11">
      <c r="A9" s="4">
        <f>A8+1</f>
        <v>5</v>
      </c>
      <c r="B9" s="5" t="s">
        <v>590</v>
      </c>
      <c r="C9" s="5">
        <f t="shared" si="0"/>
        <v>32</v>
      </c>
      <c r="D9" s="5" t="s">
        <v>668</v>
      </c>
      <c r="E9" s="4">
        <f t="shared" si="1"/>
        <v>41</v>
      </c>
      <c r="F9" s="5">
        <v>10</v>
      </c>
      <c r="G9" s="6" t="s">
        <v>849</v>
      </c>
      <c r="H9" s="6" t="s">
        <v>842</v>
      </c>
      <c r="I9" s="6"/>
      <c r="J9" s="5" t="s">
        <v>10</v>
      </c>
      <c r="K9" s="5" t="s">
        <v>1291</v>
      </c>
    </row>
    <row r="10" spans="1:11" ht="43.5">
      <c r="A10" s="4">
        <f t="shared" ref="A10:A19" si="2">A9+1</f>
        <v>6</v>
      </c>
      <c r="B10" s="5" t="s">
        <v>867</v>
      </c>
      <c r="C10" s="5">
        <f t="shared" si="0"/>
        <v>42</v>
      </c>
      <c r="D10" s="5" t="s">
        <v>668</v>
      </c>
      <c r="E10" s="4">
        <f t="shared" si="1"/>
        <v>101</v>
      </c>
      <c r="F10" s="5">
        <v>60</v>
      </c>
      <c r="G10" s="6" t="s">
        <v>849</v>
      </c>
      <c r="I10" s="6"/>
      <c r="J10" s="82" t="s">
        <v>11</v>
      </c>
      <c r="K10" s="5" t="s">
        <v>1412</v>
      </c>
    </row>
    <row r="11" spans="1:11" ht="43.5">
      <c r="A11" s="4">
        <f t="shared" si="2"/>
        <v>7</v>
      </c>
      <c r="B11" s="5" t="s">
        <v>749</v>
      </c>
      <c r="C11" s="5">
        <f t="shared" ref="C11:C17" si="3">E10+1</f>
        <v>102</v>
      </c>
      <c r="D11" s="5" t="s">
        <v>668</v>
      </c>
      <c r="E11" s="4">
        <f t="shared" ref="E11:E17" si="4">C11+F11-1</f>
        <v>161</v>
      </c>
      <c r="F11" s="5">
        <v>60</v>
      </c>
      <c r="G11" s="6" t="s">
        <v>849</v>
      </c>
      <c r="I11" s="6"/>
      <c r="J11" s="82" t="s">
        <v>12</v>
      </c>
      <c r="K11" s="5" t="s">
        <v>1413</v>
      </c>
    </row>
    <row r="12" spans="1:11" ht="43.5">
      <c r="A12" s="4">
        <f t="shared" si="2"/>
        <v>8</v>
      </c>
      <c r="B12" s="5" t="s">
        <v>750</v>
      </c>
      <c r="C12" s="5">
        <f t="shared" si="3"/>
        <v>162</v>
      </c>
      <c r="D12" s="5" t="s">
        <v>668</v>
      </c>
      <c r="E12" s="4">
        <f t="shared" si="4"/>
        <v>361</v>
      </c>
      <c r="F12" s="5">
        <v>200</v>
      </c>
      <c r="G12" s="6" t="s">
        <v>667</v>
      </c>
      <c r="J12" s="82" t="s">
        <v>13</v>
      </c>
      <c r="K12" s="5" t="s">
        <v>1414</v>
      </c>
    </row>
    <row r="13" spans="1:11" ht="43.5">
      <c r="A13" s="4">
        <f t="shared" si="2"/>
        <v>9</v>
      </c>
      <c r="B13" s="5" t="s">
        <v>751</v>
      </c>
      <c r="C13" s="5">
        <f t="shared" si="3"/>
        <v>362</v>
      </c>
      <c r="D13" s="5" t="s">
        <v>668</v>
      </c>
      <c r="E13" s="4">
        <f t="shared" si="4"/>
        <v>561</v>
      </c>
      <c r="F13" s="5">
        <v>200</v>
      </c>
      <c r="G13" s="6" t="s">
        <v>849</v>
      </c>
      <c r="I13" s="6"/>
      <c r="J13" s="82" t="s">
        <v>14</v>
      </c>
      <c r="K13" s="5" t="s">
        <v>1415</v>
      </c>
    </row>
    <row r="14" spans="1:11">
      <c r="A14" s="4">
        <f t="shared" si="2"/>
        <v>10</v>
      </c>
      <c r="B14" s="5" t="s">
        <v>752</v>
      </c>
      <c r="C14" s="5">
        <f t="shared" si="3"/>
        <v>562</v>
      </c>
      <c r="D14" s="5" t="s">
        <v>668</v>
      </c>
      <c r="E14" s="4">
        <f t="shared" si="4"/>
        <v>581</v>
      </c>
      <c r="F14" s="5">
        <v>20</v>
      </c>
      <c r="G14" s="6" t="s">
        <v>843</v>
      </c>
      <c r="H14" s="10">
        <v>20</v>
      </c>
      <c r="J14" s="82" t="s">
        <v>15</v>
      </c>
      <c r="K14" s="5" t="s">
        <v>1416</v>
      </c>
    </row>
    <row r="15" spans="1:11">
      <c r="A15" s="4">
        <f t="shared" si="2"/>
        <v>11</v>
      </c>
      <c r="B15" s="5" t="s">
        <v>826</v>
      </c>
      <c r="C15" s="5">
        <f t="shared" si="3"/>
        <v>582</v>
      </c>
      <c r="D15" s="5" t="s">
        <v>668</v>
      </c>
      <c r="E15" s="4">
        <f t="shared" si="4"/>
        <v>591</v>
      </c>
      <c r="F15" s="5">
        <v>10</v>
      </c>
      <c r="G15" s="6" t="s">
        <v>849</v>
      </c>
      <c r="I15" s="6"/>
      <c r="J15" s="82" t="s">
        <v>16</v>
      </c>
      <c r="K15" s="5" t="s">
        <v>1417</v>
      </c>
    </row>
    <row r="16" spans="1:11" ht="43.5">
      <c r="A16" s="4">
        <f t="shared" si="2"/>
        <v>12</v>
      </c>
      <c r="B16" s="5" t="s">
        <v>588</v>
      </c>
      <c r="C16" s="5">
        <f t="shared" si="3"/>
        <v>592</v>
      </c>
      <c r="D16" s="5" t="s">
        <v>668</v>
      </c>
      <c r="E16" s="4">
        <f t="shared" si="4"/>
        <v>597</v>
      </c>
      <c r="F16" s="5">
        <v>6</v>
      </c>
      <c r="G16" s="6" t="s">
        <v>843</v>
      </c>
      <c r="H16" s="6">
        <v>3.2</v>
      </c>
      <c r="I16" s="6"/>
      <c r="J16" s="82" t="s">
        <v>17</v>
      </c>
      <c r="K16" s="5" t="s">
        <v>1418</v>
      </c>
    </row>
    <row r="17" spans="1:11" ht="108.75">
      <c r="A17" s="4">
        <f t="shared" si="2"/>
        <v>13</v>
      </c>
      <c r="B17" s="5" t="s">
        <v>753</v>
      </c>
      <c r="C17" s="5">
        <f t="shared" si="3"/>
        <v>598</v>
      </c>
      <c r="D17" s="5" t="s">
        <v>668</v>
      </c>
      <c r="E17" s="4">
        <f t="shared" si="4"/>
        <v>598</v>
      </c>
      <c r="F17" s="5">
        <v>1</v>
      </c>
      <c r="G17" s="6" t="s">
        <v>849</v>
      </c>
      <c r="H17" s="64"/>
      <c r="I17" s="6"/>
      <c r="J17" s="5" t="s">
        <v>18</v>
      </c>
      <c r="K17" s="5" t="s">
        <v>1419</v>
      </c>
    </row>
    <row r="18" spans="1:11" ht="43.5">
      <c r="A18" s="151">
        <f t="shared" si="2"/>
        <v>14</v>
      </c>
      <c r="B18" s="150" t="s">
        <v>705</v>
      </c>
      <c r="C18" s="150">
        <f>E17+1</f>
        <v>599</v>
      </c>
      <c r="D18" s="150" t="s">
        <v>668</v>
      </c>
      <c r="E18" s="151">
        <f>C18+F18-1</f>
        <v>599</v>
      </c>
      <c r="F18" s="150">
        <v>1</v>
      </c>
      <c r="G18" s="156" t="s">
        <v>849</v>
      </c>
      <c r="H18" s="157"/>
      <c r="I18" s="156"/>
      <c r="J18" s="151" t="s">
        <v>485</v>
      </c>
      <c r="K18" s="151" t="s">
        <v>1205</v>
      </c>
    </row>
    <row r="19" spans="1:11" ht="43.5">
      <c r="A19" s="4">
        <f t="shared" si="2"/>
        <v>15</v>
      </c>
      <c r="B19" s="5" t="s">
        <v>592</v>
      </c>
      <c r="C19" s="150">
        <f>E18+1</f>
        <v>600</v>
      </c>
      <c r="D19" s="150" t="s">
        <v>668</v>
      </c>
      <c r="E19" s="151">
        <f>C19+F19-1</f>
        <v>600</v>
      </c>
      <c r="F19" s="5">
        <v>1</v>
      </c>
      <c r="G19" s="6" t="s">
        <v>849</v>
      </c>
      <c r="I19" s="6"/>
      <c r="J19" s="5" t="s">
        <v>965</v>
      </c>
      <c r="K19" s="5" t="s">
        <v>129</v>
      </c>
    </row>
    <row r="20" spans="1:11">
      <c r="B20" s="27"/>
      <c r="F20" s="5">
        <f>SUM(F4:F19)</f>
        <v>600</v>
      </c>
      <c r="I20" s="6"/>
    </row>
    <row r="21" spans="1:11">
      <c r="B21" s="27"/>
      <c r="I21" s="6"/>
    </row>
    <row r="22" spans="1:11" s="2" customFormat="1">
      <c r="A22" s="79" t="s">
        <v>19</v>
      </c>
      <c r="B22" s="65"/>
      <c r="E22" s="1"/>
      <c r="G22" s="3"/>
      <c r="H22" s="3"/>
      <c r="I22" s="3"/>
    </row>
    <row r="23" spans="1:11" s="2" customFormat="1">
      <c r="A23" s="79"/>
      <c r="B23" s="2" t="s">
        <v>60</v>
      </c>
      <c r="E23" s="1"/>
      <c r="G23" s="3"/>
      <c r="H23" s="3"/>
      <c r="I23" s="3"/>
    </row>
    <row r="24" spans="1:11">
      <c r="B24" s="60" t="s">
        <v>61</v>
      </c>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56.xml><?xml version="1.0" encoding="utf-8"?>
<worksheet xmlns="http://schemas.openxmlformats.org/spreadsheetml/2006/main" xmlns:r="http://schemas.openxmlformats.org/officeDocument/2006/relationships">
  <sheetPr codeName="Sheet45"/>
  <dimension ref="A1:L18"/>
  <sheetViews>
    <sheetView topLeftCell="A4" workbookViewId="0">
      <selection activeCell="J7" sqref="J7"/>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1.28515625" style="6" customWidth="1"/>
    <col min="9" max="9" width="4.5703125" style="5" customWidth="1"/>
    <col min="10" max="11" width="32.7109375" style="4" customWidth="1"/>
    <col min="12" max="16384" width="29.140625" style="5"/>
  </cols>
  <sheetData>
    <row r="1" spans="1:12" s="31" customFormat="1" ht="21">
      <c r="A1" s="30">
        <f>Main!A62</f>
        <v>54</v>
      </c>
      <c r="B1" s="30" t="str">
        <f>Main!B62</f>
        <v>Sign Posting  (Sign.dat)</v>
      </c>
      <c r="C1" s="30"/>
      <c r="D1" s="30"/>
      <c r="E1" s="30"/>
      <c r="G1" s="13"/>
      <c r="H1" s="13"/>
      <c r="I1" s="13"/>
      <c r="J1" s="30"/>
      <c r="K1" s="30"/>
    </row>
    <row r="2" spans="1:12">
      <c r="B2" s="27"/>
      <c r="I2" s="6"/>
    </row>
    <row r="3" spans="1:12" s="6" customFormat="1" ht="22.5" thickBot="1">
      <c r="A3" s="61"/>
      <c r="B3" s="8" t="s">
        <v>977</v>
      </c>
      <c r="C3" s="323" t="s">
        <v>788</v>
      </c>
      <c r="D3" s="323"/>
      <c r="E3" s="323"/>
      <c r="F3" s="8" t="s">
        <v>978</v>
      </c>
      <c r="G3" s="8" t="s">
        <v>789</v>
      </c>
      <c r="H3" s="8" t="s">
        <v>790</v>
      </c>
      <c r="I3" s="8" t="s">
        <v>673</v>
      </c>
      <c r="J3" s="8" t="s">
        <v>980</v>
      </c>
      <c r="K3" s="8" t="s">
        <v>847</v>
      </c>
    </row>
    <row r="4" spans="1:12" ht="22.5" thickTop="1">
      <c r="B4" s="5" t="s">
        <v>791</v>
      </c>
      <c r="C4" s="5">
        <f t="shared" ref="C4:C9" si="0">E3+1</f>
        <v>1</v>
      </c>
      <c r="D4" s="5" t="s">
        <v>668</v>
      </c>
      <c r="E4" s="4">
        <f t="shared" ref="E4:E9" si="1">C4+F4-1</f>
        <v>1</v>
      </c>
      <c r="F4" s="5">
        <v>1</v>
      </c>
      <c r="G4" s="6" t="s">
        <v>849</v>
      </c>
      <c r="I4" s="6"/>
      <c r="J4" s="4" t="s">
        <v>781</v>
      </c>
      <c r="K4" s="4" t="s">
        <v>781</v>
      </c>
    </row>
    <row r="5" spans="1:12">
      <c r="A5" s="4">
        <v>1</v>
      </c>
      <c r="B5" s="5" t="s">
        <v>793</v>
      </c>
      <c r="C5" s="5">
        <f t="shared" si="0"/>
        <v>2</v>
      </c>
      <c r="D5" s="5" t="s">
        <v>668</v>
      </c>
      <c r="E5" s="4">
        <f t="shared" si="1"/>
        <v>21</v>
      </c>
      <c r="F5" s="5">
        <v>20</v>
      </c>
      <c r="G5" s="6" t="s">
        <v>849</v>
      </c>
      <c r="I5" s="6"/>
      <c r="J5" s="82" t="s">
        <v>960</v>
      </c>
      <c r="K5" s="4" t="s">
        <v>1122</v>
      </c>
    </row>
    <row r="6" spans="1:12">
      <c r="A6" s="4">
        <f t="shared" ref="A6:A14" si="2">A5+1</f>
        <v>2</v>
      </c>
      <c r="B6" s="5" t="s">
        <v>804</v>
      </c>
      <c r="C6" s="5">
        <f t="shared" si="0"/>
        <v>22</v>
      </c>
      <c r="D6" s="5" t="s">
        <v>668</v>
      </c>
      <c r="E6" s="4">
        <f t="shared" si="1"/>
        <v>29</v>
      </c>
      <c r="F6" s="5">
        <v>8</v>
      </c>
      <c r="G6" s="6" t="s">
        <v>843</v>
      </c>
      <c r="H6" s="63">
        <v>8</v>
      </c>
      <c r="I6" s="6">
        <v>1</v>
      </c>
      <c r="J6" s="83" t="s">
        <v>961</v>
      </c>
      <c r="K6" s="5" t="s">
        <v>1125</v>
      </c>
    </row>
    <row r="7" spans="1:12" ht="304.5">
      <c r="A7" s="4">
        <f t="shared" si="2"/>
        <v>3</v>
      </c>
      <c r="B7" s="5" t="s">
        <v>868</v>
      </c>
      <c r="C7" s="5">
        <f t="shared" si="0"/>
        <v>30</v>
      </c>
      <c r="D7" s="5" t="s">
        <v>668</v>
      </c>
      <c r="E7" s="4">
        <f t="shared" si="1"/>
        <v>31</v>
      </c>
      <c r="F7" s="5">
        <v>2</v>
      </c>
      <c r="G7" s="6" t="s">
        <v>849</v>
      </c>
      <c r="I7" s="6">
        <v>2</v>
      </c>
      <c r="J7" s="4" t="s">
        <v>699</v>
      </c>
      <c r="K7" s="4" t="s">
        <v>1420</v>
      </c>
    </row>
    <row r="8" spans="1:12" ht="65.25">
      <c r="A8" s="4">
        <f t="shared" si="2"/>
        <v>4</v>
      </c>
      <c r="B8" s="5" t="s">
        <v>778</v>
      </c>
      <c r="C8" s="5">
        <f t="shared" si="0"/>
        <v>32</v>
      </c>
      <c r="D8" s="5" t="s">
        <v>668</v>
      </c>
      <c r="E8" s="4">
        <f t="shared" si="1"/>
        <v>46</v>
      </c>
      <c r="F8" s="5">
        <v>15</v>
      </c>
      <c r="G8" s="6" t="s">
        <v>849</v>
      </c>
      <c r="H8" s="6" t="s">
        <v>851</v>
      </c>
      <c r="I8" s="6">
        <v>3</v>
      </c>
      <c r="J8" s="84" t="s">
        <v>981</v>
      </c>
      <c r="K8" s="4" t="s">
        <v>1421</v>
      </c>
    </row>
    <row r="9" spans="1:12" ht="65.25">
      <c r="A9" s="4">
        <f t="shared" si="2"/>
        <v>5</v>
      </c>
      <c r="B9" s="5" t="s">
        <v>779</v>
      </c>
      <c r="C9" s="5">
        <f t="shared" si="0"/>
        <v>47</v>
      </c>
      <c r="D9" s="5" t="s">
        <v>668</v>
      </c>
      <c r="E9" s="4">
        <f t="shared" si="1"/>
        <v>61</v>
      </c>
      <c r="F9" s="5">
        <v>15</v>
      </c>
      <c r="G9" s="6" t="s">
        <v>849</v>
      </c>
      <c r="H9" s="6" t="s">
        <v>851</v>
      </c>
      <c r="I9" s="6"/>
      <c r="J9" s="84" t="s">
        <v>982</v>
      </c>
      <c r="K9" s="4" t="s">
        <v>1422</v>
      </c>
    </row>
    <row r="10" spans="1:12" ht="65.25">
      <c r="A10" s="4">
        <f t="shared" si="2"/>
        <v>6</v>
      </c>
      <c r="B10" s="5" t="s">
        <v>917</v>
      </c>
      <c r="C10" s="5">
        <f>E9+1</f>
        <v>62</v>
      </c>
      <c r="D10" s="5" t="s">
        <v>668</v>
      </c>
      <c r="E10" s="4">
        <f>C10+F10-1</f>
        <v>73</v>
      </c>
      <c r="F10" s="5">
        <v>12</v>
      </c>
      <c r="G10" s="6" t="s">
        <v>849</v>
      </c>
      <c r="H10" s="10"/>
      <c r="I10" s="6"/>
      <c r="J10" s="83" t="s">
        <v>4</v>
      </c>
      <c r="K10" s="4" t="s">
        <v>1423</v>
      </c>
      <c r="L10" s="4"/>
    </row>
    <row r="11" spans="1:12" ht="65.25">
      <c r="A11" s="4">
        <f t="shared" si="2"/>
        <v>7</v>
      </c>
      <c r="B11" s="5" t="s">
        <v>918</v>
      </c>
      <c r="C11" s="5">
        <f>E10+1</f>
        <v>74</v>
      </c>
      <c r="D11" s="5" t="s">
        <v>668</v>
      </c>
      <c r="E11" s="4">
        <f>C11+F11-1</f>
        <v>85</v>
      </c>
      <c r="F11" s="5">
        <v>12</v>
      </c>
      <c r="G11" s="6" t="s">
        <v>849</v>
      </c>
      <c r="H11" s="10"/>
      <c r="I11" s="6"/>
      <c r="J11" s="83" t="s">
        <v>3</v>
      </c>
      <c r="K11" s="4" t="s">
        <v>1424</v>
      </c>
      <c r="L11" s="4"/>
    </row>
    <row r="12" spans="1:12" ht="43.5">
      <c r="A12" s="4">
        <f t="shared" si="2"/>
        <v>8</v>
      </c>
      <c r="B12" s="5" t="s">
        <v>919</v>
      </c>
      <c r="C12" s="5">
        <f>E11+1</f>
        <v>86</v>
      </c>
      <c r="D12" s="5" t="s">
        <v>668</v>
      </c>
      <c r="E12" s="4">
        <f>C12+F12-1</f>
        <v>97</v>
      </c>
      <c r="F12" s="5">
        <v>12</v>
      </c>
      <c r="G12" s="6" t="s">
        <v>849</v>
      </c>
      <c r="H12" s="10"/>
      <c r="I12" s="6"/>
      <c r="J12" s="83" t="s">
        <v>0</v>
      </c>
      <c r="K12" s="4" t="s">
        <v>1425</v>
      </c>
      <c r="L12" s="4"/>
    </row>
    <row r="13" spans="1:12" ht="43.5">
      <c r="A13" s="4">
        <f t="shared" si="2"/>
        <v>9</v>
      </c>
      <c r="B13" s="5" t="s">
        <v>920</v>
      </c>
      <c r="C13" s="5">
        <f>E12+1</f>
        <v>98</v>
      </c>
      <c r="D13" s="5" t="s">
        <v>668</v>
      </c>
      <c r="E13" s="4">
        <f>C13+F13-1</f>
        <v>109</v>
      </c>
      <c r="F13" s="5">
        <v>12</v>
      </c>
      <c r="G13" s="6" t="s">
        <v>849</v>
      </c>
      <c r="H13" s="10"/>
      <c r="I13" s="6"/>
      <c r="J13" s="83" t="s">
        <v>5</v>
      </c>
      <c r="K13" s="4" t="s">
        <v>1426</v>
      </c>
      <c r="L13" s="4"/>
    </row>
    <row r="14" spans="1:12" ht="43.5">
      <c r="A14" s="4">
        <f t="shared" si="2"/>
        <v>10</v>
      </c>
      <c r="B14" s="5" t="s">
        <v>592</v>
      </c>
      <c r="C14" s="5">
        <f>E13+1</f>
        <v>110</v>
      </c>
      <c r="D14" s="5" t="s">
        <v>668</v>
      </c>
      <c r="E14" s="4">
        <f>C14+F14-1</f>
        <v>110</v>
      </c>
      <c r="F14" s="5">
        <v>1</v>
      </c>
      <c r="G14" s="6" t="s">
        <v>849</v>
      </c>
      <c r="I14" s="6"/>
      <c r="J14" s="5" t="s">
        <v>965</v>
      </c>
      <c r="K14" s="4" t="s">
        <v>129</v>
      </c>
    </row>
    <row r="15" spans="1:12">
      <c r="B15" s="27"/>
      <c r="F15" s="5">
        <f>SUM(F4:F14)</f>
        <v>110</v>
      </c>
      <c r="I15" s="6"/>
    </row>
    <row r="16" spans="1:12">
      <c r="B16" s="27"/>
      <c r="I16" s="6"/>
    </row>
    <row r="17" spans="1:11" s="2" customFormat="1">
      <c r="A17" s="1"/>
      <c r="B17" s="9" t="s">
        <v>6</v>
      </c>
      <c r="C17" s="5"/>
      <c r="D17" s="5"/>
      <c r="E17" s="4"/>
      <c r="G17" s="3"/>
      <c r="H17" s="3"/>
      <c r="I17" s="3"/>
      <c r="J17" s="1"/>
      <c r="K17" s="1"/>
    </row>
    <row r="18" spans="1:11">
      <c r="B18" s="62"/>
    </row>
  </sheetData>
  <mergeCells count="1">
    <mergeCell ref="C3:E3"/>
  </mergeCells>
  <phoneticPr fontId="0" type="noConversion"/>
  <pageMargins left="0.4" right="0.25" top="0.35" bottom="0.22" header="0.5" footer="0.38"/>
  <pageSetup paperSize="9" orientation="portrait" r:id="rId1"/>
  <headerFooter alignWithMargins="0">
    <oddFooter>&amp;L&amp;"Angsana New,Regular"&amp;12&amp;F &amp;D&amp;R&amp;"Angsana New,Regular"&amp;12&amp;P/&amp;N</oddFooter>
  </headerFooter>
</worksheet>
</file>

<file path=xl/worksheets/sheet57.xml><?xml version="1.0" encoding="utf-8"?>
<worksheet xmlns="http://schemas.openxmlformats.org/spreadsheetml/2006/main" xmlns:r="http://schemas.openxmlformats.org/officeDocument/2006/relationships">
  <dimension ref="A1:K14"/>
  <sheetViews>
    <sheetView workbookViewId="0"/>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1.28515625" style="6" customWidth="1"/>
    <col min="9" max="9" width="4.5703125" style="5" customWidth="1"/>
    <col min="10" max="11" width="32.7109375" style="4" customWidth="1"/>
    <col min="12" max="16384" width="29.140625" style="5"/>
  </cols>
  <sheetData>
    <row r="1" spans="1:11" s="31" customFormat="1" ht="21">
      <c r="A1" s="30">
        <f>Main!A63</f>
        <v>55</v>
      </c>
      <c r="B1" s="30" t="str">
        <f>Main!B63</f>
        <v>Cash Balance (cashbal.dat)</v>
      </c>
      <c r="C1" s="30"/>
      <c r="D1" s="30"/>
      <c r="E1" s="30"/>
      <c r="G1" s="13"/>
      <c r="H1" s="13"/>
      <c r="I1" s="13"/>
      <c r="J1" s="30"/>
      <c r="K1" s="30"/>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 t="shared" ref="C4:C10" si="0">E3+1</f>
        <v>1</v>
      </c>
      <c r="D4" s="5" t="s">
        <v>668</v>
      </c>
      <c r="E4" s="4">
        <f t="shared" ref="E4:E10" si="1">C4+F4-1</f>
        <v>1</v>
      </c>
      <c r="F4" s="5">
        <v>1</v>
      </c>
      <c r="G4" s="6" t="s">
        <v>849</v>
      </c>
      <c r="I4" s="6"/>
      <c r="J4" s="4" t="s">
        <v>781</v>
      </c>
      <c r="K4" s="4" t="s">
        <v>781</v>
      </c>
    </row>
    <row r="5" spans="1:11">
      <c r="A5" s="4">
        <v>1</v>
      </c>
      <c r="B5" s="5" t="s">
        <v>793</v>
      </c>
      <c r="C5" s="5">
        <f t="shared" si="0"/>
        <v>2</v>
      </c>
      <c r="D5" s="5" t="s">
        <v>668</v>
      </c>
      <c r="E5" s="4">
        <f t="shared" si="1"/>
        <v>21</v>
      </c>
      <c r="F5" s="5">
        <v>20</v>
      </c>
      <c r="G5" s="6" t="s">
        <v>849</v>
      </c>
      <c r="I5" s="6"/>
      <c r="J5" s="82" t="s">
        <v>960</v>
      </c>
      <c r="K5" s="4" t="s">
        <v>1122</v>
      </c>
    </row>
    <row r="6" spans="1:11">
      <c r="A6" s="4">
        <f>A5+1</f>
        <v>2</v>
      </c>
      <c r="B6" s="5" t="s">
        <v>804</v>
      </c>
      <c r="C6" s="5">
        <f t="shared" si="0"/>
        <v>22</v>
      </c>
      <c r="D6" s="5" t="s">
        <v>668</v>
      </c>
      <c r="E6" s="4">
        <f t="shared" si="1"/>
        <v>29</v>
      </c>
      <c r="F6" s="5">
        <v>8</v>
      </c>
      <c r="G6" s="6" t="s">
        <v>843</v>
      </c>
      <c r="H6" s="63">
        <v>8</v>
      </c>
      <c r="I6" s="6">
        <v>1</v>
      </c>
      <c r="J6" s="83" t="s">
        <v>961</v>
      </c>
      <c r="K6" s="5" t="s">
        <v>1125</v>
      </c>
    </row>
    <row r="7" spans="1:11">
      <c r="A7" s="4">
        <f>A6+1</f>
        <v>3</v>
      </c>
      <c r="B7" s="5" t="s">
        <v>79</v>
      </c>
      <c r="C7" s="5">
        <f t="shared" si="0"/>
        <v>30</v>
      </c>
      <c r="D7" s="5" t="s">
        <v>668</v>
      </c>
      <c r="E7" s="4">
        <f t="shared" si="1"/>
        <v>39</v>
      </c>
      <c r="F7" s="5">
        <v>10</v>
      </c>
      <c r="G7" s="6" t="s">
        <v>849</v>
      </c>
      <c r="H7" s="6" t="s">
        <v>842</v>
      </c>
      <c r="I7" s="6">
        <v>2</v>
      </c>
      <c r="J7" s="4" t="s">
        <v>79</v>
      </c>
      <c r="K7" s="4" t="s">
        <v>1689</v>
      </c>
    </row>
    <row r="8" spans="1:11">
      <c r="A8" s="4">
        <f>A7+1</f>
        <v>4</v>
      </c>
      <c r="B8" s="5" t="s">
        <v>80</v>
      </c>
      <c r="C8" s="5">
        <f t="shared" si="0"/>
        <v>40</v>
      </c>
      <c r="D8" s="5" t="s">
        <v>668</v>
      </c>
      <c r="E8" s="4">
        <f t="shared" si="1"/>
        <v>49</v>
      </c>
      <c r="F8" s="5">
        <v>10</v>
      </c>
      <c r="G8" s="6" t="s">
        <v>849</v>
      </c>
      <c r="H8" s="6" t="s">
        <v>842</v>
      </c>
      <c r="I8" s="6"/>
      <c r="J8" s="84" t="s">
        <v>80</v>
      </c>
      <c r="K8" s="4" t="s">
        <v>1690</v>
      </c>
    </row>
    <row r="9" spans="1:11" ht="130.5">
      <c r="A9" s="4">
        <f>A8+1</f>
        <v>5</v>
      </c>
      <c r="B9" s="5" t="s">
        <v>1829</v>
      </c>
      <c r="C9" s="5">
        <f t="shared" si="0"/>
        <v>50</v>
      </c>
      <c r="D9" s="5" t="s">
        <v>668</v>
      </c>
      <c r="E9" s="4">
        <f t="shared" si="1"/>
        <v>50</v>
      </c>
      <c r="F9" s="5">
        <v>1</v>
      </c>
      <c r="G9" s="6" t="s">
        <v>843</v>
      </c>
      <c r="I9" s="6"/>
      <c r="J9" s="84" t="s">
        <v>1833</v>
      </c>
      <c r="K9" s="4" t="s">
        <v>1834</v>
      </c>
    </row>
    <row r="10" spans="1:11" ht="43.5">
      <c r="A10" s="4">
        <f>A9+1</f>
        <v>6</v>
      </c>
      <c r="B10" s="5" t="s">
        <v>592</v>
      </c>
      <c r="C10" s="5">
        <f t="shared" si="0"/>
        <v>51</v>
      </c>
      <c r="D10" s="5" t="s">
        <v>668</v>
      </c>
      <c r="E10" s="4">
        <f t="shared" si="1"/>
        <v>51</v>
      </c>
      <c r="F10" s="5">
        <v>1</v>
      </c>
      <c r="G10" s="6" t="s">
        <v>849</v>
      </c>
      <c r="I10" s="6"/>
      <c r="J10" s="5" t="s">
        <v>965</v>
      </c>
      <c r="K10" s="4" t="s">
        <v>129</v>
      </c>
    </row>
    <row r="11" spans="1:11">
      <c r="B11" s="27"/>
      <c r="F11" s="5">
        <f>SUM(F4:F10)</f>
        <v>51</v>
      </c>
      <c r="I11" s="6"/>
    </row>
    <row r="12" spans="1:11">
      <c r="B12" s="27"/>
      <c r="I12" s="6"/>
    </row>
    <row r="13" spans="1:11" s="2" customFormat="1" ht="87" customHeight="1">
      <c r="A13" s="1"/>
      <c r="B13" s="327" t="s">
        <v>1836</v>
      </c>
      <c r="C13" s="327"/>
      <c r="D13" s="327"/>
      <c r="E13" s="327"/>
      <c r="F13" s="327"/>
      <c r="G13" s="327"/>
      <c r="H13" s="327"/>
      <c r="I13" s="327"/>
      <c r="J13" s="327"/>
      <c r="K13" s="327"/>
    </row>
    <row r="14" spans="1:11" ht="90" customHeight="1">
      <c r="B14" s="325" t="s">
        <v>1835</v>
      </c>
      <c r="C14" s="325"/>
      <c r="D14" s="325"/>
      <c r="E14" s="325"/>
      <c r="F14" s="325"/>
      <c r="G14" s="325"/>
      <c r="H14" s="325"/>
      <c r="I14" s="325"/>
      <c r="J14" s="325"/>
      <c r="K14" s="325"/>
    </row>
  </sheetData>
  <mergeCells count="3">
    <mergeCell ref="C3:E3"/>
    <mergeCell ref="B13:K13"/>
    <mergeCell ref="B14:K14"/>
  </mergeCells>
  <pageMargins left="0.7" right="0.7" top="0.75" bottom="0.75" header="0.3" footer="0.3"/>
</worksheet>
</file>

<file path=xl/worksheets/sheet58.xml><?xml version="1.0" encoding="utf-8"?>
<worksheet xmlns="http://schemas.openxmlformats.org/spreadsheetml/2006/main" xmlns:r="http://schemas.openxmlformats.org/officeDocument/2006/relationships">
  <sheetPr codeName="Sheet46"/>
  <dimension ref="A1:K13"/>
  <sheetViews>
    <sheetView workbookViewId="0">
      <selection activeCell="J78" sqref="J78"/>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1.42578125" style="6" customWidth="1"/>
    <col min="9" max="9" width="4.5703125" style="5" customWidth="1"/>
    <col min="10" max="11" width="32.7109375" style="4" customWidth="1"/>
    <col min="12" max="16384" width="29.140625" style="5"/>
  </cols>
  <sheetData>
    <row r="1" spans="1:11" s="31" customFormat="1" ht="21">
      <c r="A1" s="30">
        <f>Main!A64</f>
        <v>56</v>
      </c>
      <c r="B1" s="30" t="str">
        <f>Main!B64</f>
        <v>Silent Period  (Silent.dat)</v>
      </c>
      <c r="C1" s="30"/>
      <c r="D1" s="30"/>
      <c r="E1" s="30"/>
      <c r="G1" s="13"/>
      <c r="H1" s="13"/>
      <c r="I1" s="13"/>
      <c r="J1" s="30"/>
      <c r="K1" s="30"/>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 t="shared" ref="C4:C11" si="0">E3+1</f>
        <v>1</v>
      </c>
      <c r="D4" s="5" t="s">
        <v>668</v>
      </c>
      <c r="E4" s="4">
        <f t="shared" ref="E4:E11" si="1">C4+F4-1</f>
        <v>1</v>
      </c>
      <c r="F4" s="5">
        <v>1</v>
      </c>
      <c r="G4" s="6" t="s">
        <v>849</v>
      </c>
      <c r="I4" s="6"/>
      <c r="J4" s="4" t="s">
        <v>781</v>
      </c>
      <c r="K4" s="4" t="s">
        <v>781</v>
      </c>
    </row>
    <row r="5" spans="1:11">
      <c r="A5" s="4">
        <v>1</v>
      </c>
      <c r="B5" s="5" t="s">
        <v>793</v>
      </c>
      <c r="C5" s="5">
        <f t="shared" si="0"/>
        <v>2</v>
      </c>
      <c r="D5" s="5" t="s">
        <v>668</v>
      </c>
      <c r="E5" s="4">
        <f t="shared" si="1"/>
        <v>21</v>
      </c>
      <c r="F5" s="5">
        <v>20</v>
      </c>
      <c r="G5" s="6" t="s">
        <v>849</v>
      </c>
      <c r="I5" s="6"/>
      <c r="J5" s="82" t="s">
        <v>960</v>
      </c>
      <c r="K5" s="4" t="s">
        <v>1122</v>
      </c>
    </row>
    <row r="6" spans="1:11">
      <c r="A6" s="4">
        <f t="shared" ref="A6:A11" si="2">A5+1</f>
        <v>2</v>
      </c>
      <c r="B6" s="5" t="s">
        <v>804</v>
      </c>
      <c r="C6" s="5">
        <f t="shared" si="0"/>
        <v>22</v>
      </c>
      <c r="D6" s="5" t="s">
        <v>668</v>
      </c>
      <c r="E6" s="4">
        <f t="shared" si="1"/>
        <v>29</v>
      </c>
      <c r="F6" s="5">
        <v>8</v>
      </c>
      <c r="G6" s="6" t="s">
        <v>843</v>
      </c>
      <c r="H6" s="63">
        <v>8</v>
      </c>
      <c r="I6" s="6">
        <v>1</v>
      </c>
      <c r="J6" s="83" t="s">
        <v>961</v>
      </c>
      <c r="K6" s="5" t="s">
        <v>1125</v>
      </c>
    </row>
    <row r="7" spans="1:11">
      <c r="A7" s="4">
        <f t="shared" si="2"/>
        <v>3</v>
      </c>
      <c r="B7" s="60" t="s">
        <v>900</v>
      </c>
      <c r="C7" s="5">
        <f t="shared" si="0"/>
        <v>30</v>
      </c>
      <c r="D7" s="5" t="s">
        <v>668</v>
      </c>
      <c r="E7" s="4">
        <f t="shared" si="1"/>
        <v>39</v>
      </c>
      <c r="F7" s="5">
        <v>10</v>
      </c>
      <c r="G7" s="6" t="s">
        <v>849</v>
      </c>
      <c r="H7" s="6" t="s">
        <v>842</v>
      </c>
      <c r="I7" s="6">
        <v>2</v>
      </c>
      <c r="J7" s="83" t="s">
        <v>969</v>
      </c>
      <c r="K7" s="4" t="s">
        <v>1427</v>
      </c>
    </row>
    <row r="8" spans="1:11">
      <c r="A8" s="4">
        <f t="shared" si="2"/>
        <v>4</v>
      </c>
      <c r="B8" s="60" t="s">
        <v>901</v>
      </c>
      <c r="C8" s="5">
        <f t="shared" si="0"/>
        <v>40</v>
      </c>
      <c r="D8" s="5" t="s">
        <v>668</v>
      </c>
      <c r="E8" s="4">
        <f t="shared" si="1"/>
        <v>49</v>
      </c>
      <c r="F8" s="5">
        <v>10</v>
      </c>
      <c r="G8" s="6" t="s">
        <v>849</v>
      </c>
      <c r="H8" s="6" t="s">
        <v>842</v>
      </c>
      <c r="I8" s="6"/>
      <c r="J8" s="83" t="s">
        <v>970</v>
      </c>
      <c r="K8" s="4" t="s">
        <v>1428</v>
      </c>
    </row>
    <row r="9" spans="1:11" ht="43.5">
      <c r="A9" s="4">
        <f t="shared" si="2"/>
        <v>5</v>
      </c>
      <c r="B9" s="5" t="s">
        <v>593</v>
      </c>
      <c r="C9" s="5">
        <f t="shared" si="0"/>
        <v>50</v>
      </c>
      <c r="D9" s="5" t="s">
        <v>668</v>
      </c>
      <c r="E9" s="4">
        <f t="shared" si="1"/>
        <v>55</v>
      </c>
      <c r="F9" s="5">
        <v>6</v>
      </c>
      <c r="G9" s="6" t="s">
        <v>843</v>
      </c>
      <c r="H9" s="6">
        <v>3.2</v>
      </c>
      <c r="I9" s="6"/>
      <c r="J9" s="83" t="s">
        <v>971</v>
      </c>
      <c r="K9" s="4" t="s">
        <v>1429</v>
      </c>
    </row>
    <row r="10" spans="1:11" ht="43.5">
      <c r="A10" s="4">
        <f t="shared" si="2"/>
        <v>6</v>
      </c>
      <c r="B10" s="5" t="s">
        <v>591</v>
      </c>
      <c r="C10" s="5">
        <f t="shared" si="0"/>
        <v>56</v>
      </c>
      <c r="D10" s="5" t="s">
        <v>668</v>
      </c>
      <c r="E10" s="4">
        <f t="shared" si="1"/>
        <v>70</v>
      </c>
      <c r="F10" s="5">
        <v>15</v>
      </c>
      <c r="G10" s="6" t="s">
        <v>843</v>
      </c>
      <c r="H10" s="10">
        <v>15</v>
      </c>
      <c r="I10" s="6"/>
      <c r="J10" s="83" t="s">
        <v>972</v>
      </c>
      <c r="K10" s="4" t="s">
        <v>1430</v>
      </c>
    </row>
    <row r="11" spans="1:11" ht="43.5">
      <c r="A11" s="4">
        <f t="shared" si="2"/>
        <v>7</v>
      </c>
      <c r="B11" s="5" t="s">
        <v>592</v>
      </c>
      <c r="C11" s="5">
        <f t="shared" si="0"/>
        <v>71</v>
      </c>
      <c r="D11" s="5" t="s">
        <v>668</v>
      </c>
      <c r="E11" s="4">
        <f t="shared" si="1"/>
        <v>71</v>
      </c>
      <c r="F11" s="5">
        <v>1</v>
      </c>
      <c r="G11" s="6" t="s">
        <v>849</v>
      </c>
      <c r="I11" s="6"/>
      <c r="J11" s="5" t="s">
        <v>965</v>
      </c>
      <c r="K11" s="4" t="s">
        <v>129</v>
      </c>
    </row>
    <row r="12" spans="1:11">
      <c r="B12" s="27"/>
      <c r="F12" s="5">
        <f>SUM(F4:F11)</f>
        <v>71</v>
      </c>
      <c r="I12" s="6"/>
    </row>
    <row r="13" spans="1:11">
      <c r="B13"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59.xml><?xml version="1.0" encoding="utf-8"?>
<worksheet xmlns="http://schemas.openxmlformats.org/spreadsheetml/2006/main" xmlns:r="http://schemas.openxmlformats.org/officeDocument/2006/relationships">
  <sheetPr codeName="Sheet54"/>
  <dimension ref="A1:P18"/>
  <sheetViews>
    <sheetView workbookViewId="0">
      <selection activeCell="J78" sqref="J78"/>
    </sheetView>
  </sheetViews>
  <sheetFormatPr defaultColWidth="29.140625" defaultRowHeight="21.75"/>
  <cols>
    <col min="1" max="1" width="2.85546875" style="4" customWidth="1"/>
    <col min="2" max="2" width="28.85546875" style="5" customWidth="1"/>
    <col min="3" max="3" width="5.85546875" style="5" bestFit="1" customWidth="1"/>
    <col min="4" max="4" width="1.5703125" style="5" bestFit="1" customWidth="1"/>
    <col min="5" max="5" width="4" style="4" customWidth="1"/>
    <col min="6" max="6" width="6.5703125" style="5" customWidth="1"/>
    <col min="7" max="7" width="6.28515625" style="6" customWidth="1"/>
    <col min="8" max="8" width="11.42578125" style="6" customWidth="1"/>
    <col min="9" max="9" width="4.5703125" style="5" customWidth="1"/>
    <col min="10" max="11" width="32.7109375" style="4" customWidth="1"/>
    <col min="12" max="16384" width="29.140625" style="5"/>
  </cols>
  <sheetData>
    <row r="1" spans="1:16" s="31" customFormat="1" ht="21">
      <c r="A1" s="30">
        <f>Main!A65</f>
        <v>57</v>
      </c>
      <c r="B1" s="30" t="str">
        <f>Main!B65</f>
        <v>Treasury ( Tres_hed.dat)</v>
      </c>
      <c r="C1" s="30"/>
      <c r="D1" s="30"/>
      <c r="E1" s="30"/>
      <c r="G1" s="13"/>
      <c r="H1" s="13"/>
      <c r="I1" s="13"/>
      <c r="J1" s="30"/>
      <c r="K1" s="30"/>
    </row>
    <row r="2" spans="1:16">
      <c r="B2" s="27"/>
      <c r="I2" s="6"/>
    </row>
    <row r="3" spans="1:16" s="6" customFormat="1" ht="22.5" thickBot="1">
      <c r="A3" s="61"/>
      <c r="B3" s="8" t="s">
        <v>977</v>
      </c>
      <c r="C3" s="323" t="s">
        <v>788</v>
      </c>
      <c r="D3" s="323"/>
      <c r="E3" s="323"/>
      <c r="F3" s="8" t="s">
        <v>978</v>
      </c>
      <c r="G3" s="8" t="s">
        <v>789</v>
      </c>
      <c r="H3" s="8" t="s">
        <v>790</v>
      </c>
      <c r="I3" s="8" t="s">
        <v>673</v>
      </c>
      <c r="J3" s="8" t="s">
        <v>980</v>
      </c>
      <c r="K3" s="8" t="s">
        <v>980</v>
      </c>
    </row>
    <row r="4" spans="1:16" ht="22.5" thickTop="1">
      <c r="B4" s="5" t="s">
        <v>791</v>
      </c>
      <c r="C4" s="5">
        <f t="shared" ref="C4:C11" si="0">E3+1</f>
        <v>1</v>
      </c>
      <c r="D4" s="5" t="s">
        <v>668</v>
      </c>
      <c r="E4" s="4">
        <f t="shared" ref="E4:E11" si="1">C4+F4-1</f>
        <v>1</v>
      </c>
      <c r="F4" s="5">
        <v>1</v>
      </c>
      <c r="G4" s="6" t="s">
        <v>849</v>
      </c>
      <c r="I4" s="6"/>
      <c r="J4" s="4" t="s">
        <v>781</v>
      </c>
      <c r="K4" s="4" t="s">
        <v>781</v>
      </c>
    </row>
    <row r="5" spans="1:16">
      <c r="A5" s="4">
        <v>1</v>
      </c>
      <c r="B5" s="5" t="s">
        <v>793</v>
      </c>
      <c r="C5" s="5">
        <f t="shared" si="0"/>
        <v>2</v>
      </c>
      <c r="D5" s="5" t="s">
        <v>668</v>
      </c>
      <c r="E5" s="4">
        <f t="shared" si="1"/>
        <v>21</v>
      </c>
      <c r="F5" s="5">
        <v>20</v>
      </c>
      <c r="G5" s="6" t="s">
        <v>849</v>
      </c>
      <c r="I5" s="6"/>
      <c r="J5" s="82" t="s">
        <v>960</v>
      </c>
      <c r="K5" s="4" t="s">
        <v>1122</v>
      </c>
    </row>
    <row r="6" spans="1:16">
      <c r="A6" s="4">
        <f t="shared" ref="A6:A16" si="2">A5+1</f>
        <v>2</v>
      </c>
      <c r="B6" s="5" t="s">
        <v>804</v>
      </c>
      <c r="C6" s="5">
        <f t="shared" si="0"/>
        <v>22</v>
      </c>
      <c r="D6" s="5" t="s">
        <v>668</v>
      </c>
      <c r="E6" s="4">
        <f t="shared" si="1"/>
        <v>29</v>
      </c>
      <c r="F6" s="5">
        <v>8</v>
      </c>
      <c r="G6" s="6" t="s">
        <v>843</v>
      </c>
      <c r="H6" s="63">
        <v>8</v>
      </c>
      <c r="I6" s="6">
        <v>1</v>
      </c>
      <c r="J6" s="83" t="s">
        <v>961</v>
      </c>
      <c r="K6" s="5" t="s">
        <v>1125</v>
      </c>
    </row>
    <row r="7" spans="1:16" ht="43.5">
      <c r="A7" s="4">
        <f t="shared" si="2"/>
        <v>3</v>
      </c>
      <c r="B7" s="5" t="s">
        <v>805</v>
      </c>
      <c r="C7" s="5">
        <f t="shared" si="0"/>
        <v>30</v>
      </c>
      <c r="D7" s="5" t="s">
        <v>668</v>
      </c>
      <c r="E7" s="4">
        <f t="shared" si="1"/>
        <v>39</v>
      </c>
      <c r="F7" s="5">
        <v>10</v>
      </c>
      <c r="G7" s="6" t="s">
        <v>849</v>
      </c>
      <c r="H7" s="6" t="s">
        <v>842</v>
      </c>
      <c r="I7" s="6">
        <v>2</v>
      </c>
      <c r="J7" s="83" t="s">
        <v>423</v>
      </c>
      <c r="K7" s="4" t="s">
        <v>1201</v>
      </c>
    </row>
    <row r="8" spans="1:16" ht="43.5">
      <c r="A8" s="4">
        <f t="shared" si="2"/>
        <v>4</v>
      </c>
      <c r="B8" s="5" t="s">
        <v>808</v>
      </c>
      <c r="C8" s="5">
        <f t="shared" si="0"/>
        <v>40</v>
      </c>
      <c r="D8" s="5" t="s">
        <v>668</v>
      </c>
      <c r="E8" s="4">
        <f t="shared" si="1"/>
        <v>54</v>
      </c>
      <c r="F8" s="5">
        <v>15</v>
      </c>
      <c r="G8" s="6" t="s">
        <v>849</v>
      </c>
      <c r="H8" s="6" t="s">
        <v>846</v>
      </c>
      <c r="I8" s="6"/>
      <c r="J8" s="82" t="s">
        <v>355</v>
      </c>
      <c r="K8" s="12" t="s">
        <v>1199</v>
      </c>
    </row>
    <row r="9" spans="1:16" ht="108.75">
      <c r="A9" s="4">
        <f t="shared" si="2"/>
        <v>5</v>
      </c>
      <c r="B9" s="5" t="s">
        <v>102</v>
      </c>
      <c r="C9" s="5">
        <f t="shared" si="0"/>
        <v>55</v>
      </c>
      <c r="D9" s="5" t="s">
        <v>668</v>
      </c>
      <c r="E9" s="4">
        <f t="shared" si="1"/>
        <v>56</v>
      </c>
      <c r="F9" s="5">
        <v>2</v>
      </c>
      <c r="G9" s="6" t="s">
        <v>849</v>
      </c>
      <c r="I9" s="6"/>
      <c r="J9" s="83" t="s">
        <v>1037</v>
      </c>
      <c r="K9" s="83" t="s">
        <v>1431</v>
      </c>
    </row>
    <row r="10" spans="1:16">
      <c r="A10" s="4">
        <f t="shared" si="2"/>
        <v>6</v>
      </c>
      <c r="B10" s="5" t="s">
        <v>111</v>
      </c>
      <c r="C10" s="5">
        <f t="shared" si="0"/>
        <v>57</v>
      </c>
      <c r="D10" s="5" t="s">
        <v>668</v>
      </c>
      <c r="E10" s="4">
        <f t="shared" si="1"/>
        <v>71</v>
      </c>
      <c r="F10" s="5">
        <v>15</v>
      </c>
      <c r="G10" s="6" t="s">
        <v>843</v>
      </c>
      <c r="H10" s="6">
        <v>15</v>
      </c>
      <c r="I10" s="6"/>
      <c r="J10" s="83" t="s">
        <v>113</v>
      </c>
      <c r="K10" s="83" t="s">
        <v>1432</v>
      </c>
    </row>
    <row r="11" spans="1:16" ht="43.5">
      <c r="A11" s="4">
        <f t="shared" si="2"/>
        <v>7</v>
      </c>
      <c r="B11" s="5" t="s">
        <v>112</v>
      </c>
      <c r="C11" s="5">
        <f t="shared" si="0"/>
        <v>72</v>
      </c>
      <c r="D11" s="5" t="s">
        <v>668</v>
      </c>
      <c r="E11" s="4">
        <f t="shared" si="1"/>
        <v>86</v>
      </c>
      <c r="F11" s="5">
        <v>15</v>
      </c>
      <c r="G11" s="6" t="s">
        <v>843</v>
      </c>
      <c r="H11" s="6">
        <v>15</v>
      </c>
      <c r="I11" s="6"/>
      <c r="J11" s="83" t="s">
        <v>114</v>
      </c>
      <c r="K11" s="83" t="s">
        <v>1433</v>
      </c>
    </row>
    <row r="12" spans="1:16">
      <c r="A12" s="4">
        <f t="shared" si="2"/>
        <v>8</v>
      </c>
      <c r="B12" s="5" t="s">
        <v>97</v>
      </c>
      <c r="C12" s="5">
        <f>E11+1</f>
        <v>87</v>
      </c>
      <c r="D12" s="5" t="s">
        <v>668</v>
      </c>
      <c r="E12" s="4">
        <f>C12+F12-1</f>
        <v>96</v>
      </c>
      <c r="F12" s="5">
        <v>10</v>
      </c>
      <c r="G12" s="6" t="s">
        <v>849</v>
      </c>
      <c r="H12" s="6" t="s">
        <v>842</v>
      </c>
      <c r="I12" s="6"/>
      <c r="J12" s="105"/>
      <c r="K12" s="83" t="s">
        <v>1434</v>
      </c>
    </row>
    <row r="13" spans="1:16">
      <c r="A13" s="4">
        <f t="shared" si="2"/>
        <v>9</v>
      </c>
      <c r="B13" s="5" t="s">
        <v>98</v>
      </c>
      <c r="C13" s="5">
        <f>E12+1</f>
        <v>97</v>
      </c>
      <c r="D13" s="5" t="s">
        <v>668</v>
      </c>
      <c r="E13" s="4">
        <f>C13+F13-1</f>
        <v>106</v>
      </c>
      <c r="F13" s="5">
        <v>10</v>
      </c>
      <c r="G13" s="6" t="s">
        <v>849</v>
      </c>
      <c r="H13" s="6" t="s">
        <v>842</v>
      </c>
      <c r="I13" s="6"/>
      <c r="J13" s="105"/>
      <c r="K13" s="83" t="s">
        <v>1435</v>
      </c>
    </row>
    <row r="14" spans="1:16">
      <c r="A14" s="4">
        <f t="shared" si="2"/>
        <v>10</v>
      </c>
      <c r="B14" s="5" t="s">
        <v>93</v>
      </c>
      <c r="C14" s="5">
        <f>E13+1</f>
        <v>107</v>
      </c>
      <c r="D14" s="5" t="s">
        <v>668</v>
      </c>
      <c r="E14" s="4">
        <f>C14+F14-1</f>
        <v>116</v>
      </c>
      <c r="F14" s="5">
        <v>10</v>
      </c>
      <c r="G14" s="6" t="s">
        <v>849</v>
      </c>
      <c r="H14" s="6" t="s">
        <v>842</v>
      </c>
      <c r="I14" s="6"/>
      <c r="J14" s="83"/>
      <c r="K14" s="83" t="s">
        <v>1436</v>
      </c>
    </row>
    <row r="15" spans="1:16" ht="87">
      <c r="A15" s="4">
        <f t="shared" si="2"/>
        <v>11</v>
      </c>
      <c r="B15" s="5" t="s">
        <v>705</v>
      </c>
      <c r="C15" s="5">
        <f>E14+1</f>
        <v>117</v>
      </c>
      <c r="D15" s="5" t="s">
        <v>668</v>
      </c>
      <c r="E15" s="4">
        <f>C15+F15-1</f>
        <v>117</v>
      </c>
      <c r="F15" s="5">
        <v>1</v>
      </c>
      <c r="G15" s="6" t="s">
        <v>841</v>
      </c>
      <c r="I15" s="6"/>
      <c r="J15" s="4" t="s">
        <v>107</v>
      </c>
      <c r="K15" s="4" t="s">
        <v>1437</v>
      </c>
      <c r="L15" s="6"/>
      <c r="M15" s="6"/>
      <c r="N15" s="6"/>
      <c r="O15" s="6"/>
      <c r="P15" s="6"/>
    </row>
    <row r="16" spans="1:16" ht="43.5">
      <c r="A16" s="4">
        <f t="shared" si="2"/>
        <v>12</v>
      </c>
      <c r="B16" s="5" t="s">
        <v>592</v>
      </c>
      <c r="C16" s="5">
        <f>E15+1</f>
        <v>118</v>
      </c>
      <c r="D16" s="5" t="s">
        <v>668</v>
      </c>
      <c r="E16" s="4">
        <f>C16+F16-1</f>
        <v>118</v>
      </c>
      <c r="F16" s="5">
        <v>1</v>
      </c>
      <c r="G16" s="6" t="s">
        <v>849</v>
      </c>
      <c r="I16" s="6"/>
      <c r="J16" s="5" t="s">
        <v>965</v>
      </c>
      <c r="K16" s="4" t="s">
        <v>129</v>
      </c>
    </row>
    <row r="17" spans="2:9">
      <c r="B17" s="27"/>
      <c r="F17" s="5">
        <f>SUM(F4:F16)</f>
        <v>118</v>
      </c>
      <c r="I17" s="6"/>
    </row>
    <row r="18" spans="2:9">
      <c r="B18" s="62"/>
    </row>
  </sheetData>
  <mergeCells count="1">
    <mergeCell ref="C3:E3"/>
  </mergeCells>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5"/>
  <dimension ref="A1:AA14"/>
  <sheetViews>
    <sheetView workbookViewId="0">
      <selection activeCell="A6" sqref="A6:IV6"/>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7.85546875" style="6" bestFit="1" customWidth="1"/>
    <col min="9" max="9" width="4.5703125" style="5" customWidth="1"/>
    <col min="10" max="10" width="32.7109375" style="5" customWidth="1"/>
    <col min="11" max="16384" width="29.140625" style="5"/>
  </cols>
  <sheetData>
    <row r="1" spans="1:27" s="31" customFormat="1" ht="21">
      <c r="A1" s="30">
        <f>Main!A6</f>
        <v>4</v>
      </c>
      <c r="B1" s="30" t="str">
        <f>Main!B6</f>
        <v>All Security Including Foreign, Thai Trust Fund and NVDR (Security.dat)</v>
      </c>
      <c r="C1" s="30"/>
      <c r="D1" s="30"/>
      <c r="E1" s="30"/>
      <c r="G1" s="13"/>
      <c r="H1" s="13"/>
      <c r="I1" s="13"/>
    </row>
    <row r="2" spans="1:27">
      <c r="B2" s="27"/>
      <c r="I2" s="6"/>
    </row>
    <row r="3" spans="1:27" s="6" customFormat="1" ht="22.5" thickBot="1">
      <c r="A3" s="61"/>
      <c r="B3" s="8" t="s">
        <v>977</v>
      </c>
      <c r="C3" s="323" t="s">
        <v>788</v>
      </c>
      <c r="D3" s="323"/>
      <c r="E3" s="323"/>
      <c r="F3" s="8" t="s">
        <v>978</v>
      </c>
      <c r="G3" s="8" t="s">
        <v>789</v>
      </c>
      <c r="H3" s="8" t="s">
        <v>790</v>
      </c>
      <c r="I3" s="8" t="s">
        <v>673</v>
      </c>
      <c r="J3" s="8" t="s">
        <v>980</v>
      </c>
      <c r="K3" s="8" t="s">
        <v>847</v>
      </c>
    </row>
    <row r="4" spans="1:27" ht="22.5" thickTop="1">
      <c r="B4" s="5" t="s">
        <v>791</v>
      </c>
      <c r="C4" s="5">
        <f t="shared" ref="C4:C12" si="0">E3+1</f>
        <v>1</v>
      </c>
      <c r="D4" s="5" t="s">
        <v>668</v>
      </c>
      <c r="E4" s="4">
        <f t="shared" ref="E4:E12" si="1">C4+F4-1</f>
        <v>1</v>
      </c>
      <c r="F4" s="5">
        <v>1</v>
      </c>
      <c r="G4" s="6" t="s">
        <v>849</v>
      </c>
      <c r="I4" s="6"/>
      <c r="J4" s="4" t="s">
        <v>780</v>
      </c>
      <c r="K4" s="4" t="s">
        <v>780</v>
      </c>
    </row>
    <row r="5" spans="1:27">
      <c r="A5" s="4">
        <v>1</v>
      </c>
      <c r="B5" s="5" t="s">
        <v>793</v>
      </c>
      <c r="C5" s="5">
        <f t="shared" si="0"/>
        <v>2</v>
      </c>
      <c r="D5" s="5" t="s">
        <v>668</v>
      </c>
      <c r="E5" s="4">
        <f t="shared" si="1"/>
        <v>21</v>
      </c>
      <c r="F5" s="5">
        <v>20</v>
      </c>
      <c r="G5" s="6" t="s">
        <v>849</v>
      </c>
      <c r="I5" s="6"/>
      <c r="J5" s="84" t="s">
        <v>960</v>
      </c>
      <c r="K5" s="5" t="s">
        <v>1122</v>
      </c>
    </row>
    <row r="6" spans="1:27">
      <c r="A6" s="4">
        <f t="shared" ref="A6:A12" si="2">A5+1</f>
        <v>2</v>
      </c>
      <c r="B6" s="5" t="s">
        <v>804</v>
      </c>
      <c r="C6" s="5">
        <f t="shared" si="0"/>
        <v>22</v>
      </c>
      <c r="D6" s="5" t="s">
        <v>668</v>
      </c>
      <c r="E6" s="4">
        <f t="shared" si="1"/>
        <v>29</v>
      </c>
      <c r="F6" s="5">
        <v>8</v>
      </c>
      <c r="G6" s="6" t="s">
        <v>843</v>
      </c>
      <c r="H6" s="63">
        <v>8</v>
      </c>
      <c r="I6" s="6">
        <v>1</v>
      </c>
      <c r="J6" s="82" t="s">
        <v>334</v>
      </c>
      <c r="K6" s="5" t="s">
        <v>1125</v>
      </c>
    </row>
    <row r="7" spans="1:27">
      <c r="A7" s="4">
        <f t="shared" si="2"/>
        <v>3</v>
      </c>
      <c r="B7" s="5" t="s">
        <v>794</v>
      </c>
      <c r="C7" s="5">
        <f t="shared" si="0"/>
        <v>30</v>
      </c>
      <c r="D7" s="5" t="s">
        <v>668</v>
      </c>
      <c r="E7" s="4">
        <f t="shared" si="1"/>
        <v>33</v>
      </c>
      <c r="F7" s="5">
        <v>4</v>
      </c>
      <c r="G7" s="6" t="s">
        <v>849</v>
      </c>
      <c r="I7" s="6"/>
      <c r="J7" s="82" t="s">
        <v>28</v>
      </c>
      <c r="K7" s="5" t="s">
        <v>1107</v>
      </c>
    </row>
    <row r="8" spans="1:27" ht="108.75">
      <c r="A8" s="4">
        <f t="shared" si="2"/>
        <v>4</v>
      </c>
      <c r="B8" s="5" t="s">
        <v>672</v>
      </c>
      <c r="C8" s="5">
        <f t="shared" si="0"/>
        <v>34</v>
      </c>
      <c r="D8" s="5" t="s">
        <v>668</v>
      </c>
      <c r="E8" s="4">
        <f t="shared" si="1"/>
        <v>34</v>
      </c>
      <c r="F8" s="5">
        <v>1</v>
      </c>
      <c r="G8" s="6" t="s">
        <v>849</v>
      </c>
      <c r="I8" s="6"/>
      <c r="J8" s="5" t="s">
        <v>494</v>
      </c>
      <c r="K8" s="5" t="s">
        <v>1186</v>
      </c>
    </row>
    <row r="9" spans="1:27">
      <c r="A9" s="4">
        <f t="shared" si="2"/>
        <v>5</v>
      </c>
      <c r="B9" s="5" t="s">
        <v>56</v>
      </c>
      <c r="C9" s="5">
        <f t="shared" si="0"/>
        <v>35</v>
      </c>
      <c r="D9" s="5" t="s">
        <v>668</v>
      </c>
      <c r="E9" s="4">
        <f t="shared" si="1"/>
        <v>54</v>
      </c>
      <c r="F9" s="5">
        <v>20</v>
      </c>
      <c r="G9" s="6" t="s">
        <v>849</v>
      </c>
      <c r="I9" s="6"/>
      <c r="J9" s="84" t="s">
        <v>59</v>
      </c>
      <c r="K9" s="5" t="s">
        <v>1187</v>
      </c>
    </row>
    <row r="10" spans="1:27" ht="43.5">
      <c r="A10" s="4">
        <f t="shared" si="2"/>
        <v>6</v>
      </c>
      <c r="B10" s="5" t="s">
        <v>57</v>
      </c>
      <c r="C10" s="5">
        <f t="shared" si="0"/>
        <v>55</v>
      </c>
      <c r="D10" s="5" t="s">
        <v>668</v>
      </c>
      <c r="E10" s="4">
        <f t="shared" si="1"/>
        <v>62</v>
      </c>
      <c r="F10" s="5">
        <v>8</v>
      </c>
      <c r="G10" s="6" t="s">
        <v>843</v>
      </c>
      <c r="H10" s="63">
        <v>8</v>
      </c>
      <c r="I10" s="6"/>
      <c r="J10" s="82" t="s">
        <v>58</v>
      </c>
      <c r="K10" s="5" t="s">
        <v>1188</v>
      </c>
    </row>
    <row r="11" spans="1:27" ht="65.25">
      <c r="A11" s="4">
        <f t="shared" si="2"/>
        <v>7</v>
      </c>
      <c r="B11" s="5" t="s">
        <v>935</v>
      </c>
      <c r="C11" s="5">
        <f t="shared" si="0"/>
        <v>63</v>
      </c>
      <c r="D11" s="5" t="s">
        <v>668</v>
      </c>
      <c r="E11" s="4">
        <f t="shared" si="1"/>
        <v>76</v>
      </c>
      <c r="F11" s="5">
        <v>14</v>
      </c>
      <c r="G11" s="6" t="s">
        <v>849</v>
      </c>
      <c r="J11" s="85" t="s">
        <v>495</v>
      </c>
      <c r="K11" s="12" t="s">
        <v>1189</v>
      </c>
      <c r="L11" s="47"/>
      <c r="M11" s="47"/>
      <c r="N11" s="47"/>
      <c r="O11" s="47"/>
      <c r="P11" s="47"/>
      <c r="Q11" s="47"/>
      <c r="R11" s="47"/>
      <c r="S11" s="47"/>
      <c r="T11" s="47"/>
      <c r="U11" s="44"/>
      <c r="V11" s="44"/>
      <c r="W11" s="44"/>
      <c r="X11" s="18"/>
      <c r="Y11" s="44"/>
      <c r="Z11" s="44"/>
      <c r="AA11" s="44"/>
    </row>
    <row r="12" spans="1:27" ht="43.5">
      <c r="A12" s="4">
        <f t="shared" si="2"/>
        <v>8</v>
      </c>
      <c r="B12" s="5" t="s">
        <v>592</v>
      </c>
      <c r="C12" s="5">
        <f t="shared" si="0"/>
        <v>77</v>
      </c>
      <c r="D12" s="5" t="s">
        <v>668</v>
      </c>
      <c r="E12" s="4">
        <f t="shared" si="1"/>
        <v>77</v>
      </c>
      <c r="F12" s="5">
        <v>1</v>
      </c>
      <c r="G12" s="6" t="s">
        <v>849</v>
      </c>
      <c r="I12" s="6"/>
      <c r="J12" s="5" t="s">
        <v>965</v>
      </c>
      <c r="K12" s="5" t="s">
        <v>129</v>
      </c>
    </row>
    <row r="13" spans="1:27">
      <c r="B13" s="27"/>
      <c r="F13" s="5">
        <f>SUM(F4:F12)</f>
        <v>77</v>
      </c>
      <c r="I13" s="6"/>
    </row>
    <row r="14" spans="1:27">
      <c r="B14" s="62"/>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60.xml><?xml version="1.0" encoding="utf-8"?>
<worksheet xmlns="http://schemas.openxmlformats.org/spreadsheetml/2006/main" xmlns:r="http://schemas.openxmlformats.org/officeDocument/2006/relationships">
  <sheetPr codeName="Sheet55"/>
  <dimension ref="A1:K21"/>
  <sheetViews>
    <sheetView workbookViewId="0">
      <selection activeCell="H10" sqref="H10"/>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11.42578125" style="6" customWidth="1"/>
    <col min="9" max="9" width="4.5703125" style="5" customWidth="1"/>
    <col min="10" max="11" width="32.7109375" style="4" customWidth="1"/>
    <col min="12" max="16384" width="29.140625" style="5"/>
  </cols>
  <sheetData>
    <row r="1" spans="1:11" s="31" customFormat="1" ht="21">
      <c r="A1" s="30">
        <f>Main!A66</f>
        <v>58</v>
      </c>
      <c r="B1" s="30" t="str">
        <f>Main!B66</f>
        <v>Treasury Detail (Tres_det.dat)</v>
      </c>
      <c r="C1" s="30"/>
      <c r="D1" s="30"/>
      <c r="E1" s="30"/>
      <c r="G1" s="13"/>
      <c r="H1" s="13"/>
      <c r="I1" s="13"/>
      <c r="J1" s="30"/>
      <c r="K1" s="30"/>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 t="shared" ref="C4:C10" si="0">E3+1</f>
        <v>1</v>
      </c>
      <c r="D4" s="5" t="s">
        <v>668</v>
      </c>
      <c r="E4" s="4">
        <f t="shared" ref="E4:E10" si="1">C4+F4-1</f>
        <v>1</v>
      </c>
      <c r="F4" s="5">
        <v>1</v>
      </c>
      <c r="G4" s="6" t="s">
        <v>849</v>
      </c>
      <c r="I4" s="6"/>
      <c r="J4" s="4" t="s">
        <v>781</v>
      </c>
      <c r="K4" s="4" t="s">
        <v>781</v>
      </c>
    </row>
    <row r="5" spans="1:11">
      <c r="A5" s="4">
        <v>1</v>
      </c>
      <c r="B5" s="5" t="s">
        <v>793</v>
      </c>
      <c r="C5" s="5">
        <f t="shared" si="0"/>
        <v>2</v>
      </c>
      <c r="D5" s="5" t="s">
        <v>668</v>
      </c>
      <c r="E5" s="4">
        <f t="shared" si="1"/>
        <v>21</v>
      </c>
      <c r="F5" s="5">
        <v>20</v>
      </c>
      <c r="G5" s="6" t="s">
        <v>849</v>
      </c>
      <c r="I5" s="6"/>
      <c r="J5" s="82" t="s">
        <v>960</v>
      </c>
      <c r="K5" s="4" t="s">
        <v>1122</v>
      </c>
    </row>
    <row r="6" spans="1:11">
      <c r="A6" s="4">
        <f t="shared" ref="A6:A19" si="2">A5+1</f>
        <v>2</v>
      </c>
      <c r="B6" s="5" t="s">
        <v>804</v>
      </c>
      <c r="C6" s="5">
        <f t="shared" si="0"/>
        <v>22</v>
      </c>
      <c r="D6" s="5" t="s">
        <v>668</v>
      </c>
      <c r="E6" s="4">
        <f t="shared" si="1"/>
        <v>29</v>
      </c>
      <c r="F6" s="5">
        <v>8</v>
      </c>
      <c r="G6" s="6" t="s">
        <v>843</v>
      </c>
      <c r="H6" s="63">
        <v>8</v>
      </c>
      <c r="I6" s="6">
        <v>1</v>
      </c>
      <c r="J6" s="83" t="s">
        <v>961</v>
      </c>
      <c r="K6" s="5" t="s">
        <v>1125</v>
      </c>
    </row>
    <row r="7" spans="1:11" ht="43.5">
      <c r="A7" s="4">
        <f>A6+1</f>
        <v>3</v>
      </c>
      <c r="B7" s="5" t="s">
        <v>805</v>
      </c>
      <c r="C7" s="5">
        <f>E6+1</f>
        <v>30</v>
      </c>
      <c r="D7" s="5" t="s">
        <v>668</v>
      </c>
      <c r="E7" s="4">
        <f t="shared" si="1"/>
        <v>39</v>
      </c>
      <c r="F7" s="5">
        <v>10</v>
      </c>
      <c r="G7" s="6" t="s">
        <v>849</v>
      </c>
      <c r="H7" s="6" t="s">
        <v>842</v>
      </c>
      <c r="I7" s="6">
        <v>2</v>
      </c>
      <c r="J7" s="83" t="s">
        <v>423</v>
      </c>
      <c r="K7" s="4" t="s">
        <v>1201</v>
      </c>
    </row>
    <row r="8" spans="1:11">
      <c r="A8" s="4">
        <f>A7+1</f>
        <v>4</v>
      </c>
      <c r="B8" s="60" t="s">
        <v>99</v>
      </c>
      <c r="C8" s="5">
        <f>E7+1</f>
        <v>40</v>
      </c>
      <c r="E8" s="4">
        <f t="shared" si="1"/>
        <v>42</v>
      </c>
      <c r="F8" s="5">
        <v>3</v>
      </c>
      <c r="G8" s="6" t="s">
        <v>843</v>
      </c>
      <c r="H8" s="6">
        <v>3</v>
      </c>
      <c r="I8" s="6">
        <v>3</v>
      </c>
      <c r="J8" s="83"/>
      <c r="K8" s="4" t="s">
        <v>1438</v>
      </c>
    </row>
    <row r="9" spans="1:11" ht="43.5">
      <c r="A9" s="4">
        <f>A8+1</f>
        <v>5</v>
      </c>
      <c r="B9" s="5" t="s">
        <v>808</v>
      </c>
      <c r="C9" s="5">
        <f>E8+1</f>
        <v>43</v>
      </c>
      <c r="D9" s="5" t="s">
        <v>668</v>
      </c>
      <c r="E9" s="4">
        <f t="shared" si="1"/>
        <v>57</v>
      </c>
      <c r="F9" s="5">
        <v>15</v>
      </c>
      <c r="G9" s="6" t="s">
        <v>849</v>
      </c>
      <c r="H9" s="6" t="s">
        <v>846</v>
      </c>
      <c r="I9" s="6"/>
      <c r="J9" s="82" t="s">
        <v>355</v>
      </c>
      <c r="K9" s="12" t="s">
        <v>1199</v>
      </c>
    </row>
    <row r="10" spans="1:11" ht="108.75">
      <c r="A10" s="4">
        <f t="shared" si="2"/>
        <v>6</v>
      </c>
      <c r="B10" s="5" t="s">
        <v>103</v>
      </c>
      <c r="C10" s="5">
        <f t="shared" si="0"/>
        <v>58</v>
      </c>
      <c r="D10" s="5" t="s">
        <v>668</v>
      </c>
      <c r="E10" s="4">
        <f t="shared" si="1"/>
        <v>59</v>
      </c>
      <c r="F10" s="5">
        <v>2</v>
      </c>
      <c r="G10" s="6" t="s">
        <v>849</v>
      </c>
      <c r="I10" s="6"/>
      <c r="J10" s="83" t="s">
        <v>115</v>
      </c>
      <c r="K10" s="83" t="s">
        <v>1439</v>
      </c>
    </row>
    <row r="11" spans="1:11">
      <c r="A11" s="4">
        <f t="shared" si="2"/>
        <v>7</v>
      </c>
      <c r="B11" s="5" t="s">
        <v>90</v>
      </c>
      <c r="C11" s="5">
        <f t="shared" ref="C11:C19" si="3">E10+1</f>
        <v>60</v>
      </c>
      <c r="D11" s="5" t="s">
        <v>668</v>
      </c>
      <c r="E11" s="4">
        <f t="shared" ref="E11:E19" si="4">C11+F11-1</f>
        <v>60</v>
      </c>
      <c r="F11" s="5">
        <v>1</v>
      </c>
      <c r="G11" s="6" t="s">
        <v>849</v>
      </c>
      <c r="I11" s="6"/>
      <c r="J11" s="105" t="s">
        <v>91</v>
      </c>
      <c r="K11" s="105" t="s">
        <v>1440</v>
      </c>
    </row>
    <row r="12" spans="1:11">
      <c r="A12" s="4">
        <f t="shared" si="2"/>
        <v>8</v>
      </c>
      <c r="B12" s="5" t="s">
        <v>97</v>
      </c>
      <c r="C12" s="5">
        <f t="shared" si="3"/>
        <v>61</v>
      </c>
      <c r="D12" s="5" t="s">
        <v>668</v>
      </c>
      <c r="E12" s="4">
        <f t="shared" si="4"/>
        <v>70</v>
      </c>
      <c r="F12" s="5">
        <v>10</v>
      </c>
      <c r="G12" s="6" t="s">
        <v>849</v>
      </c>
      <c r="H12" s="6" t="s">
        <v>842</v>
      </c>
      <c r="I12" s="6"/>
      <c r="J12" s="105"/>
      <c r="K12" s="83" t="s">
        <v>1434</v>
      </c>
    </row>
    <row r="13" spans="1:11">
      <c r="A13" s="4">
        <f t="shared" si="2"/>
        <v>9</v>
      </c>
      <c r="B13" s="5" t="s">
        <v>98</v>
      </c>
      <c r="C13" s="5">
        <f t="shared" si="3"/>
        <v>71</v>
      </c>
      <c r="D13" s="5" t="s">
        <v>668</v>
      </c>
      <c r="E13" s="4">
        <f t="shared" si="4"/>
        <v>80</v>
      </c>
      <c r="F13" s="5">
        <v>10</v>
      </c>
      <c r="G13" s="6" t="s">
        <v>849</v>
      </c>
      <c r="H13" s="6" t="s">
        <v>842</v>
      </c>
      <c r="I13" s="6"/>
      <c r="J13" s="105"/>
      <c r="K13" s="83" t="s">
        <v>1435</v>
      </c>
    </row>
    <row r="14" spans="1:11">
      <c r="A14" s="4">
        <f t="shared" si="2"/>
        <v>10</v>
      </c>
      <c r="B14" s="5" t="s">
        <v>92</v>
      </c>
      <c r="C14" s="5">
        <f t="shared" si="3"/>
        <v>81</v>
      </c>
      <c r="D14" s="5" t="s">
        <v>668</v>
      </c>
      <c r="E14" s="4">
        <f t="shared" si="4"/>
        <v>95</v>
      </c>
      <c r="F14" s="5">
        <v>15</v>
      </c>
      <c r="G14" s="6" t="s">
        <v>843</v>
      </c>
      <c r="H14" s="6">
        <v>15</v>
      </c>
      <c r="I14" s="6"/>
      <c r="J14" s="83" t="s">
        <v>109</v>
      </c>
      <c r="K14" s="83" t="s">
        <v>1432</v>
      </c>
    </row>
    <row r="15" spans="1:11" ht="43.5">
      <c r="A15" s="4">
        <f t="shared" si="2"/>
        <v>11</v>
      </c>
      <c r="B15" s="5" t="s">
        <v>108</v>
      </c>
      <c r="C15" s="5">
        <f t="shared" si="3"/>
        <v>96</v>
      </c>
      <c r="D15" s="5" t="s">
        <v>668</v>
      </c>
      <c r="E15" s="4">
        <f t="shared" si="4"/>
        <v>110</v>
      </c>
      <c r="F15" s="5">
        <v>15</v>
      </c>
      <c r="G15" s="6" t="s">
        <v>843</v>
      </c>
      <c r="H15" s="6">
        <v>15</v>
      </c>
      <c r="I15" s="6"/>
      <c r="J15" s="83" t="s">
        <v>110</v>
      </c>
      <c r="K15" s="83" t="s">
        <v>1433</v>
      </c>
    </row>
    <row r="16" spans="1:11">
      <c r="A16" s="4">
        <f t="shared" si="2"/>
        <v>12</v>
      </c>
      <c r="B16" s="5" t="s">
        <v>106</v>
      </c>
      <c r="C16" s="5">
        <f t="shared" si="3"/>
        <v>111</v>
      </c>
      <c r="D16" s="5" t="s">
        <v>668</v>
      </c>
      <c r="E16" s="4">
        <f t="shared" si="4"/>
        <v>130</v>
      </c>
      <c r="F16" s="5">
        <v>20</v>
      </c>
      <c r="G16" s="6" t="s">
        <v>843</v>
      </c>
      <c r="H16" s="6">
        <v>17.2</v>
      </c>
      <c r="I16" s="6"/>
      <c r="J16" s="83"/>
      <c r="K16" s="83" t="s">
        <v>1441</v>
      </c>
    </row>
    <row r="17" spans="1:11">
      <c r="A17" s="4">
        <f t="shared" si="2"/>
        <v>13</v>
      </c>
      <c r="B17" s="5" t="s">
        <v>100</v>
      </c>
      <c r="C17" s="5">
        <f t="shared" si="3"/>
        <v>131</v>
      </c>
      <c r="D17" s="5" t="s">
        <v>668</v>
      </c>
      <c r="E17" s="4">
        <f t="shared" si="4"/>
        <v>138</v>
      </c>
      <c r="F17" s="5">
        <v>8</v>
      </c>
      <c r="G17" s="6" t="s">
        <v>843</v>
      </c>
      <c r="H17" s="6">
        <v>5.2</v>
      </c>
      <c r="I17" s="6"/>
      <c r="J17" s="105"/>
      <c r="K17" s="83" t="s">
        <v>1442</v>
      </c>
    </row>
    <row r="18" spans="1:11">
      <c r="A18" s="4">
        <f t="shared" si="2"/>
        <v>14</v>
      </c>
      <c r="B18" s="5" t="s">
        <v>101</v>
      </c>
      <c r="C18" s="5">
        <f t="shared" si="3"/>
        <v>139</v>
      </c>
      <c r="D18" s="5" t="s">
        <v>668</v>
      </c>
      <c r="E18" s="4">
        <f t="shared" si="4"/>
        <v>146</v>
      </c>
      <c r="F18" s="5">
        <v>8</v>
      </c>
      <c r="G18" s="6" t="s">
        <v>843</v>
      </c>
      <c r="H18" s="6">
        <v>5.2</v>
      </c>
      <c r="I18" s="6"/>
      <c r="J18" s="105"/>
      <c r="K18" s="83" t="s">
        <v>1443</v>
      </c>
    </row>
    <row r="19" spans="1:11" ht="43.5">
      <c r="A19" s="4">
        <f t="shared" si="2"/>
        <v>15</v>
      </c>
      <c r="B19" s="5" t="s">
        <v>592</v>
      </c>
      <c r="C19" s="5">
        <f t="shared" si="3"/>
        <v>147</v>
      </c>
      <c r="D19" s="5" t="s">
        <v>668</v>
      </c>
      <c r="E19" s="4">
        <f t="shared" si="4"/>
        <v>147</v>
      </c>
      <c r="F19" s="5">
        <v>1</v>
      </c>
      <c r="G19" s="6" t="s">
        <v>849</v>
      </c>
      <c r="I19" s="6"/>
      <c r="J19" s="5" t="s">
        <v>965</v>
      </c>
      <c r="K19" s="4" t="s">
        <v>129</v>
      </c>
    </row>
    <row r="20" spans="1:11">
      <c r="B20" s="27"/>
      <c r="F20" s="5">
        <f>SUM(F4:F19)</f>
        <v>147</v>
      </c>
      <c r="I20" s="6"/>
      <c r="K20" s="5"/>
    </row>
    <row r="21" spans="1:11">
      <c r="B21" s="62"/>
    </row>
  </sheetData>
  <mergeCells count="1">
    <mergeCell ref="C3:E3"/>
  </mergeCells>
  <phoneticPr fontId="0" type="noConversion"/>
  <pageMargins left="0.75" right="0.75" top="1" bottom="1" header="0.5" footer="0.5"/>
  <headerFooter alignWithMargins="0"/>
</worksheet>
</file>

<file path=xl/worksheets/sheet61.xml><?xml version="1.0" encoding="utf-8"?>
<worksheet xmlns="http://schemas.openxmlformats.org/spreadsheetml/2006/main" xmlns:r="http://schemas.openxmlformats.org/officeDocument/2006/relationships">
  <sheetPr codeName="Sheet56"/>
  <dimension ref="A1:P15"/>
  <sheetViews>
    <sheetView workbookViewId="0">
      <selection activeCell="J78" sqref="J78"/>
    </sheetView>
  </sheetViews>
  <sheetFormatPr defaultColWidth="29.140625" defaultRowHeight="21.75"/>
  <cols>
    <col min="1" max="1" width="2.85546875" style="4" customWidth="1"/>
    <col min="2" max="2" width="28.85546875" style="5" customWidth="1"/>
    <col min="3" max="3" width="4.42578125" style="14" customWidth="1"/>
    <col min="4" max="4" width="3.42578125" style="14" customWidth="1"/>
    <col min="5" max="5" width="5.42578125" style="14" customWidth="1"/>
    <col min="6" max="6" width="6.5703125" style="5" customWidth="1"/>
    <col min="7" max="7" width="6.28515625" style="6" customWidth="1"/>
    <col min="8" max="8" width="10.85546875" style="6" customWidth="1"/>
    <col min="9" max="9" width="4.5703125" style="5" customWidth="1"/>
    <col min="10" max="10" width="35.140625" style="4" customWidth="1"/>
    <col min="11" max="11" width="34.85546875" style="4" customWidth="1"/>
    <col min="12" max="16384" width="29.140625" style="5"/>
  </cols>
  <sheetData>
    <row r="1" spans="1:16" s="31" customFormat="1" ht="21">
      <c r="A1" s="30">
        <v>50</v>
      </c>
      <c r="B1" s="30" t="str">
        <f>Main!B67</f>
        <v>Outstanding of Derivative Warrants (DWouts.dat)</v>
      </c>
      <c r="C1" s="32"/>
      <c r="D1" s="32"/>
      <c r="E1" s="32"/>
      <c r="G1" s="13"/>
      <c r="H1" s="13"/>
      <c r="I1" s="13"/>
      <c r="J1" s="30"/>
      <c r="K1" s="30"/>
    </row>
    <row r="2" spans="1:16">
      <c r="I2" s="6"/>
    </row>
    <row r="3" spans="1:16" s="6" customFormat="1" ht="22.5" thickBot="1">
      <c r="A3" s="7"/>
      <c r="B3" s="8" t="s">
        <v>977</v>
      </c>
      <c r="C3" s="328" t="s">
        <v>788</v>
      </c>
      <c r="D3" s="328"/>
      <c r="E3" s="328"/>
      <c r="F3" s="8" t="s">
        <v>978</v>
      </c>
      <c r="G3" s="8" t="s">
        <v>789</v>
      </c>
      <c r="H3" s="8" t="s">
        <v>790</v>
      </c>
      <c r="I3" s="8" t="s">
        <v>673</v>
      </c>
      <c r="J3" s="8" t="s">
        <v>980</v>
      </c>
      <c r="K3" s="8" t="s">
        <v>980</v>
      </c>
    </row>
    <row r="4" spans="1:16" ht="22.5" thickTop="1">
      <c r="B4" s="5" t="s">
        <v>791</v>
      </c>
      <c r="C4" s="14">
        <f t="shared" ref="C4:C11" si="0">E3+1</f>
        <v>1</v>
      </c>
      <c r="D4" s="14" t="s">
        <v>668</v>
      </c>
      <c r="E4" s="14">
        <f t="shared" ref="E4:E11" si="1">C4+F4-1</f>
        <v>1</v>
      </c>
      <c r="F4" s="5">
        <v>1</v>
      </c>
      <c r="G4" s="6" t="s">
        <v>849</v>
      </c>
      <c r="I4" s="6"/>
      <c r="J4" s="4" t="s">
        <v>781</v>
      </c>
      <c r="K4" s="4" t="s">
        <v>781</v>
      </c>
    </row>
    <row r="5" spans="1:16">
      <c r="A5" s="4">
        <v>1</v>
      </c>
      <c r="B5" s="5" t="s">
        <v>793</v>
      </c>
      <c r="C5" s="14">
        <f t="shared" si="0"/>
        <v>2</v>
      </c>
      <c r="D5" s="14" t="s">
        <v>668</v>
      </c>
      <c r="E5" s="14">
        <f t="shared" si="1"/>
        <v>21</v>
      </c>
      <c r="F5" s="5">
        <v>20</v>
      </c>
      <c r="G5" s="6" t="s">
        <v>849</v>
      </c>
      <c r="I5" s="6"/>
      <c r="J5" s="5" t="s">
        <v>960</v>
      </c>
      <c r="K5" s="11" t="s">
        <v>1122</v>
      </c>
    </row>
    <row r="6" spans="1:16">
      <c r="A6" s="4">
        <f t="shared" ref="A6:A11" si="2">A5+1</f>
        <v>2</v>
      </c>
      <c r="B6" s="5" t="s">
        <v>804</v>
      </c>
      <c r="C6" s="14">
        <f t="shared" si="0"/>
        <v>22</v>
      </c>
      <c r="D6" s="14" t="s">
        <v>668</v>
      </c>
      <c r="E6" s="14">
        <f t="shared" si="1"/>
        <v>29</v>
      </c>
      <c r="F6" s="5">
        <v>8</v>
      </c>
      <c r="G6" s="6" t="s">
        <v>843</v>
      </c>
      <c r="H6" s="10">
        <v>8</v>
      </c>
      <c r="I6" s="6">
        <v>1</v>
      </c>
      <c r="J6" s="5" t="s">
        <v>334</v>
      </c>
      <c r="K6" s="5" t="s">
        <v>1125</v>
      </c>
    </row>
    <row r="7" spans="1:16">
      <c r="A7" s="4">
        <f t="shared" si="2"/>
        <v>3</v>
      </c>
      <c r="B7" s="5" t="s">
        <v>288</v>
      </c>
      <c r="C7" s="14">
        <f t="shared" si="0"/>
        <v>30</v>
      </c>
      <c r="D7" s="14" t="s">
        <v>668</v>
      </c>
      <c r="E7" s="14">
        <f t="shared" si="1"/>
        <v>39</v>
      </c>
      <c r="F7" s="5">
        <v>10</v>
      </c>
      <c r="G7" s="6" t="s">
        <v>849</v>
      </c>
      <c r="H7" s="6" t="s">
        <v>842</v>
      </c>
      <c r="I7" s="6">
        <v>2</v>
      </c>
      <c r="J7" s="5" t="s">
        <v>288</v>
      </c>
      <c r="K7" s="4" t="s">
        <v>1444</v>
      </c>
      <c r="P7" s="5" t="s">
        <v>887</v>
      </c>
    </row>
    <row r="8" spans="1:16" ht="43.5">
      <c r="A8" s="4">
        <f t="shared" si="2"/>
        <v>4</v>
      </c>
      <c r="B8" s="5" t="s">
        <v>289</v>
      </c>
      <c r="C8" s="14">
        <f t="shared" si="0"/>
        <v>40</v>
      </c>
      <c r="D8" s="14" t="s">
        <v>668</v>
      </c>
      <c r="E8" s="14">
        <f t="shared" si="1"/>
        <v>54</v>
      </c>
      <c r="F8" s="5">
        <v>15</v>
      </c>
      <c r="G8" s="6" t="s">
        <v>843</v>
      </c>
      <c r="H8" s="6">
        <v>15</v>
      </c>
      <c r="I8" s="6"/>
      <c r="J8" s="5" t="s">
        <v>94</v>
      </c>
      <c r="K8" s="4" t="s">
        <v>1445</v>
      </c>
      <c r="P8" s="5" t="s">
        <v>887</v>
      </c>
    </row>
    <row r="9" spans="1:16" ht="43.5">
      <c r="A9" s="4">
        <f t="shared" si="2"/>
        <v>5</v>
      </c>
      <c r="B9" s="5" t="s">
        <v>290</v>
      </c>
      <c r="C9" s="14">
        <f t="shared" si="0"/>
        <v>55</v>
      </c>
      <c r="D9" s="14" t="s">
        <v>668</v>
      </c>
      <c r="E9" s="14">
        <f t="shared" si="1"/>
        <v>73</v>
      </c>
      <c r="F9" s="5">
        <v>19</v>
      </c>
      <c r="G9" s="6" t="s">
        <v>843</v>
      </c>
      <c r="H9" s="6">
        <v>16.2</v>
      </c>
      <c r="I9" s="6"/>
      <c r="J9" s="5" t="s">
        <v>95</v>
      </c>
      <c r="K9" s="4" t="s">
        <v>1446</v>
      </c>
    </row>
    <row r="10" spans="1:16" ht="43.5">
      <c r="A10" s="4">
        <f t="shared" si="2"/>
        <v>6</v>
      </c>
      <c r="B10" s="5" t="s">
        <v>291</v>
      </c>
      <c r="C10" s="14">
        <f t="shared" si="0"/>
        <v>74</v>
      </c>
      <c r="D10" s="14" t="s">
        <v>668</v>
      </c>
      <c r="E10" s="14">
        <f t="shared" si="1"/>
        <v>79</v>
      </c>
      <c r="F10" s="5">
        <v>6</v>
      </c>
      <c r="G10" s="6" t="s">
        <v>843</v>
      </c>
      <c r="H10" s="6">
        <v>3.2</v>
      </c>
      <c r="I10" s="6"/>
      <c r="J10" s="5" t="s">
        <v>96</v>
      </c>
      <c r="K10" s="12" t="s">
        <v>1447</v>
      </c>
      <c r="P10" s="5" t="s">
        <v>887</v>
      </c>
    </row>
    <row r="11" spans="1:16">
      <c r="A11" s="4">
        <f t="shared" si="2"/>
        <v>7</v>
      </c>
      <c r="B11" s="5" t="s">
        <v>592</v>
      </c>
      <c r="C11" s="14">
        <f t="shared" si="0"/>
        <v>80</v>
      </c>
      <c r="D11" s="14" t="s">
        <v>668</v>
      </c>
      <c r="E11" s="14">
        <f t="shared" si="1"/>
        <v>80</v>
      </c>
      <c r="F11" s="14">
        <v>1</v>
      </c>
      <c r="G11" s="6" t="s">
        <v>849</v>
      </c>
      <c r="I11" s="6"/>
      <c r="J11" s="5" t="s">
        <v>965</v>
      </c>
      <c r="K11" s="5" t="s">
        <v>129</v>
      </c>
    </row>
    <row r="12" spans="1:16">
      <c r="F12" s="5">
        <f>SUM(F4:F11)</f>
        <v>80</v>
      </c>
      <c r="I12" s="6"/>
    </row>
    <row r="13" spans="1:16">
      <c r="I13" s="6"/>
    </row>
    <row r="14" spans="1:16">
      <c r="B14" s="69"/>
    </row>
    <row r="15" spans="1:16">
      <c r="B15" s="2"/>
    </row>
  </sheetData>
  <mergeCells count="1">
    <mergeCell ref="C3:E3"/>
  </mergeCells>
  <phoneticPr fontId="0" type="noConversion"/>
  <pageMargins left="0.75" right="0.75" top="1" bottom="1" header="0.5" footer="0.5"/>
  <headerFooter alignWithMargins="0"/>
</worksheet>
</file>

<file path=xl/worksheets/sheet62.xml><?xml version="1.0" encoding="utf-8"?>
<worksheet xmlns="http://schemas.openxmlformats.org/spreadsheetml/2006/main" xmlns:r="http://schemas.openxmlformats.org/officeDocument/2006/relationships">
  <sheetPr codeName="Sheet57"/>
  <dimension ref="A1:P17"/>
  <sheetViews>
    <sheetView workbookViewId="0">
      <selection activeCell="H13" sqref="H13"/>
    </sheetView>
  </sheetViews>
  <sheetFormatPr defaultColWidth="29.140625" defaultRowHeight="21.75"/>
  <cols>
    <col min="1" max="1" width="2.85546875" style="4" customWidth="1"/>
    <col min="2" max="2" width="28.85546875" style="5" customWidth="1"/>
    <col min="3" max="3" width="4.42578125" style="14" customWidth="1"/>
    <col min="4" max="4" width="1.5703125" style="6" bestFit="1" customWidth="1"/>
    <col min="5" max="5" width="5.42578125" style="14" customWidth="1"/>
    <col min="6" max="6" width="6.5703125" style="5" customWidth="1"/>
    <col min="7" max="7" width="6.28515625" style="6" customWidth="1"/>
    <col min="8" max="8" width="10.85546875" style="6" customWidth="1"/>
    <col min="9" max="9" width="4.5703125" style="5" customWidth="1"/>
    <col min="10" max="11" width="41" style="4" customWidth="1"/>
    <col min="12" max="16384" width="29.140625" style="5"/>
  </cols>
  <sheetData>
    <row r="1" spans="1:16" s="31" customFormat="1" ht="21">
      <c r="A1" s="30">
        <f>Main!A68</f>
        <v>60</v>
      </c>
      <c r="B1" s="30" t="str">
        <f>Main!B68</f>
        <v>Attach Files of Security (secfile.dat)</v>
      </c>
      <c r="C1" s="32"/>
      <c r="D1" s="13"/>
      <c r="E1" s="32"/>
      <c r="G1" s="13"/>
      <c r="H1" s="13"/>
      <c r="I1" s="13"/>
      <c r="J1" s="30"/>
      <c r="K1" s="30"/>
    </row>
    <row r="2" spans="1:16">
      <c r="I2" s="6"/>
    </row>
    <row r="3" spans="1:16" s="6" customFormat="1" ht="22.5" customHeight="1" thickBot="1">
      <c r="A3" s="7"/>
      <c r="B3" s="8" t="s">
        <v>977</v>
      </c>
      <c r="C3" s="323" t="s">
        <v>788</v>
      </c>
      <c r="D3" s="323"/>
      <c r="E3" s="323"/>
      <c r="F3" s="8" t="s">
        <v>978</v>
      </c>
      <c r="G3" s="8" t="s">
        <v>789</v>
      </c>
      <c r="H3" s="8" t="s">
        <v>790</v>
      </c>
      <c r="I3" s="8" t="s">
        <v>673</v>
      </c>
      <c r="J3" s="8" t="s">
        <v>980</v>
      </c>
      <c r="K3" s="113" t="s">
        <v>847</v>
      </c>
    </row>
    <row r="4" spans="1:16" ht="22.5" thickTop="1">
      <c r="B4" s="5" t="s">
        <v>791</v>
      </c>
      <c r="C4" s="14">
        <f>E3+1</f>
        <v>1</v>
      </c>
      <c r="D4" s="6" t="s">
        <v>668</v>
      </c>
      <c r="E4" s="14">
        <f>C4+F4-1</f>
        <v>1</v>
      </c>
      <c r="F4" s="5">
        <v>1</v>
      </c>
      <c r="G4" s="6" t="s">
        <v>849</v>
      </c>
      <c r="I4" s="6"/>
      <c r="J4" s="4" t="s">
        <v>781</v>
      </c>
      <c r="K4" s="114" t="s">
        <v>781</v>
      </c>
    </row>
    <row r="5" spans="1:16">
      <c r="A5" s="4">
        <v>1</v>
      </c>
      <c r="B5" s="5" t="s">
        <v>793</v>
      </c>
      <c r="C5" s="5">
        <f>E4+1</f>
        <v>2</v>
      </c>
      <c r="D5" s="5" t="s">
        <v>668</v>
      </c>
      <c r="E5" s="14">
        <f>C5+F5-1</f>
        <v>21</v>
      </c>
      <c r="F5" s="5">
        <v>20</v>
      </c>
      <c r="G5" s="6" t="s">
        <v>849</v>
      </c>
      <c r="I5" s="6"/>
      <c r="J5" s="5" t="s">
        <v>960</v>
      </c>
      <c r="K5" s="115" t="s">
        <v>1122</v>
      </c>
    </row>
    <row r="6" spans="1:16">
      <c r="A6" s="4">
        <f t="shared" ref="A6:A14" si="0">A5+1</f>
        <v>2</v>
      </c>
      <c r="B6" s="5" t="s">
        <v>804</v>
      </c>
      <c r="C6" s="5">
        <f t="shared" ref="C6:C14" si="1">E5+1</f>
        <v>22</v>
      </c>
      <c r="D6" s="5" t="s">
        <v>668</v>
      </c>
      <c r="E6" s="14">
        <f t="shared" ref="E6:E14" si="2">C6+F6-1</f>
        <v>29</v>
      </c>
      <c r="F6" s="5">
        <v>8</v>
      </c>
      <c r="G6" s="6" t="s">
        <v>843</v>
      </c>
      <c r="H6" s="10">
        <v>8</v>
      </c>
      <c r="I6" s="6">
        <v>1</v>
      </c>
      <c r="J6" s="5" t="s">
        <v>334</v>
      </c>
      <c r="K6" s="115" t="s">
        <v>1125</v>
      </c>
    </row>
    <row r="7" spans="1:16">
      <c r="A7" s="4">
        <f t="shared" si="0"/>
        <v>3</v>
      </c>
      <c r="B7" s="5" t="s">
        <v>794</v>
      </c>
      <c r="C7" s="5">
        <f t="shared" si="1"/>
        <v>30</v>
      </c>
      <c r="D7" s="5" t="s">
        <v>668</v>
      </c>
      <c r="E7" s="14">
        <f t="shared" si="2"/>
        <v>33</v>
      </c>
      <c r="F7" s="5">
        <v>4</v>
      </c>
      <c r="G7" s="6" t="s">
        <v>843</v>
      </c>
      <c r="H7" s="10">
        <v>4</v>
      </c>
      <c r="I7" s="6"/>
      <c r="J7" s="83" t="s">
        <v>7</v>
      </c>
      <c r="K7" s="115" t="s">
        <v>1107</v>
      </c>
    </row>
    <row r="8" spans="1:16" ht="65.25">
      <c r="A8" s="4">
        <f t="shared" si="0"/>
        <v>4</v>
      </c>
      <c r="B8" s="5" t="s">
        <v>403</v>
      </c>
      <c r="C8" s="5">
        <f t="shared" si="1"/>
        <v>34</v>
      </c>
      <c r="D8" s="5" t="s">
        <v>668</v>
      </c>
      <c r="E8" s="14">
        <f t="shared" si="2"/>
        <v>35</v>
      </c>
      <c r="F8" s="5">
        <v>2</v>
      </c>
      <c r="G8" s="6" t="s">
        <v>843</v>
      </c>
      <c r="I8" s="6">
        <v>2</v>
      </c>
      <c r="J8" s="4" t="s">
        <v>1619</v>
      </c>
      <c r="K8" s="4" t="s">
        <v>1618</v>
      </c>
      <c r="P8" s="5" t="s">
        <v>887</v>
      </c>
    </row>
    <row r="9" spans="1:16" ht="43.5">
      <c r="A9" s="4">
        <f t="shared" si="0"/>
        <v>5</v>
      </c>
      <c r="B9" s="5" t="s">
        <v>951</v>
      </c>
      <c r="C9" s="5">
        <f t="shared" si="1"/>
        <v>36</v>
      </c>
      <c r="D9" s="5" t="s">
        <v>668</v>
      </c>
      <c r="E9" s="14">
        <f t="shared" si="2"/>
        <v>53</v>
      </c>
      <c r="F9" s="5">
        <v>18</v>
      </c>
      <c r="G9" s="6" t="s">
        <v>849</v>
      </c>
      <c r="H9" s="6" t="s">
        <v>487</v>
      </c>
      <c r="I9" s="6">
        <v>3</v>
      </c>
      <c r="J9" s="5" t="s">
        <v>406</v>
      </c>
      <c r="K9" s="115" t="s">
        <v>1448</v>
      </c>
    </row>
    <row r="10" spans="1:16">
      <c r="A10" s="4">
        <f t="shared" si="0"/>
        <v>6</v>
      </c>
      <c r="B10" s="5" t="s">
        <v>488</v>
      </c>
      <c r="C10" s="5">
        <f>E9+1</f>
        <v>54</v>
      </c>
      <c r="D10" s="5" t="s">
        <v>668</v>
      </c>
      <c r="E10" s="14">
        <f>C10+F10-1</f>
        <v>54</v>
      </c>
      <c r="F10" s="5">
        <v>1</v>
      </c>
      <c r="G10" s="6" t="s">
        <v>843</v>
      </c>
      <c r="I10" s="6">
        <v>4</v>
      </c>
      <c r="J10" s="5" t="s">
        <v>489</v>
      </c>
      <c r="K10" s="115" t="s">
        <v>1449</v>
      </c>
    </row>
    <row r="11" spans="1:16" ht="65.25">
      <c r="A11" s="4">
        <f t="shared" si="0"/>
        <v>7</v>
      </c>
      <c r="B11" s="5" t="s">
        <v>402</v>
      </c>
      <c r="C11" s="5">
        <f>E10+1</f>
        <v>55</v>
      </c>
      <c r="D11" s="5" t="s">
        <v>668</v>
      </c>
      <c r="E11" s="14">
        <f>C11+F11-1</f>
        <v>64</v>
      </c>
      <c r="F11" s="5">
        <v>10</v>
      </c>
      <c r="G11" s="6" t="s">
        <v>849</v>
      </c>
      <c r="H11" s="6" t="s">
        <v>842</v>
      </c>
      <c r="I11" s="6"/>
      <c r="J11" s="4" t="s">
        <v>407</v>
      </c>
      <c r="K11" s="114" t="s">
        <v>1450</v>
      </c>
      <c r="P11" s="5" t="s">
        <v>887</v>
      </c>
    </row>
    <row r="12" spans="1:16" ht="43.5">
      <c r="A12" s="4">
        <f t="shared" si="0"/>
        <v>8</v>
      </c>
      <c r="B12" s="5" t="s">
        <v>404</v>
      </c>
      <c r="C12" s="5">
        <f t="shared" si="1"/>
        <v>65</v>
      </c>
      <c r="D12" s="5" t="s">
        <v>668</v>
      </c>
      <c r="E12" s="14">
        <f t="shared" si="2"/>
        <v>65</v>
      </c>
      <c r="F12" s="5">
        <v>1</v>
      </c>
      <c r="G12" s="6" t="s">
        <v>849</v>
      </c>
      <c r="I12" s="6"/>
      <c r="J12" s="5" t="s">
        <v>490</v>
      </c>
      <c r="K12" s="115" t="s">
        <v>1451</v>
      </c>
    </row>
    <row r="13" spans="1:16">
      <c r="A13" s="4">
        <f t="shared" si="0"/>
        <v>9</v>
      </c>
      <c r="B13" s="5" t="s">
        <v>405</v>
      </c>
      <c r="C13" s="5">
        <f t="shared" si="1"/>
        <v>66</v>
      </c>
      <c r="D13" s="5" t="s">
        <v>668</v>
      </c>
      <c r="E13" s="14">
        <f t="shared" si="2"/>
        <v>77</v>
      </c>
      <c r="F13" s="5">
        <v>12</v>
      </c>
      <c r="G13" s="6" t="s">
        <v>667</v>
      </c>
      <c r="I13" s="6"/>
      <c r="J13" s="4" t="s">
        <v>405</v>
      </c>
      <c r="K13" s="114" t="s">
        <v>1452</v>
      </c>
    </row>
    <row r="14" spans="1:16">
      <c r="A14" s="4">
        <f t="shared" si="0"/>
        <v>10</v>
      </c>
      <c r="B14" s="5" t="s">
        <v>592</v>
      </c>
      <c r="C14" s="5">
        <f t="shared" si="1"/>
        <v>78</v>
      </c>
      <c r="D14" s="5" t="s">
        <v>668</v>
      </c>
      <c r="E14" s="14">
        <f t="shared" si="2"/>
        <v>78</v>
      </c>
      <c r="F14" s="14">
        <v>1</v>
      </c>
      <c r="G14" s="6" t="s">
        <v>849</v>
      </c>
      <c r="I14" s="6"/>
      <c r="J14" s="5" t="s">
        <v>965</v>
      </c>
      <c r="K14" s="114" t="s">
        <v>129</v>
      </c>
    </row>
    <row r="15" spans="1:16">
      <c r="F15" s="5">
        <f>SUM(F4:F14)</f>
        <v>78</v>
      </c>
      <c r="I15" s="6"/>
      <c r="K15" s="114"/>
    </row>
    <row r="16" spans="1:16">
      <c r="B16" s="69"/>
    </row>
    <row r="17" spans="2:2">
      <c r="B17" s="2"/>
    </row>
  </sheetData>
  <mergeCells count="1">
    <mergeCell ref="C3:E3"/>
  </mergeCells>
  <phoneticPr fontId="25" type="noConversion"/>
  <pageMargins left="0.75" right="0.75" top="1" bottom="1" header="0.5" footer="0.5"/>
  <pageSetup orientation="portrait" horizontalDpi="1200" verticalDpi="1200" r:id="rId1"/>
  <headerFooter alignWithMargins="0"/>
</worksheet>
</file>

<file path=xl/worksheets/sheet63.xml><?xml version="1.0" encoding="utf-8"?>
<worksheet xmlns="http://schemas.openxmlformats.org/spreadsheetml/2006/main" xmlns:r="http://schemas.openxmlformats.org/officeDocument/2006/relationships">
  <sheetPr codeName="Sheet58"/>
  <dimension ref="A1:K13"/>
  <sheetViews>
    <sheetView workbookViewId="0">
      <selection activeCell="J78" sqref="J78"/>
    </sheetView>
  </sheetViews>
  <sheetFormatPr defaultColWidth="29.140625" defaultRowHeight="21.75"/>
  <cols>
    <col min="1" max="1" width="2.85546875" style="122" customWidth="1"/>
    <col min="2" max="2" width="27.7109375" style="124" customWidth="1"/>
    <col min="3" max="3" width="4" style="124" customWidth="1"/>
    <col min="4" max="4" width="1.140625" style="124" customWidth="1"/>
    <col min="5" max="5" width="4" style="122" customWidth="1"/>
    <col min="6" max="6" width="6.5703125" style="124" customWidth="1"/>
    <col min="7" max="7" width="6.28515625" style="125" customWidth="1"/>
    <col min="8" max="8" width="11" style="125" customWidth="1"/>
    <col min="9" max="9" width="4.5703125" style="125" customWidth="1"/>
    <col min="10" max="10" width="35.28515625" style="124" customWidth="1"/>
    <col min="11" max="11" width="34.28515625" style="124" customWidth="1"/>
    <col min="12" max="16384" width="29.140625" style="124"/>
  </cols>
  <sheetData>
    <row r="1" spans="1:11" s="121" customFormat="1" ht="21">
      <c r="A1" s="127">
        <f>Main!A69</f>
        <v>61</v>
      </c>
      <c r="B1" s="127" t="str">
        <f>Main!B69</f>
        <v>Annual Report (Annual.dat)</v>
      </c>
      <c r="C1" s="127"/>
      <c r="D1" s="127"/>
      <c r="E1" s="127"/>
      <c r="G1" s="129"/>
      <c r="H1" s="129"/>
      <c r="I1" s="129"/>
    </row>
    <row r="2" spans="1:11">
      <c r="B2" s="123"/>
    </row>
    <row r="3" spans="1:11" s="125" customFormat="1" ht="22.5" customHeight="1" thickBot="1">
      <c r="A3" s="133"/>
      <c r="B3" s="134" t="s">
        <v>977</v>
      </c>
      <c r="C3" s="324" t="s">
        <v>788</v>
      </c>
      <c r="D3" s="324"/>
      <c r="E3" s="324"/>
      <c r="F3" s="134" t="s">
        <v>978</v>
      </c>
      <c r="G3" s="134" t="s">
        <v>789</v>
      </c>
      <c r="H3" s="134" t="s">
        <v>790</v>
      </c>
      <c r="I3" s="134" t="s">
        <v>673</v>
      </c>
      <c r="J3" s="134" t="s">
        <v>980</v>
      </c>
      <c r="K3" s="134" t="s">
        <v>847</v>
      </c>
    </row>
    <row r="4" spans="1:11" ht="22.5" thickTop="1">
      <c r="B4" s="124" t="s">
        <v>791</v>
      </c>
      <c r="C4" s="124">
        <f t="shared" ref="C4:C11" si="0">E3+1</f>
        <v>1</v>
      </c>
      <c r="D4" s="124" t="s">
        <v>668</v>
      </c>
      <c r="E4" s="122">
        <f t="shared" ref="E4:E11" si="1">C4+F4-1</f>
        <v>1</v>
      </c>
      <c r="F4" s="124">
        <v>1</v>
      </c>
      <c r="G4" s="125" t="s">
        <v>849</v>
      </c>
      <c r="J4" s="4" t="s">
        <v>781</v>
      </c>
      <c r="K4" s="122" t="s">
        <v>792</v>
      </c>
    </row>
    <row r="5" spans="1:11">
      <c r="A5" s="122">
        <v>1</v>
      </c>
      <c r="B5" s="124" t="s">
        <v>793</v>
      </c>
      <c r="C5" s="124">
        <f t="shared" si="0"/>
        <v>2</v>
      </c>
      <c r="D5" s="125" t="s">
        <v>668</v>
      </c>
      <c r="E5" s="122">
        <f t="shared" si="1"/>
        <v>21</v>
      </c>
      <c r="F5" s="124">
        <v>20</v>
      </c>
      <c r="G5" s="125" t="s">
        <v>849</v>
      </c>
      <c r="J5" s="5" t="s">
        <v>960</v>
      </c>
      <c r="K5" s="124" t="s">
        <v>1194</v>
      </c>
    </row>
    <row r="6" spans="1:11">
      <c r="A6" s="122">
        <f t="shared" ref="A6:A11" si="2">A5+1</f>
        <v>2</v>
      </c>
      <c r="B6" s="124" t="s">
        <v>794</v>
      </c>
      <c r="C6" s="124">
        <f t="shared" si="0"/>
        <v>22</v>
      </c>
      <c r="D6" s="124" t="s">
        <v>668</v>
      </c>
      <c r="E6" s="122">
        <f t="shared" si="1"/>
        <v>25</v>
      </c>
      <c r="F6" s="124">
        <v>4</v>
      </c>
      <c r="G6" s="125" t="s">
        <v>843</v>
      </c>
      <c r="H6" s="131">
        <v>4</v>
      </c>
      <c r="I6" s="125">
        <v>1</v>
      </c>
      <c r="J6" s="83" t="s">
        <v>7</v>
      </c>
      <c r="K6" s="124" t="s">
        <v>1107</v>
      </c>
    </row>
    <row r="7" spans="1:11">
      <c r="A7" s="122">
        <f t="shared" si="2"/>
        <v>3</v>
      </c>
      <c r="B7" s="124" t="s">
        <v>724</v>
      </c>
      <c r="C7" s="124">
        <f t="shared" si="0"/>
        <v>26</v>
      </c>
      <c r="D7" s="124" t="s">
        <v>668</v>
      </c>
      <c r="E7" s="122">
        <f t="shared" si="1"/>
        <v>29</v>
      </c>
      <c r="F7" s="124">
        <v>4</v>
      </c>
      <c r="G7" s="125" t="s">
        <v>843</v>
      </c>
      <c r="H7" s="131">
        <v>4</v>
      </c>
      <c r="I7" s="125">
        <v>2</v>
      </c>
      <c r="J7" s="82" t="s">
        <v>986</v>
      </c>
      <c r="K7" s="124" t="s">
        <v>1453</v>
      </c>
    </row>
    <row r="8" spans="1:11" ht="108.75">
      <c r="A8" s="122">
        <f t="shared" si="2"/>
        <v>4</v>
      </c>
      <c r="B8" s="124" t="s">
        <v>877</v>
      </c>
      <c r="C8" s="124">
        <f t="shared" si="0"/>
        <v>30</v>
      </c>
      <c r="D8" s="124" t="s">
        <v>668</v>
      </c>
      <c r="E8" s="122">
        <f t="shared" si="1"/>
        <v>30</v>
      </c>
      <c r="F8" s="124">
        <v>1</v>
      </c>
      <c r="G8" s="125" t="s">
        <v>849</v>
      </c>
      <c r="I8" s="125">
        <v>3</v>
      </c>
      <c r="J8" s="124" t="s">
        <v>997</v>
      </c>
      <c r="K8" s="124" t="s">
        <v>1454</v>
      </c>
    </row>
    <row r="9" spans="1:11">
      <c r="A9" s="122">
        <f t="shared" si="2"/>
        <v>5</v>
      </c>
      <c r="B9" s="124" t="s">
        <v>878</v>
      </c>
      <c r="C9" s="124">
        <f t="shared" si="0"/>
        <v>31</v>
      </c>
      <c r="D9" s="124" t="s">
        <v>668</v>
      </c>
      <c r="E9" s="122">
        <f t="shared" si="1"/>
        <v>42</v>
      </c>
      <c r="F9" s="124">
        <v>12</v>
      </c>
      <c r="G9" s="125" t="s">
        <v>849</v>
      </c>
      <c r="J9" s="124" t="s">
        <v>988</v>
      </c>
      <c r="K9" s="124" t="s">
        <v>1455</v>
      </c>
    </row>
    <row r="10" spans="1:11" ht="43.5">
      <c r="A10" s="122">
        <f t="shared" si="2"/>
        <v>6</v>
      </c>
      <c r="B10" s="124" t="s">
        <v>951</v>
      </c>
      <c r="C10" s="124">
        <f t="shared" si="0"/>
        <v>43</v>
      </c>
      <c r="D10" s="124" t="s">
        <v>668</v>
      </c>
      <c r="E10" s="122">
        <f t="shared" si="1"/>
        <v>52</v>
      </c>
      <c r="F10" s="124">
        <v>10</v>
      </c>
      <c r="G10" s="125" t="s">
        <v>849</v>
      </c>
      <c r="H10" s="125" t="s">
        <v>842</v>
      </c>
      <c r="J10" s="124" t="s">
        <v>987</v>
      </c>
      <c r="K10" s="124" t="s">
        <v>1290</v>
      </c>
    </row>
    <row r="11" spans="1:11">
      <c r="A11" s="122">
        <f t="shared" si="2"/>
        <v>7</v>
      </c>
      <c r="B11" s="124" t="s">
        <v>592</v>
      </c>
      <c r="C11" s="124">
        <f t="shared" si="0"/>
        <v>53</v>
      </c>
      <c r="D11" s="124" t="s">
        <v>668</v>
      </c>
      <c r="E11" s="122">
        <f t="shared" si="1"/>
        <v>53</v>
      </c>
      <c r="F11" s="124">
        <v>1</v>
      </c>
      <c r="G11" s="125" t="s">
        <v>849</v>
      </c>
      <c r="J11" s="5" t="s">
        <v>965</v>
      </c>
      <c r="K11" s="124" t="s">
        <v>129</v>
      </c>
    </row>
    <row r="12" spans="1:11">
      <c r="B12" s="123"/>
      <c r="F12" s="124">
        <f>SUM(F4:F11)</f>
        <v>53</v>
      </c>
    </row>
    <row r="13" spans="1:11">
      <c r="B13" s="123"/>
    </row>
  </sheetData>
  <mergeCells count="1">
    <mergeCell ref="C3:E3"/>
  </mergeCells>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64.xml><?xml version="1.0" encoding="utf-8"?>
<worksheet xmlns="http://schemas.openxmlformats.org/spreadsheetml/2006/main" xmlns:r="http://schemas.openxmlformats.org/officeDocument/2006/relationships">
  <sheetPr>
    <tabColor rgb="FFFF99CC"/>
  </sheetPr>
  <dimension ref="A1:P59"/>
  <sheetViews>
    <sheetView topLeftCell="A31" workbookViewId="0">
      <selection activeCell="F45" sqref="F45"/>
    </sheetView>
  </sheetViews>
  <sheetFormatPr defaultRowHeight="21.75"/>
  <cols>
    <col min="1" max="2" width="10.7109375" style="226" customWidth="1"/>
    <col min="3" max="3" width="36.42578125" style="197" customWidth="1"/>
    <col min="4" max="4" width="26.28515625" style="197" customWidth="1"/>
    <col min="5" max="5" width="10" style="197" bestFit="1" customWidth="1"/>
    <col min="6" max="6" width="24.28515625" style="197" customWidth="1"/>
    <col min="7" max="16384" width="9.140625" style="197"/>
  </cols>
  <sheetData>
    <row r="1" spans="1:6" ht="23.25">
      <c r="A1" s="329" t="s">
        <v>26</v>
      </c>
      <c r="B1" s="329"/>
      <c r="C1" s="329"/>
      <c r="D1" s="329"/>
      <c r="E1" s="329"/>
      <c r="F1" s="329"/>
    </row>
    <row r="2" spans="1:6">
      <c r="A2" s="198" t="s">
        <v>1809</v>
      </c>
      <c r="B2" s="198" t="s">
        <v>1810</v>
      </c>
      <c r="C2" s="199" t="s">
        <v>1811</v>
      </c>
      <c r="D2" s="199" t="s">
        <v>1812</v>
      </c>
      <c r="E2" s="199" t="s">
        <v>135</v>
      </c>
      <c r="F2" s="199" t="s">
        <v>150</v>
      </c>
    </row>
    <row r="3" spans="1:6" ht="23.25">
      <c r="A3" s="200">
        <v>1</v>
      </c>
      <c r="B3" s="200"/>
      <c r="C3" s="196" t="s">
        <v>136</v>
      </c>
      <c r="D3" s="201" t="s">
        <v>139</v>
      </c>
      <c r="E3" s="201" t="s">
        <v>25</v>
      </c>
      <c r="F3" s="201"/>
    </row>
    <row r="4" spans="1:6">
      <c r="A4" s="202"/>
      <c r="B4" s="202">
        <v>1</v>
      </c>
      <c r="C4" s="203" t="s">
        <v>939</v>
      </c>
      <c r="D4" s="204" t="s">
        <v>140</v>
      </c>
      <c r="E4" s="204" t="s">
        <v>141</v>
      </c>
      <c r="F4" s="204"/>
    </row>
    <row r="5" spans="1:6">
      <c r="A5" s="202"/>
      <c r="B5" s="202">
        <v>12</v>
      </c>
      <c r="C5" s="203" t="s">
        <v>142</v>
      </c>
      <c r="D5" s="203" t="s">
        <v>143</v>
      </c>
      <c r="E5" s="204" t="s">
        <v>144</v>
      </c>
      <c r="F5" s="204"/>
    </row>
    <row r="6" spans="1:6" ht="23.25">
      <c r="A6" s="200">
        <v>2</v>
      </c>
      <c r="B6" s="200"/>
      <c r="C6" s="205" t="s">
        <v>145</v>
      </c>
      <c r="D6" s="201" t="s">
        <v>146</v>
      </c>
      <c r="E6" s="201" t="s">
        <v>147</v>
      </c>
      <c r="F6" s="201"/>
    </row>
    <row r="7" spans="1:6" ht="24">
      <c r="A7" s="206"/>
      <c r="B7" s="206">
        <v>27</v>
      </c>
      <c r="C7" s="207" t="s">
        <v>170</v>
      </c>
      <c r="D7" s="203" t="s">
        <v>171</v>
      </c>
      <c r="E7" s="203" t="s">
        <v>193</v>
      </c>
      <c r="F7" s="203"/>
    </row>
    <row r="8" spans="1:6" ht="24">
      <c r="A8" s="208"/>
      <c r="B8" s="208">
        <v>15</v>
      </c>
      <c r="C8" s="207" t="s">
        <v>160</v>
      </c>
      <c r="D8" s="203" t="s">
        <v>161</v>
      </c>
      <c r="E8" s="203" t="s">
        <v>162</v>
      </c>
      <c r="F8" s="203"/>
    </row>
    <row r="9" spans="1:6" ht="24">
      <c r="A9" s="206"/>
      <c r="B9" s="206">
        <v>22</v>
      </c>
      <c r="C9" s="207" t="s">
        <v>166</v>
      </c>
      <c r="D9" s="203" t="s">
        <v>194</v>
      </c>
      <c r="E9" s="203" t="s">
        <v>195</v>
      </c>
      <c r="F9" s="203"/>
    </row>
    <row r="10" spans="1:6" ht="23.25">
      <c r="A10" s="200">
        <v>3</v>
      </c>
      <c r="B10" s="200"/>
      <c r="C10" s="205" t="s">
        <v>213</v>
      </c>
      <c r="D10" s="201" t="s">
        <v>214</v>
      </c>
      <c r="E10" s="201" t="s">
        <v>215</v>
      </c>
      <c r="F10" s="201"/>
    </row>
    <row r="11" spans="1:6" ht="24">
      <c r="A11" s="202"/>
      <c r="B11" s="202">
        <v>2</v>
      </c>
      <c r="C11" s="209" t="s">
        <v>940</v>
      </c>
      <c r="D11" s="204" t="s">
        <v>216</v>
      </c>
      <c r="E11" s="204" t="s">
        <v>217</v>
      </c>
      <c r="F11" s="204"/>
    </row>
    <row r="12" spans="1:6" ht="24">
      <c r="A12" s="202"/>
      <c r="B12" s="202">
        <v>11</v>
      </c>
      <c r="C12" s="209" t="s">
        <v>218</v>
      </c>
      <c r="D12" s="203" t="s">
        <v>220</v>
      </c>
      <c r="E12" s="204" t="s">
        <v>221</v>
      </c>
      <c r="F12" s="204"/>
    </row>
    <row r="13" spans="1:6" ht="24">
      <c r="A13" s="202"/>
      <c r="B13" s="202">
        <v>16</v>
      </c>
      <c r="C13" s="209" t="s">
        <v>944</v>
      </c>
      <c r="D13" s="203" t="s">
        <v>222</v>
      </c>
      <c r="E13" s="204" t="s">
        <v>223</v>
      </c>
      <c r="F13" s="204"/>
    </row>
    <row r="14" spans="1:6" ht="23.25">
      <c r="A14" s="200">
        <v>4</v>
      </c>
      <c r="B14" s="200"/>
      <c r="C14" s="205" t="s">
        <v>224</v>
      </c>
      <c r="D14" s="201" t="s">
        <v>137</v>
      </c>
      <c r="E14" s="201" t="s">
        <v>225</v>
      </c>
      <c r="F14" s="201"/>
    </row>
    <row r="15" spans="1:6" ht="24">
      <c r="A15" s="208"/>
      <c r="B15" s="208">
        <v>29</v>
      </c>
      <c r="C15" s="207" t="s">
        <v>173</v>
      </c>
      <c r="D15" s="203" t="s">
        <v>174</v>
      </c>
      <c r="E15" s="203" t="s">
        <v>196</v>
      </c>
      <c r="F15" s="203"/>
    </row>
    <row r="16" spans="1:6" ht="24">
      <c r="A16" s="208"/>
      <c r="B16" s="208">
        <v>32</v>
      </c>
      <c r="C16" s="207" t="s">
        <v>177</v>
      </c>
      <c r="D16" s="203" t="s">
        <v>138</v>
      </c>
      <c r="E16" s="203" t="s">
        <v>178</v>
      </c>
      <c r="F16" s="203"/>
    </row>
    <row r="17" spans="1:6" ht="24">
      <c r="A17" s="208"/>
      <c r="B17" s="208">
        <v>26</v>
      </c>
      <c r="C17" s="207" t="s">
        <v>168</v>
      </c>
      <c r="D17" s="203" t="s">
        <v>169</v>
      </c>
      <c r="E17" s="203" t="s">
        <v>197</v>
      </c>
      <c r="F17" s="203"/>
    </row>
    <row r="18" spans="1:6" ht="24">
      <c r="A18" s="206"/>
      <c r="B18" s="206">
        <v>4</v>
      </c>
      <c r="C18" s="207" t="s">
        <v>153</v>
      </c>
      <c r="D18" s="203" t="s">
        <v>154</v>
      </c>
      <c r="E18" s="203" t="s">
        <v>198</v>
      </c>
      <c r="F18" s="203"/>
    </row>
    <row r="19" spans="1:6" ht="24">
      <c r="A19" s="206"/>
      <c r="B19" s="206">
        <v>21</v>
      </c>
      <c r="C19" s="207" t="s">
        <v>946</v>
      </c>
      <c r="D19" s="203" t="s">
        <v>228</v>
      </c>
      <c r="E19" s="203" t="s">
        <v>229</v>
      </c>
      <c r="F19" s="203"/>
    </row>
    <row r="20" spans="1:6" s="210" customFormat="1" ht="24">
      <c r="A20" s="206"/>
      <c r="B20" s="206">
        <v>34</v>
      </c>
      <c r="C20" s="207" t="s">
        <v>262</v>
      </c>
      <c r="D20" s="203" t="s">
        <v>263</v>
      </c>
      <c r="E20" s="203" t="s">
        <v>264</v>
      </c>
      <c r="F20" s="155" t="s">
        <v>993</v>
      </c>
    </row>
    <row r="21" spans="1:6" ht="23.25">
      <c r="A21" s="200">
        <v>5</v>
      </c>
      <c r="B21" s="200"/>
      <c r="C21" s="205" t="s">
        <v>230</v>
      </c>
      <c r="D21" s="201" t="s">
        <v>231</v>
      </c>
      <c r="E21" s="201" t="s">
        <v>232</v>
      </c>
      <c r="F21" s="201"/>
    </row>
    <row r="22" spans="1:6" ht="24">
      <c r="A22" s="206"/>
      <c r="B22" s="206">
        <v>3</v>
      </c>
      <c r="C22" s="207" t="s">
        <v>152</v>
      </c>
      <c r="D22" s="203" t="s">
        <v>199</v>
      </c>
      <c r="E22" s="203" t="s">
        <v>200</v>
      </c>
      <c r="F22" s="203"/>
    </row>
    <row r="23" spans="1:6" ht="66" customHeight="1">
      <c r="A23" s="206"/>
      <c r="B23" s="206">
        <v>33</v>
      </c>
      <c r="C23" s="207" t="s">
        <v>1813</v>
      </c>
      <c r="D23" s="203" t="s">
        <v>1807</v>
      </c>
      <c r="E23" s="203" t="s">
        <v>1808</v>
      </c>
      <c r="F23" s="247" t="s">
        <v>1814</v>
      </c>
    </row>
    <row r="24" spans="1:6" ht="24">
      <c r="A24" s="206"/>
      <c r="B24" s="206">
        <v>25</v>
      </c>
      <c r="C24" s="207" t="s">
        <v>948</v>
      </c>
      <c r="D24" s="203" t="s">
        <v>233</v>
      </c>
      <c r="E24" s="203" t="s">
        <v>234</v>
      </c>
      <c r="F24" s="203"/>
    </row>
    <row r="25" spans="1:6" ht="24">
      <c r="A25" s="206"/>
      <c r="B25" s="206">
        <v>35</v>
      </c>
      <c r="C25" s="207" t="s">
        <v>1721</v>
      </c>
      <c r="D25" s="203" t="s">
        <v>1722</v>
      </c>
      <c r="E25" s="203" t="s">
        <v>1723</v>
      </c>
      <c r="F25" s="155" t="s">
        <v>1724</v>
      </c>
    </row>
    <row r="26" spans="1:6" ht="23.25">
      <c r="A26" s="200">
        <v>6</v>
      </c>
      <c r="B26" s="200"/>
      <c r="C26" s="205" t="s">
        <v>235</v>
      </c>
      <c r="D26" s="201" t="s">
        <v>236</v>
      </c>
      <c r="E26" s="201" t="s">
        <v>237</v>
      </c>
      <c r="F26" s="201"/>
    </row>
    <row r="27" spans="1:6">
      <c r="A27" s="202"/>
      <c r="B27" s="202">
        <v>9</v>
      </c>
      <c r="C27" s="211" t="s">
        <v>159</v>
      </c>
      <c r="D27" s="212" t="s">
        <v>201</v>
      </c>
      <c r="E27" s="204" t="s">
        <v>238</v>
      </c>
      <c r="F27" s="204"/>
    </row>
    <row r="28" spans="1:6" ht="24">
      <c r="A28" s="202"/>
      <c r="B28" s="202">
        <v>20</v>
      </c>
      <c r="C28" s="209" t="s">
        <v>945</v>
      </c>
      <c r="D28" s="203" t="s">
        <v>239</v>
      </c>
      <c r="E28" s="204" t="s">
        <v>240</v>
      </c>
      <c r="F28" s="204"/>
    </row>
    <row r="29" spans="1:6" ht="23.25">
      <c r="A29" s="200">
        <v>7</v>
      </c>
      <c r="B29" s="200"/>
      <c r="C29" s="205" t="s">
        <v>241</v>
      </c>
      <c r="D29" s="201" t="s">
        <v>242</v>
      </c>
      <c r="E29" s="201" t="s">
        <v>243</v>
      </c>
      <c r="F29" s="201"/>
    </row>
    <row r="30" spans="1:6" ht="24">
      <c r="A30" s="202"/>
      <c r="B30" s="202">
        <v>5</v>
      </c>
      <c r="C30" s="209" t="s">
        <v>941</v>
      </c>
      <c r="D30" s="204" t="s">
        <v>244</v>
      </c>
      <c r="E30" s="204" t="s">
        <v>245</v>
      </c>
      <c r="F30" s="204"/>
    </row>
    <row r="31" spans="1:6" ht="24">
      <c r="A31" s="202"/>
      <c r="B31" s="202">
        <v>13</v>
      </c>
      <c r="C31" s="209" t="s">
        <v>943</v>
      </c>
      <c r="D31" s="204" t="s">
        <v>246</v>
      </c>
      <c r="E31" s="204" t="s">
        <v>247</v>
      </c>
      <c r="F31" s="204"/>
    </row>
    <row r="32" spans="1:6">
      <c r="A32" s="202"/>
      <c r="B32" s="202">
        <v>10</v>
      </c>
      <c r="C32" s="204" t="s">
        <v>308</v>
      </c>
      <c r="D32" s="154" t="s">
        <v>307</v>
      </c>
      <c r="E32" s="154" t="s">
        <v>306</v>
      </c>
      <c r="F32" s="154"/>
    </row>
    <row r="33" spans="1:8" ht="24">
      <c r="A33" s="202"/>
      <c r="B33" s="202">
        <v>24</v>
      </c>
      <c r="C33" s="209" t="s">
        <v>947</v>
      </c>
      <c r="D33" s="203" t="s">
        <v>250</v>
      </c>
      <c r="E33" s="204" t="s">
        <v>251</v>
      </c>
      <c r="F33" s="204"/>
    </row>
    <row r="34" spans="1:8">
      <c r="A34" s="202"/>
      <c r="B34" s="202">
        <v>14</v>
      </c>
      <c r="C34" s="204" t="s">
        <v>311</v>
      </c>
      <c r="D34" s="154" t="s">
        <v>310</v>
      </c>
      <c r="E34" s="154" t="s">
        <v>309</v>
      </c>
      <c r="F34" s="154"/>
    </row>
    <row r="35" spans="1:8">
      <c r="A35" s="202"/>
      <c r="B35" s="202">
        <v>28</v>
      </c>
      <c r="C35" s="211" t="s">
        <v>172</v>
      </c>
      <c r="D35" s="212" t="s">
        <v>202</v>
      </c>
      <c r="E35" s="204" t="s">
        <v>252</v>
      </c>
      <c r="F35" s="204"/>
    </row>
    <row r="36" spans="1:8" ht="23.25">
      <c r="A36" s="200">
        <v>8</v>
      </c>
      <c r="B36" s="200"/>
      <c r="C36" s="205" t="s">
        <v>255</v>
      </c>
      <c r="D36" s="201" t="s">
        <v>256</v>
      </c>
      <c r="E36" s="201" t="s">
        <v>257</v>
      </c>
      <c r="F36" s="201"/>
    </row>
    <row r="37" spans="1:8">
      <c r="A37" s="202"/>
      <c r="B37" s="202">
        <v>8</v>
      </c>
      <c r="C37" s="211" t="s">
        <v>942</v>
      </c>
      <c r="D37" s="154" t="s">
        <v>898</v>
      </c>
      <c r="E37" s="212" t="s">
        <v>266</v>
      </c>
      <c r="F37" s="212"/>
    </row>
    <row r="38" spans="1:8">
      <c r="A38" s="213"/>
      <c r="B38" s="213">
        <v>6</v>
      </c>
      <c r="C38" s="214" t="s">
        <v>155</v>
      </c>
      <c r="D38" s="215" t="s">
        <v>156</v>
      </c>
      <c r="E38" s="215" t="s">
        <v>157</v>
      </c>
      <c r="F38" s="215"/>
    </row>
    <row r="39" spans="1:8">
      <c r="A39" s="216"/>
      <c r="B39" s="216"/>
      <c r="C39" s="210"/>
      <c r="D39" s="210"/>
      <c r="E39" s="210"/>
    </row>
    <row r="40" spans="1:8" ht="23.25">
      <c r="A40" s="217" t="s">
        <v>1815</v>
      </c>
      <c r="B40" s="216"/>
      <c r="C40" s="210"/>
      <c r="D40" s="210"/>
      <c r="E40" s="210"/>
    </row>
    <row r="41" spans="1:8">
      <c r="A41" s="198" t="s">
        <v>1809</v>
      </c>
      <c r="B41" s="198" t="s">
        <v>1810</v>
      </c>
      <c r="C41" s="199" t="s">
        <v>1811</v>
      </c>
      <c r="D41" s="199" t="s">
        <v>1812</v>
      </c>
      <c r="E41" s="199" t="s">
        <v>135</v>
      </c>
      <c r="F41" s="199" t="s">
        <v>150</v>
      </c>
    </row>
    <row r="42" spans="1:8" ht="65.25">
      <c r="A42" s="216"/>
      <c r="B42" s="153">
        <v>0</v>
      </c>
      <c r="C42" s="204" t="s">
        <v>1010</v>
      </c>
      <c r="D42" s="154" t="s">
        <v>1011</v>
      </c>
      <c r="E42" s="154" t="s">
        <v>151</v>
      </c>
      <c r="F42" s="212"/>
    </row>
    <row r="43" spans="1:8" ht="65.25">
      <c r="A43" s="216"/>
      <c r="B43" s="153">
        <v>88</v>
      </c>
      <c r="C43" s="154" t="s">
        <v>1895</v>
      </c>
      <c r="D43" s="154" t="s">
        <v>1035</v>
      </c>
      <c r="E43" s="154" t="s">
        <v>1034</v>
      </c>
      <c r="F43" s="218" t="s">
        <v>1816</v>
      </c>
    </row>
    <row r="44" spans="1:8" ht="65.25">
      <c r="A44" s="281"/>
      <c r="B44" s="282">
        <v>89</v>
      </c>
      <c r="C44" s="283" t="s">
        <v>1891</v>
      </c>
      <c r="D44" s="284" t="s">
        <v>1892</v>
      </c>
      <c r="E44" s="283" t="s">
        <v>1893</v>
      </c>
      <c r="F44" s="285" t="s">
        <v>1896</v>
      </c>
    </row>
    <row r="45" spans="1:8" ht="43.5">
      <c r="A45" s="216"/>
      <c r="B45" s="153">
        <v>90</v>
      </c>
      <c r="C45" s="154" t="s">
        <v>179</v>
      </c>
      <c r="D45" s="154" t="s">
        <v>180</v>
      </c>
      <c r="E45" s="154" t="s">
        <v>181</v>
      </c>
      <c r="F45" s="218" t="s">
        <v>1817</v>
      </c>
    </row>
    <row r="46" spans="1:8" ht="43.5">
      <c r="A46" s="216"/>
      <c r="B46" s="153">
        <v>95</v>
      </c>
      <c r="C46" s="154" t="s">
        <v>182</v>
      </c>
      <c r="D46" s="154" t="s">
        <v>183</v>
      </c>
      <c r="E46" s="154" t="s">
        <v>184</v>
      </c>
      <c r="F46" s="218" t="s">
        <v>1817</v>
      </c>
    </row>
    <row r="47" spans="1:8" ht="43.5">
      <c r="A47" s="219"/>
      <c r="B47" s="220">
        <v>99</v>
      </c>
      <c r="C47" s="221" t="s">
        <v>185</v>
      </c>
      <c r="D47" s="222" t="s">
        <v>186</v>
      </c>
      <c r="E47" s="221" t="s">
        <v>938</v>
      </c>
      <c r="F47" s="223" t="s">
        <v>1817</v>
      </c>
    </row>
    <row r="48" spans="1:8" s="224" customFormat="1">
      <c r="A48" s="121" t="s">
        <v>1041</v>
      </c>
      <c r="B48" s="248" t="s">
        <v>1818</v>
      </c>
      <c r="C48" s="138"/>
      <c r="D48" s="135"/>
      <c r="E48" s="135"/>
      <c r="F48" s="197"/>
      <c r="G48" s="197"/>
      <c r="H48" s="197"/>
    </row>
    <row r="49" spans="1:16" s="224" customFormat="1">
      <c r="A49" s="121" t="s">
        <v>19</v>
      </c>
      <c r="B49" s="249" t="s">
        <v>1819</v>
      </c>
      <c r="C49" s="138"/>
      <c r="D49" s="135"/>
      <c r="E49" s="135"/>
      <c r="F49" s="197"/>
      <c r="G49" s="197"/>
      <c r="H49" s="197"/>
    </row>
    <row r="50" spans="1:16">
      <c r="A50" s="216"/>
      <c r="B50" s="250"/>
      <c r="C50" s="138"/>
      <c r="D50" s="135"/>
      <c r="E50" s="135"/>
    </row>
    <row r="51" spans="1:16" ht="23.25">
      <c r="A51" s="225" t="s">
        <v>1820</v>
      </c>
    </row>
    <row r="52" spans="1:16">
      <c r="A52" s="198" t="s">
        <v>1809</v>
      </c>
      <c r="B52" s="198" t="s">
        <v>1810</v>
      </c>
      <c r="C52" s="199" t="s">
        <v>1811</v>
      </c>
      <c r="D52" s="199" t="s">
        <v>1812</v>
      </c>
      <c r="E52" s="199" t="s">
        <v>135</v>
      </c>
      <c r="F52" s="199" t="s">
        <v>150</v>
      </c>
    </row>
    <row r="53" spans="1:16" s="229" customFormat="1">
      <c r="A53" s="153">
        <v>8</v>
      </c>
      <c r="B53" s="153">
        <v>7</v>
      </c>
      <c r="C53" s="204" t="s">
        <v>258</v>
      </c>
      <c r="D53" s="154" t="s">
        <v>265</v>
      </c>
      <c r="E53" s="154" t="s">
        <v>158</v>
      </c>
      <c r="F53" s="155" t="s">
        <v>187</v>
      </c>
      <c r="G53" s="227"/>
      <c r="H53" s="228"/>
      <c r="I53" s="228"/>
      <c r="J53" s="228"/>
      <c r="K53" s="228"/>
      <c r="L53" s="228"/>
      <c r="M53" s="228"/>
      <c r="N53" s="228"/>
      <c r="O53" s="228"/>
      <c r="P53" s="228"/>
    </row>
    <row r="54" spans="1:16" s="229" customFormat="1" ht="43.5">
      <c r="A54" s="153"/>
      <c r="B54" s="153">
        <v>17</v>
      </c>
      <c r="C54" s="204" t="s">
        <v>51</v>
      </c>
      <c r="D54" s="154" t="s">
        <v>52</v>
      </c>
      <c r="E54" s="154" t="s">
        <v>53</v>
      </c>
      <c r="F54" s="155" t="s">
        <v>187</v>
      </c>
      <c r="G54" s="227"/>
      <c r="H54" s="228"/>
      <c r="I54" s="228"/>
      <c r="J54" s="228"/>
      <c r="K54" s="228"/>
      <c r="L54" s="228"/>
      <c r="M54" s="228"/>
      <c r="N54" s="228"/>
      <c r="O54" s="228"/>
      <c r="P54" s="228"/>
    </row>
    <row r="55" spans="1:16" s="229" customFormat="1">
      <c r="A55" s="153">
        <v>2</v>
      </c>
      <c r="B55" s="153">
        <v>18</v>
      </c>
      <c r="C55" s="204" t="s">
        <v>211</v>
      </c>
      <c r="D55" s="154" t="s">
        <v>212</v>
      </c>
      <c r="E55" s="154" t="s">
        <v>163</v>
      </c>
      <c r="F55" s="155" t="s">
        <v>188</v>
      </c>
      <c r="G55" s="227"/>
      <c r="H55" s="228"/>
      <c r="I55" s="228"/>
      <c r="J55" s="228"/>
      <c r="K55" s="228"/>
      <c r="L55" s="228"/>
      <c r="M55" s="228"/>
      <c r="N55" s="228"/>
      <c r="O55" s="228"/>
      <c r="P55" s="228"/>
    </row>
    <row r="56" spans="1:16" s="229" customFormat="1">
      <c r="A56" s="153">
        <v>4</v>
      </c>
      <c r="B56" s="153">
        <v>19</v>
      </c>
      <c r="C56" s="204" t="s">
        <v>164</v>
      </c>
      <c r="D56" s="154" t="s">
        <v>227</v>
      </c>
      <c r="E56" s="154" t="s">
        <v>165</v>
      </c>
      <c r="F56" s="155" t="s">
        <v>187</v>
      </c>
      <c r="G56" s="227"/>
      <c r="H56" s="228"/>
      <c r="I56" s="228"/>
      <c r="J56" s="228"/>
      <c r="K56" s="228"/>
      <c r="L56" s="228"/>
      <c r="M56" s="228"/>
      <c r="N56" s="228"/>
      <c r="O56" s="228"/>
      <c r="P56" s="228"/>
    </row>
    <row r="57" spans="1:16" s="229" customFormat="1">
      <c r="A57" s="153">
        <v>7</v>
      </c>
      <c r="B57" s="153">
        <v>23</v>
      </c>
      <c r="C57" s="204" t="s">
        <v>248</v>
      </c>
      <c r="D57" s="154" t="s">
        <v>249</v>
      </c>
      <c r="E57" s="154" t="s">
        <v>167</v>
      </c>
      <c r="F57" s="155" t="s">
        <v>700</v>
      </c>
      <c r="G57" s="227"/>
      <c r="H57" s="228"/>
      <c r="I57" s="228"/>
      <c r="J57" s="228"/>
      <c r="K57" s="228"/>
      <c r="L57" s="228"/>
      <c r="M57" s="228"/>
      <c r="N57" s="228"/>
      <c r="O57" s="228"/>
      <c r="P57" s="228"/>
    </row>
    <row r="58" spans="1:16" s="229" customFormat="1">
      <c r="A58" s="153">
        <v>7</v>
      </c>
      <c r="B58" s="153">
        <v>30</v>
      </c>
      <c r="C58" s="204" t="s">
        <v>253</v>
      </c>
      <c r="D58" s="154" t="s">
        <v>254</v>
      </c>
      <c r="E58" s="154" t="s">
        <v>175</v>
      </c>
      <c r="F58" s="155" t="s">
        <v>188</v>
      </c>
      <c r="G58" s="227"/>
      <c r="H58" s="228"/>
      <c r="I58" s="228"/>
      <c r="J58" s="228"/>
      <c r="K58" s="228"/>
      <c r="L58" s="228"/>
      <c r="M58" s="228"/>
      <c r="N58" s="228"/>
      <c r="O58" s="228"/>
      <c r="P58" s="228"/>
    </row>
    <row r="59" spans="1:16" s="229" customFormat="1">
      <c r="A59" s="220">
        <v>0</v>
      </c>
      <c r="B59" s="220">
        <v>31</v>
      </c>
      <c r="C59" s="221" t="s">
        <v>949</v>
      </c>
      <c r="D59" s="222" t="s">
        <v>267</v>
      </c>
      <c r="E59" s="222" t="s">
        <v>176</v>
      </c>
      <c r="F59" s="230" t="s">
        <v>189</v>
      </c>
      <c r="G59" s="227"/>
      <c r="H59" s="228"/>
      <c r="I59" s="228"/>
      <c r="J59" s="228"/>
      <c r="K59" s="228"/>
      <c r="L59" s="228"/>
      <c r="M59" s="228"/>
      <c r="N59" s="228"/>
      <c r="O59" s="228"/>
      <c r="P59" s="228"/>
    </row>
  </sheetData>
  <mergeCells count="1">
    <mergeCell ref="A1:F1"/>
  </mergeCell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dimension ref="A1:G34"/>
  <sheetViews>
    <sheetView workbookViewId="0">
      <selection sqref="A1:F1"/>
    </sheetView>
  </sheetViews>
  <sheetFormatPr defaultRowHeight="21.75"/>
  <cols>
    <col min="1" max="2" width="10.7109375" style="226" customWidth="1"/>
    <col min="3" max="3" width="36.42578125" style="197" customWidth="1"/>
    <col min="4" max="4" width="26.28515625" style="197" customWidth="1"/>
    <col min="5" max="5" width="10" style="197" bestFit="1" customWidth="1"/>
    <col min="6" max="6" width="24.28515625" style="197" customWidth="1"/>
    <col min="7" max="16384" width="9.140625" style="197"/>
  </cols>
  <sheetData>
    <row r="1" spans="1:7" ht="23.25">
      <c r="A1" s="329" t="s">
        <v>1805</v>
      </c>
      <c r="B1" s="329"/>
      <c r="C1" s="329"/>
      <c r="D1" s="329"/>
      <c r="E1" s="329"/>
      <c r="F1" s="329"/>
    </row>
    <row r="2" spans="1:7">
      <c r="A2" s="198" t="s">
        <v>1806</v>
      </c>
      <c r="B2" s="198"/>
      <c r="C2" s="199" t="s">
        <v>1821</v>
      </c>
      <c r="D2" s="199" t="s">
        <v>1822</v>
      </c>
      <c r="E2" s="199" t="s">
        <v>135</v>
      </c>
      <c r="F2" s="199" t="s">
        <v>150</v>
      </c>
    </row>
    <row r="3" spans="1:7" ht="23.25">
      <c r="A3" s="200">
        <v>56</v>
      </c>
      <c r="B3" s="200"/>
      <c r="C3" s="205" t="s">
        <v>136</v>
      </c>
      <c r="D3" s="201" t="s">
        <v>139</v>
      </c>
      <c r="E3" s="201" t="s">
        <v>25</v>
      </c>
      <c r="F3" s="256" t="s">
        <v>1827</v>
      </c>
    </row>
    <row r="4" spans="1:7" ht="23.25">
      <c r="A4" s="200">
        <v>57</v>
      </c>
      <c r="B4" s="200"/>
      <c r="C4" s="205" t="s">
        <v>145</v>
      </c>
      <c r="D4" s="201" t="s">
        <v>146</v>
      </c>
      <c r="E4" s="201" t="s">
        <v>147</v>
      </c>
      <c r="F4" s="256" t="s">
        <v>1827</v>
      </c>
    </row>
    <row r="5" spans="1:7" ht="23.25">
      <c r="A5" s="200">
        <v>58</v>
      </c>
      <c r="B5" s="200"/>
      <c r="C5" s="205" t="s">
        <v>213</v>
      </c>
      <c r="D5" s="201" t="s">
        <v>214</v>
      </c>
      <c r="E5" s="201" t="s">
        <v>215</v>
      </c>
      <c r="F5" s="256" t="s">
        <v>1827</v>
      </c>
    </row>
    <row r="6" spans="1:7" ht="23.25">
      <c r="A6" s="200">
        <v>59</v>
      </c>
      <c r="B6" s="200"/>
      <c r="C6" s="205" t="s">
        <v>224</v>
      </c>
      <c r="D6" s="201" t="s">
        <v>137</v>
      </c>
      <c r="E6" s="201" t="s">
        <v>225</v>
      </c>
      <c r="F6" s="256" t="s">
        <v>1827</v>
      </c>
    </row>
    <row r="7" spans="1:7" ht="23.25">
      <c r="A7" s="200">
        <v>60</v>
      </c>
      <c r="B7" s="200"/>
      <c r="C7" s="205" t="s">
        <v>230</v>
      </c>
      <c r="D7" s="201" t="s">
        <v>231</v>
      </c>
      <c r="E7" s="201" t="s">
        <v>232</v>
      </c>
      <c r="F7" s="256" t="s">
        <v>1827</v>
      </c>
    </row>
    <row r="8" spans="1:7" ht="23.25">
      <c r="A8" s="200">
        <v>61</v>
      </c>
      <c r="B8" s="200"/>
      <c r="C8" s="205" t="s">
        <v>235</v>
      </c>
      <c r="D8" s="201" t="s">
        <v>236</v>
      </c>
      <c r="E8" s="201" t="s">
        <v>237</v>
      </c>
      <c r="F8" s="256" t="s">
        <v>1827</v>
      </c>
    </row>
    <row r="9" spans="1:7" ht="23.25">
      <c r="A9" s="200">
        <v>62</v>
      </c>
      <c r="B9" s="200"/>
      <c r="C9" s="205" t="s">
        <v>241</v>
      </c>
      <c r="D9" s="201" t="s">
        <v>242</v>
      </c>
      <c r="E9" s="201" t="s">
        <v>243</v>
      </c>
      <c r="F9" s="256" t="s">
        <v>1827</v>
      </c>
    </row>
    <row r="10" spans="1:7" ht="23.25">
      <c r="A10" s="257">
        <v>63</v>
      </c>
      <c r="B10" s="257"/>
      <c r="C10" s="258" t="s">
        <v>255</v>
      </c>
      <c r="D10" s="259" t="s">
        <v>214</v>
      </c>
      <c r="E10" s="259" t="s">
        <v>257</v>
      </c>
      <c r="F10" s="260" t="s">
        <v>1828</v>
      </c>
    </row>
    <row r="11" spans="1:7">
      <c r="A11" s="231"/>
      <c r="B11" s="231"/>
      <c r="C11" s="232"/>
      <c r="D11" s="135"/>
      <c r="E11" s="138"/>
      <c r="F11" s="233"/>
    </row>
    <row r="12" spans="1:7" ht="108.75" customHeight="1">
      <c r="A12" s="255" t="s">
        <v>1041</v>
      </c>
      <c r="B12" s="330" t="s">
        <v>1847</v>
      </c>
      <c r="C12" s="331"/>
      <c r="D12" s="331"/>
      <c r="E12" s="331"/>
      <c r="F12" s="331"/>
    </row>
    <row r="13" spans="1:7" ht="108.75" customHeight="1">
      <c r="A13" s="255" t="s">
        <v>19</v>
      </c>
      <c r="B13" s="330" t="s">
        <v>1848</v>
      </c>
      <c r="C13" s="330"/>
      <c r="D13" s="330"/>
      <c r="E13" s="330"/>
      <c r="F13" s="330"/>
    </row>
    <row r="14" spans="1:7">
      <c r="A14" s="234"/>
      <c r="B14" s="235"/>
      <c r="C14" s="236"/>
      <c r="D14" s="236"/>
      <c r="E14" s="236"/>
      <c r="F14" s="236"/>
    </row>
    <row r="15" spans="1:7" ht="23.25">
      <c r="A15" s="329" t="s">
        <v>1815</v>
      </c>
      <c r="B15" s="329"/>
      <c r="C15" s="329"/>
      <c r="D15" s="329"/>
      <c r="E15" s="329"/>
      <c r="F15" s="329"/>
    </row>
    <row r="16" spans="1:7">
      <c r="A16" s="198" t="s">
        <v>1806</v>
      </c>
      <c r="B16" s="198" t="s">
        <v>1810</v>
      </c>
      <c r="C16" s="199" t="s">
        <v>1811</v>
      </c>
      <c r="D16" s="199" t="s">
        <v>1812</v>
      </c>
      <c r="E16" s="199" t="s">
        <v>135</v>
      </c>
      <c r="F16" s="237" t="s">
        <v>150</v>
      </c>
      <c r="G16" s="238"/>
    </row>
    <row r="17" spans="1:7">
      <c r="A17" s="241">
        <v>56</v>
      </c>
      <c r="B17" s="241">
        <v>64</v>
      </c>
      <c r="C17" s="251" t="s">
        <v>136</v>
      </c>
      <c r="D17" s="154" t="s">
        <v>139</v>
      </c>
      <c r="E17" s="204" t="s">
        <v>25</v>
      </c>
      <c r="F17" s="261" t="s">
        <v>1823</v>
      </c>
      <c r="G17" s="238"/>
    </row>
    <row r="18" spans="1:7">
      <c r="A18" s="241">
        <v>57</v>
      </c>
      <c r="B18" s="241">
        <v>65</v>
      </c>
      <c r="C18" s="251" t="s">
        <v>145</v>
      </c>
      <c r="D18" s="154" t="s">
        <v>146</v>
      </c>
      <c r="E18" s="204" t="s">
        <v>147</v>
      </c>
      <c r="F18" s="261" t="s">
        <v>1823</v>
      </c>
      <c r="G18" s="238"/>
    </row>
    <row r="19" spans="1:7">
      <c r="A19" s="241">
        <v>58</v>
      </c>
      <c r="B19" s="241">
        <v>66</v>
      </c>
      <c r="C19" s="251" t="s">
        <v>213</v>
      </c>
      <c r="D19" s="154" t="s">
        <v>214</v>
      </c>
      <c r="E19" s="204" t="s">
        <v>215</v>
      </c>
      <c r="F19" s="261" t="s">
        <v>1823</v>
      </c>
      <c r="G19" s="238"/>
    </row>
    <row r="20" spans="1:7">
      <c r="A20" s="241">
        <v>59</v>
      </c>
      <c r="B20" s="241">
        <v>67</v>
      </c>
      <c r="C20" s="251" t="s">
        <v>224</v>
      </c>
      <c r="D20" s="154" t="s">
        <v>137</v>
      </c>
      <c r="E20" s="204" t="s">
        <v>225</v>
      </c>
      <c r="F20" s="261" t="s">
        <v>1823</v>
      </c>
      <c r="G20" s="238"/>
    </row>
    <row r="21" spans="1:7">
      <c r="A21" s="241">
        <v>60</v>
      </c>
      <c r="B21" s="241">
        <v>68</v>
      </c>
      <c r="C21" s="251" t="s">
        <v>230</v>
      </c>
      <c r="D21" s="154" t="s">
        <v>231</v>
      </c>
      <c r="E21" s="204" t="s">
        <v>232</v>
      </c>
      <c r="F21" s="261" t="s">
        <v>1823</v>
      </c>
      <c r="G21" s="238"/>
    </row>
    <row r="22" spans="1:7">
      <c r="A22" s="241">
        <v>61</v>
      </c>
      <c r="B22" s="241">
        <v>69</v>
      </c>
      <c r="C22" s="251" t="s">
        <v>235</v>
      </c>
      <c r="D22" s="154" t="s">
        <v>236</v>
      </c>
      <c r="E22" s="204" t="s">
        <v>237</v>
      </c>
      <c r="F22" s="261" t="s">
        <v>1823</v>
      </c>
      <c r="G22" s="238"/>
    </row>
    <row r="23" spans="1:7">
      <c r="A23" s="241">
        <v>62</v>
      </c>
      <c r="B23" s="241">
        <v>70</v>
      </c>
      <c r="C23" s="251" t="s">
        <v>241</v>
      </c>
      <c r="D23" s="154" t="s">
        <v>242</v>
      </c>
      <c r="E23" s="204" t="s">
        <v>243</v>
      </c>
      <c r="F23" s="261" t="s">
        <v>1823</v>
      </c>
      <c r="G23" s="238"/>
    </row>
    <row r="24" spans="1:7" s="239" customFormat="1">
      <c r="A24" s="241">
        <v>63</v>
      </c>
      <c r="B24" s="241">
        <v>71</v>
      </c>
      <c r="C24" s="251" t="s">
        <v>255</v>
      </c>
      <c r="D24" s="154" t="s">
        <v>214</v>
      </c>
      <c r="E24" s="204" t="s">
        <v>257</v>
      </c>
      <c r="F24" s="262" t="s">
        <v>1823</v>
      </c>
      <c r="G24" s="238"/>
    </row>
    <row r="25" spans="1:7" s="239" customFormat="1" ht="43.5">
      <c r="A25" s="241"/>
      <c r="B25" s="153">
        <v>0</v>
      </c>
      <c r="C25" s="204" t="s">
        <v>1824</v>
      </c>
      <c r="D25" s="154" t="s">
        <v>1825</v>
      </c>
      <c r="E25" s="154" t="s">
        <v>151</v>
      </c>
      <c r="F25" s="218" t="s">
        <v>1817</v>
      </c>
      <c r="G25" s="238"/>
    </row>
    <row r="26" spans="1:7" ht="43.5">
      <c r="A26" s="240"/>
      <c r="B26" s="220">
        <v>98</v>
      </c>
      <c r="C26" s="222" t="s">
        <v>191</v>
      </c>
      <c r="D26" s="222" t="s">
        <v>192</v>
      </c>
      <c r="E26" s="222" t="s">
        <v>191</v>
      </c>
      <c r="F26" s="223" t="s">
        <v>1817</v>
      </c>
    </row>
    <row r="27" spans="1:7" s="224" customFormat="1">
      <c r="A27" s="252" t="s">
        <v>1041</v>
      </c>
      <c r="B27" s="248" t="s">
        <v>1818</v>
      </c>
      <c r="C27" s="138"/>
      <c r="D27" s="135"/>
      <c r="E27" s="135"/>
      <c r="F27" s="197"/>
    </row>
    <row r="28" spans="1:7" s="224" customFormat="1">
      <c r="A28" s="252" t="s">
        <v>19</v>
      </c>
      <c r="B28" s="248" t="s">
        <v>1826</v>
      </c>
      <c r="C28" s="138"/>
      <c r="D28" s="135"/>
      <c r="E28" s="135"/>
      <c r="F28" s="197"/>
    </row>
    <row r="30" spans="1:7" ht="23.25">
      <c r="A30" s="329" t="s">
        <v>1820</v>
      </c>
      <c r="B30" s="329"/>
      <c r="C30" s="329"/>
      <c r="D30" s="329"/>
      <c r="E30" s="329"/>
      <c r="F30" s="329"/>
    </row>
    <row r="31" spans="1:7">
      <c r="A31" s="198" t="s">
        <v>1806</v>
      </c>
      <c r="B31" s="198" t="s">
        <v>1810</v>
      </c>
      <c r="C31" s="199" t="s">
        <v>1811</v>
      </c>
      <c r="D31" s="199" t="s">
        <v>1812</v>
      </c>
      <c r="E31" s="199" t="s">
        <v>135</v>
      </c>
      <c r="F31" s="199" t="s">
        <v>150</v>
      </c>
    </row>
    <row r="32" spans="1:7" ht="43.5">
      <c r="A32" s="200">
        <v>55</v>
      </c>
      <c r="B32" s="200"/>
      <c r="C32" s="205" t="s">
        <v>1458</v>
      </c>
      <c r="D32" s="201"/>
      <c r="E32" s="201" t="s">
        <v>1458</v>
      </c>
      <c r="F32" s="253" t="s">
        <v>1803</v>
      </c>
    </row>
    <row r="33" spans="1:6" ht="43.5">
      <c r="A33" s="241"/>
      <c r="B33" s="241">
        <v>51</v>
      </c>
      <c r="C33" s="154" t="s">
        <v>950</v>
      </c>
      <c r="D33" s="154" t="s">
        <v>190</v>
      </c>
      <c r="E33" s="204" t="s">
        <v>1459</v>
      </c>
      <c r="F33" s="254" t="s">
        <v>1804</v>
      </c>
    </row>
    <row r="34" spans="1:6">
      <c r="A34" s="242"/>
      <c r="B34" s="242"/>
      <c r="C34" s="243"/>
      <c r="D34" s="244"/>
      <c r="E34" s="245"/>
      <c r="F34" s="246"/>
    </row>
  </sheetData>
  <mergeCells count="5">
    <mergeCell ref="A1:F1"/>
    <mergeCell ref="B12:F12"/>
    <mergeCell ref="B13:F13"/>
    <mergeCell ref="A15:F15"/>
    <mergeCell ref="A30:F30"/>
  </mergeCells>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1:B76"/>
  <sheetViews>
    <sheetView workbookViewId="0">
      <selection activeCell="G55" sqref="G55"/>
    </sheetView>
  </sheetViews>
  <sheetFormatPr defaultRowHeight="21.75"/>
  <cols>
    <col min="1" max="1" width="12" style="68" bestFit="1" customWidth="1"/>
    <col min="2" max="2" width="49.42578125" style="68" customWidth="1"/>
  </cols>
  <sheetData>
    <row r="1" spans="1:2">
      <c r="A1" s="161" t="s">
        <v>1465</v>
      </c>
    </row>
    <row r="2" spans="1:2">
      <c r="A2" s="158" t="s">
        <v>1479</v>
      </c>
      <c r="B2" s="158" t="s">
        <v>1480</v>
      </c>
    </row>
    <row r="3" spans="1:2">
      <c r="A3" s="159" t="s">
        <v>1481</v>
      </c>
      <c r="B3" s="160" t="s">
        <v>840</v>
      </c>
    </row>
    <row r="4" spans="1:2">
      <c r="A4" s="159" t="s">
        <v>1482</v>
      </c>
      <c r="B4" s="160" t="s">
        <v>1483</v>
      </c>
    </row>
    <row r="5" spans="1:2">
      <c r="A5" s="159" t="s">
        <v>1484</v>
      </c>
      <c r="B5" s="160" t="s">
        <v>1485</v>
      </c>
    </row>
    <row r="6" spans="1:2">
      <c r="A6" s="159" t="s">
        <v>1486</v>
      </c>
      <c r="B6" s="160" t="s">
        <v>1487</v>
      </c>
    </row>
    <row r="7" spans="1:2">
      <c r="A7" s="159" t="s">
        <v>1488</v>
      </c>
      <c r="B7" s="160" t="s">
        <v>1489</v>
      </c>
    </row>
    <row r="8" spans="1:2">
      <c r="A8" s="159" t="s">
        <v>1490</v>
      </c>
      <c r="B8" s="160" t="s">
        <v>1491</v>
      </c>
    </row>
    <row r="9" spans="1:2">
      <c r="A9" s="159" t="s">
        <v>1492</v>
      </c>
      <c r="B9" s="160" t="s">
        <v>1493</v>
      </c>
    </row>
    <row r="10" spans="1:2">
      <c r="A10" s="159" t="s">
        <v>1494</v>
      </c>
      <c r="B10" s="160" t="s">
        <v>1495</v>
      </c>
    </row>
    <row r="11" spans="1:2">
      <c r="A11" s="159" t="s">
        <v>1496</v>
      </c>
      <c r="B11" s="160" t="s">
        <v>1497</v>
      </c>
    </row>
    <row r="12" spans="1:2">
      <c r="A12" s="159" t="s">
        <v>1498</v>
      </c>
      <c r="B12" s="160" t="s">
        <v>1499</v>
      </c>
    </row>
    <row r="13" spans="1:2">
      <c r="A13" s="159" t="s">
        <v>1500</v>
      </c>
      <c r="B13" s="160" t="s">
        <v>1501</v>
      </c>
    </row>
    <row r="14" spans="1:2">
      <c r="A14" s="159" t="s">
        <v>1502</v>
      </c>
      <c r="B14" s="160" t="s">
        <v>1503</v>
      </c>
    </row>
    <row r="15" spans="1:2">
      <c r="A15" s="159" t="s">
        <v>1504</v>
      </c>
      <c r="B15" s="160" t="s">
        <v>1505</v>
      </c>
    </row>
    <row r="16" spans="1:2">
      <c r="A16" s="159" t="s">
        <v>1506</v>
      </c>
      <c r="B16" s="160" t="s">
        <v>1507</v>
      </c>
    </row>
    <row r="17" spans="1:2">
      <c r="A17" s="159" t="s">
        <v>1508</v>
      </c>
      <c r="B17" s="160" t="s">
        <v>1509</v>
      </c>
    </row>
    <row r="18" spans="1:2">
      <c r="A18" s="159" t="s">
        <v>1510</v>
      </c>
      <c r="B18" s="160" t="s">
        <v>1511</v>
      </c>
    </row>
    <row r="19" spans="1:2">
      <c r="A19" s="159" t="s">
        <v>1512</v>
      </c>
      <c r="B19" s="160" t="s">
        <v>1513</v>
      </c>
    </row>
    <row r="20" spans="1:2">
      <c r="A20" s="159" t="s">
        <v>1514</v>
      </c>
      <c r="B20" s="160" t="s">
        <v>1515</v>
      </c>
    </row>
    <row r="21" spans="1:2">
      <c r="A21" s="159" t="s">
        <v>1516</v>
      </c>
      <c r="B21" s="160" t="s">
        <v>1517</v>
      </c>
    </row>
    <row r="22" spans="1:2">
      <c r="A22" s="159" t="s">
        <v>1518</v>
      </c>
      <c r="B22" s="160" t="s">
        <v>1519</v>
      </c>
    </row>
    <row r="23" spans="1:2">
      <c r="A23" s="159" t="s">
        <v>1520</v>
      </c>
      <c r="B23" s="160" t="s">
        <v>1521</v>
      </c>
    </row>
    <row r="24" spans="1:2">
      <c r="A24" s="159" t="s">
        <v>1522</v>
      </c>
      <c r="B24" s="160" t="s">
        <v>1523</v>
      </c>
    </row>
    <row r="25" spans="1:2">
      <c r="A25" s="159" t="s">
        <v>1524</v>
      </c>
      <c r="B25" s="160" t="s">
        <v>1525</v>
      </c>
    </row>
    <row r="26" spans="1:2">
      <c r="A26" s="159" t="s">
        <v>1526</v>
      </c>
      <c r="B26" s="160" t="s">
        <v>1527</v>
      </c>
    </row>
    <row r="27" spans="1:2">
      <c r="A27" s="159" t="s">
        <v>1528</v>
      </c>
      <c r="B27" s="160" t="s">
        <v>1529</v>
      </c>
    </row>
    <row r="28" spans="1:2">
      <c r="A28" s="159" t="s">
        <v>1530</v>
      </c>
      <c r="B28" s="160" t="s">
        <v>1531</v>
      </c>
    </row>
    <row r="29" spans="1:2">
      <c r="A29" s="159" t="s">
        <v>1532</v>
      </c>
      <c r="B29" s="160" t="s">
        <v>1533</v>
      </c>
    </row>
    <row r="30" spans="1:2">
      <c r="A30" s="159" t="s">
        <v>1534</v>
      </c>
      <c r="B30" s="160" t="s">
        <v>1535</v>
      </c>
    </row>
    <row r="31" spans="1:2">
      <c r="A31" s="159" t="s">
        <v>1536</v>
      </c>
      <c r="B31" s="160" t="s">
        <v>1537</v>
      </c>
    </row>
    <row r="32" spans="1:2">
      <c r="A32" s="159" t="s">
        <v>1538</v>
      </c>
      <c r="B32" s="160" t="s">
        <v>1539</v>
      </c>
    </row>
    <row r="33" spans="1:2">
      <c r="A33" s="159" t="s">
        <v>1540</v>
      </c>
      <c r="B33" s="160" t="s">
        <v>1541</v>
      </c>
    </row>
    <row r="34" spans="1:2">
      <c r="A34" s="159" t="s">
        <v>1542</v>
      </c>
      <c r="B34" s="160" t="s">
        <v>1543</v>
      </c>
    </row>
    <row r="35" spans="1:2">
      <c r="A35" s="159" t="s">
        <v>1544</v>
      </c>
      <c r="B35" s="160" t="s">
        <v>1545</v>
      </c>
    </row>
    <row r="36" spans="1:2">
      <c r="A36" s="159" t="s">
        <v>1546</v>
      </c>
      <c r="B36" s="160" t="s">
        <v>1547</v>
      </c>
    </row>
    <row r="37" spans="1:2">
      <c r="A37" s="159" t="s">
        <v>1548</v>
      </c>
      <c r="B37" s="160" t="s">
        <v>1549</v>
      </c>
    </row>
    <row r="38" spans="1:2">
      <c r="A38" s="159" t="s">
        <v>1550</v>
      </c>
      <c r="B38" s="160" t="s">
        <v>1551</v>
      </c>
    </row>
    <row r="39" spans="1:2">
      <c r="A39" s="159" t="s">
        <v>1552</v>
      </c>
      <c r="B39" s="160" t="s">
        <v>1553</v>
      </c>
    </row>
    <row r="40" spans="1:2">
      <c r="A40" s="159" t="s">
        <v>1554</v>
      </c>
      <c r="B40" s="160" t="s">
        <v>1555</v>
      </c>
    </row>
    <row r="41" spans="1:2">
      <c r="A41" s="159" t="s">
        <v>1556</v>
      </c>
      <c r="B41" s="160" t="s">
        <v>1557</v>
      </c>
    </row>
    <row r="42" spans="1:2">
      <c r="A42" s="159" t="s">
        <v>1558</v>
      </c>
      <c r="B42" s="160" t="s">
        <v>1559</v>
      </c>
    </row>
    <row r="43" spans="1:2">
      <c r="A43" s="159" t="s">
        <v>1560</v>
      </c>
      <c r="B43" s="160" t="s">
        <v>1561</v>
      </c>
    </row>
    <row r="44" spans="1:2">
      <c r="A44" s="159" t="s">
        <v>1562</v>
      </c>
      <c r="B44" s="160" t="s">
        <v>1563</v>
      </c>
    </row>
    <row r="45" spans="1:2">
      <c r="A45" s="159" t="s">
        <v>1564</v>
      </c>
      <c r="B45" s="160" t="s">
        <v>1565</v>
      </c>
    </row>
    <row r="46" spans="1:2">
      <c r="A46" s="159" t="s">
        <v>1566</v>
      </c>
      <c r="B46" s="160" t="s">
        <v>1567</v>
      </c>
    </row>
    <row r="47" spans="1:2">
      <c r="A47" s="159" t="s">
        <v>1568</v>
      </c>
      <c r="B47" s="160" t="s">
        <v>1569</v>
      </c>
    </row>
    <row r="48" spans="1:2">
      <c r="A48" s="159" t="s">
        <v>1570</v>
      </c>
      <c r="B48" s="160" t="s">
        <v>1571</v>
      </c>
    </row>
    <row r="49" spans="1:2">
      <c r="A49" s="159" t="s">
        <v>1572</v>
      </c>
      <c r="B49" s="160" t="s">
        <v>1573</v>
      </c>
    </row>
    <row r="50" spans="1:2">
      <c r="A50" s="159" t="s">
        <v>1574</v>
      </c>
      <c r="B50" s="160" t="s">
        <v>1575</v>
      </c>
    </row>
    <row r="51" spans="1:2">
      <c r="A51" s="159" t="s">
        <v>1576</v>
      </c>
      <c r="B51" s="160" t="s">
        <v>1577</v>
      </c>
    </row>
    <row r="52" spans="1:2">
      <c r="A52" s="159" t="s">
        <v>1578</v>
      </c>
      <c r="B52" s="160" t="s">
        <v>1579</v>
      </c>
    </row>
    <row r="53" spans="1:2">
      <c r="A53" s="159" t="s">
        <v>1580</v>
      </c>
      <c r="B53" s="160" t="s">
        <v>1581</v>
      </c>
    </row>
    <row r="54" spans="1:2">
      <c r="A54" s="159" t="s">
        <v>1582</v>
      </c>
      <c r="B54" s="160" t="s">
        <v>1583</v>
      </c>
    </row>
    <row r="55" spans="1:2">
      <c r="A55" s="159" t="s">
        <v>1584</v>
      </c>
      <c r="B55" s="160" t="s">
        <v>1585</v>
      </c>
    </row>
    <row r="56" spans="1:2">
      <c r="A56" s="159" t="s">
        <v>1586</v>
      </c>
      <c r="B56" s="160" t="s">
        <v>1587</v>
      </c>
    </row>
    <row r="57" spans="1:2">
      <c r="A57" s="159" t="s">
        <v>1588</v>
      </c>
      <c r="B57" s="160" t="s">
        <v>1589</v>
      </c>
    </row>
    <row r="58" spans="1:2">
      <c r="A58" s="159" t="s">
        <v>1590</v>
      </c>
      <c r="B58" s="160" t="s">
        <v>1591</v>
      </c>
    </row>
    <row r="59" spans="1:2">
      <c r="A59" s="159" t="s">
        <v>1592</v>
      </c>
      <c r="B59" s="160" t="s">
        <v>1593</v>
      </c>
    </row>
    <row r="60" spans="1:2">
      <c r="A60" s="159" t="s">
        <v>1594</v>
      </c>
      <c r="B60" s="160" t="s">
        <v>1595</v>
      </c>
    </row>
    <row r="61" spans="1:2">
      <c r="A61" s="159" t="s">
        <v>1596</v>
      </c>
      <c r="B61" s="160" t="s">
        <v>1597</v>
      </c>
    </row>
    <row r="62" spans="1:2">
      <c r="A62" s="159" t="s">
        <v>1598</v>
      </c>
      <c r="B62" s="160" t="s">
        <v>1599</v>
      </c>
    </row>
    <row r="63" spans="1:2">
      <c r="A63" s="159" t="s">
        <v>1600</v>
      </c>
      <c r="B63" s="160" t="s">
        <v>1601</v>
      </c>
    </row>
    <row r="64" spans="1:2">
      <c r="A64" s="159" t="s">
        <v>1602</v>
      </c>
      <c r="B64" s="160" t="s">
        <v>1603</v>
      </c>
    </row>
    <row r="65" spans="1:2">
      <c r="A65" s="159" t="s">
        <v>1604</v>
      </c>
      <c r="B65" s="160" t="s">
        <v>1605</v>
      </c>
    </row>
    <row r="66" spans="1:2">
      <c r="A66" s="159" t="s">
        <v>1606</v>
      </c>
      <c r="B66" s="160" t="s">
        <v>1607</v>
      </c>
    </row>
    <row r="67" spans="1:2">
      <c r="A67" s="159" t="s">
        <v>1608</v>
      </c>
      <c r="B67" s="160" t="s">
        <v>1609</v>
      </c>
    </row>
    <row r="68" spans="1:2">
      <c r="A68" s="159" t="s">
        <v>1610</v>
      </c>
      <c r="B68" s="160" t="s">
        <v>1611</v>
      </c>
    </row>
    <row r="69" spans="1:2">
      <c r="A69" s="159" t="s">
        <v>1612</v>
      </c>
      <c r="B69" s="160" t="s">
        <v>1613</v>
      </c>
    </row>
    <row r="70" spans="1:2">
      <c r="A70" s="159" t="s">
        <v>1614</v>
      </c>
      <c r="B70" s="160" t="s">
        <v>1615</v>
      </c>
    </row>
    <row r="71" spans="1:2">
      <c r="A71" s="159" t="s">
        <v>1616</v>
      </c>
      <c r="B71" s="160" t="s">
        <v>1617</v>
      </c>
    </row>
    <row r="72" spans="1:2">
      <c r="A72" s="162"/>
      <c r="B72" s="163"/>
    </row>
    <row r="73" spans="1:2">
      <c r="A73" s="159"/>
      <c r="B73" s="160"/>
    </row>
    <row r="74" spans="1:2">
      <c r="A74" s="159"/>
      <c r="B74" s="160"/>
    </row>
    <row r="75" spans="1:2">
      <c r="A75" s="159"/>
      <c r="B75" s="160"/>
    </row>
    <row r="76" spans="1:2">
      <c r="A76" s="159"/>
      <c r="B76" s="16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K17"/>
  <sheetViews>
    <sheetView workbookViewId="0">
      <selection activeCell="A6" sqref="A6:L16"/>
    </sheetView>
  </sheetViews>
  <sheetFormatPr defaultColWidth="29.140625" defaultRowHeight="21.75"/>
  <cols>
    <col min="1" max="1" width="2.85546875" style="4" customWidth="1"/>
    <col min="2" max="2" width="28.85546875" style="5" customWidth="1"/>
    <col min="3" max="3" width="4" style="5" customWidth="1"/>
    <col min="4" max="4" width="1.5703125" style="5" bestFit="1" customWidth="1"/>
    <col min="5" max="5" width="4" style="4" customWidth="1"/>
    <col min="6" max="6" width="6.5703125" style="5" customWidth="1"/>
    <col min="7" max="7" width="6.28515625" style="6" customWidth="1"/>
    <col min="8" max="8" width="7.85546875" style="6" bestFit="1" customWidth="1"/>
    <col min="9" max="9" width="4.5703125" style="5" customWidth="1"/>
    <col min="10" max="10" width="32.7109375" style="5" customWidth="1"/>
    <col min="11" max="11" width="36" style="5" customWidth="1"/>
    <col min="12" max="16384" width="29.140625" style="5"/>
  </cols>
  <sheetData>
    <row r="1" spans="1:11" s="31" customFormat="1" ht="21">
      <c r="A1" s="30">
        <f>Main!A7</f>
        <v>5</v>
      </c>
      <c r="B1" s="30" t="str">
        <f>Main!B7</f>
        <v>Underlying Securities (Undersec.dat)</v>
      </c>
      <c r="C1" s="30"/>
      <c r="D1" s="30"/>
      <c r="E1" s="30"/>
      <c r="G1" s="13"/>
      <c r="H1" s="13"/>
      <c r="I1" s="13"/>
    </row>
    <row r="2" spans="1:11">
      <c r="B2" s="27"/>
      <c r="I2" s="6"/>
    </row>
    <row r="3" spans="1:11" s="6" customFormat="1" ht="22.5" thickBot="1">
      <c r="A3" s="61"/>
      <c r="B3" s="8" t="s">
        <v>977</v>
      </c>
      <c r="C3" s="323" t="s">
        <v>788</v>
      </c>
      <c r="D3" s="323"/>
      <c r="E3" s="323"/>
      <c r="F3" s="8" t="s">
        <v>978</v>
      </c>
      <c r="G3" s="8" t="s">
        <v>789</v>
      </c>
      <c r="H3" s="8" t="s">
        <v>790</v>
      </c>
      <c r="I3" s="8" t="s">
        <v>673</v>
      </c>
      <c r="J3" s="8" t="s">
        <v>980</v>
      </c>
      <c r="K3" s="8" t="s">
        <v>847</v>
      </c>
    </row>
    <row r="4" spans="1:11" ht="22.5" thickTop="1">
      <c r="B4" s="5" t="s">
        <v>791</v>
      </c>
      <c r="C4" s="5">
        <f t="shared" ref="C4:C10" si="0">E3+1</f>
        <v>1</v>
      </c>
      <c r="D4" s="5" t="s">
        <v>668</v>
      </c>
      <c r="E4" s="4">
        <f t="shared" ref="E4:E10" si="1">C4+F4-1</f>
        <v>1</v>
      </c>
      <c r="F4" s="5">
        <v>1</v>
      </c>
      <c r="G4" s="6" t="s">
        <v>849</v>
      </c>
      <c r="I4" s="6"/>
      <c r="J4" s="4" t="s">
        <v>780</v>
      </c>
      <c r="K4" s="4" t="s">
        <v>780</v>
      </c>
    </row>
    <row r="5" spans="1:11">
      <c r="A5" s="4">
        <v>1</v>
      </c>
      <c r="B5" s="5" t="s">
        <v>793</v>
      </c>
      <c r="C5" s="5">
        <f t="shared" si="0"/>
        <v>2</v>
      </c>
      <c r="D5" s="5" t="s">
        <v>668</v>
      </c>
      <c r="E5" s="4">
        <f t="shared" si="1"/>
        <v>21</v>
      </c>
      <c r="F5" s="5">
        <v>20</v>
      </c>
      <c r="G5" s="6" t="s">
        <v>849</v>
      </c>
      <c r="I5" s="6"/>
      <c r="J5" s="84" t="s">
        <v>960</v>
      </c>
      <c r="K5" s="5" t="s">
        <v>1122</v>
      </c>
    </row>
    <row r="6" spans="1:11">
      <c r="A6" s="4">
        <f>A5+1</f>
        <v>2</v>
      </c>
      <c r="B6" s="5" t="s">
        <v>804</v>
      </c>
      <c r="C6" s="5">
        <f>E5+1</f>
        <v>22</v>
      </c>
      <c r="D6" s="5" t="s">
        <v>668</v>
      </c>
      <c r="E6" s="4">
        <f t="shared" si="1"/>
        <v>29</v>
      </c>
      <c r="F6" s="5">
        <v>8</v>
      </c>
      <c r="G6" s="6" t="s">
        <v>843</v>
      </c>
      <c r="H6" s="63">
        <v>8</v>
      </c>
      <c r="I6" s="6">
        <v>1</v>
      </c>
      <c r="J6" s="82" t="s">
        <v>334</v>
      </c>
      <c r="K6" s="5" t="s">
        <v>1125</v>
      </c>
    </row>
    <row r="7" spans="1:11">
      <c r="A7" s="4">
        <f>A6+1</f>
        <v>3</v>
      </c>
      <c r="B7" s="5" t="s">
        <v>1754</v>
      </c>
      <c r="C7" s="5">
        <f>E6+1</f>
        <v>30</v>
      </c>
      <c r="D7" s="5" t="s">
        <v>668</v>
      </c>
      <c r="E7" s="4">
        <f t="shared" si="1"/>
        <v>49</v>
      </c>
      <c r="F7" s="5">
        <v>20</v>
      </c>
      <c r="G7" s="6" t="s">
        <v>849</v>
      </c>
      <c r="I7" s="6"/>
      <c r="J7" s="82" t="s">
        <v>1755</v>
      </c>
      <c r="K7" s="5" t="s">
        <v>1757</v>
      </c>
    </row>
    <row r="8" spans="1:11">
      <c r="A8" s="4">
        <f>A7+1</f>
        <v>4</v>
      </c>
      <c r="B8" s="5" t="s">
        <v>1752</v>
      </c>
      <c r="C8" s="5">
        <f t="shared" si="0"/>
        <v>50</v>
      </c>
      <c r="D8" s="5" t="s">
        <v>668</v>
      </c>
      <c r="E8" s="4">
        <f t="shared" si="1"/>
        <v>57</v>
      </c>
      <c r="F8" s="5">
        <v>8</v>
      </c>
      <c r="G8" s="6" t="s">
        <v>843</v>
      </c>
      <c r="H8" s="63">
        <v>8</v>
      </c>
      <c r="I8" s="6">
        <v>2</v>
      </c>
      <c r="J8" s="82" t="s">
        <v>1756</v>
      </c>
      <c r="K8" s="5" t="s">
        <v>1656</v>
      </c>
    </row>
    <row r="9" spans="1:11" ht="87">
      <c r="A9" s="4">
        <f>A8+1</f>
        <v>5</v>
      </c>
      <c r="B9" s="5" t="s">
        <v>869</v>
      </c>
      <c r="C9" s="5">
        <f t="shared" si="0"/>
        <v>58</v>
      </c>
      <c r="D9" s="5" t="s">
        <v>668</v>
      </c>
      <c r="E9" s="4">
        <f t="shared" si="1"/>
        <v>58</v>
      </c>
      <c r="F9" s="5">
        <v>1</v>
      </c>
      <c r="G9" s="6" t="s">
        <v>849</v>
      </c>
      <c r="H9" s="63"/>
      <c r="I9" s="6"/>
      <c r="J9" s="5" t="s">
        <v>1798</v>
      </c>
      <c r="K9" s="5" t="s">
        <v>1799</v>
      </c>
    </row>
    <row r="10" spans="1:11" ht="43.5">
      <c r="A10" s="4">
        <f>A9+1</f>
        <v>6</v>
      </c>
      <c r="B10" s="5" t="s">
        <v>592</v>
      </c>
      <c r="C10" s="5">
        <f t="shared" si="0"/>
        <v>59</v>
      </c>
      <c r="D10" s="5" t="s">
        <v>668</v>
      </c>
      <c r="E10" s="4">
        <f t="shared" si="1"/>
        <v>59</v>
      </c>
      <c r="F10" s="5">
        <v>1</v>
      </c>
      <c r="G10" s="6" t="s">
        <v>849</v>
      </c>
      <c r="I10" s="6"/>
      <c r="J10" s="5" t="s">
        <v>965</v>
      </c>
      <c r="K10" s="5" t="s">
        <v>129</v>
      </c>
    </row>
    <row r="11" spans="1:11">
      <c r="B11" s="27"/>
      <c r="F11" s="5">
        <f>SUM(F4:F10)</f>
        <v>59</v>
      </c>
      <c r="I11" s="6"/>
    </row>
    <row r="12" spans="1:11">
      <c r="B12" s="2" t="s">
        <v>1800</v>
      </c>
    </row>
    <row r="13" spans="1:11">
      <c r="B13" s="2" t="s">
        <v>1801</v>
      </c>
    </row>
    <row r="14" spans="1:11">
      <c r="B14" s="2"/>
    </row>
    <row r="17" spans="2:2">
      <c r="B17" s="180"/>
    </row>
  </sheetData>
  <mergeCells count="1">
    <mergeCell ref="C3:E3"/>
  </mergeCells>
  <phoneticPr fontId="0" type="noConversion"/>
  <pageMargins left="0.4" right="0.25" top="0.5" bottom="0.5" header="0.5" footer="0.5"/>
  <pageSetup paperSize="9" orientation="portrait" r:id="rId1"/>
  <headerFooter alignWithMargins="0">
    <oddFooter>&amp;L&amp;"Angsana New,Regular"&amp;12&amp;F &amp;D&amp;R&amp;"Angsana New,Regular"&amp;12&amp;P/&amp;N</oddFooter>
  </headerFooter>
</worksheet>
</file>

<file path=xl/worksheets/sheet8.xml><?xml version="1.0" encoding="utf-8"?>
<worksheet xmlns="http://schemas.openxmlformats.org/spreadsheetml/2006/main" xmlns:r="http://schemas.openxmlformats.org/officeDocument/2006/relationships">
  <dimension ref="A1:K239"/>
  <sheetViews>
    <sheetView topLeftCell="A7" workbookViewId="0">
      <selection activeCell="H9" sqref="H9:L9"/>
    </sheetView>
  </sheetViews>
  <sheetFormatPr defaultColWidth="29.140625" defaultRowHeight="21.75"/>
  <cols>
    <col min="1" max="1" width="2.85546875" style="122" customWidth="1"/>
    <col min="2" max="2" width="28.85546875" style="124" customWidth="1"/>
    <col min="3" max="3" width="4" style="124" customWidth="1"/>
    <col min="4" max="4" width="1.5703125" style="124" bestFit="1" customWidth="1"/>
    <col min="5" max="5" width="4" style="122" customWidth="1"/>
    <col min="6" max="6" width="6.5703125" style="124" customWidth="1"/>
    <col min="7" max="7" width="6.28515625" style="125" customWidth="1"/>
    <col min="8" max="8" width="10.42578125" style="125" customWidth="1"/>
    <col min="9" max="9" width="4.5703125" style="124" customWidth="1"/>
    <col min="10" max="10" width="32.7109375" style="124" customWidth="1"/>
    <col min="11" max="11" width="35.42578125" style="124" customWidth="1"/>
    <col min="12" max="16384" width="29.140625" style="124"/>
  </cols>
  <sheetData>
    <row r="1" spans="1:11" s="121" customFormat="1" ht="21">
      <c r="A1" s="127">
        <f>Main!A8</f>
        <v>6</v>
      </c>
      <c r="B1" s="127" t="str">
        <f>Main!B8</f>
        <v>Security Capital Raised (CapRaise.dat)</v>
      </c>
      <c r="C1" s="127"/>
      <c r="D1" s="127"/>
      <c r="E1" s="127"/>
      <c r="G1" s="129"/>
      <c r="H1" s="129"/>
      <c r="I1" s="129"/>
    </row>
    <row r="2" spans="1:11">
      <c r="I2" s="125"/>
    </row>
    <row r="3" spans="1:11" s="125" customFormat="1" ht="22.5" thickBot="1">
      <c r="A3" s="130"/>
      <c r="B3" s="134" t="s">
        <v>977</v>
      </c>
      <c r="C3" s="324" t="s">
        <v>788</v>
      </c>
      <c r="D3" s="324"/>
      <c r="E3" s="324"/>
      <c r="F3" s="134" t="s">
        <v>978</v>
      </c>
      <c r="G3" s="134" t="s">
        <v>789</v>
      </c>
      <c r="H3" s="134" t="s">
        <v>790</v>
      </c>
      <c r="I3" s="134" t="s">
        <v>673</v>
      </c>
      <c r="J3" s="134" t="s">
        <v>980</v>
      </c>
      <c r="K3" s="134" t="s">
        <v>847</v>
      </c>
    </row>
    <row r="4" spans="1:11" ht="22.5" thickTop="1">
      <c r="B4" s="124" t="s">
        <v>791</v>
      </c>
      <c r="C4" s="124">
        <f t="shared" ref="C4:C16" si="0">E3+1</f>
        <v>1</v>
      </c>
      <c r="D4" s="124" t="s">
        <v>668</v>
      </c>
      <c r="E4" s="122">
        <f t="shared" ref="E4:E16" si="1">C4+F4-1</f>
        <v>1</v>
      </c>
      <c r="F4" s="124">
        <v>1</v>
      </c>
      <c r="G4" s="125" t="s">
        <v>849</v>
      </c>
      <c r="I4" s="125"/>
      <c r="J4" s="122" t="s">
        <v>780</v>
      </c>
      <c r="K4" s="122" t="s">
        <v>780</v>
      </c>
    </row>
    <row r="5" spans="1:11" s="135" customFormat="1">
      <c r="A5" s="136">
        <v>1</v>
      </c>
      <c r="B5" s="136" t="s">
        <v>793</v>
      </c>
      <c r="C5" s="135">
        <f t="shared" si="0"/>
        <v>2</v>
      </c>
      <c r="D5" s="135" t="s">
        <v>668</v>
      </c>
      <c r="E5" s="136">
        <f t="shared" si="1"/>
        <v>21</v>
      </c>
      <c r="F5" s="135">
        <v>20</v>
      </c>
      <c r="G5" s="137" t="s">
        <v>849</v>
      </c>
      <c r="H5" s="137"/>
      <c r="I5" s="137"/>
      <c r="J5" s="136" t="s">
        <v>960</v>
      </c>
      <c r="K5" s="136" t="s">
        <v>1122</v>
      </c>
    </row>
    <row r="6" spans="1:11" s="135" customFormat="1">
      <c r="A6" s="136">
        <f t="shared" ref="A6:A16" si="2">A5+1</f>
        <v>2</v>
      </c>
      <c r="B6" s="136" t="s">
        <v>804</v>
      </c>
      <c r="C6" s="135">
        <f t="shared" si="0"/>
        <v>22</v>
      </c>
      <c r="D6" s="135" t="s">
        <v>668</v>
      </c>
      <c r="E6" s="136">
        <f t="shared" si="1"/>
        <v>29</v>
      </c>
      <c r="F6" s="135">
        <v>8</v>
      </c>
      <c r="G6" s="137" t="s">
        <v>843</v>
      </c>
      <c r="H6" s="140">
        <v>8</v>
      </c>
      <c r="I6" s="137">
        <v>1</v>
      </c>
      <c r="J6" s="136" t="s">
        <v>334</v>
      </c>
      <c r="K6" s="136" t="s">
        <v>1125</v>
      </c>
    </row>
    <row r="7" spans="1:11" s="135" customFormat="1" ht="43.5">
      <c r="A7" s="136">
        <f t="shared" si="2"/>
        <v>3</v>
      </c>
      <c r="B7" s="136" t="s">
        <v>808</v>
      </c>
      <c r="C7" s="135">
        <f t="shared" si="0"/>
        <v>30</v>
      </c>
      <c r="D7" s="135" t="s">
        <v>668</v>
      </c>
      <c r="E7" s="136">
        <f t="shared" si="1"/>
        <v>44</v>
      </c>
      <c r="F7" s="135">
        <v>15</v>
      </c>
      <c r="G7" s="137" t="s">
        <v>849</v>
      </c>
      <c r="H7" s="140" t="s">
        <v>846</v>
      </c>
      <c r="I7" s="137">
        <v>2</v>
      </c>
      <c r="J7" s="132" t="s">
        <v>73</v>
      </c>
      <c r="K7" s="132" t="s">
        <v>1171</v>
      </c>
    </row>
    <row r="8" spans="1:11" s="135" customFormat="1" ht="43.5">
      <c r="A8" s="136">
        <f t="shared" si="2"/>
        <v>4</v>
      </c>
      <c r="B8" s="136" t="s">
        <v>655</v>
      </c>
      <c r="C8" s="135">
        <f t="shared" si="0"/>
        <v>45</v>
      </c>
      <c r="D8" s="135" t="s">
        <v>668</v>
      </c>
      <c r="E8" s="136">
        <f t="shared" si="1"/>
        <v>47</v>
      </c>
      <c r="F8" s="135">
        <v>3</v>
      </c>
      <c r="G8" s="137" t="s">
        <v>843</v>
      </c>
      <c r="H8" s="140">
        <v>3</v>
      </c>
      <c r="I8" s="137">
        <v>3</v>
      </c>
      <c r="J8" s="136" t="s">
        <v>496</v>
      </c>
      <c r="K8" s="136" t="s">
        <v>1172</v>
      </c>
    </row>
    <row r="9" spans="1:11" s="135" customFormat="1" ht="195.75">
      <c r="A9" s="136">
        <f t="shared" si="2"/>
        <v>5</v>
      </c>
      <c r="B9" s="136" t="s">
        <v>656</v>
      </c>
      <c r="C9" s="135">
        <f t="shared" si="0"/>
        <v>48</v>
      </c>
      <c r="D9" s="135" t="s">
        <v>668</v>
      </c>
      <c r="E9" s="136">
        <f>C9+F9-1</f>
        <v>49</v>
      </c>
      <c r="F9" s="135">
        <v>2</v>
      </c>
      <c r="G9" s="137" t="s">
        <v>849</v>
      </c>
      <c r="H9" s="137"/>
      <c r="I9" s="137"/>
      <c r="J9" s="136" t="s">
        <v>1677</v>
      </c>
      <c r="K9" s="136" t="s">
        <v>1678</v>
      </c>
    </row>
    <row r="10" spans="1:11" s="135" customFormat="1">
      <c r="A10" s="141">
        <f t="shared" si="2"/>
        <v>6</v>
      </c>
      <c r="B10" s="141" t="s">
        <v>761</v>
      </c>
      <c r="C10" s="135">
        <f>E9+1</f>
        <v>50</v>
      </c>
      <c r="D10" s="135" t="s">
        <v>668</v>
      </c>
      <c r="E10" s="136">
        <f>C10+F10-1</f>
        <v>59</v>
      </c>
      <c r="F10" s="135">
        <v>10</v>
      </c>
      <c r="G10" s="137" t="s">
        <v>849</v>
      </c>
      <c r="H10" s="137" t="s">
        <v>842</v>
      </c>
      <c r="I10" s="137"/>
      <c r="J10" s="136" t="s">
        <v>358</v>
      </c>
      <c r="K10" s="136" t="s">
        <v>1173</v>
      </c>
    </row>
    <row r="11" spans="1:11" s="135" customFormat="1">
      <c r="A11" s="141">
        <f t="shared" si="2"/>
        <v>7</v>
      </c>
      <c r="B11" s="141" t="s">
        <v>809</v>
      </c>
      <c r="C11" s="135">
        <f>E10+1</f>
        <v>60</v>
      </c>
      <c r="D11" s="135" t="s">
        <v>668</v>
      </c>
      <c r="E11" s="136">
        <f>C11+F11-1</f>
        <v>75</v>
      </c>
      <c r="F11" s="135">
        <v>16</v>
      </c>
      <c r="G11" s="137" t="s">
        <v>843</v>
      </c>
      <c r="H11" s="137">
        <v>10.5</v>
      </c>
      <c r="I11" s="137"/>
      <c r="J11" s="136" t="s">
        <v>504</v>
      </c>
      <c r="K11" s="136" t="s">
        <v>1185</v>
      </c>
    </row>
    <row r="12" spans="1:11" s="135" customFormat="1">
      <c r="A12" s="141">
        <f t="shared" si="2"/>
        <v>8</v>
      </c>
      <c r="B12" s="141" t="s">
        <v>768</v>
      </c>
      <c r="C12" s="135">
        <f>E11+1</f>
        <v>76</v>
      </c>
      <c r="D12" s="135" t="s">
        <v>668</v>
      </c>
      <c r="E12" s="136">
        <f>C12+F12-1</f>
        <v>95</v>
      </c>
      <c r="F12" s="135">
        <v>20</v>
      </c>
      <c r="G12" s="137" t="s">
        <v>843</v>
      </c>
      <c r="H12" s="137">
        <v>7.12</v>
      </c>
      <c r="I12" s="137"/>
      <c r="J12" s="136" t="s">
        <v>416</v>
      </c>
      <c r="K12" s="136" t="s">
        <v>1190</v>
      </c>
    </row>
    <row r="13" spans="1:11" s="135" customFormat="1">
      <c r="A13" s="141">
        <f t="shared" si="2"/>
        <v>9</v>
      </c>
      <c r="B13" s="141" t="s">
        <v>1031</v>
      </c>
      <c r="C13" s="135">
        <f>E12+1</f>
        <v>96</v>
      </c>
      <c r="D13" s="135" t="s">
        <v>668</v>
      </c>
      <c r="E13" s="136">
        <f>C13+F13-1</f>
        <v>110</v>
      </c>
      <c r="F13" s="135">
        <v>15</v>
      </c>
      <c r="G13" s="137" t="s">
        <v>843</v>
      </c>
      <c r="H13" s="137">
        <v>15</v>
      </c>
      <c r="I13" s="137"/>
      <c r="J13" s="136" t="s">
        <v>1032</v>
      </c>
      <c r="K13" s="136" t="s">
        <v>1191</v>
      </c>
    </row>
    <row r="14" spans="1:11" s="135" customFormat="1" ht="65.25">
      <c r="A14" s="136">
        <f>A13+1</f>
        <v>10</v>
      </c>
      <c r="B14" s="136" t="s">
        <v>1022</v>
      </c>
      <c r="C14" s="135">
        <f>E13+1</f>
        <v>111</v>
      </c>
      <c r="D14" s="135" t="s">
        <v>668</v>
      </c>
      <c r="E14" s="136">
        <f t="shared" si="1"/>
        <v>111</v>
      </c>
      <c r="F14" s="135">
        <v>1</v>
      </c>
      <c r="G14" s="137" t="s">
        <v>849</v>
      </c>
      <c r="H14" s="140"/>
      <c r="I14" s="137"/>
      <c r="J14" s="136" t="s">
        <v>1024</v>
      </c>
      <c r="K14" s="136" t="s">
        <v>1192</v>
      </c>
    </row>
    <row r="15" spans="1:11" s="135" customFormat="1" ht="87">
      <c r="A15" s="136">
        <f t="shared" si="2"/>
        <v>11</v>
      </c>
      <c r="B15" s="136" t="s">
        <v>1030</v>
      </c>
      <c r="C15" s="135">
        <f t="shared" si="0"/>
        <v>112</v>
      </c>
      <c r="E15" s="136">
        <f t="shared" si="1"/>
        <v>112</v>
      </c>
      <c r="F15" s="135">
        <v>1</v>
      </c>
      <c r="G15" s="137" t="s">
        <v>849</v>
      </c>
      <c r="H15" s="140"/>
      <c r="I15" s="137"/>
      <c r="J15" s="136" t="s">
        <v>1029</v>
      </c>
      <c r="K15" s="136" t="s">
        <v>1193</v>
      </c>
    </row>
    <row r="16" spans="1:11" ht="43.5">
      <c r="A16" s="136">
        <f t="shared" si="2"/>
        <v>12</v>
      </c>
      <c r="B16" s="124" t="s">
        <v>592</v>
      </c>
      <c r="C16" s="135">
        <f t="shared" si="0"/>
        <v>113</v>
      </c>
      <c r="D16" s="135" t="s">
        <v>668</v>
      </c>
      <c r="E16" s="136">
        <f t="shared" si="1"/>
        <v>113</v>
      </c>
      <c r="F16" s="124">
        <v>1</v>
      </c>
      <c r="G16" s="125" t="s">
        <v>849</v>
      </c>
      <c r="I16" s="125"/>
      <c r="J16" s="122" t="s">
        <v>965</v>
      </c>
      <c r="K16" s="122" t="s">
        <v>129</v>
      </c>
    </row>
    <row r="17" spans="1:11">
      <c r="B17" s="123"/>
      <c r="F17" s="124">
        <f>SUM(F4:F16)</f>
        <v>113</v>
      </c>
      <c r="I17" s="125"/>
      <c r="J17" s="122"/>
      <c r="K17" s="122"/>
    </row>
    <row r="18" spans="1:11" s="135" customFormat="1">
      <c r="A18" s="136"/>
      <c r="B18" s="136"/>
      <c r="E18" s="136"/>
      <c r="G18" s="137"/>
      <c r="H18" s="137"/>
      <c r="J18" s="136"/>
      <c r="K18" s="136"/>
    </row>
    <row r="19" spans="1:11" s="135" customFormat="1">
      <c r="A19" s="136"/>
      <c r="B19" s="136"/>
      <c r="E19" s="136"/>
      <c r="G19" s="137"/>
      <c r="H19" s="137"/>
      <c r="J19" s="136"/>
      <c r="K19" s="136"/>
    </row>
    <row r="20" spans="1:11" s="135" customFormat="1">
      <c r="A20" s="136"/>
      <c r="B20" s="136"/>
      <c r="E20" s="136"/>
      <c r="G20" s="137"/>
      <c r="H20" s="137"/>
      <c r="J20" s="136"/>
      <c r="K20" s="136"/>
    </row>
    <row r="21" spans="1:11" s="135" customFormat="1">
      <c r="A21" s="136"/>
      <c r="B21" s="136"/>
      <c r="E21" s="136"/>
      <c r="G21" s="137"/>
      <c r="H21" s="137"/>
      <c r="J21" s="136"/>
      <c r="K21" s="136"/>
    </row>
    <row r="22" spans="1:11" s="135" customFormat="1">
      <c r="A22" s="136"/>
      <c r="B22" s="136"/>
      <c r="E22" s="136"/>
      <c r="G22" s="137"/>
      <c r="H22" s="137"/>
      <c r="J22" s="136"/>
      <c r="K22" s="136"/>
    </row>
    <row r="23" spans="1:11" s="135" customFormat="1">
      <c r="A23" s="136"/>
      <c r="E23" s="136"/>
      <c r="G23" s="137"/>
      <c r="H23" s="137"/>
      <c r="J23" s="136"/>
      <c r="K23" s="136"/>
    </row>
    <row r="24" spans="1:11" s="135" customFormat="1">
      <c r="A24" s="136"/>
      <c r="E24" s="136"/>
      <c r="G24" s="137"/>
      <c r="H24" s="137"/>
      <c r="J24" s="136"/>
      <c r="K24" s="136"/>
    </row>
    <row r="25" spans="1:11" s="135" customFormat="1">
      <c r="A25" s="136"/>
      <c r="E25" s="136"/>
      <c r="G25" s="137"/>
      <c r="H25" s="137"/>
      <c r="J25" s="136"/>
      <c r="K25" s="136"/>
    </row>
    <row r="26" spans="1:11" s="135" customFormat="1">
      <c r="A26" s="136"/>
      <c r="E26" s="136"/>
      <c r="G26" s="137"/>
      <c r="H26" s="137"/>
      <c r="J26" s="136"/>
      <c r="K26" s="136"/>
    </row>
    <row r="27" spans="1:11" s="135" customFormat="1">
      <c r="A27" s="136"/>
      <c r="E27" s="136"/>
      <c r="G27" s="137"/>
      <c r="H27" s="137"/>
      <c r="J27" s="136"/>
      <c r="K27" s="136"/>
    </row>
    <row r="28" spans="1:11" s="135" customFormat="1">
      <c r="A28" s="136"/>
      <c r="E28" s="136"/>
      <c r="G28" s="137"/>
      <c r="H28" s="137"/>
      <c r="J28" s="136"/>
      <c r="K28" s="136"/>
    </row>
    <row r="29" spans="1:11" s="135" customFormat="1">
      <c r="A29" s="136"/>
      <c r="E29" s="136"/>
      <c r="G29" s="137"/>
      <c r="H29" s="137"/>
      <c r="J29" s="136"/>
      <c r="K29" s="136"/>
    </row>
    <row r="30" spans="1:11" s="135" customFormat="1">
      <c r="A30" s="136"/>
      <c r="E30" s="136"/>
      <c r="G30" s="137"/>
      <c r="H30" s="137"/>
      <c r="J30" s="136"/>
      <c r="K30" s="136"/>
    </row>
    <row r="31" spans="1:11" s="135" customFormat="1">
      <c r="A31" s="136"/>
      <c r="E31" s="136"/>
      <c r="G31" s="137"/>
      <c r="H31" s="137"/>
      <c r="J31" s="136"/>
      <c r="K31" s="136"/>
    </row>
    <row r="32" spans="1:11" s="135" customFormat="1">
      <c r="A32" s="136"/>
      <c r="E32" s="136"/>
      <c r="G32" s="137"/>
      <c r="H32" s="137"/>
      <c r="J32" s="136"/>
      <c r="K32" s="136"/>
    </row>
    <row r="33" spans="1:11" s="135" customFormat="1">
      <c r="A33" s="136"/>
      <c r="E33" s="136"/>
      <c r="G33" s="137"/>
      <c r="H33" s="137"/>
      <c r="J33" s="136"/>
      <c r="K33" s="136"/>
    </row>
    <row r="34" spans="1:11" s="135" customFormat="1">
      <c r="A34" s="136"/>
      <c r="E34" s="136"/>
      <c r="G34" s="137"/>
      <c r="H34" s="137"/>
      <c r="J34" s="136"/>
      <c r="K34" s="136"/>
    </row>
    <row r="35" spans="1:11" s="135" customFormat="1">
      <c r="A35" s="136"/>
      <c r="E35" s="136"/>
      <c r="G35" s="137"/>
      <c r="H35" s="137"/>
      <c r="J35" s="136"/>
      <c r="K35" s="136"/>
    </row>
    <row r="36" spans="1:11" s="135" customFormat="1">
      <c r="A36" s="136"/>
      <c r="E36" s="136"/>
      <c r="G36" s="137"/>
      <c r="H36" s="137"/>
      <c r="J36" s="136"/>
      <c r="K36" s="136"/>
    </row>
    <row r="37" spans="1:11" s="135" customFormat="1">
      <c r="A37" s="136"/>
      <c r="E37" s="136"/>
      <c r="G37" s="137"/>
      <c r="H37" s="137"/>
      <c r="J37" s="136"/>
      <c r="K37" s="136"/>
    </row>
    <row r="38" spans="1:11" s="135" customFormat="1">
      <c r="A38" s="136"/>
      <c r="E38" s="136"/>
      <c r="G38" s="137"/>
      <c r="H38" s="137"/>
      <c r="J38" s="136"/>
      <c r="K38" s="136"/>
    </row>
    <row r="39" spans="1:11" s="135" customFormat="1">
      <c r="A39" s="136"/>
      <c r="E39" s="136"/>
      <c r="G39" s="137"/>
      <c r="H39" s="137"/>
      <c r="J39" s="136"/>
      <c r="K39" s="136"/>
    </row>
    <row r="40" spans="1:11" s="135" customFormat="1">
      <c r="A40" s="136"/>
      <c r="E40" s="136"/>
      <c r="G40" s="137"/>
      <c r="H40" s="137"/>
      <c r="J40" s="136"/>
      <c r="K40" s="136"/>
    </row>
    <row r="41" spans="1:11" s="135" customFormat="1">
      <c r="A41" s="136"/>
      <c r="E41" s="136"/>
      <c r="G41" s="137"/>
      <c r="H41" s="137"/>
      <c r="J41" s="136"/>
      <c r="K41" s="136"/>
    </row>
    <row r="42" spans="1:11" s="135" customFormat="1">
      <c r="A42" s="136"/>
      <c r="E42" s="136"/>
      <c r="G42" s="137"/>
      <c r="H42" s="137"/>
      <c r="J42" s="136"/>
      <c r="K42" s="136"/>
    </row>
    <row r="43" spans="1:11" s="135" customFormat="1">
      <c r="A43" s="136"/>
      <c r="E43" s="136"/>
      <c r="G43" s="137"/>
      <c r="H43" s="137"/>
      <c r="J43" s="136"/>
      <c r="K43" s="136"/>
    </row>
    <row r="44" spans="1:11" s="135" customFormat="1">
      <c r="A44" s="136"/>
      <c r="E44" s="136"/>
      <c r="G44" s="137"/>
      <c r="H44" s="137"/>
      <c r="J44" s="136"/>
      <c r="K44" s="136"/>
    </row>
    <row r="45" spans="1:11" s="135" customFormat="1">
      <c r="A45" s="136"/>
      <c r="E45" s="136"/>
      <c r="G45" s="137"/>
      <c r="H45" s="137"/>
      <c r="J45" s="136"/>
      <c r="K45" s="136"/>
    </row>
    <row r="46" spans="1:11" s="135" customFormat="1">
      <c r="A46" s="136"/>
      <c r="E46" s="136"/>
      <c r="G46" s="137"/>
      <c r="H46" s="137"/>
      <c r="J46" s="136"/>
      <c r="K46" s="136"/>
    </row>
    <row r="47" spans="1:11" s="135" customFormat="1">
      <c r="A47" s="136"/>
      <c r="E47" s="136"/>
      <c r="G47" s="137"/>
      <c r="H47" s="137"/>
      <c r="J47" s="136"/>
      <c r="K47" s="136"/>
    </row>
    <row r="48" spans="1:11" s="135" customFormat="1">
      <c r="A48" s="136"/>
      <c r="E48" s="136"/>
      <c r="G48" s="137"/>
      <c r="H48" s="137"/>
      <c r="J48" s="136"/>
      <c r="K48" s="136"/>
    </row>
    <row r="49" spans="1:11" s="135" customFormat="1">
      <c r="A49" s="136"/>
      <c r="E49" s="136"/>
      <c r="G49" s="137"/>
      <c r="H49" s="137"/>
      <c r="J49" s="136"/>
      <c r="K49" s="136"/>
    </row>
    <row r="50" spans="1:11" s="135" customFormat="1">
      <c r="A50" s="136"/>
      <c r="E50" s="136"/>
      <c r="G50" s="137"/>
      <c r="H50" s="137"/>
      <c r="J50" s="136"/>
      <c r="K50" s="136"/>
    </row>
    <row r="51" spans="1:11" s="135" customFormat="1">
      <c r="A51" s="136"/>
      <c r="E51" s="136"/>
      <c r="G51" s="137"/>
      <c r="H51" s="137"/>
      <c r="J51" s="136"/>
      <c r="K51" s="136"/>
    </row>
    <row r="52" spans="1:11" s="135" customFormat="1">
      <c r="A52" s="136"/>
      <c r="E52" s="136"/>
      <c r="G52" s="137"/>
      <c r="H52" s="137"/>
      <c r="J52" s="136"/>
      <c r="K52" s="136"/>
    </row>
    <row r="53" spans="1:11" s="135" customFormat="1">
      <c r="A53" s="136"/>
      <c r="E53" s="136"/>
      <c r="G53" s="137"/>
      <c r="H53" s="137"/>
      <c r="J53" s="136"/>
      <c r="K53" s="136"/>
    </row>
    <row r="54" spans="1:11" s="135" customFormat="1">
      <c r="A54" s="136"/>
      <c r="E54" s="136"/>
      <c r="G54" s="137"/>
      <c r="H54" s="137"/>
      <c r="J54" s="136"/>
      <c r="K54" s="136"/>
    </row>
    <row r="55" spans="1:11" s="135" customFormat="1">
      <c r="A55" s="136"/>
      <c r="E55" s="136"/>
      <c r="G55" s="137"/>
      <c r="H55" s="137"/>
      <c r="J55" s="136"/>
      <c r="K55" s="136"/>
    </row>
    <row r="56" spans="1:11" s="135" customFormat="1">
      <c r="A56" s="136"/>
      <c r="E56" s="136"/>
      <c r="G56" s="137"/>
      <c r="H56" s="137"/>
      <c r="J56" s="136"/>
      <c r="K56" s="136"/>
    </row>
    <row r="57" spans="1:11" s="135" customFormat="1">
      <c r="A57" s="136"/>
      <c r="E57" s="136"/>
      <c r="G57" s="137"/>
      <c r="H57" s="137"/>
      <c r="J57" s="136"/>
      <c r="K57" s="136"/>
    </row>
    <row r="58" spans="1:11" s="135" customFormat="1">
      <c r="A58" s="136"/>
      <c r="E58" s="136"/>
      <c r="G58" s="137"/>
      <c r="H58" s="137"/>
      <c r="J58" s="136"/>
      <c r="K58" s="136"/>
    </row>
    <row r="59" spans="1:11" s="135" customFormat="1">
      <c r="A59" s="136"/>
      <c r="E59" s="136"/>
      <c r="G59" s="137"/>
      <c r="H59" s="137"/>
      <c r="J59" s="136"/>
      <c r="K59" s="136"/>
    </row>
    <row r="60" spans="1:11" s="135" customFormat="1">
      <c r="A60" s="136"/>
      <c r="E60" s="136"/>
      <c r="G60" s="137"/>
      <c r="H60" s="137"/>
      <c r="J60" s="136"/>
      <c r="K60" s="136"/>
    </row>
    <row r="61" spans="1:11" s="135" customFormat="1">
      <c r="A61" s="136"/>
      <c r="E61" s="136"/>
      <c r="G61" s="137"/>
      <c r="H61" s="137"/>
      <c r="J61" s="136"/>
      <c r="K61" s="136"/>
    </row>
    <row r="62" spans="1:11" s="135" customFormat="1">
      <c r="A62" s="136"/>
      <c r="E62" s="136"/>
      <c r="G62" s="137"/>
      <c r="H62" s="137"/>
      <c r="J62" s="136"/>
      <c r="K62" s="136"/>
    </row>
    <row r="63" spans="1:11" s="135" customFormat="1">
      <c r="A63" s="136"/>
      <c r="E63" s="136"/>
      <c r="G63" s="137"/>
      <c r="H63" s="137"/>
      <c r="J63" s="136"/>
      <c r="K63" s="136"/>
    </row>
    <row r="64" spans="1:11" s="135" customFormat="1">
      <c r="A64" s="136"/>
      <c r="E64" s="136"/>
      <c r="G64" s="137"/>
      <c r="H64" s="137"/>
      <c r="J64" s="136"/>
      <c r="K64" s="136"/>
    </row>
    <row r="65" spans="1:11" s="135" customFormat="1">
      <c r="A65" s="136"/>
      <c r="E65" s="136"/>
      <c r="G65" s="137"/>
      <c r="H65" s="137"/>
      <c r="J65" s="136"/>
      <c r="K65" s="136"/>
    </row>
    <row r="66" spans="1:11" s="135" customFormat="1">
      <c r="A66" s="136"/>
      <c r="E66" s="136"/>
      <c r="G66" s="137"/>
      <c r="H66" s="137"/>
      <c r="J66" s="136"/>
      <c r="K66" s="136"/>
    </row>
    <row r="67" spans="1:11" s="135" customFormat="1">
      <c r="A67" s="136"/>
      <c r="E67" s="136"/>
      <c r="G67" s="137"/>
      <c r="H67" s="137"/>
      <c r="J67" s="136"/>
      <c r="K67" s="136"/>
    </row>
    <row r="68" spans="1:11" s="135" customFormat="1">
      <c r="A68" s="136"/>
      <c r="E68" s="136"/>
      <c r="G68" s="137"/>
      <c r="H68" s="137"/>
      <c r="J68" s="136"/>
      <c r="K68" s="136"/>
    </row>
    <row r="69" spans="1:11" s="135" customFormat="1">
      <c r="A69" s="136"/>
      <c r="E69" s="136"/>
      <c r="G69" s="137"/>
      <c r="H69" s="137"/>
      <c r="J69" s="136"/>
      <c r="K69" s="136"/>
    </row>
    <row r="70" spans="1:11" s="135" customFormat="1">
      <c r="A70" s="136"/>
      <c r="E70" s="136"/>
      <c r="G70" s="137"/>
      <c r="H70" s="137"/>
      <c r="J70" s="136"/>
      <c r="K70" s="136"/>
    </row>
    <row r="71" spans="1:11" s="135" customFormat="1">
      <c r="A71" s="136"/>
      <c r="E71" s="136"/>
      <c r="G71" s="137"/>
      <c r="H71" s="137"/>
      <c r="J71" s="136"/>
      <c r="K71" s="136"/>
    </row>
    <row r="72" spans="1:11" s="135" customFormat="1">
      <c r="A72" s="136"/>
      <c r="E72" s="136"/>
      <c r="G72" s="137"/>
      <c r="H72" s="137"/>
      <c r="J72" s="136"/>
      <c r="K72" s="136"/>
    </row>
    <row r="73" spans="1:11" s="135" customFormat="1">
      <c r="A73" s="136"/>
      <c r="E73" s="136"/>
      <c r="G73" s="137"/>
      <c r="H73" s="137"/>
      <c r="J73" s="136"/>
      <c r="K73" s="136"/>
    </row>
    <row r="74" spans="1:11" s="135" customFormat="1">
      <c r="A74" s="136"/>
      <c r="E74" s="136"/>
      <c r="G74" s="137"/>
      <c r="H74" s="137"/>
      <c r="J74" s="136"/>
      <c r="K74" s="136"/>
    </row>
    <row r="75" spans="1:11" s="135" customFormat="1">
      <c r="A75" s="136"/>
      <c r="E75" s="136"/>
      <c r="G75" s="137"/>
      <c r="H75" s="137"/>
      <c r="J75" s="136"/>
      <c r="K75" s="136"/>
    </row>
    <row r="76" spans="1:11" s="135" customFormat="1">
      <c r="A76" s="136"/>
      <c r="E76" s="136"/>
      <c r="G76" s="137"/>
      <c r="H76" s="137"/>
      <c r="J76" s="136"/>
      <c r="K76" s="136"/>
    </row>
    <row r="77" spans="1:11" s="135" customFormat="1">
      <c r="A77" s="136"/>
      <c r="E77" s="136"/>
      <c r="G77" s="137"/>
      <c r="H77" s="137"/>
      <c r="J77" s="136"/>
      <c r="K77" s="136"/>
    </row>
    <row r="78" spans="1:11" s="135" customFormat="1">
      <c r="A78" s="136"/>
      <c r="E78" s="136"/>
      <c r="G78" s="137"/>
      <c r="H78" s="137"/>
      <c r="J78" s="136"/>
      <c r="K78" s="136"/>
    </row>
    <row r="79" spans="1:11" s="135" customFormat="1">
      <c r="A79" s="136"/>
      <c r="E79" s="136"/>
      <c r="G79" s="137"/>
      <c r="H79" s="137"/>
      <c r="J79" s="136"/>
      <c r="K79" s="136"/>
    </row>
    <row r="80" spans="1:11" s="135" customFormat="1">
      <c r="A80" s="136"/>
      <c r="E80" s="136"/>
      <c r="G80" s="137"/>
      <c r="H80" s="137"/>
      <c r="J80" s="136"/>
      <c r="K80" s="136"/>
    </row>
    <row r="81" spans="1:11" s="135" customFormat="1">
      <c r="A81" s="136"/>
      <c r="E81" s="136"/>
      <c r="G81" s="137"/>
      <c r="H81" s="137"/>
      <c r="J81" s="136"/>
      <c r="K81" s="136"/>
    </row>
    <row r="82" spans="1:11" s="135" customFormat="1">
      <c r="A82" s="136"/>
      <c r="E82" s="136"/>
      <c r="G82" s="137"/>
      <c r="H82" s="137"/>
      <c r="J82" s="136"/>
      <c r="K82" s="136"/>
    </row>
    <row r="83" spans="1:11" s="135" customFormat="1">
      <c r="A83" s="136"/>
      <c r="E83" s="136"/>
      <c r="G83" s="137"/>
      <c r="H83" s="137"/>
      <c r="J83" s="136"/>
      <c r="K83" s="136"/>
    </row>
    <row r="84" spans="1:11" s="135" customFormat="1">
      <c r="A84" s="136"/>
      <c r="E84" s="136"/>
      <c r="G84" s="137"/>
      <c r="H84" s="137"/>
      <c r="J84" s="136"/>
      <c r="K84" s="136"/>
    </row>
    <row r="85" spans="1:11" s="135" customFormat="1">
      <c r="A85" s="136"/>
      <c r="E85" s="136"/>
      <c r="G85" s="137"/>
      <c r="H85" s="137"/>
      <c r="J85" s="136"/>
      <c r="K85" s="136"/>
    </row>
    <row r="86" spans="1:11" s="135" customFormat="1">
      <c r="A86" s="136"/>
      <c r="E86" s="136"/>
      <c r="G86" s="137"/>
      <c r="H86" s="137"/>
      <c r="J86" s="136"/>
      <c r="K86" s="136"/>
    </row>
    <row r="87" spans="1:11" s="135" customFormat="1">
      <c r="A87" s="136"/>
      <c r="E87" s="136"/>
      <c r="G87" s="137"/>
      <c r="H87" s="137"/>
      <c r="J87" s="136"/>
      <c r="K87" s="136"/>
    </row>
    <row r="88" spans="1:11" s="135" customFormat="1">
      <c r="A88" s="136"/>
      <c r="E88" s="136"/>
      <c r="G88" s="137"/>
      <c r="H88" s="137"/>
      <c r="J88" s="136"/>
      <c r="K88" s="136"/>
    </row>
    <row r="89" spans="1:11" s="135" customFormat="1">
      <c r="A89" s="136"/>
      <c r="E89" s="136"/>
      <c r="G89" s="137"/>
      <c r="H89" s="137"/>
      <c r="J89" s="136"/>
      <c r="K89" s="136"/>
    </row>
    <row r="90" spans="1:11" s="135" customFormat="1">
      <c r="A90" s="136"/>
      <c r="E90" s="136"/>
      <c r="G90" s="137"/>
      <c r="H90" s="137"/>
      <c r="J90" s="136"/>
      <c r="K90" s="136"/>
    </row>
    <row r="91" spans="1:11" s="135" customFormat="1">
      <c r="A91" s="136"/>
      <c r="E91" s="136"/>
      <c r="G91" s="137"/>
      <c r="H91" s="137"/>
      <c r="J91" s="136"/>
      <c r="K91" s="136"/>
    </row>
    <row r="92" spans="1:11" s="135" customFormat="1">
      <c r="A92" s="136"/>
      <c r="E92" s="136"/>
      <c r="G92" s="137"/>
      <c r="H92" s="137"/>
      <c r="J92" s="136"/>
      <c r="K92" s="136"/>
    </row>
    <row r="93" spans="1:11" s="135" customFormat="1">
      <c r="A93" s="136"/>
      <c r="E93" s="136"/>
      <c r="G93" s="137"/>
      <c r="H93" s="137"/>
      <c r="J93" s="136"/>
      <c r="K93" s="136"/>
    </row>
    <row r="94" spans="1:11" s="135" customFormat="1">
      <c r="A94" s="136"/>
      <c r="E94" s="136"/>
      <c r="G94" s="137"/>
      <c r="H94" s="137"/>
      <c r="J94" s="136"/>
      <c r="K94" s="136"/>
    </row>
    <row r="95" spans="1:11" s="135" customFormat="1">
      <c r="A95" s="136"/>
      <c r="E95" s="136"/>
      <c r="G95" s="137"/>
      <c r="H95" s="137"/>
      <c r="J95" s="136"/>
      <c r="K95" s="136"/>
    </row>
    <row r="96" spans="1:11" s="135" customFormat="1">
      <c r="A96" s="136"/>
      <c r="E96" s="136"/>
      <c r="G96" s="137"/>
      <c r="H96" s="137"/>
      <c r="J96" s="136"/>
      <c r="K96" s="136"/>
    </row>
    <row r="97" spans="1:11" s="135" customFormat="1">
      <c r="A97" s="136"/>
      <c r="E97" s="136"/>
      <c r="G97" s="137"/>
      <c r="H97" s="137"/>
      <c r="J97" s="136"/>
      <c r="K97" s="136"/>
    </row>
    <row r="98" spans="1:11" s="135" customFormat="1">
      <c r="A98" s="136"/>
      <c r="E98" s="136"/>
      <c r="G98" s="137"/>
      <c r="H98" s="137"/>
      <c r="J98" s="136"/>
      <c r="K98" s="136"/>
    </row>
    <row r="99" spans="1:11" s="135" customFormat="1">
      <c r="A99" s="136"/>
      <c r="E99" s="136"/>
      <c r="G99" s="137"/>
      <c r="H99" s="137"/>
      <c r="J99" s="136"/>
      <c r="K99" s="136"/>
    </row>
    <row r="100" spans="1:11" s="135" customFormat="1">
      <c r="A100" s="136"/>
      <c r="E100" s="136"/>
      <c r="G100" s="137"/>
      <c r="H100" s="137"/>
      <c r="J100" s="136"/>
      <c r="K100" s="136"/>
    </row>
    <row r="101" spans="1:11" s="135" customFormat="1">
      <c r="A101" s="136"/>
      <c r="E101" s="136"/>
      <c r="G101" s="137"/>
      <c r="H101" s="137"/>
      <c r="J101" s="136"/>
      <c r="K101" s="136"/>
    </row>
    <row r="102" spans="1:11" s="135" customFormat="1">
      <c r="A102" s="136"/>
      <c r="E102" s="136"/>
      <c r="G102" s="137"/>
      <c r="H102" s="137"/>
      <c r="J102" s="136"/>
      <c r="K102" s="136"/>
    </row>
    <row r="103" spans="1:11" s="135" customFormat="1">
      <c r="A103" s="136"/>
      <c r="E103" s="136"/>
      <c r="G103" s="137"/>
      <c r="H103" s="137"/>
      <c r="J103" s="136"/>
      <c r="K103" s="136"/>
    </row>
    <row r="104" spans="1:11" s="135" customFormat="1">
      <c r="A104" s="136"/>
      <c r="E104" s="136"/>
      <c r="G104" s="137"/>
      <c r="H104" s="137"/>
      <c r="J104" s="136"/>
      <c r="K104" s="136"/>
    </row>
    <row r="105" spans="1:11" s="135" customFormat="1">
      <c r="A105" s="136"/>
      <c r="E105" s="136"/>
      <c r="G105" s="137"/>
      <c r="H105" s="137"/>
      <c r="J105" s="136"/>
      <c r="K105" s="136"/>
    </row>
    <row r="106" spans="1:11" s="135" customFormat="1">
      <c r="A106" s="136"/>
      <c r="E106" s="136"/>
      <c r="G106" s="137"/>
      <c r="H106" s="137"/>
      <c r="J106" s="136"/>
      <c r="K106" s="136"/>
    </row>
    <row r="107" spans="1:11" s="135" customFormat="1">
      <c r="A107" s="136"/>
      <c r="E107" s="136"/>
      <c r="G107" s="137"/>
      <c r="H107" s="137"/>
      <c r="J107" s="136"/>
      <c r="K107" s="136"/>
    </row>
    <row r="108" spans="1:11" s="135" customFormat="1">
      <c r="A108" s="136"/>
      <c r="E108" s="136"/>
      <c r="G108" s="137"/>
      <c r="H108" s="137"/>
      <c r="J108" s="136"/>
      <c r="K108" s="136"/>
    </row>
    <row r="109" spans="1:11" s="135" customFormat="1">
      <c r="A109" s="136"/>
      <c r="E109" s="136"/>
      <c r="G109" s="137"/>
      <c r="H109" s="137"/>
      <c r="J109" s="136"/>
      <c r="K109" s="136"/>
    </row>
    <row r="110" spans="1:11" s="135" customFormat="1">
      <c r="A110" s="136"/>
      <c r="E110" s="136"/>
      <c r="G110" s="137"/>
      <c r="H110" s="137"/>
      <c r="J110" s="136"/>
      <c r="K110" s="136"/>
    </row>
    <row r="111" spans="1:11" s="135" customFormat="1">
      <c r="A111" s="136"/>
      <c r="E111" s="136"/>
      <c r="G111" s="137"/>
      <c r="H111" s="137"/>
      <c r="J111" s="136"/>
      <c r="K111" s="136"/>
    </row>
    <row r="112" spans="1:11" s="135" customFormat="1">
      <c r="A112" s="136"/>
      <c r="E112" s="136"/>
      <c r="G112" s="137"/>
      <c r="H112" s="137"/>
      <c r="J112" s="136"/>
      <c r="K112" s="136"/>
    </row>
    <row r="113" spans="1:11" s="135" customFormat="1">
      <c r="A113" s="136"/>
      <c r="E113" s="136"/>
      <c r="G113" s="137"/>
      <c r="H113" s="137"/>
      <c r="J113" s="136"/>
      <c r="K113" s="136"/>
    </row>
    <row r="114" spans="1:11" s="135" customFormat="1">
      <c r="A114" s="136"/>
      <c r="E114" s="136"/>
      <c r="G114" s="137"/>
      <c r="H114" s="137"/>
      <c r="J114" s="136"/>
      <c r="K114" s="136"/>
    </row>
    <row r="115" spans="1:11" s="135" customFormat="1">
      <c r="A115" s="136"/>
      <c r="E115" s="136"/>
      <c r="G115" s="137"/>
      <c r="H115" s="137"/>
      <c r="J115" s="136"/>
      <c r="K115" s="136"/>
    </row>
    <row r="116" spans="1:11" s="135" customFormat="1">
      <c r="A116" s="136"/>
      <c r="E116" s="136"/>
      <c r="G116" s="137"/>
      <c r="H116" s="137"/>
      <c r="J116" s="136"/>
      <c r="K116" s="136"/>
    </row>
    <row r="117" spans="1:11" s="135" customFormat="1">
      <c r="A117" s="136"/>
      <c r="E117" s="136"/>
      <c r="G117" s="137"/>
      <c r="H117" s="137"/>
      <c r="J117" s="136"/>
      <c r="K117" s="136"/>
    </row>
    <row r="118" spans="1:11" s="135" customFormat="1">
      <c r="A118" s="136"/>
      <c r="E118" s="136"/>
      <c r="G118" s="137"/>
      <c r="H118" s="137"/>
      <c r="J118" s="136"/>
      <c r="K118" s="136"/>
    </row>
    <row r="119" spans="1:11" s="135" customFormat="1">
      <c r="A119" s="136"/>
      <c r="E119" s="136"/>
      <c r="G119" s="137"/>
      <c r="H119" s="137"/>
      <c r="J119" s="136"/>
      <c r="K119" s="136"/>
    </row>
    <row r="120" spans="1:11" s="135" customFormat="1">
      <c r="A120" s="136"/>
      <c r="E120" s="136"/>
      <c r="G120" s="137"/>
      <c r="H120" s="137"/>
      <c r="J120" s="136"/>
      <c r="K120" s="136"/>
    </row>
    <row r="121" spans="1:11" s="135" customFormat="1">
      <c r="A121" s="136"/>
      <c r="E121" s="136"/>
      <c r="G121" s="137"/>
      <c r="H121" s="137"/>
      <c r="J121" s="136"/>
      <c r="K121" s="136"/>
    </row>
    <row r="122" spans="1:11" s="135" customFormat="1">
      <c r="A122" s="136"/>
      <c r="E122" s="136"/>
      <c r="G122" s="137"/>
      <c r="H122" s="137"/>
      <c r="J122" s="136"/>
      <c r="K122" s="136"/>
    </row>
    <row r="123" spans="1:11" s="135" customFormat="1">
      <c r="A123" s="136"/>
      <c r="E123" s="136"/>
      <c r="G123" s="137"/>
      <c r="H123" s="137"/>
      <c r="J123" s="136"/>
      <c r="K123" s="136"/>
    </row>
    <row r="124" spans="1:11" s="135" customFormat="1">
      <c r="A124" s="136"/>
      <c r="E124" s="136"/>
      <c r="G124" s="137"/>
      <c r="H124" s="137"/>
      <c r="J124" s="136"/>
      <c r="K124" s="136"/>
    </row>
    <row r="125" spans="1:11" s="135" customFormat="1">
      <c r="A125" s="136"/>
      <c r="E125" s="136"/>
      <c r="G125" s="137"/>
      <c r="H125" s="137"/>
      <c r="J125" s="136"/>
      <c r="K125" s="136"/>
    </row>
    <row r="126" spans="1:11" s="135" customFormat="1">
      <c r="A126" s="136"/>
      <c r="E126" s="136"/>
      <c r="G126" s="137"/>
      <c r="H126" s="137"/>
      <c r="J126" s="136"/>
      <c r="K126" s="136"/>
    </row>
    <row r="127" spans="1:11" s="135" customFormat="1">
      <c r="A127" s="136"/>
      <c r="E127" s="136"/>
      <c r="G127" s="137"/>
      <c r="H127" s="137"/>
      <c r="J127" s="136"/>
      <c r="K127" s="136"/>
    </row>
    <row r="128" spans="1:11" s="135" customFormat="1">
      <c r="A128" s="136"/>
      <c r="E128" s="136"/>
      <c r="G128" s="137"/>
      <c r="H128" s="137"/>
      <c r="J128" s="136"/>
      <c r="K128" s="136"/>
    </row>
    <row r="129" spans="1:11" s="135" customFormat="1">
      <c r="A129" s="136"/>
      <c r="E129" s="136"/>
      <c r="G129" s="137"/>
      <c r="H129" s="137"/>
      <c r="J129" s="136"/>
      <c r="K129" s="136"/>
    </row>
    <row r="130" spans="1:11" s="135" customFormat="1">
      <c r="A130" s="136"/>
      <c r="E130" s="136"/>
      <c r="G130" s="137"/>
      <c r="H130" s="137"/>
      <c r="J130" s="136"/>
      <c r="K130" s="136"/>
    </row>
    <row r="131" spans="1:11" s="135" customFormat="1">
      <c r="A131" s="136"/>
      <c r="E131" s="136"/>
      <c r="G131" s="137"/>
      <c r="H131" s="137"/>
      <c r="J131" s="136"/>
      <c r="K131" s="136"/>
    </row>
    <row r="132" spans="1:11" s="135" customFormat="1">
      <c r="A132" s="136"/>
      <c r="E132" s="136"/>
      <c r="G132" s="137"/>
      <c r="H132" s="137"/>
      <c r="J132" s="136"/>
      <c r="K132" s="136"/>
    </row>
    <row r="133" spans="1:11" s="135" customFormat="1">
      <c r="A133" s="136"/>
      <c r="E133" s="136"/>
      <c r="G133" s="137"/>
      <c r="H133" s="137"/>
      <c r="J133" s="136"/>
      <c r="K133" s="136"/>
    </row>
    <row r="134" spans="1:11" s="135" customFormat="1">
      <c r="A134" s="136"/>
      <c r="E134" s="136"/>
      <c r="G134" s="137"/>
      <c r="H134" s="137"/>
      <c r="J134" s="136"/>
      <c r="K134" s="136"/>
    </row>
    <row r="135" spans="1:11" s="135" customFormat="1">
      <c r="A135" s="136"/>
      <c r="E135" s="136"/>
      <c r="G135" s="137"/>
      <c r="H135" s="137"/>
      <c r="J135" s="136"/>
      <c r="K135" s="136"/>
    </row>
    <row r="136" spans="1:11" s="135" customFormat="1">
      <c r="A136" s="136"/>
      <c r="E136" s="136"/>
      <c r="G136" s="137"/>
      <c r="H136" s="137"/>
      <c r="J136" s="136"/>
      <c r="K136" s="136"/>
    </row>
    <row r="137" spans="1:11" s="135" customFormat="1">
      <c r="A137" s="136"/>
      <c r="E137" s="136"/>
      <c r="G137" s="137"/>
      <c r="H137" s="137"/>
      <c r="J137" s="136"/>
      <c r="K137" s="136"/>
    </row>
    <row r="138" spans="1:11" s="135" customFormat="1">
      <c r="A138" s="136"/>
      <c r="E138" s="136"/>
      <c r="G138" s="137"/>
      <c r="H138" s="137"/>
      <c r="J138" s="136"/>
      <c r="K138" s="136"/>
    </row>
    <row r="139" spans="1:11" s="135" customFormat="1">
      <c r="A139" s="136"/>
      <c r="E139" s="136"/>
      <c r="G139" s="137"/>
      <c r="H139" s="137"/>
      <c r="J139" s="136"/>
      <c r="K139" s="136"/>
    </row>
    <row r="140" spans="1:11" s="135" customFormat="1">
      <c r="A140" s="136"/>
      <c r="E140" s="136"/>
      <c r="G140" s="137"/>
      <c r="H140" s="137"/>
      <c r="J140" s="136"/>
      <c r="K140" s="136"/>
    </row>
    <row r="141" spans="1:11" s="135" customFormat="1">
      <c r="A141" s="136"/>
      <c r="E141" s="136"/>
      <c r="G141" s="137"/>
      <c r="H141" s="137"/>
      <c r="J141" s="136"/>
      <c r="K141" s="136"/>
    </row>
    <row r="142" spans="1:11" s="135" customFormat="1">
      <c r="A142" s="136"/>
      <c r="E142" s="136"/>
      <c r="G142" s="137"/>
      <c r="H142" s="137"/>
      <c r="J142" s="136"/>
      <c r="K142" s="136"/>
    </row>
    <row r="143" spans="1:11" s="135" customFormat="1">
      <c r="A143" s="136"/>
      <c r="E143" s="136"/>
      <c r="G143" s="137"/>
      <c r="H143" s="137"/>
      <c r="J143" s="136"/>
      <c r="K143" s="136"/>
    </row>
    <row r="144" spans="1:11" s="135" customFormat="1">
      <c r="A144" s="136"/>
      <c r="E144" s="136"/>
      <c r="G144" s="137"/>
      <c r="H144" s="137"/>
      <c r="J144" s="136"/>
      <c r="K144" s="136"/>
    </row>
    <row r="145" spans="1:11" s="135" customFormat="1">
      <c r="A145" s="136"/>
      <c r="E145" s="136"/>
      <c r="G145" s="137"/>
      <c r="H145" s="137"/>
      <c r="J145" s="136"/>
      <c r="K145" s="136"/>
    </row>
    <row r="146" spans="1:11" s="135" customFormat="1">
      <c r="A146" s="136"/>
      <c r="E146" s="136"/>
      <c r="G146" s="137"/>
      <c r="H146" s="137"/>
      <c r="J146" s="136"/>
      <c r="K146" s="136"/>
    </row>
    <row r="147" spans="1:11" s="135" customFormat="1">
      <c r="A147" s="136"/>
      <c r="E147" s="136"/>
      <c r="G147" s="137"/>
      <c r="H147" s="137"/>
      <c r="J147" s="136"/>
      <c r="K147" s="136"/>
    </row>
    <row r="148" spans="1:11" s="135" customFormat="1">
      <c r="A148" s="136"/>
      <c r="E148" s="136"/>
      <c r="G148" s="137"/>
      <c r="H148" s="137"/>
      <c r="J148" s="136"/>
      <c r="K148" s="136"/>
    </row>
    <row r="149" spans="1:11" s="135" customFormat="1">
      <c r="A149" s="136"/>
      <c r="E149" s="136"/>
      <c r="G149" s="137"/>
      <c r="H149" s="137"/>
      <c r="J149" s="136"/>
      <c r="K149" s="136"/>
    </row>
    <row r="150" spans="1:11" s="135" customFormat="1">
      <c r="A150" s="136"/>
      <c r="E150" s="136"/>
      <c r="G150" s="137"/>
      <c r="H150" s="137"/>
      <c r="J150" s="136"/>
      <c r="K150" s="136"/>
    </row>
    <row r="151" spans="1:11" s="135" customFormat="1">
      <c r="A151" s="136"/>
      <c r="E151" s="136"/>
      <c r="G151" s="137"/>
      <c r="H151" s="137"/>
      <c r="J151" s="136"/>
      <c r="K151" s="136"/>
    </row>
    <row r="152" spans="1:11" s="135" customFormat="1">
      <c r="A152" s="136"/>
      <c r="E152" s="136"/>
      <c r="G152" s="137"/>
      <c r="H152" s="137"/>
      <c r="J152" s="136"/>
      <c r="K152" s="136"/>
    </row>
    <row r="153" spans="1:11" s="135" customFormat="1">
      <c r="A153" s="136"/>
      <c r="E153" s="136"/>
      <c r="G153" s="137"/>
      <c r="H153" s="137"/>
      <c r="J153" s="136"/>
      <c r="K153" s="136"/>
    </row>
    <row r="154" spans="1:11" s="135" customFormat="1">
      <c r="A154" s="136"/>
      <c r="E154" s="136"/>
      <c r="G154" s="137"/>
      <c r="H154" s="137"/>
      <c r="J154" s="136"/>
      <c r="K154" s="136"/>
    </row>
    <row r="155" spans="1:11" s="135" customFormat="1">
      <c r="A155" s="136"/>
      <c r="E155" s="136"/>
      <c r="G155" s="137"/>
      <c r="H155" s="137"/>
      <c r="J155" s="136"/>
      <c r="K155" s="136"/>
    </row>
    <row r="156" spans="1:11" s="135" customFormat="1">
      <c r="A156" s="136"/>
      <c r="E156" s="136"/>
      <c r="G156" s="137"/>
      <c r="H156" s="137"/>
      <c r="J156" s="136"/>
      <c r="K156" s="136"/>
    </row>
    <row r="157" spans="1:11" s="135" customFormat="1">
      <c r="A157" s="136"/>
      <c r="E157" s="136"/>
      <c r="G157" s="137"/>
      <c r="H157" s="137"/>
      <c r="J157" s="136"/>
      <c r="K157" s="136"/>
    </row>
    <row r="158" spans="1:11" s="135" customFormat="1">
      <c r="A158" s="136"/>
      <c r="E158" s="136"/>
      <c r="G158" s="137"/>
      <c r="H158" s="137"/>
      <c r="J158" s="136"/>
      <c r="K158" s="136"/>
    </row>
    <row r="159" spans="1:11" s="135" customFormat="1">
      <c r="A159" s="136"/>
      <c r="E159" s="136"/>
      <c r="G159" s="137"/>
      <c r="H159" s="137"/>
      <c r="J159" s="136"/>
      <c r="K159" s="136"/>
    </row>
    <row r="160" spans="1:11" s="135" customFormat="1">
      <c r="A160" s="136"/>
      <c r="E160" s="136"/>
      <c r="G160" s="137"/>
      <c r="H160" s="137"/>
      <c r="J160" s="136"/>
      <c r="K160" s="136"/>
    </row>
    <row r="161" spans="1:11" s="135" customFormat="1">
      <c r="A161" s="136"/>
      <c r="E161" s="136"/>
      <c r="G161" s="137"/>
      <c r="H161" s="137"/>
      <c r="J161" s="136"/>
      <c r="K161" s="136"/>
    </row>
    <row r="162" spans="1:11" s="135" customFormat="1">
      <c r="A162" s="136"/>
      <c r="E162" s="136"/>
      <c r="G162" s="137"/>
      <c r="H162" s="137"/>
      <c r="J162" s="136"/>
      <c r="K162" s="136"/>
    </row>
    <row r="163" spans="1:11" s="135" customFormat="1">
      <c r="A163" s="136"/>
      <c r="E163" s="136"/>
      <c r="G163" s="137"/>
      <c r="H163" s="137"/>
      <c r="J163" s="136"/>
      <c r="K163" s="136"/>
    </row>
    <row r="164" spans="1:11" s="135" customFormat="1">
      <c r="A164" s="136"/>
      <c r="E164" s="136"/>
      <c r="G164" s="137"/>
      <c r="H164" s="137"/>
      <c r="J164" s="136"/>
      <c r="K164" s="136"/>
    </row>
    <row r="165" spans="1:11" s="135" customFormat="1">
      <c r="A165" s="136"/>
      <c r="E165" s="136"/>
      <c r="G165" s="137"/>
      <c r="H165" s="137"/>
      <c r="J165" s="136"/>
      <c r="K165" s="136"/>
    </row>
    <row r="166" spans="1:11" s="135" customFormat="1">
      <c r="A166" s="136"/>
      <c r="E166" s="136"/>
      <c r="G166" s="137"/>
      <c r="H166" s="137"/>
      <c r="J166" s="136"/>
      <c r="K166" s="136"/>
    </row>
    <row r="167" spans="1:11" s="135" customFormat="1">
      <c r="A167" s="136"/>
      <c r="E167" s="136"/>
      <c r="G167" s="137"/>
      <c r="H167" s="137"/>
      <c r="J167" s="136"/>
      <c r="K167" s="136"/>
    </row>
    <row r="168" spans="1:11" s="135" customFormat="1">
      <c r="A168" s="136"/>
      <c r="E168" s="136"/>
      <c r="G168" s="137"/>
      <c r="H168" s="137"/>
      <c r="J168" s="136"/>
      <c r="K168" s="136"/>
    </row>
    <row r="169" spans="1:11" s="135" customFormat="1">
      <c r="A169" s="136"/>
      <c r="E169" s="136"/>
      <c r="G169" s="137"/>
      <c r="H169" s="137"/>
      <c r="J169" s="136"/>
      <c r="K169" s="136"/>
    </row>
    <row r="170" spans="1:11" s="135" customFormat="1">
      <c r="A170" s="136"/>
      <c r="E170" s="136"/>
      <c r="G170" s="137"/>
      <c r="H170" s="137"/>
      <c r="J170" s="136"/>
      <c r="K170" s="136"/>
    </row>
    <row r="171" spans="1:11" s="135" customFormat="1">
      <c r="A171" s="136"/>
      <c r="E171" s="136"/>
      <c r="G171" s="137"/>
      <c r="H171" s="137"/>
      <c r="J171" s="136"/>
      <c r="K171" s="136"/>
    </row>
    <row r="172" spans="1:11" s="135" customFormat="1">
      <c r="A172" s="136"/>
      <c r="E172" s="136"/>
      <c r="G172" s="137"/>
      <c r="H172" s="137"/>
      <c r="J172" s="136"/>
      <c r="K172" s="136"/>
    </row>
    <row r="173" spans="1:11" s="135" customFormat="1">
      <c r="A173" s="136"/>
      <c r="E173" s="136"/>
      <c r="G173" s="137"/>
      <c r="H173" s="137"/>
      <c r="J173" s="136"/>
      <c r="K173" s="136"/>
    </row>
    <row r="174" spans="1:11" s="135" customFormat="1">
      <c r="A174" s="136"/>
      <c r="E174" s="136"/>
      <c r="G174" s="137"/>
      <c r="H174" s="137"/>
      <c r="J174" s="136"/>
      <c r="K174" s="136"/>
    </row>
    <row r="175" spans="1:11" s="135" customFormat="1">
      <c r="A175" s="136"/>
      <c r="E175" s="136"/>
      <c r="G175" s="137"/>
      <c r="H175" s="137"/>
      <c r="J175" s="136"/>
      <c r="K175" s="136"/>
    </row>
    <row r="176" spans="1:11" s="135" customFormat="1">
      <c r="A176" s="136"/>
      <c r="E176" s="136"/>
      <c r="G176" s="137"/>
      <c r="H176" s="137"/>
      <c r="J176" s="136"/>
      <c r="K176" s="136"/>
    </row>
    <row r="177" spans="1:11" s="135" customFormat="1">
      <c r="A177" s="136"/>
      <c r="E177" s="136"/>
      <c r="G177" s="137"/>
      <c r="H177" s="137"/>
      <c r="J177" s="136"/>
      <c r="K177" s="136"/>
    </row>
    <row r="178" spans="1:11" s="135" customFormat="1">
      <c r="A178" s="136"/>
      <c r="E178" s="136"/>
      <c r="G178" s="137"/>
      <c r="H178" s="137"/>
      <c r="J178" s="136"/>
      <c r="K178" s="136"/>
    </row>
    <row r="179" spans="1:11" s="135" customFormat="1">
      <c r="A179" s="136"/>
      <c r="E179" s="136"/>
      <c r="G179" s="137"/>
      <c r="H179" s="137"/>
      <c r="J179" s="136"/>
      <c r="K179" s="136"/>
    </row>
    <row r="180" spans="1:11" s="135" customFormat="1">
      <c r="A180" s="136"/>
      <c r="E180" s="136"/>
      <c r="G180" s="137"/>
      <c r="H180" s="137"/>
      <c r="K180" s="136"/>
    </row>
    <row r="181" spans="1:11" s="135" customFormat="1">
      <c r="A181" s="136"/>
      <c r="E181" s="136"/>
      <c r="G181" s="137"/>
      <c r="H181" s="137"/>
      <c r="K181" s="136"/>
    </row>
    <row r="182" spans="1:11" s="135" customFormat="1">
      <c r="A182" s="136"/>
      <c r="E182" s="136"/>
      <c r="G182" s="137"/>
      <c r="H182" s="137"/>
      <c r="K182" s="136"/>
    </row>
    <row r="183" spans="1:11" s="135" customFormat="1">
      <c r="A183" s="136"/>
      <c r="E183" s="136"/>
      <c r="G183" s="137"/>
      <c r="H183" s="137"/>
      <c r="K183" s="136"/>
    </row>
    <row r="184" spans="1:11" s="135" customFormat="1">
      <c r="A184" s="136"/>
      <c r="E184" s="136"/>
      <c r="G184" s="137"/>
      <c r="H184" s="137"/>
      <c r="K184" s="136"/>
    </row>
    <row r="185" spans="1:11" s="135" customFormat="1">
      <c r="A185" s="136"/>
      <c r="E185" s="136"/>
      <c r="G185" s="137"/>
      <c r="H185" s="137"/>
    </row>
    <row r="186" spans="1:11" s="135" customFormat="1">
      <c r="A186" s="136"/>
      <c r="E186" s="136"/>
      <c r="G186" s="137"/>
      <c r="H186" s="137"/>
    </row>
    <row r="187" spans="1:11" s="135" customFormat="1">
      <c r="A187" s="136"/>
      <c r="E187" s="136"/>
      <c r="G187" s="137"/>
      <c r="H187" s="137"/>
    </row>
    <row r="188" spans="1:11" s="135" customFormat="1">
      <c r="A188" s="136"/>
      <c r="E188" s="136"/>
      <c r="G188" s="137"/>
      <c r="H188" s="137"/>
    </row>
    <row r="189" spans="1:11" s="135" customFormat="1">
      <c r="A189" s="136"/>
      <c r="E189" s="136"/>
      <c r="G189" s="137"/>
      <c r="H189" s="137"/>
    </row>
    <row r="190" spans="1:11" s="135" customFormat="1">
      <c r="A190" s="136"/>
      <c r="E190" s="136"/>
      <c r="G190" s="137"/>
      <c r="H190" s="137"/>
    </row>
    <row r="191" spans="1:11" s="135" customFormat="1">
      <c r="A191" s="136"/>
      <c r="E191" s="136"/>
      <c r="G191" s="137"/>
      <c r="H191" s="137"/>
    </row>
    <row r="192" spans="1:11" s="135" customFormat="1">
      <c r="A192" s="136"/>
      <c r="E192" s="136"/>
      <c r="G192" s="137"/>
      <c r="H192" s="137"/>
    </row>
    <row r="193" spans="1:8" s="135" customFormat="1">
      <c r="A193" s="136"/>
      <c r="E193" s="136"/>
      <c r="G193" s="137"/>
      <c r="H193" s="137"/>
    </row>
    <row r="194" spans="1:8" s="135" customFormat="1">
      <c r="A194" s="136"/>
      <c r="E194" s="136"/>
      <c r="G194" s="137"/>
      <c r="H194" s="137"/>
    </row>
    <row r="195" spans="1:8" s="135" customFormat="1">
      <c r="A195" s="136"/>
      <c r="E195" s="136"/>
      <c r="G195" s="137"/>
      <c r="H195" s="137"/>
    </row>
    <row r="196" spans="1:8" s="135" customFormat="1">
      <c r="A196" s="136"/>
      <c r="E196" s="136"/>
      <c r="G196" s="137"/>
      <c r="H196" s="137"/>
    </row>
    <row r="197" spans="1:8" s="135" customFormat="1">
      <c r="A197" s="136"/>
      <c r="E197" s="136"/>
      <c r="G197" s="137"/>
      <c r="H197" s="137"/>
    </row>
    <row r="198" spans="1:8" s="135" customFormat="1">
      <c r="A198" s="136"/>
      <c r="E198" s="136"/>
      <c r="G198" s="137"/>
      <c r="H198" s="137"/>
    </row>
    <row r="199" spans="1:8" s="135" customFormat="1">
      <c r="A199" s="136"/>
      <c r="E199" s="136"/>
      <c r="G199" s="137"/>
      <c r="H199" s="137"/>
    </row>
    <row r="200" spans="1:8" s="135" customFormat="1">
      <c r="A200" s="136"/>
      <c r="E200" s="136"/>
      <c r="G200" s="137"/>
      <c r="H200" s="137"/>
    </row>
    <row r="201" spans="1:8" s="135" customFormat="1">
      <c r="A201" s="136"/>
      <c r="E201" s="136"/>
      <c r="G201" s="137"/>
      <c r="H201" s="137"/>
    </row>
    <row r="202" spans="1:8" s="135" customFormat="1">
      <c r="A202" s="136"/>
      <c r="E202" s="136"/>
      <c r="G202" s="137"/>
      <c r="H202" s="137"/>
    </row>
    <row r="203" spans="1:8" s="135" customFormat="1">
      <c r="A203" s="136"/>
      <c r="E203" s="136"/>
      <c r="G203" s="137"/>
      <c r="H203" s="137"/>
    </row>
    <row r="204" spans="1:8" s="135" customFormat="1">
      <c r="A204" s="136"/>
      <c r="E204" s="136"/>
      <c r="G204" s="137"/>
      <c r="H204" s="137"/>
    </row>
    <row r="205" spans="1:8" s="135" customFormat="1">
      <c r="A205" s="136"/>
      <c r="E205" s="136"/>
      <c r="G205" s="137"/>
      <c r="H205" s="137"/>
    </row>
    <row r="206" spans="1:8" s="135" customFormat="1">
      <c r="A206" s="136"/>
      <c r="E206" s="136"/>
      <c r="G206" s="137"/>
      <c r="H206" s="137"/>
    </row>
    <row r="207" spans="1:8" s="135" customFormat="1">
      <c r="A207" s="136"/>
      <c r="E207" s="136"/>
      <c r="G207" s="137"/>
      <c r="H207" s="137"/>
    </row>
    <row r="208" spans="1:8" s="135" customFormat="1">
      <c r="A208" s="136"/>
      <c r="E208" s="136"/>
      <c r="G208" s="137"/>
      <c r="H208" s="137"/>
    </row>
    <row r="209" spans="1:8" s="135" customFormat="1">
      <c r="A209" s="136"/>
      <c r="E209" s="136"/>
      <c r="G209" s="137"/>
      <c r="H209" s="137"/>
    </row>
    <row r="210" spans="1:8" s="135" customFormat="1">
      <c r="A210" s="136"/>
      <c r="E210" s="136"/>
      <c r="G210" s="137"/>
      <c r="H210" s="137"/>
    </row>
    <row r="211" spans="1:8" s="135" customFormat="1">
      <c r="A211" s="136"/>
      <c r="E211" s="136"/>
      <c r="G211" s="137"/>
      <c r="H211" s="137"/>
    </row>
    <row r="212" spans="1:8" s="135" customFormat="1">
      <c r="A212" s="136"/>
      <c r="E212" s="136"/>
      <c r="G212" s="137"/>
      <c r="H212" s="137"/>
    </row>
    <row r="213" spans="1:8" s="135" customFormat="1">
      <c r="A213" s="136"/>
      <c r="E213" s="136"/>
      <c r="G213" s="137"/>
      <c r="H213" s="137"/>
    </row>
    <row r="214" spans="1:8" s="135" customFormat="1">
      <c r="A214" s="136"/>
      <c r="E214" s="136"/>
      <c r="G214" s="137"/>
      <c r="H214" s="137"/>
    </row>
    <row r="215" spans="1:8" s="135" customFormat="1">
      <c r="A215" s="136"/>
      <c r="E215" s="136"/>
      <c r="G215" s="137"/>
      <c r="H215" s="137"/>
    </row>
    <row r="216" spans="1:8" s="135" customFormat="1">
      <c r="A216" s="136"/>
      <c r="E216" s="136"/>
      <c r="G216" s="137"/>
      <c r="H216" s="137"/>
    </row>
    <row r="217" spans="1:8" s="135" customFormat="1">
      <c r="A217" s="136"/>
      <c r="E217" s="136"/>
      <c r="G217" s="137"/>
      <c r="H217" s="137"/>
    </row>
    <row r="218" spans="1:8" s="135" customFormat="1">
      <c r="A218" s="136"/>
      <c r="E218" s="136"/>
      <c r="G218" s="137"/>
      <c r="H218" s="137"/>
    </row>
    <row r="219" spans="1:8" s="135" customFormat="1">
      <c r="A219" s="136"/>
      <c r="E219" s="136"/>
      <c r="G219" s="137"/>
      <c r="H219" s="137"/>
    </row>
    <row r="220" spans="1:8" s="135" customFormat="1">
      <c r="A220" s="136"/>
      <c r="E220" s="136"/>
      <c r="G220" s="137"/>
      <c r="H220" s="137"/>
    </row>
    <row r="221" spans="1:8" s="135" customFormat="1">
      <c r="A221" s="136"/>
      <c r="E221" s="136"/>
      <c r="G221" s="137"/>
      <c r="H221" s="137"/>
    </row>
    <row r="222" spans="1:8" s="135" customFormat="1">
      <c r="A222" s="136"/>
      <c r="E222" s="136"/>
      <c r="G222" s="137"/>
      <c r="H222" s="137"/>
    </row>
    <row r="223" spans="1:8" s="135" customFormat="1">
      <c r="A223" s="136"/>
      <c r="E223" s="136"/>
      <c r="G223" s="137"/>
      <c r="H223" s="137"/>
    </row>
    <row r="224" spans="1:8" s="135" customFormat="1">
      <c r="A224" s="136"/>
      <c r="E224" s="136"/>
      <c r="G224" s="137"/>
      <c r="H224" s="137"/>
    </row>
    <row r="225" spans="1:11" s="135" customFormat="1">
      <c r="A225" s="136"/>
      <c r="E225" s="136"/>
      <c r="G225" s="137"/>
      <c r="H225" s="137"/>
    </row>
    <row r="226" spans="1:11" s="135" customFormat="1">
      <c r="A226" s="136"/>
      <c r="E226" s="136"/>
      <c r="G226" s="137"/>
      <c r="H226" s="137"/>
    </row>
    <row r="227" spans="1:11" s="135" customFormat="1">
      <c r="A227" s="136"/>
      <c r="E227" s="136"/>
      <c r="G227" s="137"/>
      <c r="H227" s="137"/>
    </row>
    <row r="228" spans="1:11" s="135" customFormat="1">
      <c r="A228" s="136"/>
      <c r="E228" s="136"/>
      <c r="G228" s="137"/>
      <c r="H228" s="137"/>
    </row>
    <row r="229" spans="1:11" s="135" customFormat="1">
      <c r="A229" s="136"/>
      <c r="E229" s="136"/>
      <c r="G229" s="137"/>
      <c r="H229" s="137"/>
    </row>
    <row r="230" spans="1:11" s="135" customFormat="1">
      <c r="A230" s="136"/>
      <c r="E230" s="136"/>
      <c r="G230" s="137"/>
      <c r="H230" s="137"/>
    </row>
    <row r="231" spans="1:11" s="135" customFormat="1">
      <c r="A231" s="136"/>
      <c r="E231" s="136"/>
      <c r="G231" s="137"/>
      <c r="H231" s="137"/>
    </row>
    <row r="232" spans="1:11" s="135" customFormat="1">
      <c r="A232" s="136"/>
      <c r="E232" s="136"/>
      <c r="G232" s="137"/>
      <c r="H232" s="137"/>
    </row>
    <row r="233" spans="1:11" s="135" customFormat="1">
      <c r="A233" s="136"/>
      <c r="E233" s="136"/>
      <c r="G233" s="137"/>
      <c r="H233" s="137"/>
    </row>
    <row r="234" spans="1:11" s="135" customFormat="1">
      <c r="A234" s="136"/>
      <c r="E234" s="136"/>
      <c r="G234" s="137"/>
      <c r="H234" s="137"/>
    </row>
    <row r="235" spans="1:11">
      <c r="K235" s="135"/>
    </row>
    <row r="236" spans="1:11">
      <c r="K236" s="135"/>
    </row>
    <row r="237" spans="1:11">
      <c r="K237" s="135"/>
    </row>
    <row r="238" spans="1:11">
      <c r="K238" s="135"/>
    </row>
    <row r="239" spans="1:11">
      <c r="K239" s="135"/>
    </row>
  </sheetData>
  <mergeCells count="1">
    <mergeCell ref="C3:E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48"/>
  <dimension ref="A1:K22"/>
  <sheetViews>
    <sheetView topLeftCell="A6" workbookViewId="0">
      <selection activeCell="A8" sqref="A8:K22"/>
    </sheetView>
  </sheetViews>
  <sheetFormatPr defaultColWidth="29.140625" defaultRowHeight="21.75"/>
  <cols>
    <col min="1" max="1" width="2.85546875" style="122" customWidth="1"/>
    <col min="2" max="2" width="28.85546875" style="124" customWidth="1"/>
    <col min="3" max="3" width="5" style="124" customWidth="1"/>
    <col min="4" max="4" width="1.140625" style="124" customWidth="1"/>
    <col min="5" max="5" width="5.42578125" style="126" customWidth="1"/>
    <col min="6" max="6" width="6.5703125" style="124" customWidth="1"/>
    <col min="7" max="7" width="6.28515625" style="125" customWidth="1"/>
    <col min="8" max="8" width="10.7109375" style="125" customWidth="1"/>
    <col min="9" max="9" width="4.5703125" style="124" customWidth="1"/>
    <col min="10" max="10" width="34.140625" style="124" customWidth="1"/>
    <col min="11" max="11" width="32.7109375" style="124" customWidth="1"/>
    <col min="12" max="16384" width="29.140625" style="124"/>
  </cols>
  <sheetData>
    <row r="1" spans="1:11" s="121" customFormat="1" ht="21">
      <c r="A1" s="127">
        <f>Main!A9</f>
        <v>7</v>
      </c>
      <c r="B1" s="127" t="str">
        <f>Main!B9</f>
        <v>Fund Profile (FundPro.dat)</v>
      </c>
      <c r="C1" s="127"/>
      <c r="D1" s="127"/>
      <c r="E1" s="128"/>
      <c r="G1" s="129"/>
      <c r="H1" s="129"/>
      <c r="I1" s="129"/>
    </row>
    <row r="2" spans="1:11">
      <c r="B2" s="123"/>
      <c r="I2" s="125"/>
    </row>
    <row r="3" spans="1:11" s="125" customFormat="1" ht="22.5" customHeight="1" thickBot="1">
      <c r="A3" s="130"/>
      <c r="B3" s="8" t="s">
        <v>977</v>
      </c>
      <c r="C3" s="323" t="s">
        <v>788</v>
      </c>
      <c r="D3" s="323"/>
      <c r="E3" s="323"/>
      <c r="F3" s="8" t="s">
        <v>978</v>
      </c>
      <c r="G3" s="8" t="s">
        <v>789</v>
      </c>
      <c r="H3" s="8" t="s">
        <v>790</v>
      </c>
      <c r="I3" s="8" t="s">
        <v>673</v>
      </c>
      <c r="J3" s="8" t="s">
        <v>980</v>
      </c>
      <c r="K3" s="134" t="s">
        <v>847</v>
      </c>
    </row>
    <row r="4" spans="1:11" ht="22.5" thickTop="1">
      <c r="B4" s="124" t="s">
        <v>791</v>
      </c>
      <c r="C4" s="124">
        <f t="shared" ref="C4:C15" si="0">E3+1</f>
        <v>1</v>
      </c>
      <c r="D4" s="124" t="s">
        <v>668</v>
      </c>
      <c r="E4" s="122">
        <f t="shared" ref="E4:E15" si="1">C4+F4-1</f>
        <v>1</v>
      </c>
      <c r="F4" s="124">
        <v>1</v>
      </c>
      <c r="G4" s="125" t="s">
        <v>849</v>
      </c>
      <c r="J4" s="122" t="s">
        <v>781</v>
      </c>
      <c r="K4" s="122" t="s">
        <v>781</v>
      </c>
    </row>
    <row r="5" spans="1:11">
      <c r="A5" s="122">
        <v>1</v>
      </c>
      <c r="B5" s="124" t="s">
        <v>793</v>
      </c>
      <c r="C5" s="124">
        <f t="shared" si="0"/>
        <v>2</v>
      </c>
      <c r="D5" s="125" t="s">
        <v>668</v>
      </c>
      <c r="E5" s="122">
        <f t="shared" si="1"/>
        <v>21</v>
      </c>
      <c r="F5" s="124">
        <v>20</v>
      </c>
      <c r="G5" s="125" t="s">
        <v>849</v>
      </c>
      <c r="I5" s="125"/>
      <c r="J5" s="82" t="s">
        <v>960</v>
      </c>
      <c r="K5" s="124" t="s">
        <v>1194</v>
      </c>
    </row>
    <row r="6" spans="1:11">
      <c r="A6" s="4">
        <f>A5+1</f>
        <v>2</v>
      </c>
      <c r="B6" s="5" t="s">
        <v>804</v>
      </c>
      <c r="C6" s="5">
        <f t="shared" si="0"/>
        <v>22</v>
      </c>
      <c r="D6" s="5" t="s">
        <v>668</v>
      </c>
      <c r="E6" s="122">
        <f>C6+F6-1</f>
        <v>29</v>
      </c>
      <c r="F6" s="5">
        <v>8</v>
      </c>
      <c r="G6" s="6" t="s">
        <v>843</v>
      </c>
      <c r="H6" s="63">
        <v>8</v>
      </c>
      <c r="I6" s="6">
        <v>1</v>
      </c>
      <c r="J6" s="82" t="s">
        <v>334</v>
      </c>
      <c r="K6" s="5" t="s">
        <v>1125</v>
      </c>
    </row>
    <row r="7" spans="1:11" s="5" customFormat="1">
      <c r="A7" s="4">
        <f>A6+1</f>
        <v>3</v>
      </c>
      <c r="B7" s="5" t="s">
        <v>1739</v>
      </c>
      <c r="C7" s="44">
        <f t="shared" si="0"/>
        <v>30</v>
      </c>
      <c r="D7" s="5" t="s">
        <v>668</v>
      </c>
      <c r="E7" s="4">
        <f t="shared" si="1"/>
        <v>33</v>
      </c>
      <c r="F7" s="5">
        <v>4</v>
      </c>
      <c r="G7" s="6" t="s">
        <v>843</v>
      </c>
      <c r="H7" s="192">
        <v>4</v>
      </c>
      <c r="I7" s="6"/>
      <c r="J7" s="5" t="s">
        <v>1740</v>
      </c>
      <c r="K7" s="5" t="s">
        <v>1741</v>
      </c>
    </row>
    <row r="8" spans="1:11" ht="65.25">
      <c r="A8" s="264">
        <f>A7+1</f>
        <v>4</v>
      </c>
      <c r="B8" s="274" t="s">
        <v>995</v>
      </c>
      <c r="C8" s="274">
        <f t="shared" si="0"/>
        <v>34</v>
      </c>
      <c r="D8" s="274" t="s">
        <v>668</v>
      </c>
      <c r="E8" s="272">
        <f t="shared" si="1"/>
        <v>183</v>
      </c>
      <c r="F8" s="274">
        <v>150</v>
      </c>
      <c r="G8" s="275" t="s">
        <v>849</v>
      </c>
      <c r="H8" s="275"/>
      <c r="I8" s="275"/>
      <c r="J8" s="274" t="s">
        <v>990</v>
      </c>
      <c r="K8" s="274" t="s">
        <v>1462</v>
      </c>
    </row>
    <row r="9" spans="1:11" ht="65.25">
      <c r="A9" s="264">
        <f>A8+1</f>
        <v>5</v>
      </c>
      <c r="B9" s="274" t="s">
        <v>996</v>
      </c>
      <c r="C9" s="274">
        <f t="shared" si="0"/>
        <v>184</v>
      </c>
      <c r="D9" s="274" t="s">
        <v>668</v>
      </c>
      <c r="E9" s="272">
        <f t="shared" si="1"/>
        <v>333</v>
      </c>
      <c r="F9" s="274">
        <v>150</v>
      </c>
      <c r="G9" s="275" t="s">
        <v>849</v>
      </c>
      <c r="H9" s="275"/>
      <c r="I9" s="275"/>
      <c r="J9" s="274" t="s">
        <v>989</v>
      </c>
      <c r="K9" s="274" t="s">
        <v>1195</v>
      </c>
    </row>
    <row r="10" spans="1:11" s="5" customFormat="1">
      <c r="A10" s="55">
        <f>A9+1</f>
        <v>6</v>
      </c>
      <c r="B10" s="5" t="s">
        <v>1742</v>
      </c>
      <c r="C10" s="44">
        <f t="shared" si="0"/>
        <v>334</v>
      </c>
      <c r="D10" s="5" t="s">
        <v>668</v>
      </c>
      <c r="E10" s="264">
        <f t="shared" si="1"/>
        <v>348</v>
      </c>
      <c r="F10" s="5">
        <v>15</v>
      </c>
      <c r="G10" s="6" t="s">
        <v>843</v>
      </c>
      <c r="H10" s="192">
        <v>15</v>
      </c>
      <c r="I10" s="6"/>
      <c r="J10" s="5" t="s">
        <v>1744</v>
      </c>
      <c r="K10" s="5" t="s">
        <v>1743</v>
      </c>
    </row>
    <row r="11" spans="1:11" s="5" customFormat="1">
      <c r="A11" s="55">
        <f t="shared" ref="A11:A18" si="2">A10+1</f>
        <v>7</v>
      </c>
      <c r="B11" s="5" t="s">
        <v>1762</v>
      </c>
      <c r="C11" s="44">
        <f t="shared" si="0"/>
        <v>349</v>
      </c>
      <c r="D11" s="5" t="s">
        <v>668</v>
      </c>
      <c r="E11" s="264">
        <f t="shared" si="1"/>
        <v>354</v>
      </c>
      <c r="F11" s="5">
        <v>6</v>
      </c>
      <c r="G11" s="6" t="s">
        <v>843</v>
      </c>
      <c r="H11" s="192">
        <v>3.2</v>
      </c>
      <c r="I11" s="6"/>
      <c r="J11" s="5" t="s">
        <v>1746</v>
      </c>
      <c r="K11" s="5" t="s">
        <v>1753</v>
      </c>
    </row>
    <row r="12" spans="1:11" s="5" customFormat="1">
      <c r="A12" s="55">
        <f t="shared" si="2"/>
        <v>8</v>
      </c>
      <c r="B12" s="5" t="s">
        <v>1767</v>
      </c>
      <c r="C12" s="44">
        <f t="shared" si="0"/>
        <v>355</v>
      </c>
      <c r="D12" s="5" t="s">
        <v>668</v>
      </c>
      <c r="E12" s="264">
        <f>C12+F12-1</f>
        <v>804</v>
      </c>
      <c r="F12" s="5">
        <v>450</v>
      </c>
      <c r="G12" s="6" t="s">
        <v>849</v>
      </c>
      <c r="H12" s="192"/>
      <c r="I12" s="6"/>
      <c r="J12" s="5" t="s">
        <v>1769</v>
      </c>
      <c r="K12" s="5" t="s">
        <v>1771</v>
      </c>
    </row>
    <row r="13" spans="1:11" s="5" customFormat="1" ht="43.5">
      <c r="A13" s="55">
        <f t="shared" si="2"/>
        <v>9</v>
      </c>
      <c r="B13" s="5" t="s">
        <v>1766</v>
      </c>
      <c r="C13" s="44">
        <f t="shared" si="0"/>
        <v>805</v>
      </c>
      <c r="D13" s="5" t="s">
        <v>668</v>
      </c>
      <c r="E13" s="264">
        <f>C13+F13-1</f>
        <v>1254</v>
      </c>
      <c r="F13" s="5">
        <v>450</v>
      </c>
      <c r="G13" s="6" t="s">
        <v>849</v>
      </c>
      <c r="H13" s="192"/>
      <c r="I13" s="6"/>
      <c r="J13" s="5" t="s">
        <v>1770</v>
      </c>
      <c r="K13" s="5" t="s">
        <v>1772</v>
      </c>
    </row>
    <row r="14" spans="1:11" s="169" customFormat="1">
      <c r="A14" s="55">
        <f t="shared" si="2"/>
        <v>10</v>
      </c>
      <c r="B14" s="5" t="s">
        <v>1768</v>
      </c>
      <c r="C14" s="44">
        <f t="shared" si="0"/>
        <v>1255</v>
      </c>
      <c r="D14" s="5" t="s">
        <v>668</v>
      </c>
      <c r="E14" s="264">
        <f t="shared" si="1"/>
        <v>1704</v>
      </c>
      <c r="F14" s="5">
        <v>450</v>
      </c>
      <c r="G14" s="6" t="s">
        <v>849</v>
      </c>
      <c r="H14" s="6"/>
      <c r="I14" s="6"/>
      <c r="J14" s="5" t="s">
        <v>1748</v>
      </c>
      <c r="K14" s="5" t="s">
        <v>1750</v>
      </c>
    </row>
    <row r="15" spans="1:11" s="169" customFormat="1">
      <c r="A15" s="55">
        <f t="shared" si="2"/>
        <v>11</v>
      </c>
      <c r="B15" s="5" t="s">
        <v>1747</v>
      </c>
      <c r="C15" s="44">
        <f t="shared" si="0"/>
        <v>1705</v>
      </c>
      <c r="D15" s="5" t="s">
        <v>668</v>
      </c>
      <c r="E15" s="264">
        <f t="shared" si="1"/>
        <v>2154</v>
      </c>
      <c r="F15" s="5">
        <v>450</v>
      </c>
      <c r="G15" s="6" t="s">
        <v>849</v>
      </c>
      <c r="H15" s="6"/>
      <c r="I15" s="6"/>
      <c r="J15" s="269" t="s">
        <v>1749</v>
      </c>
      <c r="K15" s="5" t="s">
        <v>1751</v>
      </c>
    </row>
    <row r="16" spans="1:11" s="169" customFormat="1">
      <c r="A16" s="55">
        <f t="shared" si="2"/>
        <v>12</v>
      </c>
      <c r="B16" s="5" t="s">
        <v>1838</v>
      </c>
      <c r="C16" s="44">
        <f>E15+1</f>
        <v>2155</v>
      </c>
      <c r="D16" s="5" t="s">
        <v>668</v>
      </c>
      <c r="E16" s="264">
        <f>C16+F16-1</f>
        <v>2304</v>
      </c>
      <c r="F16" s="5">
        <v>150</v>
      </c>
      <c r="G16" s="6" t="s">
        <v>849</v>
      </c>
      <c r="H16" s="6"/>
      <c r="I16" s="6"/>
      <c r="J16" s="269" t="s">
        <v>1840</v>
      </c>
      <c r="K16" s="5" t="s">
        <v>1842</v>
      </c>
    </row>
    <row r="17" spans="1:11" s="169" customFormat="1">
      <c r="A17" s="55">
        <f t="shared" si="2"/>
        <v>13</v>
      </c>
      <c r="B17" s="5" t="s">
        <v>1839</v>
      </c>
      <c r="C17" s="44">
        <f>E16+1</f>
        <v>2305</v>
      </c>
      <c r="D17" s="5" t="s">
        <v>668</v>
      </c>
      <c r="E17" s="264">
        <f>C17+F17-1</f>
        <v>2454</v>
      </c>
      <c r="F17" s="5">
        <v>150</v>
      </c>
      <c r="G17" s="6" t="s">
        <v>849</v>
      </c>
      <c r="H17" s="6"/>
      <c r="I17" s="6"/>
      <c r="J17" s="269" t="s">
        <v>1841</v>
      </c>
      <c r="K17" s="5" t="s">
        <v>1843</v>
      </c>
    </row>
    <row r="18" spans="1:11">
      <c r="A18" s="55">
        <f t="shared" si="2"/>
        <v>14</v>
      </c>
      <c r="B18" s="274" t="s">
        <v>592</v>
      </c>
      <c r="C18" s="44">
        <f>E17+1</f>
        <v>2455</v>
      </c>
      <c r="D18" s="5" t="s">
        <v>668</v>
      </c>
      <c r="E18" s="264">
        <f>C18+F18-1</f>
        <v>2455</v>
      </c>
      <c r="F18" s="274">
        <v>1</v>
      </c>
      <c r="G18" s="275" t="s">
        <v>849</v>
      </c>
      <c r="H18" s="275"/>
      <c r="I18" s="275"/>
      <c r="J18" s="5" t="s">
        <v>965</v>
      </c>
      <c r="K18" s="264" t="s">
        <v>129</v>
      </c>
    </row>
    <row r="19" spans="1:11">
      <c r="A19" s="272"/>
      <c r="B19" s="273"/>
      <c r="C19" s="274"/>
      <c r="D19" s="274"/>
      <c r="E19" s="276"/>
      <c r="F19" s="274">
        <f>SUM(F4:F18)</f>
        <v>2455</v>
      </c>
      <c r="G19" s="275"/>
      <c r="H19" s="275"/>
      <c r="I19" s="275"/>
      <c r="J19" s="274"/>
      <c r="K19" s="274"/>
    </row>
    <row r="20" spans="1:11">
      <c r="A20" s="272"/>
      <c r="B20" s="273"/>
      <c r="C20" s="274"/>
      <c r="D20" s="274"/>
      <c r="E20" s="276"/>
      <c r="F20" s="274"/>
      <c r="G20" s="275"/>
      <c r="H20" s="275"/>
      <c r="I20" s="275"/>
      <c r="J20" s="274"/>
      <c r="K20" s="274"/>
    </row>
    <row r="21" spans="1:11">
      <c r="A21" s="272"/>
      <c r="B21" s="274"/>
      <c r="C21" s="274"/>
      <c r="D21" s="274"/>
      <c r="E21" s="276"/>
      <c r="F21" s="274"/>
      <c r="G21" s="275"/>
      <c r="H21" s="275"/>
      <c r="I21" s="274"/>
      <c r="J21" s="274"/>
      <c r="K21" s="274"/>
    </row>
    <row r="22" spans="1:11">
      <c r="A22" s="272"/>
      <c r="B22" s="274"/>
      <c r="C22" s="274"/>
      <c r="D22" s="274"/>
      <c r="E22" s="276"/>
      <c r="F22" s="274"/>
      <c r="G22" s="275"/>
      <c r="H22" s="275"/>
      <c r="I22" s="274"/>
      <c r="J22" s="274"/>
      <c r="K22" s="274"/>
    </row>
  </sheetData>
  <mergeCells count="1">
    <mergeCell ref="C3:E3"/>
  </mergeCells>
  <pageMargins left="0.4" right="0.25" top="0.35" bottom="0.5" header="0.35" footer="0.5"/>
  <pageSetup paperSize="9" orientation="portrait" r:id="rId1"/>
  <headerFooter alignWithMargins="0">
    <oddFooter>&amp;L&amp;"Angsana New,Regular"&amp;12&amp;F &amp;D&amp;R&amp;"Angsana New,Regular"&amp;12&amp;P/&amp;N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66</vt:i4>
      </vt:variant>
      <vt:variant>
        <vt:lpstr>Named Ranges</vt:lpstr>
      </vt:variant>
      <vt:variant>
        <vt:i4>19</vt:i4>
      </vt:variant>
    </vt:vector>
  </HeadingPairs>
  <TitlesOfParts>
    <vt:vector size="85" baseType="lpstr">
      <vt:lpstr>version-history</vt:lpstr>
      <vt:lpstr>Main</vt:lpstr>
      <vt:lpstr>company</vt:lpstr>
      <vt:lpstr>compsec</vt:lpstr>
      <vt:lpstr>secbal</vt:lpstr>
      <vt:lpstr>security</vt:lpstr>
      <vt:lpstr>undersec</vt:lpstr>
      <vt:lpstr>capraise</vt:lpstr>
      <vt:lpstr>fundpro</vt:lpstr>
      <vt:lpstr>business</vt:lpstr>
      <vt:lpstr>capannce</vt:lpstr>
      <vt:lpstr>capreduc</vt:lpstr>
      <vt:lpstr>chgpar</vt:lpstr>
      <vt:lpstr>chgratio</vt:lpstr>
      <vt:lpstr>convert</vt:lpstr>
      <vt:lpstr>dividend</vt:lpstr>
      <vt:lpstr>exercise</vt:lpstr>
      <vt:lpstr>interest</vt:lpstr>
      <vt:lpstr>meeting</vt:lpstr>
      <vt:lpstr>nodvd</vt:lpstr>
      <vt:lpstr>othercap</vt:lpstr>
      <vt:lpstr>principl</vt:lpstr>
      <vt:lpstr>rights</vt:lpstr>
      <vt:lpstr>CapRet</vt:lpstr>
      <vt:lpstr>obenefit</vt:lpstr>
      <vt:lpstr>adjfactor</vt:lpstr>
      <vt:lpstr>news</vt:lpstr>
      <vt:lpstr>newstmpl</vt:lpstr>
      <vt:lpstr>finance</vt:lpstr>
      <vt:lpstr>form56_1</vt:lpstr>
      <vt:lpstr>nav</vt:lpstr>
      <vt:lpstr>chgnamec</vt:lpstr>
      <vt:lpstr>chgnamep</vt:lpstr>
      <vt:lpstr>chgnames</vt:lpstr>
      <vt:lpstr>chgsect</vt:lpstr>
      <vt:lpstr>holder</vt:lpstr>
      <vt:lpstr>distrib</vt:lpstr>
      <vt:lpstr>nvdr</vt:lpstr>
      <vt:lpstr>hldnat</vt:lpstr>
      <vt:lpstr>freeflt</vt:lpstr>
      <vt:lpstr>m_accode</vt:lpstr>
      <vt:lpstr>m_audit</vt:lpstr>
      <vt:lpstr>m_auditc</vt:lpstr>
      <vt:lpstr>m_board</vt:lpstr>
      <vt:lpstr>m_calen</vt:lpstr>
      <vt:lpstr>m_finadv</vt:lpstr>
      <vt:lpstr>m_parti</vt:lpstr>
      <vt:lpstr>m_pos</vt:lpstr>
      <vt:lpstr>m_under</vt:lpstr>
      <vt:lpstr>auditor</vt:lpstr>
      <vt:lpstr>board</vt:lpstr>
      <vt:lpstr>finadv</vt:lpstr>
      <vt:lpstr>fadvback</vt:lpstr>
      <vt:lpstr>f_room</vt:lpstr>
      <vt:lpstr>invested</vt:lpstr>
      <vt:lpstr>sign</vt:lpstr>
      <vt:lpstr>cashbal</vt:lpstr>
      <vt:lpstr>silent</vt:lpstr>
      <vt:lpstr>tres_hed</vt:lpstr>
      <vt:lpstr>tres_det</vt:lpstr>
      <vt:lpstr>dwouts</vt:lpstr>
      <vt:lpstr>secfile</vt:lpstr>
      <vt:lpstr>annual</vt:lpstr>
      <vt:lpstr>SET Industry&amp;Sector</vt:lpstr>
      <vt:lpstr>mai Industry</vt:lpstr>
      <vt:lpstr>News Template Type</vt:lpstr>
      <vt:lpstr>capreduc!Print_Area</vt:lpstr>
      <vt:lpstr>CapRet!Print_Area</vt:lpstr>
      <vt:lpstr>chgpar!Print_Area</vt:lpstr>
      <vt:lpstr>chgratio!Print_Area</vt:lpstr>
      <vt:lpstr>convert!Print_Area</vt:lpstr>
      <vt:lpstr>dividend!Print_Area</vt:lpstr>
      <vt:lpstr>exercise!Print_Area</vt:lpstr>
      <vt:lpstr>finance!Print_Area</vt:lpstr>
      <vt:lpstr>interest!Print_Area</vt:lpstr>
      <vt:lpstr>m_parti!Print_Area</vt:lpstr>
      <vt:lpstr>meeting!Print_Area</vt:lpstr>
      <vt:lpstr>news!Print_Area</vt:lpstr>
      <vt:lpstr>nodvd!Print_Area</vt:lpstr>
      <vt:lpstr>obenefit!Print_Area</vt:lpstr>
      <vt:lpstr>othercap!Print_Area</vt:lpstr>
      <vt:lpstr>rights!Print_Area</vt:lpstr>
      <vt:lpstr>secbal!Print_Area</vt:lpstr>
      <vt:lpstr>sign!Print_Area</vt:lpstr>
      <vt:lpstr>finance!Print_Titles</vt:lpstr>
    </vt:vector>
  </TitlesOfParts>
  <Company>set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dc:creator>
  <cp:lastModifiedBy>rungruadee</cp:lastModifiedBy>
  <cp:lastPrinted>2014-07-15T11:08:27Z</cp:lastPrinted>
  <dcterms:created xsi:type="dcterms:W3CDTF">2001-01-15T04:37:54Z</dcterms:created>
  <dcterms:modified xsi:type="dcterms:W3CDTF">2016-11-30T12:05:15Z</dcterms:modified>
</cp:coreProperties>
</file>