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ocuments\Altium\Projects\Open Reactor Control System\"/>
    </mc:Choice>
  </mc:AlternateContent>
  <xr:revisionPtr revIDLastSave="0" documentId="13_ncr:1_{90639B7E-28F1-4CB4-B4C6-240B06DA3C1B}" xr6:coauthVersionLast="47" xr6:coauthVersionMax="47" xr10:uidLastSave="{00000000-0000-0000-0000-000000000000}"/>
  <bookViews>
    <workbookView xWindow="-120" yWindow="-120" windowWidth="29040" windowHeight="15720" xr2:uid="{C7974E3F-7F0B-4F38-855F-EFB54D46D273}"/>
  </bookViews>
  <sheets>
    <sheet name="Pin mux table" sheetId="1" r:id="rId1"/>
    <sheet name="Pi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I29" i="2"/>
  <c r="I12" i="2"/>
</calcChain>
</file>

<file path=xl/sharedStrings.xml><?xml version="1.0" encoding="utf-8"?>
<sst xmlns="http://schemas.openxmlformats.org/spreadsheetml/2006/main" count="653" uniqueCount="285">
  <si>
    <t>Datasheet:</t>
  </si>
  <si>
    <t>Pin</t>
  </si>
  <si>
    <t>I/O Pin</t>
  </si>
  <si>
    <t>RP2040 Pin Multiplex Table</t>
  </si>
  <si>
    <t>C:\Users\peake\Google Drive\Documents\Altium\MCU Templates &amp; Datasheets\rp2040-datasheet.pdf</t>
  </si>
  <si>
    <t>Name</t>
  </si>
  <si>
    <t>GPIO0</t>
  </si>
  <si>
    <t>GPIO1</t>
  </si>
  <si>
    <t>GPIO2</t>
  </si>
  <si>
    <t>GPIO3</t>
  </si>
  <si>
    <t>GPIO4</t>
  </si>
  <si>
    <t>GPIO5</t>
  </si>
  <si>
    <t>GPIO6</t>
  </si>
  <si>
    <t>GPIO7</t>
  </si>
  <si>
    <t>GPIO8</t>
  </si>
  <si>
    <t>GPIO9</t>
  </si>
  <si>
    <t>GPIO10</t>
  </si>
  <si>
    <t>GPIO11</t>
  </si>
  <si>
    <t>GPIO12</t>
  </si>
  <si>
    <t>GPIO13</t>
  </si>
  <si>
    <t>GPIO14</t>
  </si>
  <si>
    <t>GPIO15</t>
  </si>
  <si>
    <t>GPIO16</t>
  </si>
  <si>
    <t>GPIO17</t>
  </si>
  <si>
    <t>GPIO18</t>
  </si>
  <si>
    <t>GPIO19</t>
  </si>
  <si>
    <t>GPIO20</t>
  </si>
  <si>
    <t>GPIO21</t>
  </si>
  <si>
    <t>GPIO22</t>
  </si>
  <si>
    <t>GPIO23</t>
  </si>
  <si>
    <t>GPIO24</t>
  </si>
  <si>
    <t>GPIO25</t>
  </si>
  <si>
    <t>GPIO26</t>
  </si>
  <si>
    <t>GPIO27</t>
  </si>
  <si>
    <t>GPIO28</t>
  </si>
  <si>
    <t>GPIO29</t>
  </si>
  <si>
    <t>-</t>
  </si>
  <si>
    <t>IOVDD</t>
  </si>
  <si>
    <t>TESTEN</t>
  </si>
  <si>
    <t>XIN</t>
  </si>
  <si>
    <t>XOUT</t>
  </si>
  <si>
    <t>DVDD</t>
  </si>
  <si>
    <t>SWCLK</t>
  </si>
  <si>
    <t>SWDIO</t>
  </si>
  <si>
    <t>RUN</t>
  </si>
  <si>
    <t>ADC_AVDD</t>
  </si>
  <si>
    <t>VREG_IN</t>
  </si>
  <si>
    <t>VREG_OUT</t>
  </si>
  <si>
    <t>USB_DM</t>
  </si>
  <si>
    <t>USB_DP</t>
  </si>
  <si>
    <t>USB_VDD</t>
  </si>
  <si>
    <t>QSPI_SD3</t>
  </si>
  <si>
    <t>QSPI_SCLK</t>
  </si>
  <si>
    <t>QSPI_SD0</t>
  </si>
  <si>
    <t>QSPI_SD2</t>
  </si>
  <si>
    <t>QSPI_SD1</t>
  </si>
  <si>
    <t>QSPI_SS_N</t>
  </si>
  <si>
    <t>PAD</t>
  </si>
  <si>
    <t>GND</t>
  </si>
  <si>
    <t>ADC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</si>
  <si>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</si>
  <si>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</si>
  <si>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</si>
  <si>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</si>
  <si>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</si>
  <si>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</si>
  <si>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</si>
  <si>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</si>
  <si>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</si>
  <si>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UART0 TX</t>
  </si>
  <si>
    <t>UART0 RX</t>
  </si>
  <si>
    <t>UART0 CTS</t>
  </si>
  <si>
    <t>UART0 RTS</t>
  </si>
  <si>
    <t>UART1 TX</t>
  </si>
  <si>
    <t>UART1 RX</t>
  </si>
  <si>
    <t>UART1 CTS</t>
  </si>
  <si>
    <t>UART1 RTS</t>
  </si>
  <si>
    <t>I2C0 SDA</t>
  </si>
  <si>
    <t>I2C0 SCL</t>
  </si>
  <si>
    <t>I2C1 SDA</t>
  </si>
  <si>
    <t>I2C1 SCL</t>
  </si>
  <si>
    <t>PWM0 A</t>
  </si>
  <si>
    <t>SIO</t>
  </si>
  <si>
    <t>PIO0</t>
  </si>
  <si>
    <t>PIO1</t>
  </si>
  <si>
    <t>USB OVCUR DET</t>
  </si>
  <si>
    <t>PWM0 B</t>
  </si>
  <si>
    <t>USB VBUS DET</t>
  </si>
  <si>
    <t>PWM1 A</t>
  </si>
  <si>
    <t>USB VBUS EN</t>
  </si>
  <si>
    <t>PWM1 B</t>
  </si>
  <si>
    <t>PWM2 A</t>
  </si>
  <si>
    <t>PWM2 B</t>
  </si>
  <si>
    <t>PWM3 A</t>
  </si>
  <si>
    <t>PWM3 B</t>
  </si>
  <si>
    <t>PWM4 A</t>
  </si>
  <si>
    <t>PWM4 B</t>
  </si>
  <si>
    <t>PWM5 A</t>
  </si>
  <si>
    <t>PWM5 B</t>
  </si>
  <si>
    <t>PWM6 A</t>
  </si>
  <si>
    <t>PWM6 B</t>
  </si>
  <si>
    <t>PWM7 A</t>
  </si>
  <si>
    <t>PWM7 B</t>
  </si>
  <si>
    <t>CLOCK GPIN0</t>
  </si>
  <si>
    <t>CLOCK GPOUT0</t>
  </si>
  <si>
    <t>CLOCK GPIN1</t>
  </si>
  <si>
    <t>CLOCK GPOUT1</t>
  </si>
  <si>
    <t>CLOCK GPOUT2</t>
  </si>
  <si>
    <t>CLOCK GPOUT3</t>
  </si>
  <si>
    <t>SPI0 RX</t>
  </si>
  <si>
    <t>SPI0 CSn</t>
  </si>
  <si>
    <t>SPI0 SCK</t>
  </si>
  <si>
    <t>SPI0 TX</t>
  </si>
  <si>
    <t>SPI1 RX</t>
  </si>
  <si>
    <t>SPI1 CSn</t>
  </si>
  <si>
    <t>SPI1 SCK</t>
  </si>
  <si>
    <t>SPI1 TX</t>
  </si>
  <si>
    <t>Application</t>
  </si>
  <si>
    <t>Net name</t>
  </si>
  <si>
    <t>Description</t>
  </si>
  <si>
    <t>Defines</t>
  </si>
  <si>
    <t>Column1</t>
  </si>
  <si>
    <t>ETH_MISO</t>
  </si>
  <si>
    <t>ETH_CS</t>
  </si>
  <si>
    <t>ETH_SCK</t>
  </si>
  <si>
    <t>ETH_MOSI</t>
  </si>
  <si>
    <t>Function</t>
  </si>
  <si>
    <t>Type</t>
  </si>
  <si>
    <t>I2C</t>
  </si>
  <si>
    <t>SPI</t>
  </si>
  <si>
    <t>UART</t>
  </si>
  <si>
    <t>DAC</t>
  </si>
  <si>
    <t>Total Pins</t>
  </si>
  <si>
    <t xml:space="preserve">Ethernet </t>
  </si>
  <si>
    <t>W5500</t>
  </si>
  <si>
    <t>USB</t>
  </si>
  <si>
    <t>SD card</t>
  </si>
  <si>
    <t>SPI/SDIO</t>
  </si>
  <si>
    <t>Part/details</t>
  </si>
  <si>
    <t>External I2C</t>
  </si>
  <si>
    <t>Status LEDs</t>
  </si>
  <si>
    <t>Power supply volts monitoring</t>
  </si>
  <si>
    <t>WS2812B</t>
  </si>
  <si>
    <t>Output energy monitoring</t>
  </si>
  <si>
    <t>RTC</t>
  </si>
  <si>
    <t>Target MCU - RP2040</t>
  </si>
  <si>
    <t>MCP79410</t>
  </si>
  <si>
    <t>MCU interface</t>
  </si>
  <si>
    <t>Target MCU - ATSAMD51N20A</t>
  </si>
  <si>
    <t>INA260 [x2]</t>
  </si>
  <si>
    <t>Digital outputs (open drain) [x4]</t>
  </si>
  <si>
    <t>Pump motor drivers</t>
  </si>
  <si>
    <t>DRV8235 [x4]</t>
  </si>
  <si>
    <t>Notes</t>
  </si>
  <si>
    <t>Shared I2C bus, analoge current feedback and fault outputs per chip</t>
  </si>
  <si>
    <t>Stepper motor driver</t>
  </si>
  <si>
    <t>TMC5130</t>
  </si>
  <si>
    <t>GPIO</t>
  </si>
  <si>
    <t>GPIO ESP protected [x8]</t>
  </si>
  <si>
    <t>Analogue outputs 4-20mA [x2]</t>
  </si>
  <si>
    <t>Analogue inputs 4-20mA [x8]</t>
  </si>
  <si>
    <t>MCP3464</t>
  </si>
  <si>
    <t>Heting jacket PWM output</t>
  </si>
  <si>
    <t>10A 24V</t>
  </si>
  <si>
    <t>PT100 interface [x3]</t>
  </si>
  <si>
    <t>MAX31865</t>
  </si>
  <si>
    <t>RS232 interface [x2]</t>
  </si>
  <si>
    <t>Opto-isolate?</t>
  </si>
  <si>
    <t>RS485 interface [x2]</t>
  </si>
  <si>
    <t>THVD1406</t>
  </si>
  <si>
    <t>Shared SPI bus</t>
  </si>
  <si>
    <t>ETH_RST</t>
  </si>
  <si>
    <t>ETH_IRQ</t>
  </si>
  <si>
    <t>USB_D_P</t>
  </si>
  <si>
    <t>USB_D_N</t>
  </si>
  <si>
    <t>SD_MOSI</t>
  </si>
  <si>
    <t>SD_MISO</t>
  </si>
  <si>
    <t>SD_SCK</t>
  </si>
  <si>
    <t>SD_CS</t>
  </si>
  <si>
    <t>SD_CD</t>
  </si>
  <si>
    <t>SD_DAT1</t>
  </si>
  <si>
    <t>SD_DAT2</t>
  </si>
  <si>
    <t>I2C_EXT_SDA</t>
  </si>
  <si>
    <t>I2C_EXT_SCL</t>
  </si>
  <si>
    <t>LED_DAT</t>
  </si>
  <si>
    <t>PS_24V_FB</t>
  </si>
  <si>
    <t>PS_5V_FB</t>
  </si>
  <si>
    <t>PS_3V3_FB</t>
  </si>
  <si>
    <t>Pin names (RP2040)</t>
  </si>
  <si>
    <t>RTC_SDA</t>
  </si>
  <si>
    <t>RTC_SCL</t>
  </si>
  <si>
    <t>MCU_HMI_TX</t>
  </si>
  <si>
    <t>MCU_HMI_RX</t>
  </si>
  <si>
    <t>5 spare pins</t>
  </si>
  <si>
    <t>~25 spare pins</t>
  </si>
  <si>
    <t>Pin names (ATSAMD51N)</t>
  </si>
  <si>
    <t>I2C_PER_SDA</t>
  </si>
  <si>
    <t>I2C_PER_SCL</t>
  </si>
  <si>
    <t>P_MON_MAIN_IRQ</t>
  </si>
  <si>
    <t>P_MON_HEAT_IRQ</t>
  </si>
  <si>
    <t>MOT_IRQ_1</t>
  </si>
  <si>
    <t>MOT_IRQ_2</t>
  </si>
  <si>
    <t>MOT_IRQ_3</t>
  </si>
  <si>
    <t>MOT_IRQ_4</t>
  </si>
  <si>
    <t>MOT_I_FB_1</t>
  </si>
  <si>
    <t>MOT_I_FB_2</t>
  </si>
  <si>
    <t>MOT_I_FB_3</t>
  </si>
  <si>
    <t>MOT_I_FB_4</t>
  </si>
  <si>
    <t>Peripheral</t>
  </si>
  <si>
    <t>GPIO/PIO</t>
  </si>
  <si>
    <t>SPI0</t>
  </si>
  <si>
    <t>SPI1/PIO</t>
  </si>
  <si>
    <t>I2C0</t>
  </si>
  <si>
    <t>I2C1</t>
  </si>
  <si>
    <t>UART0</t>
  </si>
  <si>
    <t>STP_MOSI</t>
  </si>
  <si>
    <t>STP_MISO</t>
  </si>
  <si>
    <t>STP_SCK</t>
  </si>
  <si>
    <t>STP_DIAG0</t>
  </si>
  <si>
    <t>STP_DIAG1</t>
  </si>
  <si>
    <t>STP_CS</t>
  </si>
  <si>
    <t>Sercom - I2C</t>
  </si>
  <si>
    <t>Sercom - SPI</t>
  </si>
  <si>
    <t>OUT_1</t>
  </si>
  <si>
    <t>OUT_2</t>
  </si>
  <si>
    <t>OUT_3</t>
  </si>
  <si>
    <t>OUT_4</t>
  </si>
  <si>
    <t>GPIO_1</t>
  </si>
  <si>
    <t>GPIO_2</t>
  </si>
  <si>
    <t>GPIO_3</t>
  </si>
  <si>
    <t>GPIO_4</t>
  </si>
  <si>
    <t>GPIO_5</t>
  </si>
  <si>
    <t>GPIO_6</t>
  </si>
  <si>
    <t>GPIO_7</t>
  </si>
  <si>
    <t>GPIO_8</t>
  </si>
  <si>
    <t>HEAT_OUT</t>
  </si>
  <si>
    <t>ANA_OUT_1</t>
  </si>
  <si>
    <t>ANA_OUT_2</t>
  </si>
  <si>
    <t>PWM</t>
  </si>
  <si>
    <t>ADC_MOSI</t>
  </si>
  <si>
    <t>ADC_MISO</t>
  </si>
  <si>
    <t>ADC_SCK</t>
  </si>
  <si>
    <t>ADC_CS</t>
  </si>
  <si>
    <t>ADC_IRQ</t>
  </si>
  <si>
    <t>PT100_IRQ_1</t>
  </si>
  <si>
    <t>PT100_IRQ_2</t>
  </si>
  <si>
    <t>PT100_IRQ_3</t>
  </si>
  <si>
    <t>PT100_CS_1</t>
  </si>
  <si>
    <t>PT100_CS_2</t>
  </si>
  <si>
    <t>PT100_CS_3</t>
  </si>
  <si>
    <t>RS232_TX_1</t>
  </si>
  <si>
    <t>RS232_TX_2</t>
  </si>
  <si>
    <t>RS232_RX_1</t>
  </si>
  <si>
    <t>RS232_RX_2</t>
  </si>
  <si>
    <t>Sercom - UART</t>
  </si>
  <si>
    <t>RS485_TX_1</t>
  </si>
  <si>
    <t>RS485_RX_1</t>
  </si>
  <si>
    <t>RS485_TX_2</t>
  </si>
  <si>
    <t>RS485_RX_2</t>
  </si>
  <si>
    <t>MCU_IO_TX</t>
  </si>
  <si>
    <t>MCU_IO_RX</t>
  </si>
  <si>
    <t>D0 + 1</t>
  </si>
  <si>
    <t>D0 + 2</t>
  </si>
  <si>
    <t>D0</t>
  </si>
  <si>
    <t>D0 + 3</t>
  </si>
  <si>
    <t>D0 - 2</t>
  </si>
  <si>
    <t>PIO?</t>
  </si>
  <si>
    <t>SDIO CLK</t>
  </si>
  <si>
    <t>SDIO CMD</t>
  </si>
  <si>
    <t>SDIO D0</t>
  </si>
  <si>
    <t>SDIO D1</t>
  </si>
  <si>
    <t>SDIO D2</t>
  </si>
  <si>
    <t>SDIO D3</t>
  </si>
  <si>
    <t>SD_D1</t>
  </si>
  <si>
    <t>SD_D2</t>
  </si>
  <si>
    <t>SP_IO_0</t>
  </si>
  <si>
    <t>SP_IO_1</t>
  </si>
  <si>
    <t>SP_IO_2</t>
  </si>
  <si>
    <t>SP_IO_3</t>
  </si>
  <si>
    <t>SP_IO_4</t>
  </si>
  <si>
    <t>SP_IO_5</t>
  </si>
  <si>
    <t>SP_IO_6</t>
  </si>
  <si>
    <t>SI_TX</t>
  </si>
  <si>
    <t>SI_RX</t>
  </si>
  <si>
    <t>PS_20V_FB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</si>
</sst>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2" borderId="0" xfId="0" applyFill="1"/>
    <xf numFmtId="0" fontId="1" fillId="0" borderId="0" xfId="0" applyFont="1"/>
    <xf numFmtId="0" fontId="0" fillId="0" borderId="0" xfId="0" applyProtection="1">
      <protection locked="0"/>
    </xf>
    <xf numFmtId="0" fontId="6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1" applyAlignment="1">
      <alignment horizontal="left"/>
    </xf>
    <xf numFmtId="0" fontId="1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numFmt numFmtId="0" formatCode="General"/>
    </dxf>
    <dxf>
      <protection locked="0" hidden="0"/>
    </dxf>
    <dxf>
      <protection locked="0" hidden="0"/>
    </dxf>
    <dxf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A53E4E-CA87-488F-BF5E-6FB7F571454F}" name="Table3" displayName="Table3" ref="A3:Q60" totalsRowShown="0">
  <autoFilter ref="A3:Q60" xr:uid="{FDA53E4E-CA87-488F-BF5E-6FB7F571454F}"/>
  <tableColumns count="17">
    <tableColumn id="1" xr3:uid="{17D7008D-D62C-46A7-AA05-A7C4AE7648D0}" name="Pin"/>
    <tableColumn id="2" xr3:uid="{3A1ED61E-1503-400E-BDC6-8FB9220BB33C}" name="I/O Pin"/>
    <tableColumn id="3" xr3:uid="{A5B42B5A-B567-4D7F-AA8F-5F99AAA26E76}" name="Name"/>
    <tableColumn id="4" xr3:uid="{3FC495DD-6F9B-4121-9DAB-38DAE85FAC7C}" name="ADC"/>
    <tableColumn id="5" xr3:uid="{B2B202A3-B13C-4355-911C-61A4B7936F0D}" name="F1"/>
    <tableColumn id="6" xr3:uid="{04743153-997C-4095-A6E8-108E1E341C61}" name="F2"/>
    <tableColumn id="7" xr3:uid="{4A4EA9E3-EAF1-4CC1-9ED3-D312B121EE91}" name="F3"/>
    <tableColumn id="8" xr3:uid="{8BEB5A6A-32E1-4CA1-8CFD-B4E30BA7E349}" name="F4"/>
    <tableColumn id="9" xr3:uid="{6A51CF72-7123-4206-9257-687B8C96011A}" name="F5"/>
    <tableColumn id="10" xr3:uid="{95A9EE59-CC1F-4D9A-B74A-248CA15A2B21}" name="F6"/>
    <tableColumn id="11" xr3:uid="{997B7B37-357F-42A8-AAA5-CDBBB89BA3F0}" name="F7"/>
    <tableColumn id="12" xr3:uid="{C324A9D8-8524-4E45-8A24-0E6EF739CE68}" name="F8"/>
    <tableColumn id="13" xr3:uid="{2A712757-1787-4440-84D1-C7CC52B6ADD2}" name="F9"/>
    <tableColumn id="14" xr3:uid="{C98A97C2-6322-4F97-84B9-C7A007820422}" name="Column1" dataDxfId="4"/>
    <tableColumn id="15" xr3:uid="{D1873243-BC6B-4E3F-B5A4-36201B182F07}" name="Net name" dataDxfId="3"/>
    <tableColumn id="16" xr3:uid="{7A2694E5-11A4-4B3A-B34A-AFD77977B475}" name="Description" dataDxfId="2"/>
    <tableColumn id="17" xr3:uid="{8A990044-C329-4C95-BD08-54BA21B06932}" name="Defines" dataDxfId="1">
      <calculatedColumnFormula>IF(AND(ISTEXT(O4), ISNUMBER(B4)), "#define PIN_" &amp; O4 &amp; " " &amp; B4, "")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MCU%20Templates%20&amp;%20Datasheets/rp2040-datashee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38110-84D0-4C0D-822C-B61F253D65B4}">
  <dimension ref="A1:U60"/>
  <sheetViews>
    <sheetView tabSelected="1" topLeftCell="H1" zoomScale="130" zoomScaleNormal="130" workbookViewId="0">
      <selection activeCell="T4" sqref="T4:T6"/>
    </sheetView>
  </sheetViews>
  <sheetFormatPr defaultRowHeight="15" x14ac:dyDescent="0.25"/>
  <cols>
    <col min="1" max="1" width="10.5703125" bestFit="1" customWidth="1"/>
    <col min="2" max="2" width="9.28515625" customWidth="1"/>
    <col min="3" max="3" width="11.42578125" customWidth="1"/>
    <col min="5" max="5" width="8.42578125" bestFit="1" customWidth="1"/>
    <col min="6" max="6" width="10.28515625" bestFit="1" customWidth="1"/>
    <col min="7" max="7" width="8.7109375" bestFit="1" customWidth="1"/>
    <col min="8" max="8" width="8.42578125" bestFit="1" customWidth="1"/>
    <col min="9" max="9" width="5.140625" customWidth="1"/>
    <col min="10" max="11" width="5.140625" bestFit="1" customWidth="1"/>
    <col min="12" max="12" width="14.42578125" bestFit="1" customWidth="1"/>
    <col min="13" max="13" width="15" bestFit="1" customWidth="1"/>
    <col min="14" max="14" width="3.28515625" customWidth="1"/>
    <col min="15" max="15" width="27.140625" customWidth="1"/>
    <col min="16" max="16" width="39.42578125" customWidth="1"/>
    <col min="17" max="17" width="31.7109375" customWidth="1"/>
    <col min="19" max="19" width="18.5703125" bestFit="1" customWidth="1"/>
    <col min="20" max="20" width="10.28515625" bestFit="1" customWidth="1"/>
    <col min="23" max="23" width="16" customWidth="1"/>
  </cols>
  <sheetData>
    <row r="1" spans="1:21" ht="18.75" x14ac:dyDescent="0.3">
      <c r="A1" s="12" t="s">
        <v>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21" x14ac:dyDescent="0.25">
      <c r="A2" s="4" t="s">
        <v>0</v>
      </c>
      <c r="B2" s="14" t="s">
        <v>4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O2" s="13" t="s">
        <v>117</v>
      </c>
      <c r="P2" s="13"/>
      <c r="Q2" s="13"/>
    </row>
    <row r="3" spans="1:21" x14ac:dyDescent="0.25">
      <c r="A3" s="2" t="s">
        <v>1</v>
      </c>
      <c r="B3" s="1" t="s">
        <v>2</v>
      </c>
      <c r="C3" s="2" t="s">
        <v>5</v>
      </c>
      <c r="D3" t="s">
        <v>59</v>
      </c>
      <c r="E3" t="s">
        <v>60</v>
      </c>
      <c r="F3" t="s">
        <v>61</v>
      </c>
      <c r="G3" t="s">
        <v>62</v>
      </c>
      <c r="H3" t="s">
        <v>63</v>
      </c>
      <c r="I3" t="s">
        <v>64</v>
      </c>
      <c r="J3" t="s">
        <v>65</v>
      </c>
      <c r="K3" t="s">
        <v>66</v>
      </c>
      <c r="L3" t="s">
        <v>67</v>
      </c>
      <c r="M3" t="s">
        <v>68</v>
      </c>
      <c r="N3" s="3" t="s">
        <v>121</v>
      </c>
      <c r="O3" s="6" t="s">
        <v>118</v>
      </c>
      <c r="P3" s="6" t="s">
        <v>119</v>
      </c>
      <c r="Q3" t="s">
        <v>120</v>
      </c>
      <c r="S3" s="2" t="s">
        <v>188</v>
      </c>
      <c r="T3" s="2" t="s">
        <v>208</v>
      </c>
      <c r="U3" t="s">
        <v>153</v>
      </c>
    </row>
    <row r="4" spans="1:21" x14ac:dyDescent="0.25">
      <c r="A4">
        <v>1</v>
      </c>
      <c r="B4" t="s">
        <v>36</v>
      </c>
      <c r="C4" t="s">
        <v>37</v>
      </c>
      <c r="D4" t="s">
        <v>36</v>
      </c>
      <c r="N4" s="3"/>
      <c r="O4" s="5"/>
      <c r="P4" s="5"/>
      <c r="Q4" t="str">
        <f t="shared" ref="Q4:Q35" si="0">IF(AND(ISTEXT(O4), ISNUMBER(B4)), "#define PIN_" &amp; O4 &amp; " " &amp; B4, "")</f>
        <v/>
      </c>
      <c r="S4" s="10" t="s">
        <v>125</v>
      </c>
      <c r="T4" s="11" t="s">
        <v>210</v>
      </c>
    </row>
    <row r="5" spans="1:21" x14ac:dyDescent="0.25">
      <c r="A5">
        <v>2</v>
      </c>
      <c r="B5">
        <v>0</v>
      </c>
      <c r="C5" t="s">
        <v>6</v>
      </c>
      <c r="D5" t="s">
        <v>36</v>
      </c>
      <c r="E5" t="s">
        <v>109</v>
      </c>
      <c r="F5" t="s">
        <v>69</v>
      </c>
      <c r="G5" t="s">
        <v>77</v>
      </c>
      <c r="H5" t="s">
        <v>81</v>
      </c>
      <c r="I5" t="s">
        <v>82</v>
      </c>
      <c r="J5" t="s">
        <v>83</v>
      </c>
      <c r="K5" t="s">
        <v>84</v>
      </c>
      <c r="M5" t="s">
        <v>85</v>
      </c>
      <c r="N5" s="3"/>
      <c r="O5" s="5" t="s">
        <v>122</v>
      </c>
      <c r="P5" s="5"/>
      <c r="Q5" t="str">
        <f t="shared" si="0"/>
        <v>#define PIN_ETH_MISO 0</v>
      </c>
      <c r="S5" s="10" t="s">
        <v>122</v>
      </c>
      <c r="T5" s="11"/>
    </row>
    <row r="6" spans="1:21" x14ac:dyDescent="0.25">
      <c r="A6">
        <v>3</v>
      </c>
      <c r="B6">
        <v>1</v>
      </c>
      <c r="C6" t="s">
        <v>7</v>
      </c>
      <c r="D6" t="s">
        <v>36</v>
      </c>
      <c r="E6" t="s">
        <v>110</v>
      </c>
      <c r="F6" t="s">
        <v>70</v>
      </c>
      <c r="G6" t="s">
        <v>78</v>
      </c>
      <c r="H6" t="s">
        <v>86</v>
      </c>
      <c r="I6" t="s">
        <v>82</v>
      </c>
      <c r="J6" t="s">
        <v>83</v>
      </c>
      <c r="K6" t="s">
        <v>84</v>
      </c>
      <c r="M6" t="s">
        <v>87</v>
      </c>
      <c r="N6" s="3"/>
      <c r="O6" s="5" t="s">
        <v>123</v>
      </c>
      <c r="P6" s="5"/>
      <c r="Q6" t="str">
        <f t="shared" si="0"/>
        <v>#define PIN_ETH_CS 1</v>
      </c>
      <c r="S6" s="10" t="s">
        <v>124</v>
      </c>
      <c r="T6" s="11"/>
    </row>
    <row r="7" spans="1:21" x14ac:dyDescent="0.25">
      <c r="A7">
        <v>4</v>
      </c>
      <c r="B7">
        <v>2</v>
      </c>
      <c r="C7" t="s">
        <v>8</v>
      </c>
      <c r="D7" t="s">
        <v>36</v>
      </c>
      <c r="E7" t="s">
        <v>111</v>
      </c>
      <c r="F7" t="s">
        <v>71</v>
      </c>
      <c r="G7" t="s">
        <v>79</v>
      </c>
      <c r="H7" t="s">
        <v>88</v>
      </c>
      <c r="I7" t="s">
        <v>82</v>
      </c>
      <c r="J7" t="s">
        <v>83</v>
      </c>
      <c r="K7" t="s">
        <v>84</v>
      </c>
      <c r="M7" t="s">
        <v>89</v>
      </c>
      <c r="N7" s="3"/>
      <c r="O7" s="5" t="s">
        <v>124</v>
      </c>
      <c r="P7" s="5"/>
      <c r="Q7" t="str">
        <f t="shared" si="0"/>
        <v>#define PIN_ETH_SCK 2</v>
      </c>
      <c r="S7" s="10" t="s">
        <v>123</v>
      </c>
      <c r="T7" s="11" t="s">
        <v>157</v>
      </c>
    </row>
    <row r="8" spans="1:21" x14ac:dyDescent="0.25">
      <c r="A8">
        <v>5</v>
      </c>
      <c r="B8">
        <v>3</v>
      </c>
      <c r="C8" t="s">
        <v>9</v>
      </c>
      <c r="D8" t="s">
        <v>36</v>
      </c>
      <c r="E8" t="s">
        <v>112</v>
      </c>
      <c r="F8" t="s">
        <v>72</v>
      </c>
      <c r="G8" t="s">
        <v>80</v>
      </c>
      <c r="H8" t="s">
        <v>90</v>
      </c>
      <c r="I8" t="s">
        <v>82</v>
      </c>
      <c r="J8" t="s">
        <v>83</v>
      </c>
      <c r="K8" t="s">
        <v>84</v>
      </c>
      <c r="M8" t="s">
        <v>85</v>
      </c>
      <c r="N8" s="3"/>
      <c r="O8" s="5" t="s">
        <v>125</v>
      </c>
      <c r="P8" s="5"/>
      <c r="Q8" t="str">
        <f t="shared" si="0"/>
        <v>#define PIN_ETH_MOSI 3</v>
      </c>
      <c r="S8" s="10" t="s">
        <v>171</v>
      </c>
      <c r="T8" s="11"/>
    </row>
    <row r="9" spans="1:21" x14ac:dyDescent="0.25">
      <c r="A9">
        <v>6</v>
      </c>
      <c r="B9">
        <v>4</v>
      </c>
      <c r="C9" t="s">
        <v>10</v>
      </c>
      <c r="D9" t="s">
        <v>36</v>
      </c>
      <c r="E9" t="s">
        <v>109</v>
      </c>
      <c r="F9" t="s">
        <v>73</v>
      </c>
      <c r="G9" t="s">
        <v>77</v>
      </c>
      <c r="H9" t="s">
        <v>91</v>
      </c>
      <c r="I9" t="s">
        <v>82</v>
      </c>
      <c r="J9" t="s">
        <v>83</v>
      </c>
      <c r="K9" t="s">
        <v>84</v>
      </c>
      <c r="M9" t="s">
        <v>87</v>
      </c>
      <c r="N9" s="3"/>
      <c r="O9" s="5" t="s">
        <v>171</v>
      </c>
      <c r="P9" s="5"/>
      <c r="Q9" t="str">
        <f t="shared" si="0"/>
        <v>#define PIN_ETH_RST 4</v>
      </c>
      <c r="S9" s="10" t="s">
        <v>172</v>
      </c>
      <c r="T9" s="11"/>
    </row>
    <row r="10" spans="1:21" x14ac:dyDescent="0.25">
      <c r="A10">
        <v>7</v>
      </c>
      <c r="B10">
        <v>5</v>
      </c>
      <c r="C10" t="s">
        <v>11</v>
      </c>
      <c r="D10" t="s">
        <v>36</v>
      </c>
      <c r="E10" t="s">
        <v>110</v>
      </c>
      <c r="F10" t="s">
        <v>74</v>
      </c>
      <c r="G10" t="s">
        <v>78</v>
      </c>
      <c r="H10" t="s">
        <v>92</v>
      </c>
      <c r="I10" t="s">
        <v>82</v>
      </c>
      <c r="J10" t="s">
        <v>83</v>
      </c>
      <c r="K10" t="s">
        <v>84</v>
      </c>
      <c r="M10" t="s">
        <v>89</v>
      </c>
      <c r="N10" s="3"/>
      <c r="O10" s="5" t="s">
        <v>172</v>
      </c>
      <c r="P10" s="5"/>
      <c r="Q10" t="str">
        <f t="shared" si="0"/>
        <v>#define PIN_ETH_IRQ 5</v>
      </c>
      <c r="S10" s="10" t="s">
        <v>173</v>
      </c>
      <c r="T10" s="11" t="s">
        <v>135</v>
      </c>
    </row>
    <row r="11" spans="1:21" x14ac:dyDescent="0.25">
      <c r="A11">
        <v>8</v>
      </c>
      <c r="B11">
        <v>6</v>
      </c>
      <c r="C11" t="s">
        <v>12</v>
      </c>
      <c r="D11" t="s">
        <v>36</v>
      </c>
      <c r="E11" t="s">
        <v>111</v>
      </c>
      <c r="F11" t="s">
        <v>75</v>
      </c>
      <c r="G11" t="s">
        <v>79</v>
      </c>
      <c r="H11" t="s">
        <v>93</v>
      </c>
      <c r="I11" t="s">
        <v>82</v>
      </c>
      <c r="J11" t="s">
        <v>83</v>
      </c>
      <c r="K11" t="s">
        <v>84</v>
      </c>
      <c r="M11" t="s">
        <v>85</v>
      </c>
      <c r="N11" s="3"/>
      <c r="O11" s="5" t="s">
        <v>189</v>
      </c>
      <c r="P11" s="5"/>
      <c r="Q11" t="str">
        <f t="shared" si="0"/>
        <v>#define PIN_RTC_SDA 6</v>
      </c>
      <c r="S11" s="10" t="s">
        <v>174</v>
      </c>
      <c r="T11" s="11"/>
    </row>
    <row r="12" spans="1:21" x14ac:dyDescent="0.25">
      <c r="A12">
        <v>9</v>
      </c>
      <c r="B12">
        <v>7</v>
      </c>
      <c r="C12" t="s">
        <v>13</v>
      </c>
      <c r="D12" t="s">
        <v>36</v>
      </c>
      <c r="E12" t="s">
        <v>112</v>
      </c>
      <c r="F12" t="s">
        <v>76</v>
      </c>
      <c r="G12" t="s">
        <v>80</v>
      </c>
      <c r="H12" t="s">
        <v>94</v>
      </c>
      <c r="I12" t="s">
        <v>82</v>
      </c>
      <c r="J12" t="s">
        <v>83</v>
      </c>
      <c r="K12" t="s">
        <v>84</v>
      </c>
      <c r="M12" t="s">
        <v>87</v>
      </c>
      <c r="N12" s="3"/>
      <c r="O12" s="5" t="s">
        <v>190</v>
      </c>
      <c r="P12" s="5"/>
      <c r="Q12" t="str">
        <f t="shared" si="0"/>
        <v>#define PIN_RTC_SCL 7</v>
      </c>
      <c r="S12" s="10" t="s">
        <v>175</v>
      </c>
      <c r="T12" s="11" t="s">
        <v>211</v>
      </c>
    </row>
    <row r="13" spans="1:21" x14ac:dyDescent="0.25">
      <c r="A13">
        <v>10</v>
      </c>
      <c r="B13" t="s">
        <v>36</v>
      </c>
      <c r="C13" t="s">
        <v>37</v>
      </c>
      <c r="D13" t="s">
        <v>36</v>
      </c>
      <c r="N13" s="3"/>
      <c r="O13" s="5"/>
      <c r="P13" s="5"/>
      <c r="Q13" t="str">
        <f t="shared" si="0"/>
        <v/>
      </c>
      <c r="S13" s="10" t="s">
        <v>176</v>
      </c>
      <c r="T13" s="11"/>
      <c r="U13" t="s">
        <v>263</v>
      </c>
    </row>
    <row r="14" spans="1:21" x14ac:dyDescent="0.25">
      <c r="A14">
        <v>11</v>
      </c>
      <c r="B14">
        <v>8</v>
      </c>
      <c r="C14" t="s">
        <v>14</v>
      </c>
      <c r="D14" t="s">
        <v>36</v>
      </c>
      <c r="E14" t="s">
        <v>113</v>
      </c>
      <c r="F14" t="s">
        <v>73</v>
      </c>
      <c r="G14" t="s">
        <v>77</v>
      </c>
      <c r="H14" t="s">
        <v>95</v>
      </c>
      <c r="I14" t="s">
        <v>82</v>
      </c>
      <c r="J14" t="s">
        <v>83</v>
      </c>
      <c r="K14" t="s">
        <v>84</v>
      </c>
      <c r="M14" t="s">
        <v>89</v>
      </c>
      <c r="N14" s="3"/>
      <c r="O14" s="5" t="s">
        <v>182</v>
      </c>
      <c r="P14" s="5"/>
      <c r="Q14" t="str">
        <f t="shared" si="0"/>
        <v>#define PIN_I2C_EXT_SDA 8</v>
      </c>
      <c r="S14" s="10" t="s">
        <v>177</v>
      </c>
      <c r="T14" s="11"/>
      <c r="U14" t="s">
        <v>265</v>
      </c>
    </row>
    <row r="15" spans="1:21" x14ac:dyDescent="0.25">
      <c r="A15">
        <v>12</v>
      </c>
      <c r="B15">
        <v>9</v>
      </c>
      <c r="C15" t="s">
        <v>15</v>
      </c>
      <c r="D15" t="s">
        <v>36</v>
      </c>
      <c r="E15" t="s">
        <v>114</v>
      </c>
      <c r="F15" t="s">
        <v>74</v>
      </c>
      <c r="G15" t="s">
        <v>78</v>
      </c>
      <c r="H15" t="s">
        <v>96</v>
      </c>
      <c r="I15" t="s">
        <v>82</v>
      </c>
      <c r="J15" t="s">
        <v>83</v>
      </c>
      <c r="K15" t="s">
        <v>84</v>
      </c>
      <c r="M15" t="s">
        <v>85</v>
      </c>
      <c r="N15" s="3"/>
      <c r="O15" s="5" t="s">
        <v>183</v>
      </c>
      <c r="P15" s="5"/>
      <c r="Q15" t="str">
        <f t="shared" si="0"/>
        <v>#define PIN_I2C_EXT_SCL 9</v>
      </c>
      <c r="S15" s="10" t="s">
        <v>178</v>
      </c>
      <c r="T15" s="11" t="s">
        <v>209</v>
      </c>
      <c r="U15" t="s">
        <v>264</v>
      </c>
    </row>
    <row r="16" spans="1:21" x14ac:dyDescent="0.25">
      <c r="A16">
        <v>13</v>
      </c>
      <c r="B16">
        <v>10</v>
      </c>
      <c r="C16" t="s">
        <v>16</v>
      </c>
      <c r="D16" t="s">
        <v>36</v>
      </c>
      <c r="E16" t="s">
        <v>115</v>
      </c>
      <c r="F16" t="s">
        <v>75</v>
      </c>
      <c r="G16" t="s">
        <v>79</v>
      </c>
      <c r="H16" t="s">
        <v>97</v>
      </c>
      <c r="I16" t="s">
        <v>82</v>
      </c>
      <c r="J16" t="s">
        <v>83</v>
      </c>
      <c r="K16" t="s">
        <v>84</v>
      </c>
      <c r="M16" t="s">
        <v>87</v>
      </c>
      <c r="N16" s="3"/>
      <c r="O16" s="5" t="s">
        <v>177</v>
      </c>
      <c r="P16" s="5" t="s">
        <v>267</v>
      </c>
      <c r="Q16" t="str">
        <f t="shared" si="0"/>
        <v>#define PIN_SD_SCK 10</v>
      </c>
      <c r="S16" s="10" t="s">
        <v>179</v>
      </c>
      <c r="T16" s="11"/>
    </row>
    <row r="17" spans="1:21" x14ac:dyDescent="0.25">
      <c r="A17">
        <v>14</v>
      </c>
      <c r="B17">
        <v>11</v>
      </c>
      <c r="C17" t="s">
        <v>17</v>
      </c>
      <c r="D17" t="s">
        <v>36</v>
      </c>
      <c r="E17" t="s">
        <v>116</v>
      </c>
      <c r="F17" t="s">
        <v>76</v>
      </c>
      <c r="G17" t="s">
        <v>80</v>
      </c>
      <c r="H17" t="s">
        <v>98</v>
      </c>
      <c r="I17" t="s">
        <v>82</v>
      </c>
      <c r="J17" t="s">
        <v>83</v>
      </c>
      <c r="K17" t="s">
        <v>84</v>
      </c>
      <c r="M17" t="s">
        <v>89</v>
      </c>
      <c r="N17" s="3"/>
      <c r="O17" s="5" t="s">
        <v>175</v>
      </c>
      <c r="P17" s="5" t="s">
        <v>268</v>
      </c>
      <c r="Q17" t="str">
        <f t="shared" si="0"/>
        <v>#define PIN_SD_MOSI 11</v>
      </c>
      <c r="S17" s="10" t="s">
        <v>180</v>
      </c>
      <c r="T17" s="11"/>
      <c r="U17" t="s">
        <v>261</v>
      </c>
    </row>
    <row r="18" spans="1:21" x14ac:dyDescent="0.25">
      <c r="A18">
        <v>15</v>
      </c>
      <c r="B18">
        <v>12</v>
      </c>
      <c r="C18" t="s">
        <v>18</v>
      </c>
      <c r="D18" t="s">
        <v>36</v>
      </c>
      <c r="E18" t="s">
        <v>113</v>
      </c>
      <c r="F18" t="s">
        <v>69</v>
      </c>
      <c r="G18" t="s">
        <v>77</v>
      </c>
      <c r="H18" t="s">
        <v>99</v>
      </c>
      <c r="I18" t="s">
        <v>82</v>
      </c>
      <c r="J18" t="s">
        <v>83</v>
      </c>
      <c r="K18" t="s">
        <v>84</v>
      </c>
      <c r="M18" t="s">
        <v>85</v>
      </c>
      <c r="N18" s="3"/>
      <c r="O18" s="5" t="s">
        <v>176</v>
      </c>
      <c r="P18" s="5" t="s">
        <v>269</v>
      </c>
      <c r="Q18" t="str">
        <f t="shared" si="0"/>
        <v>#define PIN_SD_MISO 12</v>
      </c>
      <c r="S18" s="10" t="s">
        <v>181</v>
      </c>
      <c r="T18" s="11"/>
      <c r="U18" t="s">
        <v>262</v>
      </c>
    </row>
    <row r="19" spans="1:21" x14ac:dyDescent="0.25">
      <c r="A19">
        <v>16</v>
      </c>
      <c r="B19">
        <v>13</v>
      </c>
      <c r="C19" t="s">
        <v>19</v>
      </c>
      <c r="D19" t="s">
        <v>36</v>
      </c>
      <c r="E19" t="s">
        <v>114</v>
      </c>
      <c r="F19" t="s">
        <v>70</v>
      </c>
      <c r="G19" t="s">
        <v>78</v>
      </c>
      <c r="H19" t="s">
        <v>100</v>
      </c>
      <c r="I19" t="s">
        <v>82</v>
      </c>
      <c r="J19" t="s">
        <v>83</v>
      </c>
      <c r="K19" t="s">
        <v>84</v>
      </c>
      <c r="M19" t="s">
        <v>87</v>
      </c>
      <c r="N19" s="3"/>
      <c r="O19" s="5" t="s">
        <v>273</v>
      </c>
      <c r="P19" s="5" t="s">
        <v>270</v>
      </c>
      <c r="Q19" t="str">
        <f t="shared" si="0"/>
        <v>#define PIN_SD_D1 13</v>
      </c>
      <c r="S19" s="10" t="s">
        <v>182</v>
      </c>
      <c r="T19" s="11" t="s">
        <v>212</v>
      </c>
    </row>
    <row r="20" spans="1:21" x14ac:dyDescent="0.25">
      <c r="A20">
        <v>17</v>
      </c>
      <c r="B20">
        <v>14</v>
      </c>
      <c r="C20" t="s">
        <v>20</v>
      </c>
      <c r="D20" t="s">
        <v>36</v>
      </c>
      <c r="E20" t="s">
        <v>115</v>
      </c>
      <c r="F20" t="s">
        <v>71</v>
      </c>
      <c r="G20" t="s">
        <v>79</v>
      </c>
      <c r="H20" t="s">
        <v>101</v>
      </c>
      <c r="I20" t="s">
        <v>82</v>
      </c>
      <c r="J20" t="s">
        <v>83</v>
      </c>
      <c r="K20" t="s">
        <v>84</v>
      </c>
      <c r="M20" t="s">
        <v>89</v>
      </c>
      <c r="N20" s="3"/>
      <c r="O20" s="5" t="s">
        <v>274</v>
      </c>
      <c r="P20" s="5" t="s">
        <v>271</v>
      </c>
      <c r="Q20" t="str">
        <f t="shared" si="0"/>
        <v>#define PIN_SD_D2 14</v>
      </c>
      <c r="S20" s="10" t="s">
        <v>183</v>
      </c>
      <c r="T20" s="11"/>
    </row>
    <row r="21" spans="1:21" x14ac:dyDescent="0.25">
      <c r="A21">
        <v>18</v>
      </c>
      <c r="B21">
        <v>15</v>
      </c>
      <c r="C21" t="s">
        <v>21</v>
      </c>
      <c r="D21" t="s">
        <v>36</v>
      </c>
      <c r="E21" t="s">
        <v>116</v>
      </c>
      <c r="F21" t="s">
        <v>72</v>
      </c>
      <c r="G21" t="s">
        <v>80</v>
      </c>
      <c r="H21" t="s">
        <v>102</v>
      </c>
      <c r="I21" t="s">
        <v>82</v>
      </c>
      <c r="J21" t="s">
        <v>83</v>
      </c>
      <c r="K21" t="s">
        <v>84</v>
      </c>
      <c r="M21" t="s">
        <v>85</v>
      </c>
      <c r="N21" s="3"/>
      <c r="O21" s="5" t="s">
        <v>178</v>
      </c>
      <c r="P21" s="5" t="s">
        <v>272</v>
      </c>
      <c r="Q21" t="str">
        <f t="shared" si="0"/>
        <v>#define PIN_SD_CS 15</v>
      </c>
      <c r="S21" s="10" t="s">
        <v>184</v>
      </c>
      <c r="T21" s="7" t="s">
        <v>157</v>
      </c>
      <c r="U21" t="s">
        <v>266</v>
      </c>
    </row>
    <row r="22" spans="1:21" x14ac:dyDescent="0.25">
      <c r="A22">
        <v>19</v>
      </c>
      <c r="B22" t="s">
        <v>36</v>
      </c>
      <c r="C22" t="s">
        <v>38</v>
      </c>
      <c r="D22" t="s">
        <v>36</v>
      </c>
      <c r="N22" s="3"/>
      <c r="O22" s="5"/>
      <c r="P22" s="5"/>
      <c r="Q22" t="str">
        <f t="shared" si="0"/>
        <v/>
      </c>
      <c r="S22" s="10" t="s">
        <v>185</v>
      </c>
      <c r="T22" s="11" t="s">
        <v>59</v>
      </c>
    </row>
    <row r="23" spans="1:21" x14ac:dyDescent="0.25">
      <c r="A23">
        <v>20</v>
      </c>
      <c r="B23" t="s">
        <v>36</v>
      </c>
      <c r="C23" t="s">
        <v>39</v>
      </c>
      <c r="D23" t="s">
        <v>36</v>
      </c>
      <c r="N23" s="3"/>
      <c r="O23" s="5"/>
      <c r="P23" s="5"/>
      <c r="Q23" t="str">
        <f t="shared" si="0"/>
        <v/>
      </c>
      <c r="S23" s="10" t="s">
        <v>186</v>
      </c>
      <c r="T23" s="11"/>
    </row>
    <row r="24" spans="1:21" x14ac:dyDescent="0.25">
      <c r="A24">
        <v>21</v>
      </c>
      <c r="B24" t="s">
        <v>36</v>
      </c>
      <c r="C24" t="s">
        <v>40</v>
      </c>
      <c r="D24" t="s">
        <v>36</v>
      </c>
      <c r="N24" s="3"/>
      <c r="O24" s="5"/>
      <c r="P24" s="5"/>
      <c r="Q24" t="str">
        <f t="shared" si="0"/>
        <v/>
      </c>
      <c r="S24" s="10" t="s">
        <v>187</v>
      </c>
      <c r="T24" s="11"/>
    </row>
    <row r="25" spans="1:21" x14ac:dyDescent="0.25">
      <c r="A25">
        <v>22</v>
      </c>
      <c r="B25" t="s">
        <v>36</v>
      </c>
      <c r="C25" t="s">
        <v>37</v>
      </c>
      <c r="D25" t="s">
        <v>36</v>
      </c>
      <c r="N25" s="3"/>
      <c r="O25" s="5"/>
      <c r="P25" s="5"/>
      <c r="Q25" t="str">
        <f t="shared" si="0"/>
        <v/>
      </c>
      <c r="S25" s="10" t="s">
        <v>189</v>
      </c>
      <c r="T25" s="11" t="s">
        <v>213</v>
      </c>
    </row>
    <row r="26" spans="1:21" x14ac:dyDescent="0.25">
      <c r="A26">
        <v>23</v>
      </c>
      <c r="B26" t="s">
        <v>36</v>
      </c>
      <c r="C26" t="s">
        <v>41</v>
      </c>
      <c r="D26" t="s">
        <v>36</v>
      </c>
      <c r="N26" s="3"/>
      <c r="O26" s="5"/>
      <c r="P26" s="5"/>
      <c r="Q26" t="str">
        <f t="shared" si="0"/>
        <v/>
      </c>
      <c r="S26" s="10" t="s">
        <v>190</v>
      </c>
      <c r="T26" s="11"/>
    </row>
    <row r="27" spans="1:21" x14ac:dyDescent="0.25">
      <c r="A27">
        <v>24</v>
      </c>
      <c r="B27" t="s">
        <v>36</v>
      </c>
      <c r="C27" t="s">
        <v>42</v>
      </c>
      <c r="D27" t="s">
        <v>36</v>
      </c>
      <c r="N27" s="3"/>
      <c r="O27" s="5"/>
      <c r="P27" s="5"/>
      <c r="Q27" t="str">
        <f t="shared" si="0"/>
        <v/>
      </c>
      <c r="S27" s="8" t="s">
        <v>191</v>
      </c>
      <c r="T27" s="11" t="s">
        <v>214</v>
      </c>
    </row>
    <row r="28" spans="1:21" x14ac:dyDescent="0.25">
      <c r="A28">
        <v>25</v>
      </c>
      <c r="B28" t="s">
        <v>36</v>
      </c>
      <c r="C28" t="s">
        <v>43</v>
      </c>
      <c r="D28" t="s">
        <v>36</v>
      </c>
      <c r="N28" s="3"/>
      <c r="O28" s="5"/>
      <c r="P28" s="5"/>
      <c r="Q28" t="str">
        <f t="shared" si="0"/>
        <v/>
      </c>
      <c r="S28" s="8" t="s">
        <v>192</v>
      </c>
      <c r="T28" s="11"/>
    </row>
    <row r="29" spans="1:21" x14ac:dyDescent="0.25">
      <c r="A29">
        <v>26</v>
      </c>
      <c r="B29" t="s">
        <v>36</v>
      </c>
      <c r="C29" t="s">
        <v>44</v>
      </c>
      <c r="D29" t="s">
        <v>36</v>
      </c>
      <c r="N29" s="3"/>
      <c r="O29" s="5"/>
      <c r="P29" s="5"/>
      <c r="Q29" t="str">
        <f t="shared" si="0"/>
        <v/>
      </c>
    </row>
    <row r="30" spans="1:21" x14ac:dyDescent="0.25">
      <c r="A30">
        <v>27</v>
      </c>
      <c r="B30">
        <v>16</v>
      </c>
      <c r="C30" t="s">
        <v>22</v>
      </c>
      <c r="D30" t="s">
        <v>36</v>
      </c>
      <c r="E30" t="s">
        <v>109</v>
      </c>
      <c r="F30" t="s">
        <v>69</v>
      </c>
      <c r="G30" t="s">
        <v>77</v>
      </c>
      <c r="H30" t="s">
        <v>81</v>
      </c>
      <c r="I30" t="s">
        <v>82</v>
      </c>
      <c r="J30" t="s">
        <v>83</v>
      </c>
      <c r="K30" t="s">
        <v>84</v>
      </c>
      <c r="M30" t="s">
        <v>87</v>
      </c>
      <c r="N30" s="3"/>
      <c r="O30" s="5" t="s">
        <v>282</v>
      </c>
      <c r="P30" s="5"/>
      <c r="Q30" t="str">
        <f t="shared" si="0"/>
        <v>#define PIN_SI_TX 16</v>
      </c>
    </row>
    <row r="31" spans="1:21" x14ac:dyDescent="0.25">
      <c r="A31">
        <v>28</v>
      </c>
      <c r="B31">
        <v>17</v>
      </c>
      <c r="C31" t="s">
        <v>23</v>
      </c>
      <c r="D31" t="s">
        <v>36</v>
      </c>
      <c r="E31" t="s">
        <v>110</v>
      </c>
      <c r="F31" t="s">
        <v>70</v>
      </c>
      <c r="G31" t="s">
        <v>78</v>
      </c>
      <c r="H31" t="s">
        <v>86</v>
      </c>
      <c r="I31" t="s">
        <v>82</v>
      </c>
      <c r="J31" t="s">
        <v>83</v>
      </c>
      <c r="K31" t="s">
        <v>84</v>
      </c>
      <c r="M31" t="s">
        <v>89</v>
      </c>
      <c r="N31" s="3"/>
      <c r="O31" s="5" t="s">
        <v>283</v>
      </c>
      <c r="P31" s="5"/>
      <c r="Q31" t="str">
        <f t="shared" si="0"/>
        <v>#define PIN_SI_RX 17</v>
      </c>
    </row>
    <row r="32" spans="1:21" x14ac:dyDescent="0.25">
      <c r="A32">
        <v>29</v>
      </c>
      <c r="B32">
        <v>18</v>
      </c>
      <c r="C32" t="s">
        <v>24</v>
      </c>
      <c r="D32" t="s">
        <v>36</v>
      </c>
      <c r="E32" t="s">
        <v>111</v>
      </c>
      <c r="F32" t="s">
        <v>71</v>
      </c>
      <c r="G32" t="s">
        <v>79</v>
      </c>
      <c r="H32" t="s">
        <v>88</v>
      </c>
      <c r="I32" t="s">
        <v>82</v>
      </c>
      <c r="J32" t="s">
        <v>83</v>
      </c>
      <c r="K32" t="s">
        <v>84</v>
      </c>
      <c r="M32" t="s">
        <v>85</v>
      </c>
      <c r="N32" s="3"/>
      <c r="O32" s="5" t="s">
        <v>179</v>
      </c>
      <c r="P32" s="5"/>
      <c r="Q32" t="str">
        <f t="shared" si="0"/>
        <v>#define PIN_SD_CD 18</v>
      </c>
    </row>
    <row r="33" spans="1:17" x14ac:dyDescent="0.25">
      <c r="A33">
        <v>30</v>
      </c>
      <c r="B33">
        <v>19</v>
      </c>
      <c r="C33" t="s">
        <v>25</v>
      </c>
      <c r="D33" t="s">
        <v>36</v>
      </c>
      <c r="E33" t="s">
        <v>112</v>
      </c>
      <c r="F33" t="s">
        <v>72</v>
      </c>
      <c r="G33" t="s">
        <v>80</v>
      </c>
      <c r="H33" t="s">
        <v>90</v>
      </c>
      <c r="I33" t="s">
        <v>82</v>
      </c>
      <c r="J33" t="s">
        <v>83</v>
      </c>
      <c r="K33" t="s">
        <v>84</v>
      </c>
      <c r="M33" t="s">
        <v>87</v>
      </c>
      <c r="N33" s="3"/>
      <c r="O33" s="5" t="s">
        <v>184</v>
      </c>
      <c r="P33" s="5"/>
      <c r="Q33" t="str">
        <f t="shared" si="0"/>
        <v>#define PIN_LED_DAT 19</v>
      </c>
    </row>
    <row r="34" spans="1:17" x14ac:dyDescent="0.25">
      <c r="A34">
        <v>31</v>
      </c>
      <c r="B34">
        <v>20</v>
      </c>
      <c r="C34" t="s">
        <v>26</v>
      </c>
      <c r="D34" t="s">
        <v>36</v>
      </c>
      <c r="E34" t="s">
        <v>109</v>
      </c>
      <c r="F34" t="s">
        <v>73</v>
      </c>
      <c r="G34" t="s">
        <v>77</v>
      </c>
      <c r="H34" t="s">
        <v>91</v>
      </c>
      <c r="I34" t="s">
        <v>82</v>
      </c>
      <c r="J34" t="s">
        <v>83</v>
      </c>
      <c r="K34" t="s">
        <v>84</v>
      </c>
      <c r="L34" t="s">
        <v>103</v>
      </c>
      <c r="M34" t="s">
        <v>89</v>
      </c>
      <c r="N34" s="3"/>
      <c r="O34" s="5" t="s">
        <v>275</v>
      </c>
      <c r="P34" s="5"/>
      <c r="Q34" t="str">
        <f t="shared" si="0"/>
        <v>#define PIN_SP_IO_0 20</v>
      </c>
    </row>
    <row r="35" spans="1:17" x14ac:dyDescent="0.25">
      <c r="A35">
        <v>32</v>
      </c>
      <c r="B35">
        <v>21</v>
      </c>
      <c r="C35" t="s">
        <v>27</v>
      </c>
      <c r="D35" t="s">
        <v>36</v>
      </c>
      <c r="E35" t="s">
        <v>110</v>
      </c>
      <c r="F35" t="s">
        <v>74</v>
      </c>
      <c r="G35" t="s">
        <v>78</v>
      </c>
      <c r="H35" t="s">
        <v>92</v>
      </c>
      <c r="I35" t="s">
        <v>82</v>
      </c>
      <c r="J35" t="s">
        <v>83</v>
      </c>
      <c r="K35" t="s">
        <v>84</v>
      </c>
      <c r="L35" t="s">
        <v>104</v>
      </c>
      <c r="M35" t="s">
        <v>85</v>
      </c>
      <c r="N35" s="3"/>
      <c r="O35" s="5" t="s">
        <v>276</v>
      </c>
      <c r="P35" s="5"/>
      <c r="Q35" t="str">
        <f t="shared" si="0"/>
        <v>#define PIN_SP_IO_1 21</v>
      </c>
    </row>
    <row r="36" spans="1:17" x14ac:dyDescent="0.25">
      <c r="A36">
        <v>33</v>
      </c>
      <c r="B36" t="s">
        <v>36</v>
      </c>
      <c r="C36" t="s">
        <v>37</v>
      </c>
      <c r="D36" t="s">
        <v>36</v>
      </c>
      <c r="N36" s="3"/>
      <c r="O36" s="5"/>
      <c r="P36" s="5"/>
      <c r="Q36" t="str">
        <f t="shared" ref="Q36:Q60" si="1">IF(AND(ISTEXT(O36), ISNUMBER(B36)), "#define PIN_" &amp; O36 &amp; " " &amp; B36, "")</f>
        <v/>
      </c>
    </row>
    <row r="37" spans="1:17" x14ac:dyDescent="0.25">
      <c r="A37">
        <v>34</v>
      </c>
      <c r="B37">
        <v>22</v>
      </c>
      <c r="C37" t="s">
        <v>28</v>
      </c>
      <c r="D37" t="s">
        <v>36</v>
      </c>
      <c r="E37" t="s">
        <v>111</v>
      </c>
      <c r="F37" t="s">
        <v>75</v>
      </c>
      <c r="G37" t="s">
        <v>79</v>
      </c>
      <c r="H37" t="s">
        <v>93</v>
      </c>
      <c r="I37" t="s">
        <v>82</v>
      </c>
      <c r="J37" t="s">
        <v>83</v>
      </c>
      <c r="K37" t="s">
        <v>84</v>
      </c>
      <c r="L37" t="s">
        <v>105</v>
      </c>
      <c r="M37" t="s">
        <v>87</v>
      </c>
      <c r="N37" s="3"/>
      <c r="O37" s="5" t="s">
        <v>277</v>
      </c>
      <c r="P37" s="5"/>
      <c r="Q37" t="str">
        <f t="shared" si="1"/>
        <v>#define PIN_SP_IO_2 22</v>
      </c>
    </row>
    <row r="38" spans="1:17" x14ac:dyDescent="0.25">
      <c r="A38">
        <v>35</v>
      </c>
      <c r="B38">
        <v>23</v>
      </c>
      <c r="C38" t="s">
        <v>29</v>
      </c>
      <c r="D38" t="s">
        <v>36</v>
      </c>
      <c r="E38" t="s">
        <v>112</v>
      </c>
      <c r="F38" t="s">
        <v>76</v>
      </c>
      <c r="G38" t="s">
        <v>80</v>
      </c>
      <c r="H38" t="s">
        <v>94</v>
      </c>
      <c r="I38" t="s">
        <v>82</v>
      </c>
      <c r="J38" t="s">
        <v>83</v>
      </c>
      <c r="K38" t="s">
        <v>84</v>
      </c>
      <c r="L38" t="s">
        <v>106</v>
      </c>
      <c r="M38" t="s">
        <v>89</v>
      </c>
      <c r="N38" s="3"/>
      <c r="O38" s="5" t="s">
        <v>278</v>
      </c>
      <c r="P38" s="5"/>
      <c r="Q38" t="str">
        <f t="shared" si="1"/>
        <v>#define PIN_SP_IO_3 23</v>
      </c>
    </row>
    <row r="39" spans="1:17" x14ac:dyDescent="0.25">
      <c r="A39">
        <v>36</v>
      </c>
      <c r="B39">
        <v>24</v>
      </c>
      <c r="C39" t="s">
        <v>30</v>
      </c>
      <c r="D39" t="s">
        <v>36</v>
      </c>
      <c r="E39" t="s">
        <v>113</v>
      </c>
      <c r="F39" t="s">
        <v>73</v>
      </c>
      <c r="G39" t="s">
        <v>77</v>
      </c>
      <c r="H39" t="s">
        <v>95</v>
      </c>
      <c r="I39" t="s">
        <v>82</v>
      </c>
      <c r="J39" t="s">
        <v>83</v>
      </c>
      <c r="K39" t="s">
        <v>84</v>
      </c>
      <c r="L39" t="s">
        <v>107</v>
      </c>
      <c r="M39" t="s">
        <v>85</v>
      </c>
      <c r="N39" s="3"/>
      <c r="O39" s="5" t="s">
        <v>279</v>
      </c>
      <c r="P39" s="5"/>
      <c r="Q39" t="str">
        <f t="shared" si="1"/>
        <v>#define PIN_SP_IO_4 24</v>
      </c>
    </row>
    <row r="40" spans="1:17" x14ac:dyDescent="0.25">
      <c r="A40">
        <v>37</v>
      </c>
      <c r="B40">
        <v>25</v>
      </c>
      <c r="C40" t="s">
        <v>31</v>
      </c>
      <c r="D40" t="s">
        <v>36</v>
      </c>
      <c r="E40" t="s">
        <v>114</v>
      </c>
      <c r="F40" t="s">
        <v>74</v>
      </c>
      <c r="G40" t="s">
        <v>78</v>
      </c>
      <c r="H40" t="s">
        <v>96</v>
      </c>
      <c r="I40" t="s">
        <v>82</v>
      </c>
      <c r="J40" t="s">
        <v>83</v>
      </c>
      <c r="K40" t="s">
        <v>84</v>
      </c>
      <c r="L40" t="s">
        <v>108</v>
      </c>
      <c r="M40" t="s">
        <v>87</v>
      </c>
      <c r="N40" s="3"/>
      <c r="O40" s="5" t="s">
        <v>280</v>
      </c>
      <c r="P40" s="5"/>
      <c r="Q40" t="str">
        <f t="shared" si="1"/>
        <v>#define PIN_SP_IO_5 25</v>
      </c>
    </row>
    <row r="41" spans="1:17" x14ac:dyDescent="0.25">
      <c r="A41">
        <v>38</v>
      </c>
      <c r="B41">
        <v>26</v>
      </c>
      <c r="C41" t="s">
        <v>32</v>
      </c>
      <c r="D41">
        <v>0</v>
      </c>
      <c r="E41" t="s">
        <v>115</v>
      </c>
      <c r="F41" t="s">
        <v>75</v>
      </c>
      <c r="G41" t="s">
        <v>79</v>
      </c>
      <c r="H41" t="s">
        <v>97</v>
      </c>
      <c r="I41" t="s">
        <v>82</v>
      </c>
      <c r="J41" t="s">
        <v>83</v>
      </c>
      <c r="K41" t="s">
        <v>84</v>
      </c>
      <c r="M41" t="s">
        <v>89</v>
      </c>
      <c r="N41" s="3"/>
      <c r="O41" s="5" t="s">
        <v>185</v>
      </c>
      <c r="P41" s="5"/>
      <c r="Q41" t="str">
        <f t="shared" si="1"/>
        <v>#define PIN_PS_24V_FB 26</v>
      </c>
    </row>
    <row r="42" spans="1:17" x14ac:dyDescent="0.25">
      <c r="A42">
        <v>39</v>
      </c>
      <c r="B42">
        <v>27</v>
      </c>
      <c r="C42" t="s">
        <v>33</v>
      </c>
      <c r="D42">
        <v>1</v>
      </c>
      <c r="E42" t="s">
        <v>116</v>
      </c>
      <c r="F42" t="s">
        <v>76</v>
      </c>
      <c r="G42" t="s">
        <v>80</v>
      </c>
      <c r="H42" t="s">
        <v>98</v>
      </c>
      <c r="I42" t="s">
        <v>82</v>
      </c>
      <c r="J42" t="s">
        <v>83</v>
      </c>
      <c r="K42" t="s">
        <v>84</v>
      </c>
      <c r="M42" t="s">
        <v>85</v>
      </c>
      <c r="N42" s="3"/>
      <c r="O42" s="5" t="s">
        <v>284</v>
      </c>
      <c r="P42" s="5"/>
      <c r="Q42" t="str">
        <f t="shared" si="1"/>
        <v>#define PIN_PS_20V_FB 27</v>
      </c>
    </row>
    <row r="43" spans="1:17" x14ac:dyDescent="0.25">
      <c r="A43">
        <v>40</v>
      </c>
      <c r="B43">
        <v>28</v>
      </c>
      <c r="C43" t="s">
        <v>34</v>
      </c>
      <c r="D43">
        <v>2</v>
      </c>
      <c r="E43" t="s">
        <v>113</v>
      </c>
      <c r="F43" t="s">
        <v>69</v>
      </c>
      <c r="G43" t="s">
        <v>77</v>
      </c>
      <c r="H43" t="s">
        <v>99</v>
      </c>
      <c r="I43" t="s">
        <v>82</v>
      </c>
      <c r="J43" t="s">
        <v>83</v>
      </c>
      <c r="K43" t="s">
        <v>84</v>
      </c>
      <c r="M43" t="s">
        <v>87</v>
      </c>
      <c r="N43" s="3"/>
      <c r="O43" s="5" t="s">
        <v>186</v>
      </c>
      <c r="P43" s="5"/>
      <c r="Q43" t="str">
        <f t="shared" si="1"/>
        <v>#define PIN_PS_5V_FB 28</v>
      </c>
    </row>
    <row r="44" spans="1:17" x14ac:dyDescent="0.25">
      <c r="A44">
        <v>41</v>
      </c>
      <c r="B44">
        <v>29</v>
      </c>
      <c r="C44" t="s">
        <v>35</v>
      </c>
      <c r="D44">
        <v>3</v>
      </c>
      <c r="E44" t="s">
        <v>114</v>
      </c>
      <c r="F44" t="s">
        <v>70</v>
      </c>
      <c r="G44" t="s">
        <v>78</v>
      </c>
      <c r="H44" t="s">
        <v>100</v>
      </c>
      <c r="I44" t="s">
        <v>82</v>
      </c>
      <c r="J44" t="s">
        <v>83</v>
      </c>
      <c r="K44" t="s">
        <v>84</v>
      </c>
      <c r="M44" t="s">
        <v>89</v>
      </c>
      <c r="N44" s="3"/>
      <c r="O44" s="5" t="s">
        <v>281</v>
      </c>
      <c r="P44" s="5"/>
      <c r="Q44" t="str">
        <f t="shared" si="1"/>
        <v>#define PIN_SP_IO_6 29</v>
      </c>
    </row>
    <row r="45" spans="1:17" x14ac:dyDescent="0.25">
      <c r="A45">
        <v>42</v>
      </c>
      <c r="B45" t="s">
        <v>36</v>
      </c>
      <c r="C45" t="s">
        <v>37</v>
      </c>
      <c r="D45" t="s">
        <v>36</v>
      </c>
      <c r="N45" s="3"/>
      <c r="O45" s="5"/>
      <c r="P45" s="5"/>
      <c r="Q45" t="str">
        <f t="shared" si="1"/>
        <v/>
      </c>
    </row>
    <row r="46" spans="1:17" x14ac:dyDescent="0.25">
      <c r="A46">
        <v>43</v>
      </c>
      <c r="B46" t="s">
        <v>36</v>
      </c>
      <c r="C46" t="s">
        <v>45</v>
      </c>
      <c r="D46" t="s">
        <v>36</v>
      </c>
      <c r="N46" s="3"/>
      <c r="O46" s="5"/>
      <c r="P46" s="5"/>
      <c r="Q46" t="str">
        <f t="shared" si="1"/>
        <v/>
      </c>
    </row>
    <row r="47" spans="1:17" x14ac:dyDescent="0.25">
      <c r="A47">
        <v>44</v>
      </c>
      <c r="B47" t="s">
        <v>36</v>
      </c>
      <c r="C47" t="s">
        <v>46</v>
      </c>
      <c r="D47" t="s">
        <v>36</v>
      </c>
      <c r="N47" s="3"/>
      <c r="O47" s="5"/>
      <c r="P47" s="5"/>
      <c r="Q47" t="str">
        <f t="shared" si="1"/>
        <v/>
      </c>
    </row>
    <row r="48" spans="1:17" x14ac:dyDescent="0.25">
      <c r="A48">
        <v>45</v>
      </c>
      <c r="B48" t="s">
        <v>36</v>
      </c>
      <c r="C48" t="s">
        <v>47</v>
      </c>
      <c r="D48" t="s">
        <v>36</v>
      </c>
      <c r="N48" s="3"/>
      <c r="O48" s="5"/>
      <c r="P48" s="5"/>
      <c r="Q48" t="str">
        <f t="shared" si="1"/>
        <v/>
      </c>
    </row>
    <row r="49" spans="1:17" x14ac:dyDescent="0.25">
      <c r="A49">
        <v>46</v>
      </c>
      <c r="B49" t="s">
        <v>36</v>
      </c>
      <c r="C49" t="s">
        <v>48</v>
      </c>
      <c r="D49" t="s">
        <v>36</v>
      </c>
      <c r="N49" s="3"/>
      <c r="O49" s="5" t="s">
        <v>174</v>
      </c>
      <c r="P49" s="5"/>
      <c r="Q49" t="str">
        <f t="shared" si="1"/>
        <v/>
      </c>
    </row>
    <row r="50" spans="1:17" x14ac:dyDescent="0.25">
      <c r="A50">
        <v>47</v>
      </c>
      <c r="B50" t="s">
        <v>36</v>
      </c>
      <c r="C50" t="s">
        <v>49</v>
      </c>
      <c r="D50" t="s">
        <v>36</v>
      </c>
      <c r="N50" s="3"/>
      <c r="O50" s="5" t="s">
        <v>173</v>
      </c>
      <c r="P50" s="5"/>
      <c r="Q50" t="str">
        <f t="shared" si="1"/>
        <v/>
      </c>
    </row>
    <row r="51" spans="1:17" x14ac:dyDescent="0.25">
      <c r="A51">
        <v>48</v>
      </c>
      <c r="B51" t="s">
        <v>36</v>
      </c>
      <c r="C51" t="s">
        <v>50</v>
      </c>
      <c r="D51" t="s">
        <v>36</v>
      </c>
      <c r="N51" s="3"/>
      <c r="O51" s="5"/>
      <c r="P51" s="5"/>
      <c r="Q51" t="str">
        <f t="shared" si="1"/>
        <v/>
      </c>
    </row>
    <row r="52" spans="1:17" x14ac:dyDescent="0.25">
      <c r="A52">
        <v>49</v>
      </c>
      <c r="B52" t="s">
        <v>36</v>
      </c>
      <c r="C52" t="s">
        <v>37</v>
      </c>
      <c r="D52" t="s">
        <v>36</v>
      </c>
      <c r="N52" s="3"/>
      <c r="O52" s="5"/>
      <c r="P52" s="5"/>
      <c r="Q52" t="str">
        <f t="shared" si="1"/>
        <v/>
      </c>
    </row>
    <row r="53" spans="1:17" x14ac:dyDescent="0.25">
      <c r="A53">
        <v>50</v>
      </c>
      <c r="B53" t="s">
        <v>36</v>
      </c>
      <c r="C53" t="s">
        <v>41</v>
      </c>
      <c r="D53" t="s">
        <v>36</v>
      </c>
      <c r="N53" s="3"/>
      <c r="O53" s="5"/>
      <c r="P53" s="5"/>
      <c r="Q53" t="str">
        <f t="shared" si="1"/>
        <v/>
      </c>
    </row>
    <row r="54" spans="1:17" x14ac:dyDescent="0.25">
      <c r="A54">
        <v>51</v>
      </c>
      <c r="B54" t="s">
        <v>36</v>
      </c>
      <c r="C54" t="s">
        <v>51</v>
      </c>
      <c r="D54" t="s">
        <v>36</v>
      </c>
      <c r="N54" s="3"/>
      <c r="O54" s="5"/>
      <c r="P54" s="5"/>
      <c r="Q54" t="str">
        <f t="shared" si="1"/>
        <v/>
      </c>
    </row>
    <row r="55" spans="1:17" x14ac:dyDescent="0.25">
      <c r="A55">
        <v>52</v>
      </c>
      <c r="B55" t="s">
        <v>36</v>
      </c>
      <c r="C55" t="s">
        <v>52</v>
      </c>
      <c r="D55" t="s">
        <v>36</v>
      </c>
      <c r="N55" s="3"/>
      <c r="O55" s="5"/>
      <c r="P55" s="5"/>
      <c r="Q55" t="str">
        <f t="shared" si="1"/>
        <v/>
      </c>
    </row>
    <row r="56" spans="1:17" x14ac:dyDescent="0.25">
      <c r="A56">
        <v>53</v>
      </c>
      <c r="B56" t="s">
        <v>36</v>
      </c>
      <c r="C56" t="s">
        <v>53</v>
      </c>
      <c r="D56" t="s">
        <v>36</v>
      </c>
      <c r="N56" s="3"/>
      <c r="O56" s="5"/>
      <c r="P56" s="5"/>
      <c r="Q56" t="str">
        <f t="shared" si="1"/>
        <v/>
      </c>
    </row>
    <row r="57" spans="1:17" x14ac:dyDescent="0.25">
      <c r="A57">
        <v>54</v>
      </c>
      <c r="B57" t="s">
        <v>36</v>
      </c>
      <c r="C57" t="s">
        <v>54</v>
      </c>
      <c r="D57" t="s">
        <v>36</v>
      </c>
      <c r="N57" s="3"/>
      <c r="O57" s="5"/>
      <c r="P57" s="5"/>
      <c r="Q57" t="str">
        <f t="shared" si="1"/>
        <v/>
      </c>
    </row>
    <row r="58" spans="1:17" x14ac:dyDescent="0.25">
      <c r="A58">
        <v>55</v>
      </c>
      <c r="B58" t="s">
        <v>36</v>
      </c>
      <c r="C58" t="s">
        <v>55</v>
      </c>
      <c r="D58" t="s">
        <v>36</v>
      </c>
      <c r="N58" s="3"/>
      <c r="O58" s="5"/>
      <c r="P58" s="5"/>
      <c r="Q58" t="str">
        <f t="shared" si="1"/>
        <v/>
      </c>
    </row>
    <row r="59" spans="1:17" x14ac:dyDescent="0.25">
      <c r="A59">
        <v>56</v>
      </c>
      <c r="B59" t="s">
        <v>36</v>
      </c>
      <c r="C59" t="s">
        <v>56</v>
      </c>
      <c r="D59" t="s">
        <v>36</v>
      </c>
      <c r="N59" s="3"/>
      <c r="O59" s="5"/>
      <c r="P59" s="5"/>
      <c r="Q59" t="str">
        <f t="shared" si="1"/>
        <v/>
      </c>
    </row>
    <row r="60" spans="1:17" x14ac:dyDescent="0.25">
      <c r="A60" t="s">
        <v>57</v>
      </c>
      <c r="B60" t="s">
        <v>36</v>
      </c>
      <c r="C60" t="s">
        <v>58</v>
      </c>
      <c r="D60" t="s">
        <v>36</v>
      </c>
      <c r="N60" s="3"/>
      <c r="O60" s="5"/>
      <c r="P60" s="5"/>
      <c r="Q60" t="str">
        <f t="shared" si="1"/>
        <v/>
      </c>
    </row>
  </sheetData>
  <mergeCells count="12">
    <mergeCell ref="A1:Q1"/>
    <mergeCell ref="O2:Q2"/>
    <mergeCell ref="B2:M2"/>
    <mergeCell ref="T4:T6"/>
    <mergeCell ref="T7:T9"/>
    <mergeCell ref="T25:T26"/>
    <mergeCell ref="T27:T28"/>
    <mergeCell ref="T10:T11"/>
    <mergeCell ref="T12:T14"/>
    <mergeCell ref="T15:T18"/>
    <mergeCell ref="T19:T20"/>
    <mergeCell ref="T22:T24"/>
  </mergeCells>
  <phoneticPr fontId="4" type="noConversion"/>
  <conditionalFormatting sqref="O4:O60">
    <cfRule type="duplicateValues" dxfId="0" priority="1"/>
  </conditionalFormatting>
  <hyperlinks>
    <hyperlink ref="B2" r:id="rId1" xr:uid="{82493488-6461-4306-A831-2255351E2E18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99DC4-44D0-4620-BC8D-580177DB5E4D}">
  <dimension ref="A1:J114"/>
  <sheetViews>
    <sheetView topLeftCell="A43" workbookViewId="0">
      <selection activeCell="A60" sqref="A60:B114"/>
    </sheetView>
  </sheetViews>
  <sheetFormatPr defaultRowHeight="15" x14ac:dyDescent="0.25"/>
  <cols>
    <col min="1" max="1" width="30" bestFit="1" customWidth="1"/>
    <col min="2" max="2" width="24.5703125" customWidth="1"/>
    <col min="9" max="9" width="12" customWidth="1"/>
    <col min="10" max="10" width="77.42578125" customWidth="1"/>
  </cols>
  <sheetData>
    <row r="1" spans="1:10" x14ac:dyDescent="0.25">
      <c r="A1" s="15" t="s">
        <v>145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x14ac:dyDescent="0.25">
      <c r="A2" s="11" t="s">
        <v>126</v>
      </c>
      <c r="B2" s="11" t="s">
        <v>138</v>
      </c>
      <c r="C2" s="11" t="s">
        <v>127</v>
      </c>
      <c r="D2" s="11"/>
      <c r="E2" s="11"/>
      <c r="F2" s="11"/>
      <c r="G2" s="11"/>
      <c r="H2" s="11"/>
      <c r="I2" s="11" t="s">
        <v>132</v>
      </c>
      <c r="J2" s="11" t="s">
        <v>153</v>
      </c>
    </row>
    <row r="3" spans="1:10" x14ac:dyDescent="0.25">
      <c r="A3" s="11"/>
      <c r="B3" s="11"/>
      <c r="C3" s="8" t="s">
        <v>59</v>
      </c>
      <c r="D3" s="8" t="s">
        <v>131</v>
      </c>
      <c r="E3" s="8" t="s">
        <v>128</v>
      </c>
      <c r="F3" s="8" t="s">
        <v>129</v>
      </c>
      <c r="G3" s="8" t="s">
        <v>130</v>
      </c>
      <c r="H3" s="8" t="s">
        <v>135</v>
      </c>
      <c r="I3" s="11"/>
      <c r="J3" s="11"/>
    </row>
    <row r="4" spans="1:10" x14ac:dyDescent="0.25">
      <c r="A4" s="8" t="s">
        <v>133</v>
      </c>
      <c r="B4" s="8" t="s">
        <v>134</v>
      </c>
      <c r="C4" s="8"/>
      <c r="D4" s="8"/>
      <c r="E4" s="8"/>
      <c r="F4" s="8">
        <v>1</v>
      </c>
      <c r="G4" s="8"/>
      <c r="H4" s="8"/>
      <c r="I4" s="8">
        <v>6</v>
      </c>
      <c r="J4" s="8"/>
    </row>
    <row r="5" spans="1:10" x14ac:dyDescent="0.25">
      <c r="A5" s="8" t="s">
        <v>135</v>
      </c>
      <c r="B5" s="8"/>
      <c r="C5" s="8"/>
      <c r="D5" s="8"/>
      <c r="E5" s="8"/>
      <c r="F5" s="8"/>
      <c r="G5" s="8"/>
      <c r="H5" s="8">
        <v>1</v>
      </c>
      <c r="I5" s="8">
        <v>2</v>
      </c>
      <c r="J5" s="8"/>
    </row>
    <row r="6" spans="1:10" x14ac:dyDescent="0.25">
      <c r="A6" s="8" t="s">
        <v>136</v>
      </c>
      <c r="B6" s="8" t="s">
        <v>137</v>
      </c>
      <c r="C6" s="8"/>
      <c r="D6" s="8"/>
      <c r="E6" s="8"/>
      <c r="F6" s="8">
        <v>1</v>
      </c>
      <c r="G6" s="8"/>
      <c r="H6" s="8"/>
      <c r="I6" s="8">
        <v>7</v>
      </c>
      <c r="J6" s="8"/>
    </row>
    <row r="7" spans="1:10" x14ac:dyDescent="0.25">
      <c r="A7" s="8" t="s">
        <v>139</v>
      </c>
      <c r="B7" s="8"/>
      <c r="C7" s="8"/>
      <c r="D7" s="8"/>
      <c r="E7" s="8">
        <v>1</v>
      </c>
      <c r="F7" s="8"/>
      <c r="G7" s="8"/>
      <c r="H7" s="8"/>
      <c r="I7" s="8">
        <v>2</v>
      </c>
      <c r="J7" s="8"/>
    </row>
    <row r="8" spans="1:10" x14ac:dyDescent="0.25">
      <c r="A8" s="8" t="s">
        <v>140</v>
      </c>
      <c r="B8" s="8" t="s">
        <v>142</v>
      </c>
      <c r="C8" s="8"/>
      <c r="D8" s="8"/>
      <c r="E8" s="8"/>
      <c r="F8" s="8"/>
      <c r="G8" s="8"/>
      <c r="H8" s="8"/>
      <c r="I8" s="8">
        <v>1</v>
      </c>
      <c r="J8" s="8"/>
    </row>
    <row r="9" spans="1:10" x14ac:dyDescent="0.25">
      <c r="A9" s="8" t="s">
        <v>141</v>
      </c>
      <c r="B9" s="8"/>
      <c r="C9" s="8">
        <v>3</v>
      </c>
      <c r="D9" s="8"/>
      <c r="E9" s="8"/>
      <c r="F9" s="8"/>
      <c r="G9" s="8"/>
      <c r="H9" s="8"/>
      <c r="I9" s="8">
        <v>3</v>
      </c>
      <c r="J9" s="8"/>
    </row>
    <row r="10" spans="1:10" x14ac:dyDescent="0.25">
      <c r="A10" s="8" t="s">
        <v>144</v>
      </c>
      <c r="B10" s="8" t="s">
        <v>146</v>
      </c>
      <c r="C10" s="8"/>
      <c r="D10" s="8"/>
      <c r="E10" s="8">
        <v>1</v>
      </c>
      <c r="F10" s="8"/>
      <c r="G10" s="8"/>
      <c r="H10" s="8"/>
      <c r="I10" s="8">
        <v>2</v>
      </c>
      <c r="J10" s="8"/>
    </row>
    <row r="11" spans="1:10" x14ac:dyDescent="0.25">
      <c r="A11" s="8" t="s">
        <v>147</v>
      </c>
      <c r="B11" s="8"/>
      <c r="C11" s="8"/>
      <c r="D11" s="8"/>
      <c r="E11" s="8"/>
      <c r="F11" s="8"/>
      <c r="G11" s="8">
        <v>1</v>
      </c>
      <c r="H11" s="8"/>
      <c r="I11" s="8">
        <v>2</v>
      </c>
      <c r="J11" s="8"/>
    </row>
    <row r="12" spans="1:10" x14ac:dyDescent="0.25">
      <c r="A12" s="8"/>
      <c r="B12" s="8"/>
      <c r="C12" s="8"/>
      <c r="D12" s="8"/>
      <c r="E12" s="8"/>
      <c r="F12" s="8"/>
      <c r="G12" s="8"/>
      <c r="H12" s="8"/>
      <c r="I12" s="8">
        <f>SUM(I4:I11)</f>
        <v>25</v>
      </c>
      <c r="J12" s="8" t="s">
        <v>193</v>
      </c>
    </row>
    <row r="14" spans="1:10" x14ac:dyDescent="0.25">
      <c r="A14" s="15" t="s">
        <v>148</v>
      </c>
      <c r="B14" s="15"/>
      <c r="C14" s="15"/>
      <c r="D14" s="15"/>
      <c r="E14" s="15"/>
      <c r="F14" s="15"/>
      <c r="G14" s="15"/>
      <c r="H14" s="15"/>
      <c r="I14" s="15"/>
      <c r="J14" s="15"/>
    </row>
    <row r="15" spans="1:10" x14ac:dyDescent="0.25">
      <c r="A15" s="11" t="s">
        <v>126</v>
      </c>
      <c r="B15" s="11" t="s">
        <v>138</v>
      </c>
      <c r="C15" s="11" t="s">
        <v>127</v>
      </c>
      <c r="D15" s="11"/>
      <c r="E15" s="11"/>
      <c r="F15" s="11"/>
      <c r="G15" s="11"/>
      <c r="H15" s="11"/>
      <c r="I15" s="11" t="s">
        <v>132</v>
      </c>
      <c r="J15" s="11" t="s">
        <v>153</v>
      </c>
    </row>
    <row r="16" spans="1:10" x14ac:dyDescent="0.25">
      <c r="A16" s="11"/>
      <c r="B16" s="11"/>
      <c r="C16" s="8" t="s">
        <v>59</v>
      </c>
      <c r="D16" s="8" t="s">
        <v>131</v>
      </c>
      <c r="E16" s="8" t="s">
        <v>128</v>
      </c>
      <c r="F16" s="8" t="s">
        <v>129</v>
      </c>
      <c r="G16" s="8" t="s">
        <v>130</v>
      </c>
      <c r="H16" s="8" t="s">
        <v>135</v>
      </c>
      <c r="I16" s="11"/>
      <c r="J16" s="11"/>
    </row>
    <row r="17" spans="1:10" x14ac:dyDescent="0.25">
      <c r="A17" s="8" t="s">
        <v>143</v>
      </c>
      <c r="B17" s="8" t="s">
        <v>149</v>
      </c>
      <c r="C17" s="8"/>
      <c r="D17" s="8"/>
      <c r="E17" s="11">
        <v>1</v>
      </c>
      <c r="F17" s="8"/>
      <c r="G17" s="8"/>
      <c r="H17" s="8"/>
      <c r="I17" s="8">
        <v>4</v>
      </c>
      <c r="J17" s="8"/>
    </row>
    <row r="18" spans="1:10" x14ac:dyDescent="0.25">
      <c r="A18" s="8" t="s">
        <v>151</v>
      </c>
      <c r="B18" s="8" t="s">
        <v>152</v>
      </c>
      <c r="C18" s="8">
        <v>4</v>
      </c>
      <c r="D18" s="8"/>
      <c r="E18" s="11"/>
      <c r="F18" s="8"/>
      <c r="G18" s="8"/>
      <c r="H18" s="8"/>
      <c r="I18" s="8">
        <v>8</v>
      </c>
      <c r="J18" s="8" t="s">
        <v>154</v>
      </c>
    </row>
    <row r="19" spans="1:10" x14ac:dyDescent="0.25">
      <c r="A19" s="8" t="s">
        <v>155</v>
      </c>
      <c r="B19" s="8" t="s">
        <v>156</v>
      </c>
      <c r="C19" s="8"/>
      <c r="D19" s="8"/>
      <c r="E19" s="8"/>
      <c r="F19" s="8">
        <v>1</v>
      </c>
      <c r="G19" s="8"/>
      <c r="H19" s="8"/>
      <c r="I19" s="8">
        <v>6</v>
      </c>
      <c r="J19" s="8"/>
    </row>
    <row r="20" spans="1:10" x14ac:dyDescent="0.25">
      <c r="A20" s="8" t="s">
        <v>150</v>
      </c>
      <c r="B20" s="8"/>
      <c r="C20" s="8"/>
      <c r="D20" s="8"/>
      <c r="E20" s="8"/>
      <c r="F20" s="8"/>
      <c r="G20" s="8"/>
      <c r="H20" s="8"/>
      <c r="I20" s="8">
        <v>4</v>
      </c>
      <c r="J20" s="8"/>
    </row>
    <row r="21" spans="1:10" x14ac:dyDescent="0.25">
      <c r="A21" s="8" t="s">
        <v>158</v>
      </c>
      <c r="B21" s="8"/>
      <c r="C21" s="8"/>
      <c r="D21" s="8"/>
      <c r="E21" s="8"/>
      <c r="F21" s="8"/>
      <c r="G21" s="8"/>
      <c r="H21" s="8"/>
      <c r="I21" s="8">
        <v>8</v>
      </c>
      <c r="J21" s="8"/>
    </row>
    <row r="22" spans="1:10" x14ac:dyDescent="0.25">
      <c r="A22" s="8" t="s">
        <v>162</v>
      </c>
      <c r="B22" s="8"/>
      <c r="C22" s="8"/>
      <c r="D22" s="8"/>
      <c r="E22" s="8"/>
      <c r="F22" s="8"/>
      <c r="G22" s="8"/>
      <c r="H22" s="8"/>
      <c r="I22" s="8">
        <v>1</v>
      </c>
      <c r="J22" s="8" t="s">
        <v>163</v>
      </c>
    </row>
    <row r="23" spans="1:10" x14ac:dyDescent="0.25">
      <c r="A23" s="8" t="s">
        <v>159</v>
      </c>
      <c r="B23" s="8"/>
      <c r="C23" s="8"/>
      <c r="D23" s="8">
        <v>2</v>
      </c>
      <c r="E23" s="8"/>
      <c r="F23" s="8"/>
      <c r="G23" s="8"/>
      <c r="H23" s="8"/>
      <c r="I23" s="8">
        <v>2</v>
      </c>
      <c r="J23" s="8"/>
    </row>
    <row r="24" spans="1:10" x14ac:dyDescent="0.25">
      <c r="A24" s="8" t="s">
        <v>160</v>
      </c>
      <c r="B24" s="8" t="s">
        <v>161</v>
      </c>
      <c r="C24" s="8"/>
      <c r="D24" s="8"/>
      <c r="E24" s="8"/>
      <c r="F24" s="11">
        <v>1</v>
      </c>
      <c r="G24" s="8"/>
      <c r="H24" s="8"/>
      <c r="I24" s="8">
        <v>5</v>
      </c>
      <c r="J24" s="8"/>
    </row>
    <row r="25" spans="1:10" x14ac:dyDescent="0.25">
      <c r="A25" s="8" t="s">
        <v>164</v>
      </c>
      <c r="B25" s="8" t="s">
        <v>165</v>
      </c>
      <c r="C25" s="8"/>
      <c r="D25" s="8"/>
      <c r="E25" s="8"/>
      <c r="F25" s="11"/>
      <c r="G25" s="8"/>
      <c r="H25" s="8"/>
      <c r="I25" s="8">
        <v>6</v>
      </c>
      <c r="J25" s="8" t="s">
        <v>170</v>
      </c>
    </row>
    <row r="26" spans="1:10" x14ac:dyDescent="0.25">
      <c r="A26" s="8" t="s">
        <v>166</v>
      </c>
      <c r="B26" s="9" t="s">
        <v>167</v>
      </c>
      <c r="C26" s="8"/>
      <c r="D26" s="8"/>
      <c r="E26" s="8"/>
      <c r="F26" s="8"/>
      <c r="G26" s="8">
        <v>2</v>
      </c>
      <c r="H26" s="8"/>
      <c r="I26" s="8">
        <v>4</v>
      </c>
      <c r="J26" s="8"/>
    </row>
    <row r="27" spans="1:10" x14ac:dyDescent="0.25">
      <c r="A27" s="8" t="s">
        <v>168</v>
      </c>
      <c r="B27" s="8" t="s">
        <v>169</v>
      </c>
      <c r="C27" s="8"/>
      <c r="D27" s="8"/>
      <c r="E27" s="8"/>
      <c r="F27" s="8"/>
      <c r="G27" s="8">
        <v>2</v>
      </c>
      <c r="H27" s="8"/>
      <c r="I27" s="8">
        <v>4</v>
      </c>
      <c r="J27" s="8"/>
    </row>
    <row r="28" spans="1:10" x14ac:dyDescent="0.25">
      <c r="A28" s="8" t="s">
        <v>147</v>
      </c>
      <c r="B28" s="8"/>
      <c r="C28" s="8"/>
      <c r="D28" s="8"/>
      <c r="E28" s="8"/>
      <c r="F28" s="8"/>
      <c r="G28" s="8">
        <v>1</v>
      </c>
      <c r="H28" s="8"/>
      <c r="I28" s="8">
        <v>2</v>
      </c>
      <c r="J28" s="8"/>
    </row>
    <row r="29" spans="1:10" x14ac:dyDescent="0.25">
      <c r="I29" s="8">
        <f>SUM(I17:I28)</f>
        <v>54</v>
      </c>
      <c r="J29" s="8" t="s">
        <v>194</v>
      </c>
    </row>
    <row r="30" spans="1:10" x14ac:dyDescent="0.25">
      <c r="A30" s="2" t="s">
        <v>188</v>
      </c>
      <c r="B30" s="2" t="s">
        <v>208</v>
      </c>
    </row>
    <row r="31" spans="1:10" x14ac:dyDescent="0.25">
      <c r="A31" s="8" t="s">
        <v>125</v>
      </c>
      <c r="B31" s="11" t="s">
        <v>210</v>
      </c>
    </row>
    <row r="32" spans="1:10" x14ac:dyDescent="0.25">
      <c r="A32" s="8" t="s">
        <v>122</v>
      </c>
      <c r="B32" s="11"/>
    </row>
    <row r="33" spans="1:2" x14ac:dyDescent="0.25">
      <c r="A33" s="8" t="s">
        <v>124</v>
      </c>
      <c r="B33" s="11"/>
    </row>
    <row r="34" spans="1:2" x14ac:dyDescent="0.25">
      <c r="A34" s="8" t="s">
        <v>123</v>
      </c>
      <c r="B34" s="11" t="s">
        <v>157</v>
      </c>
    </row>
    <row r="35" spans="1:2" x14ac:dyDescent="0.25">
      <c r="A35" s="8" t="s">
        <v>171</v>
      </c>
      <c r="B35" s="11"/>
    </row>
    <row r="36" spans="1:2" x14ac:dyDescent="0.25">
      <c r="A36" s="8" t="s">
        <v>172</v>
      </c>
      <c r="B36" s="11"/>
    </row>
    <row r="37" spans="1:2" x14ac:dyDescent="0.25">
      <c r="A37" s="8" t="s">
        <v>173</v>
      </c>
      <c r="B37" s="11" t="s">
        <v>135</v>
      </c>
    </row>
    <row r="38" spans="1:2" x14ac:dyDescent="0.25">
      <c r="A38" s="8" t="s">
        <v>174</v>
      </c>
      <c r="B38" s="11"/>
    </row>
    <row r="39" spans="1:2" x14ac:dyDescent="0.25">
      <c r="A39" s="8" t="s">
        <v>175</v>
      </c>
      <c r="B39" s="11" t="s">
        <v>211</v>
      </c>
    </row>
    <row r="40" spans="1:2" x14ac:dyDescent="0.25">
      <c r="A40" s="8" t="s">
        <v>176</v>
      </c>
      <c r="B40" s="11"/>
    </row>
    <row r="41" spans="1:2" x14ac:dyDescent="0.25">
      <c r="A41" s="8" t="s">
        <v>177</v>
      </c>
      <c r="B41" s="11"/>
    </row>
    <row r="42" spans="1:2" x14ac:dyDescent="0.25">
      <c r="A42" s="8" t="s">
        <v>178</v>
      </c>
      <c r="B42" s="11" t="s">
        <v>209</v>
      </c>
    </row>
    <row r="43" spans="1:2" x14ac:dyDescent="0.25">
      <c r="A43" s="8" t="s">
        <v>179</v>
      </c>
      <c r="B43" s="11"/>
    </row>
    <row r="44" spans="1:2" x14ac:dyDescent="0.25">
      <c r="A44" s="8" t="s">
        <v>180</v>
      </c>
      <c r="B44" s="11"/>
    </row>
    <row r="45" spans="1:2" x14ac:dyDescent="0.25">
      <c r="A45" s="8" t="s">
        <v>181</v>
      </c>
      <c r="B45" s="11"/>
    </row>
    <row r="46" spans="1:2" x14ac:dyDescent="0.25">
      <c r="A46" s="8" t="s">
        <v>182</v>
      </c>
      <c r="B46" s="11" t="s">
        <v>212</v>
      </c>
    </row>
    <row r="47" spans="1:2" x14ac:dyDescent="0.25">
      <c r="A47" s="8" t="s">
        <v>183</v>
      </c>
      <c r="B47" s="11"/>
    </row>
    <row r="48" spans="1:2" x14ac:dyDescent="0.25">
      <c r="A48" s="8" t="s">
        <v>184</v>
      </c>
      <c r="B48" s="7" t="s">
        <v>157</v>
      </c>
    </row>
    <row r="49" spans="1:2" x14ac:dyDescent="0.25">
      <c r="A49" s="8" t="s">
        <v>185</v>
      </c>
      <c r="B49" s="11" t="s">
        <v>59</v>
      </c>
    </row>
    <row r="50" spans="1:2" x14ac:dyDescent="0.25">
      <c r="A50" s="8" t="s">
        <v>186</v>
      </c>
      <c r="B50" s="11"/>
    </row>
    <row r="51" spans="1:2" x14ac:dyDescent="0.25">
      <c r="A51" s="8" t="s">
        <v>187</v>
      </c>
      <c r="B51" s="11"/>
    </row>
    <row r="52" spans="1:2" x14ac:dyDescent="0.25">
      <c r="A52" s="8" t="s">
        <v>189</v>
      </c>
      <c r="B52" s="11" t="s">
        <v>213</v>
      </c>
    </row>
    <row r="53" spans="1:2" x14ac:dyDescent="0.25">
      <c r="A53" s="8" t="s">
        <v>190</v>
      </c>
      <c r="B53" s="11"/>
    </row>
    <row r="54" spans="1:2" x14ac:dyDescent="0.25">
      <c r="A54" s="8" t="s">
        <v>191</v>
      </c>
      <c r="B54" s="11" t="s">
        <v>214</v>
      </c>
    </row>
    <row r="55" spans="1:2" x14ac:dyDescent="0.25">
      <c r="A55" s="8" t="s">
        <v>192</v>
      </c>
      <c r="B55" s="11"/>
    </row>
    <row r="60" spans="1:2" x14ac:dyDescent="0.25">
      <c r="A60" s="2" t="s">
        <v>195</v>
      </c>
      <c r="B60" s="2" t="s">
        <v>208</v>
      </c>
    </row>
    <row r="61" spans="1:2" x14ac:dyDescent="0.25">
      <c r="A61" s="8" t="s">
        <v>196</v>
      </c>
      <c r="B61" s="11" t="s">
        <v>221</v>
      </c>
    </row>
    <row r="62" spans="1:2" x14ac:dyDescent="0.25">
      <c r="A62" s="8" t="s">
        <v>197</v>
      </c>
      <c r="B62" s="11"/>
    </row>
    <row r="63" spans="1:2" x14ac:dyDescent="0.25">
      <c r="A63" s="8" t="s">
        <v>198</v>
      </c>
      <c r="B63" s="11" t="s">
        <v>157</v>
      </c>
    </row>
    <row r="64" spans="1:2" x14ac:dyDescent="0.25">
      <c r="A64" s="8" t="s">
        <v>199</v>
      </c>
      <c r="B64" s="11"/>
    </row>
    <row r="65" spans="1:2" x14ac:dyDescent="0.25">
      <c r="A65" s="8" t="s">
        <v>200</v>
      </c>
      <c r="B65" s="11"/>
    </row>
    <row r="66" spans="1:2" x14ac:dyDescent="0.25">
      <c r="A66" s="8" t="s">
        <v>201</v>
      </c>
      <c r="B66" s="11"/>
    </row>
    <row r="67" spans="1:2" x14ac:dyDescent="0.25">
      <c r="A67" s="8" t="s">
        <v>202</v>
      </c>
      <c r="B67" s="11"/>
    </row>
    <row r="68" spans="1:2" x14ac:dyDescent="0.25">
      <c r="A68" s="8" t="s">
        <v>203</v>
      </c>
      <c r="B68" s="11"/>
    </row>
    <row r="69" spans="1:2" x14ac:dyDescent="0.25">
      <c r="A69" s="8" t="s">
        <v>204</v>
      </c>
      <c r="B69" s="11"/>
    </row>
    <row r="70" spans="1:2" x14ac:dyDescent="0.25">
      <c r="A70" s="8" t="s">
        <v>205</v>
      </c>
      <c r="B70" s="11"/>
    </row>
    <row r="71" spans="1:2" x14ac:dyDescent="0.25">
      <c r="A71" s="8" t="s">
        <v>206</v>
      </c>
      <c r="B71" s="11"/>
    </row>
    <row r="72" spans="1:2" x14ac:dyDescent="0.25">
      <c r="A72" s="8" t="s">
        <v>207</v>
      </c>
      <c r="B72" s="11"/>
    </row>
    <row r="73" spans="1:2" x14ac:dyDescent="0.25">
      <c r="A73" s="8" t="s">
        <v>215</v>
      </c>
      <c r="B73" s="11" t="s">
        <v>222</v>
      </c>
    </row>
    <row r="74" spans="1:2" x14ac:dyDescent="0.25">
      <c r="A74" s="8" t="s">
        <v>216</v>
      </c>
      <c r="B74" s="11"/>
    </row>
    <row r="75" spans="1:2" x14ac:dyDescent="0.25">
      <c r="A75" s="8" t="s">
        <v>217</v>
      </c>
      <c r="B75" s="11"/>
    </row>
    <row r="76" spans="1:2" x14ac:dyDescent="0.25">
      <c r="A76" s="8" t="s">
        <v>220</v>
      </c>
      <c r="B76" s="11" t="s">
        <v>157</v>
      </c>
    </row>
    <row r="77" spans="1:2" x14ac:dyDescent="0.25">
      <c r="A77" s="8" t="s">
        <v>218</v>
      </c>
      <c r="B77" s="11"/>
    </row>
    <row r="78" spans="1:2" x14ac:dyDescent="0.25">
      <c r="A78" s="8" t="s">
        <v>219</v>
      </c>
      <c r="B78" s="11"/>
    </row>
    <row r="79" spans="1:2" x14ac:dyDescent="0.25">
      <c r="A79" s="8" t="s">
        <v>223</v>
      </c>
      <c r="B79" s="11"/>
    </row>
    <row r="80" spans="1:2" x14ac:dyDescent="0.25">
      <c r="A80" s="8" t="s">
        <v>224</v>
      </c>
      <c r="B80" s="11"/>
    </row>
    <row r="81" spans="1:2" x14ac:dyDescent="0.25">
      <c r="A81" s="8" t="s">
        <v>225</v>
      </c>
      <c r="B81" s="11"/>
    </row>
    <row r="82" spans="1:2" x14ac:dyDescent="0.25">
      <c r="A82" s="8" t="s">
        <v>226</v>
      </c>
      <c r="B82" s="11"/>
    </row>
    <row r="83" spans="1:2" x14ac:dyDescent="0.25">
      <c r="A83" s="8" t="s">
        <v>227</v>
      </c>
      <c r="B83" s="11"/>
    </row>
    <row r="84" spans="1:2" x14ac:dyDescent="0.25">
      <c r="A84" s="8" t="s">
        <v>228</v>
      </c>
      <c r="B84" s="11"/>
    </row>
    <row r="85" spans="1:2" x14ac:dyDescent="0.25">
      <c r="A85" s="8" t="s">
        <v>229</v>
      </c>
      <c r="B85" s="11"/>
    </row>
    <row r="86" spans="1:2" x14ac:dyDescent="0.25">
      <c r="A86" s="8" t="s">
        <v>230</v>
      </c>
      <c r="B86" s="11"/>
    </row>
    <row r="87" spans="1:2" x14ac:dyDescent="0.25">
      <c r="A87" s="8" t="s">
        <v>231</v>
      </c>
      <c r="B87" s="11"/>
    </row>
    <row r="88" spans="1:2" x14ac:dyDescent="0.25">
      <c r="A88" s="8" t="s">
        <v>232</v>
      </c>
      <c r="B88" s="11"/>
    </row>
    <row r="89" spans="1:2" x14ac:dyDescent="0.25">
      <c r="A89" s="8" t="s">
        <v>233</v>
      </c>
      <c r="B89" s="11"/>
    </row>
    <row r="90" spans="1:2" x14ac:dyDescent="0.25">
      <c r="A90" s="8" t="s">
        <v>234</v>
      </c>
      <c r="B90" s="11"/>
    </row>
    <row r="91" spans="1:2" x14ac:dyDescent="0.25">
      <c r="A91" s="8" t="s">
        <v>235</v>
      </c>
      <c r="B91" s="7" t="s">
        <v>238</v>
      </c>
    </row>
    <row r="92" spans="1:2" x14ac:dyDescent="0.25">
      <c r="A92" s="8" t="s">
        <v>236</v>
      </c>
      <c r="B92" s="11" t="s">
        <v>131</v>
      </c>
    </row>
    <row r="93" spans="1:2" x14ac:dyDescent="0.25">
      <c r="A93" s="8" t="s">
        <v>237</v>
      </c>
      <c r="B93" s="11"/>
    </row>
    <row r="94" spans="1:2" x14ac:dyDescent="0.25">
      <c r="A94" s="8" t="s">
        <v>239</v>
      </c>
      <c r="B94" s="11" t="s">
        <v>222</v>
      </c>
    </row>
    <row r="95" spans="1:2" x14ac:dyDescent="0.25">
      <c r="A95" s="8" t="s">
        <v>240</v>
      </c>
      <c r="B95" s="11"/>
    </row>
    <row r="96" spans="1:2" x14ac:dyDescent="0.25">
      <c r="A96" s="8" t="s">
        <v>241</v>
      </c>
      <c r="B96" s="11"/>
    </row>
    <row r="97" spans="1:2" x14ac:dyDescent="0.25">
      <c r="A97" s="8" t="s">
        <v>242</v>
      </c>
      <c r="B97" s="11" t="s">
        <v>157</v>
      </c>
    </row>
    <row r="98" spans="1:2" x14ac:dyDescent="0.25">
      <c r="A98" s="8" t="s">
        <v>243</v>
      </c>
      <c r="B98" s="11"/>
    </row>
    <row r="99" spans="1:2" x14ac:dyDescent="0.25">
      <c r="A99" s="8" t="s">
        <v>247</v>
      </c>
      <c r="B99" s="11"/>
    </row>
    <row r="100" spans="1:2" x14ac:dyDescent="0.25">
      <c r="A100" s="8" t="s">
        <v>248</v>
      </c>
      <c r="B100" s="11"/>
    </row>
    <row r="101" spans="1:2" x14ac:dyDescent="0.25">
      <c r="A101" s="8" t="s">
        <v>249</v>
      </c>
      <c r="B101" s="11"/>
    </row>
    <row r="102" spans="1:2" x14ac:dyDescent="0.25">
      <c r="A102" s="8" t="s">
        <v>244</v>
      </c>
      <c r="B102" s="11"/>
    </row>
    <row r="103" spans="1:2" x14ac:dyDescent="0.25">
      <c r="A103" s="8" t="s">
        <v>245</v>
      </c>
      <c r="B103" s="11"/>
    </row>
    <row r="104" spans="1:2" x14ac:dyDescent="0.25">
      <c r="A104" s="8" t="s">
        <v>246</v>
      </c>
      <c r="B104" s="11"/>
    </row>
    <row r="105" spans="1:2" x14ac:dyDescent="0.25">
      <c r="A105" s="8" t="s">
        <v>250</v>
      </c>
      <c r="B105" s="11" t="s">
        <v>254</v>
      </c>
    </row>
    <row r="106" spans="1:2" x14ac:dyDescent="0.25">
      <c r="A106" s="8" t="s">
        <v>252</v>
      </c>
      <c r="B106" s="11"/>
    </row>
    <row r="107" spans="1:2" x14ac:dyDescent="0.25">
      <c r="A107" s="8" t="s">
        <v>251</v>
      </c>
      <c r="B107" s="11" t="s">
        <v>254</v>
      </c>
    </row>
    <row r="108" spans="1:2" x14ac:dyDescent="0.25">
      <c r="A108" s="8" t="s">
        <v>253</v>
      </c>
      <c r="B108" s="11"/>
    </row>
    <row r="109" spans="1:2" x14ac:dyDescent="0.25">
      <c r="A109" s="8" t="s">
        <v>255</v>
      </c>
      <c r="B109" s="11" t="s">
        <v>254</v>
      </c>
    </row>
    <row r="110" spans="1:2" x14ac:dyDescent="0.25">
      <c r="A110" s="8" t="s">
        <v>256</v>
      </c>
      <c r="B110" s="11"/>
    </row>
    <row r="111" spans="1:2" x14ac:dyDescent="0.25">
      <c r="A111" s="8" t="s">
        <v>257</v>
      </c>
      <c r="B111" s="11" t="s">
        <v>254</v>
      </c>
    </row>
    <row r="112" spans="1:2" x14ac:dyDescent="0.25">
      <c r="A112" s="8" t="s">
        <v>258</v>
      </c>
      <c r="B112" s="11"/>
    </row>
    <row r="113" spans="1:2" x14ac:dyDescent="0.25">
      <c r="A113" s="8" t="s">
        <v>259</v>
      </c>
      <c r="B113" s="11" t="s">
        <v>254</v>
      </c>
    </row>
    <row r="114" spans="1:2" x14ac:dyDescent="0.25">
      <c r="A114" s="8" t="s">
        <v>260</v>
      </c>
      <c r="B114" s="11"/>
    </row>
  </sheetData>
  <mergeCells count="35">
    <mergeCell ref="A1:J1"/>
    <mergeCell ref="B54:B55"/>
    <mergeCell ref="J2:J3"/>
    <mergeCell ref="J15:J16"/>
    <mergeCell ref="F24:F25"/>
    <mergeCell ref="B31:B33"/>
    <mergeCell ref="B34:B36"/>
    <mergeCell ref="B37:B38"/>
    <mergeCell ref="A14:J14"/>
    <mergeCell ref="A15:A16"/>
    <mergeCell ref="B15:B16"/>
    <mergeCell ref="C15:H15"/>
    <mergeCell ref="I15:I16"/>
    <mergeCell ref="E17:E18"/>
    <mergeCell ref="C2:H2"/>
    <mergeCell ref="A2:A3"/>
    <mergeCell ref="I2:I3"/>
    <mergeCell ref="B39:B41"/>
    <mergeCell ref="B42:B45"/>
    <mergeCell ref="B46:B47"/>
    <mergeCell ref="B2:B3"/>
    <mergeCell ref="B49:B51"/>
    <mergeCell ref="B52:B53"/>
    <mergeCell ref="B113:B114"/>
    <mergeCell ref="B61:B62"/>
    <mergeCell ref="B63:B72"/>
    <mergeCell ref="B73:B75"/>
    <mergeCell ref="B92:B93"/>
    <mergeCell ref="B76:B90"/>
    <mergeCell ref="B94:B96"/>
    <mergeCell ref="B97:B104"/>
    <mergeCell ref="B105:B106"/>
    <mergeCell ref="B107:B108"/>
    <mergeCell ref="B109:B110"/>
    <mergeCell ref="B111:B112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Pin mux table</vt:lpstr>
      <vt:lpstr>Pins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Peake</dc:creator>
  <cp:lastModifiedBy>Jeremy Peake</cp:lastModifiedBy>
  <dcterms:created xsi:type="dcterms:W3CDTF">2024-01-03T23:50:48Z</dcterms:created>
  <dcterms:modified xsi:type="dcterms:W3CDTF">2024-12-19T03:05:33Z</dcterms:modified>
</cp:coreProperties>
</file>