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puts" sheetId="1" state="visible" r:id="rId1"/>
    <sheet name="Financial Model" sheetId="2" state="visible" r:id="rId2"/>
    <sheet name="Summ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Capacity (MW)</t>
        </is>
      </c>
      <c r="B1" s="2" t="n">
        <v>100</v>
      </c>
    </row>
    <row r="2">
      <c r="A2" s="1" t="inlineStr">
        <is>
          <t>CapEx ($)</t>
        </is>
      </c>
      <c r="B2" s="2" t="n">
        <v>5000000</v>
      </c>
    </row>
    <row r="3">
      <c r="A3" s="1" t="inlineStr">
        <is>
          <t>PPA Price ($/MWh)</t>
        </is>
      </c>
      <c r="B3" s="2" t="n">
        <v>50</v>
      </c>
    </row>
    <row r="4">
      <c r="A4" s="1" t="inlineStr">
        <is>
          <t>OpEx Rate ($/MW/year)</t>
        </is>
      </c>
      <c r="B4" s="2" t="n">
        <v>20000</v>
      </c>
    </row>
    <row r="5">
      <c r="A5" s="1" t="inlineStr">
        <is>
          <t>Loan Amount ($)</t>
        </is>
      </c>
      <c r="B5" s="2" t="n">
        <v>10000000</v>
      </c>
    </row>
    <row r="6">
      <c r="A6" s="1" t="inlineStr">
        <is>
          <t>Loan Term (years)</t>
        </is>
      </c>
      <c r="B6" s="2" t="n">
        <v>10</v>
      </c>
    </row>
    <row r="7">
      <c r="A7" s="1" t="inlineStr">
        <is>
          <t>Interest Rate (%)</t>
        </is>
      </c>
      <c r="B7" s="2" t="n">
        <v>5</v>
      </c>
    </row>
    <row r="8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3" t="inlineStr">
        <is>
          <t>Revenue ($)</t>
        </is>
      </c>
      <c r="C1" s="3" t="inlineStr">
        <is>
          <t>OpEx ($)</t>
        </is>
      </c>
      <c r="D1" s="3" t="inlineStr">
        <is>
          <t>EBITDA ($)</t>
        </is>
      </c>
      <c r="E1" s="3" t="inlineStr">
        <is>
          <t>Debt Service ($)</t>
        </is>
      </c>
      <c r="F1" s="3" t="inlineStr">
        <is>
          <t>Cash Flows ($)</t>
        </is>
      </c>
    </row>
    <row r="2">
      <c r="A2" s="4" t="n">
        <v>1</v>
      </c>
      <c r="B2" s="2">
        <f> 100 * 8760 * 50</f>
        <v/>
      </c>
      <c r="C2" s="2">
        <f> 100 * 1000 * 20000</f>
        <v/>
      </c>
      <c r="D2" s="2">
        <f> B2 - C2</f>
        <v/>
      </c>
      <c r="E2" s="2">
        <f> 0.18871233644010987 * 12</f>
        <v/>
      </c>
      <c r="F2" s="2">
        <f> D2 - E2</f>
        <v/>
      </c>
    </row>
    <row r="3">
      <c r="A3" s="4" t="n">
        <v>2</v>
      </c>
      <c r="B3" s="2">
        <f> 100 * 8760 * 50</f>
        <v/>
      </c>
      <c r="C3" s="2">
        <f> 100 * 1000 * 20000</f>
        <v/>
      </c>
      <c r="D3" s="2">
        <f> B3 - C3</f>
        <v/>
      </c>
      <c r="E3" s="2">
        <f> 0.18871233644010987 * 12</f>
        <v/>
      </c>
      <c r="F3" s="2">
        <f> D3 - E3</f>
        <v/>
      </c>
    </row>
    <row r="4">
      <c r="A4" s="4" t="n">
        <v>3</v>
      </c>
      <c r="B4" s="2">
        <f> 100 * 8760 * 50</f>
        <v/>
      </c>
      <c r="C4" s="2">
        <f> 100 * 1000 * 20000</f>
        <v/>
      </c>
      <c r="D4" s="2">
        <f> B4 - C4</f>
        <v/>
      </c>
      <c r="E4" s="2">
        <f> 0.18871233644010987 * 12</f>
        <v/>
      </c>
      <c r="F4" s="2">
        <f> D4 - E4</f>
        <v/>
      </c>
    </row>
    <row r="5">
      <c r="A5" s="4" t="n">
        <v>4</v>
      </c>
      <c r="B5" s="2">
        <f> 100 * 8760 * 50</f>
        <v/>
      </c>
      <c r="C5" s="2">
        <f> 100 * 1000 * 20000</f>
        <v/>
      </c>
      <c r="D5" s="2">
        <f> B5 - C5</f>
        <v/>
      </c>
      <c r="E5" s="2">
        <f> 0.18871233644010987 * 12</f>
        <v/>
      </c>
      <c r="F5" s="2">
        <f> D5 - E5</f>
        <v/>
      </c>
    </row>
    <row r="6">
      <c r="A6" s="4" t="n">
        <v>5</v>
      </c>
      <c r="B6" s="2">
        <f> 100 * 8760 * 50</f>
        <v/>
      </c>
      <c r="C6" s="2">
        <f> 100 * 1000 * 20000</f>
        <v/>
      </c>
      <c r="D6" s="2">
        <f> B6 - C6</f>
        <v/>
      </c>
      <c r="E6" s="2">
        <f> 0.18871233644010987 * 12</f>
        <v/>
      </c>
      <c r="F6" s="2">
        <f> D6 - E6</f>
        <v/>
      </c>
    </row>
    <row r="7">
      <c r="A7" s="4" t="n">
        <v>6</v>
      </c>
      <c r="B7" s="2">
        <f> 100 * 8760 * 50</f>
        <v/>
      </c>
      <c r="C7" s="2">
        <f> 100 * 1000 * 20000</f>
        <v/>
      </c>
      <c r="D7" s="2">
        <f> B7 - C7</f>
        <v/>
      </c>
      <c r="E7" s="2">
        <f> 0.18871233644010987 * 12</f>
        <v/>
      </c>
      <c r="F7" s="2">
        <f> D7 - E7</f>
        <v/>
      </c>
    </row>
    <row r="8">
      <c r="A8" s="4" t="n">
        <v>7</v>
      </c>
      <c r="B8" s="2">
        <f> 100 * 8760 * 50</f>
        <v/>
      </c>
      <c r="C8" s="2">
        <f> 100 * 1000 * 20000</f>
        <v/>
      </c>
      <c r="D8" s="2">
        <f> B8 - C8</f>
        <v/>
      </c>
      <c r="E8" s="2">
        <f> 0.18871233644010987 * 12</f>
        <v/>
      </c>
      <c r="F8" s="2">
        <f> D8 - E8</f>
        <v/>
      </c>
    </row>
    <row r="9">
      <c r="A9" s="4" t="n">
        <v>8</v>
      </c>
      <c r="B9" s="2">
        <f> 100 * 8760 * 50</f>
        <v/>
      </c>
      <c r="C9" s="2">
        <f> 100 * 1000 * 20000</f>
        <v/>
      </c>
      <c r="D9" s="2">
        <f> B9 - C9</f>
        <v/>
      </c>
      <c r="E9" s="2">
        <f> 0.18871233644010987 * 12</f>
        <v/>
      </c>
      <c r="F9" s="2">
        <f> D9 - E9</f>
        <v/>
      </c>
    </row>
    <row r="10">
      <c r="A10" s="4" t="n">
        <v>9</v>
      </c>
      <c r="B10" s="2">
        <f> 100 * 8760 * 50</f>
        <v/>
      </c>
      <c r="C10" s="2">
        <f> 100 * 1000 * 20000</f>
        <v/>
      </c>
      <c r="D10" s="2">
        <f> B10 - C10</f>
        <v/>
      </c>
      <c r="E10" s="2">
        <f> 0.18871233644010987 * 12</f>
        <v/>
      </c>
      <c r="F10" s="2">
        <f> D10 - E10</f>
        <v/>
      </c>
    </row>
    <row r="11">
      <c r="A11" s="4" t="n">
        <v>10</v>
      </c>
      <c r="B11" s="2">
        <f> 100 * 8760 * 50</f>
        <v/>
      </c>
      <c r="C11" s="2">
        <f> 100 * 1000 * 20000</f>
        <v/>
      </c>
      <c r="D11" s="2">
        <f> B11 - C11</f>
        <v/>
      </c>
      <c r="E11" s="2">
        <f> 0.18871233644010987 * 12</f>
        <v/>
      </c>
      <c r="F11" s="2">
        <f> D11 - E11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3" t="inlineStr">
        <is>
          <t>IRR</t>
        </is>
      </c>
      <c r="C1" s="3" t="inlineStr">
        <is>
          <t>DSCR</t>
        </is>
      </c>
      <c r="D1" s="3" t="inlineStr">
        <is>
          <t>NPV</t>
        </is>
      </c>
    </row>
    <row r="2">
      <c r="A2" s="4" t="inlineStr">
        <is>
          <t>Year 5</t>
        </is>
      </c>
      <c r="B2" s="2">
        <f>IRR({-5000000, 'Financial Model'!F2, 'Financial Model'!F3, 'Financial Model'!F4, 'Financial Model'!F5, 'Financial Model'!F6})</f>
        <v/>
      </c>
      <c r="C2" s="2">
        <f> 'Financial Model'!D2 / 'Financial Model'!E2</f>
        <v/>
      </c>
      <c r="D2" s="2">
        <f>NPV(0.08, 'Financial Model'!F2:F6)</f>
        <v/>
      </c>
    </row>
    <row r="3">
      <c r="A3" s="4" t="n"/>
      <c r="B3" s="2" t="n"/>
      <c r="C3" s="2">
        <f> 'Financial Model'!D3 / 'Financial Model'!E3</f>
        <v/>
      </c>
      <c r="D3" s="2" t="n"/>
    </row>
    <row r="4">
      <c r="A4" s="4" t="n"/>
      <c r="B4" s="2" t="n"/>
      <c r="C4" s="2">
        <f> 'Financial Model'!D4 / 'Financial Model'!E4</f>
        <v/>
      </c>
      <c r="D4" s="2" t="n"/>
    </row>
    <row r="5">
      <c r="A5" s="4" t="n"/>
      <c r="B5" s="2" t="n"/>
      <c r="C5" s="2">
        <f> 'Financial Model'!D5 / 'Financial Model'!E5</f>
        <v/>
      </c>
      <c r="D5" s="2" t="n"/>
    </row>
    <row r="6">
      <c r="A6" s="4" t="n"/>
      <c r="B6" s="2" t="n"/>
      <c r="C6" s="2">
        <f> 'Financial Model'!D6 / 'Financial Model'!E6</f>
        <v/>
      </c>
      <c r="D6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2025-04-26T10:15:04Z</dcterms:created>
  <dcterms:modified xsi:type="dcterms:W3CDTF">2025-04-26T10:15:04Z</dcterms:modified>
</cp:coreProperties>
</file>