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all_results" sheetId="1" r:id="rId1"/>
  </sheets>
  <calcPr calcId="144525"/>
</workbook>
</file>

<file path=xl/calcChain.xml><?xml version="1.0" encoding="utf-8"?>
<calcChain xmlns="http://schemas.openxmlformats.org/spreadsheetml/2006/main">
  <c r="O34" i="1" l="1"/>
  <c r="O49" i="1" s="1"/>
  <c r="O35" i="1"/>
  <c r="O50" i="1" s="1"/>
  <c r="O36" i="1"/>
  <c r="O51" i="1" s="1"/>
  <c r="O37" i="1"/>
  <c r="O52" i="1" s="1"/>
  <c r="O38" i="1"/>
  <c r="O53" i="1" s="1"/>
  <c r="O39" i="1"/>
  <c r="O54" i="1" s="1"/>
  <c r="O40" i="1"/>
  <c r="O55" i="1" s="1"/>
  <c r="O41" i="1"/>
  <c r="O56" i="1" s="1"/>
  <c r="O42" i="1"/>
  <c r="O57" i="1" s="1"/>
  <c r="O43" i="1"/>
  <c r="O58" i="1" s="1"/>
  <c r="O44" i="1"/>
  <c r="O59" i="1" s="1"/>
  <c r="O33" i="1"/>
  <c r="O48" i="1" s="1"/>
  <c r="N34" i="1"/>
  <c r="N49" i="1" s="1"/>
  <c r="N35" i="1"/>
  <c r="N50" i="1" s="1"/>
  <c r="N36" i="1"/>
  <c r="N51" i="1" s="1"/>
  <c r="N37" i="1"/>
  <c r="N52" i="1" s="1"/>
  <c r="N38" i="1"/>
  <c r="N53" i="1" s="1"/>
  <c r="N39" i="1"/>
  <c r="N54" i="1" s="1"/>
  <c r="N40" i="1"/>
  <c r="N55" i="1" s="1"/>
  <c r="N41" i="1"/>
  <c r="N56" i="1" s="1"/>
  <c r="N42" i="1"/>
  <c r="N57" i="1" s="1"/>
  <c r="N43" i="1"/>
  <c r="N58" i="1" s="1"/>
  <c r="N44" i="1"/>
  <c r="N59" i="1" s="1"/>
  <c r="N33" i="1"/>
  <c r="N48" i="1" s="1"/>
  <c r="M34" i="1"/>
  <c r="M49" i="1" s="1"/>
  <c r="M35" i="1"/>
  <c r="M50" i="1" s="1"/>
  <c r="M36" i="1"/>
  <c r="M51" i="1" s="1"/>
  <c r="M37" i="1"/>
  <c r="M52" i="1" s="1"/>
  <c r="M38" i="1"/>
  <c r="M53" i="1" s="1"/>
  <c r="M39" i="1"/>
  <c r="M54" i="1" s="1"/>
  <c r="M40" i="1"/>
  <c r="M55" i="1" s="1"/>
  <c r="M41" i="1"/>
  <c r="M56" i="1" s="1"/>
  <c r="M42" i="1"/>
  <c r="M57" i="1" s="1"/>
  <c r="M43" i="1"/>
  <c r="M58" i="1" s="1"/>
  <c r="M44" i="1"/>
  <c r="M59" i="1" s="1"/>
  <c r="M33" i="1"/>
  <c r="M48" i="1" s="1"/>
  <c r="L34" i="1"/>
  <c r="L49" i="1" s="1"/>
  <c r="L35" i="1"/>
  <c r="L50" i="1" s="1"/>
  <c r="L36" i="1"/>
  <c r="L51" i="1" s="1"/>
  <c r="L37" i="1"/>
  <c r="L52" i="1" s="1"/>
  <c r="L38" i="1"/>
  <c r="L53" i="1" s="1"/>
  <c r="L39" i="1"/>
  <c r="L54" i="1" s="1"/>
  <c r="L40" i="1"/>
  <c r="L55" i="1" s="1"/>
  <c r="L41" i="1"/>
  <c r="L56" i="1" s="1"/>
  <c r="L42" i="1"/>
  <c r="L57" i="1" s="1"/>
  <c r="L43" i="1"/>
  <c r="L58" i="1" s="1"/>
  <c r="L44" i="1"/>
  <c r="L59" i="1" s="1"/>
  <c r="L33" i="1"/>
  <c r="L48" i="1" s="1"/>
  <c r="K34" i="1"/>
  <c r="K49" i="1" s="1"/>
  <c r="K35" i="1"/>
  <c r="K50" i="1" s="1"/>
  <c r="K36" i="1"/>
  <c r="K51" i="1" s="1"/>
  <c r="K37" i="1"/>
  <c r="K52" i="1" s="1"/>
  <c r="K38" i="1"/>
  <c r="K53" i="1" s="1"/>
  <c r="K39" i="1"/>
  <c r="K54" i="1" s="1"/>
  <c r="K40" i="1"/>
  <c r="K55" i="1" s="1"/>
  <c r="K41" i="1"/>
  <c r="K56" i="1" s="1"/>
  <c r="K42" i="1"/>
  <c r="K57" i="1" s="1"/>
  <c r="K43" i="1"/>
  <c r="K58" i="1" s="1"/>
  <c r="K44" i="1"/>
  <c r="K59" i="1" s="1"/>
  <c r="K33" i="1"/>
  <c r="K48" i="1" s="1"/>
  <c r="J34" i="1"/>
  <c r="J49" i="1" s="1"/>
  <c r="J35" i="1"/>
  <c r="J50" i="1" s="1"/>
  <c r="J36" i="1"/>
  <c r="J51" i="1" s="1"/>
  <c r="J37" i="1"/>
  <c r="J52" i="1" s="1"/>
  <c r="J38" i="1"/>
  <c r="J53" i="1" s="1"/>
  <c r="J39" i="1"/>
  <c r="J54" i="1" s="1"/>
  <c r="J40" i="1"/>
  <c r="J55" i="1" s="1"/>
  <c r="J41" i="1"/>
  <c r="J56" i="1" s="1"/>
  <c r="J42" i="1"/>
  <c r="J57" i="1" s="1"/>
  <c r="J43" i="1"/>
  <c r="J58" i="1" s="1"/>
  <c r="J44" i="1"/>
  <c r="J59" i="1" s="1"/>
  <c r="J33" i="1"/>
  <c r="J48" i="1" s="1"/>
  <c r="I34" i="1"/>
  <c r="I49" i="1" s="1"/>
  <c r="I35" i="1"/>
  <c r="I50" i="1" s="1"/>
  <c r="I36" i="1"/>
  <c r="I51" i="1" s="1"/>
  <c r="I37" i="1"/>
  <c r="I52" i="1" s="1"/>
  <c r="I38" i="1"/>
  <c r="I53" i="1" s="1"/>
  <c r="I39" i="1"/>
  <c r="I54" i="1" s="1"/>
  <c r="I40" i="1"/>
  <c r="I55" i="1" s="1"/>
  <c r="I41" i="1"/>
  <c r="I56" i="1" s="1"/>
  <c r="I42" i="1"/>
  <c r="I57" i="1" s="1"/>
  <c r="I43" i="1"/>
  <c r="I58" i="1" s="1"/>
  <c r="I44" i="1"/>
  <c r="I59" i="1" s="1"/>
  <c r="I33" i="1"/>
  <c r="I48" i="1" s="1"/>
  <c r="H34" i="1"/>
  <c r="H49" i="1" s="1"/>
  <c r="H35" i="1"/>
  <c r="H50" i="1" s="1"/>
  <c r="H36" i="1"/>
  <c r="H51" i="1" s="1"/>
  <c r="H37" i="1"/>
  <c r="H52" i="1" s="1"/>
  <c r="H38" i="1"/>
  <c r="H53" i="1" s="1"/>
  <c r="H39" i="1"/>
  <c r="H54" i="1" s="1"/>
  <c r="H40" i="1"/>
  <c r="H55" i="1" s="1"/>
  <c r="H41" i="1"/>
  <c r="H56" i="1" s="1"/>
  <c r="H42" i="1"/>
  <c r="H57" i="1" s="1"/>
  <c r="H43" i="1"/>
  <c r="H58" i="1" s="1"/>
  <c r="H44" i="1"/>
  <c r="H59" i="1" s="1"/>
  <c r="H33" i="1"/>
  <c r="H48" i="1" s="1"/>
  <c r="G34" i="1"/>
  <c r="G49" i="1" s="1"/>
  <c r="G35" i="1"/>
  <c r="G50" i="1" s="1"/>
  <c r="G36" i="1"/>
  <c r="G51" i="1" s="1"/>
  <c r="G37" i="1"/>
  <c r="G52" i="1" s="1"/>
  <c r="G38" i="1"/>
  <c r="G53" i="1" s="1"/>
  <c r="G39" i="1"/>
  <c r="G54" i="1" s="1"/>
  <c r="G40" i="1"/>
  <c r="G55" i="1" s="1"/>
  <c r="G41" i="1"/>
  <c r="G56" i="1" s="1"/>
  <c r="G42" i="1"/>
  <c r="G57" i="1" s="1"/>
  <c r="G43" i="1"/>
  <c r="G58" i="1" s="1"/>
  <c r="G44" i="1"/>
  <c r="G59" i="1" s="1"/>
  <c r="G33" i="1"/>
  <c r="G48" i="1" s="1"/>
  <c r="F34" i="1"/>
  <c r="F49" i="1" s="1"/>
  <c r="F35" i="1"/>
  <c r="F50" i="1" s="1"/>
  <c r="F36" i="1"/>
  <c r="F51" i="1" s="1"/>
  <c r="F37" i="1"/>
  <c r="F52" i="1" s="1"/>
  <c r="F38" i="1"/>
  <c r="F53" i="1" s="1"/>
  <c r="F39" i="1"/>
  <c r="F54" i="1" s="1"/>
  <c r="F40" i="1"/>
  <c r="F55" i="1" s="1"/>
  <c r="F41" i="1"/>
  <c r="F56" i="1" s="1"/>
  <c r="F42" i="1"/>
  <c r="F57" i="1" s="1"/>
  <c r="F43" i="1"/>
  <c r="F58" i="1" s="1"/>
  <c r="F44" i="1"/>
  <c r="F59" i="1" s="1"/>
  <c r="F33" i="1"/>
  <c r="F48" i="1" s="1"/>
  <c r="E34" i="1"/>
  <c r="E49" i="1" s="1"/>
  <c r="E35" i="1"/>
  <c r="E50" i="1" s="1"/>
  <c r="E36" i="1"/>
  <c r="E51" i="1" s="1"/>
  <c r="E37" i="1"/>
  <c r="E52" i="1" s="1"/>
  <c r="E38" i="1"/>
  <c r="E53" i="1" s="1"/>
  <c r="E39" i="1"/>
  <c r="E54" i="1" s="1"/>
  <c r="E40" i="1"/>
  <c r="E55" i="1" s="1"/>
  <c r="E41" i="1"/>
  <c r="E56" i="1" s="1"/>
  <c r="E42" i="1"/>
  <c r="E57" i="1" s="1"/>
  <c r="E43" i="1"/>
  <c r="E58" i="1" s="1"/>
  <c r="E44" i="1"/>
  <c r="E59" i="1" s="1"/>
  <c r="E33" i="1"/>
  <c r="E48" i="1" s="1"/>
  <c r="C34" i="1"/>
  <c r="C49" i="1" s="1"/>
  <c r="C35" i="1"/>
  <c r="C50" i="1" s="1"/>
  <c r="C36" i="1"/>
  <c r="C51" i="1" s="1"/>
  <c r="C37" i="1"/>
  <c r="C52" i="1" s="1"/>
  <c r="C38" i="1"/>
  <c r="C53" i="1" s="1"/>
  <c r="C39" i="1"/>
  <c r="C54" i="1" s="1"/>
  <c r="C40" i="1"/>
  <c r="C55" i="1" s="1"/>
  <c r="C41" i="1"/>
  <c r="C56" i="1" s="1"/>
  <c r="C42" i="1"/>
  <c r="C57" i="1" s="1"/>
  <c r="C43" i="1"/>
  <c r="C58" i="1" s="1"/>
  <c r="C44" i="1"/>
  <c r="C59" i="1" s="1"/>
  <c r="C33" i="1"/>
  <c r="C48" i="1" s="1"/>
  <c r="D34" i="1"/>
  <c r="D49" i="1" s="1"/>
  <c r="D35" i="1"/>
  <c r="D50" i="1" s="1"/>
  <c r="D36" i="1"/>
  <c r="D51" i="1" s="1"/>
  <c r="D37" i="1"/>
  <c r="D52" i="1" s="1"/>
  <c r="D38" i="1"/>
  <c r="D53" i="1" s="1"/>
  <c r="D39" i="1"/>
  <c r="D54" i="1" s="1"/>
  <c r="D40" i="1"/>
  <c r="D55" i="1" s="1"/>
  <c r="D41" i="1"/>
  <c r="D56" i="1" s="1"/>
  <c r="D42" i="1"/>
  <c r="D57" i="1" s="1"/>
  <c r="D43" i="1"/>
  <c r="D58" i="1" s="1"/>
  <c r="D44" i="1"/>
  <c r="D59" i="1" s="1"/>
  <c r="D33" i="1"/>
  <c r="D48" i="1" s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C19" i="1"/>
  <c r="C20" i="1"/>
  <c r="C21" i="1"/>
  <c r="C22" i="1"/>
  <c r="C23" i="1"/>
  <c r="C24" i="1"/>
  <c r="C25" i="1"/>
  <c r="C26" i="1"/>
  <c r="C27" i="1"/>
  <c r="C28" i="1"/>
  <c r="C29" i="1"/>
  <c r="C18" i="1"/>
</calcChain>
</file>

<file path=xl/sharedStrings.xml><?xml version="1.0" encoding="utf-8"?>
<sst xmlns="http://schemas.openxmlformats.org/spreadsheetml/2006/main" count="158" uniqueCount="70">
  <si>
    <t>Random [2, 100]</t>
  </si>
  <si>
    <t>Random [99, 100]</t>
  </si>
  <si>
    <t>Always 2</t>
  </si>
  <si>
    <t>Always 51</t>
  </si>
  <si>
    <t>Always 99</t>
  </si>
  <si>
    <t>Always 100</t>
  </si>
  <si>
    <t>Buckets - (Fullest, Highest)</t>
  </si>
  <si>
    <t>Buckets - (Fullest, Lowest)</t>
  </si>
  <si>
    <t>Buckets - (Fullest, Random)</t>
  </si>
  <si>
    <t>Buckets - (Fullest, Newest)</t>
  </si>
  <si>
    <t>Buckets - PD, Retention = 0.2</t>
  </si>
  <si>
    <t>Buckets - PD, Retention = 0.5</t>
  </si>
  <si>
    <t>Buckets - PD, Retention = 0.8</t>
  </si>
  <si>
    <t>Q Learn - alpha= 0.2, discount= 0.0</t>
  </si>
  <si>
    <t>Q Learn - alpha= 0.5, discount= 0.0</t>
  </si>
  <si>
    <t>Q Learn - alpha= 0.8, discount= 0.0</t>
  </si>
  <si>
    <t>Q Learn - alpha= 0.2, discount= 0.9</t>
  </si>
  <si>
    <t>Q Learn - alpha= 0.5, discount= 0.9</t>
  </si>
  <si>
    <t>Q Learn - alpha= 0.8, discount= 0.9</t>
  </si>
  <si>
    <t>Simple Trend - K = 3, Eps = 0.5</t>
  </si>
  <si>
    <t>Simple Trend - K = 10, Eps = 0.5</t>
  </si>
  <si>
    <t>Simple Trend - K = 25, Eps = 0.5</t>
  </si>
  <si>
    <t>Mixed - {TFT (y-1), 80%); (R[99, 100], 20%)}</t>
  </si>
  <si>
    <t>Mixed - {L(x) E(x) H(y-g), 80%); (2, 20%)}</t>
  </si>
  <si>
    <t>Mixed - {L(x) E(x) H(y-g), 80%); (100, 20%)}</t>
  </si>
  <si>
    <t>Mixed - {L(x) E(x) H(y-g), 80%); (100, 10%); (2, 10%)}</t>
  </si>
  <si>
    <t>Mixed - {L(y-g) E(x-g) H(x-g), 80%); (2, 20%)}</t>
  </si>
  <si>
    <t>Mixed - {L(y-g) E(x-g) H(x-g), 80%); (100, 20%)}</t>
  </si>
  <si>
    <t>Mixed - {L(y-g) E(x-g) H(x-g), 80%); (100, 10%); (2, 10%)}</t>
  </si>
  <si>
    <t>TFT - Low(x) Equal(x) High(y-g)</t>
  </si>
  <si>
    <t>TFT - Low(x) Equal(x-2g) High(y-g)</t>
  </si>
  <si>
    <t>TFT - Low(y-g) Equal(x-g) High(x-g)</t>
  </si>
  <si>
    <t>TFT - Low(x-2g) Equal(x) High(y-g)</t>
  </si>
  <si>
    <t>TFT - Low(x-2g) Equal(x-2g) High(y-g)</t>
  </si>
  <si>
    <t>TFT - Simple (y-1)</t>
  </si>
  <si>
    <t>TFT - Simple (y-2)</t>
  </si>
  <si>
    <t>Zeuthen Strategy - Positive</t>
  </si>
  <si>
    <t>Zeuthen Strategy - Negative</t>
  </si>
  <si>
    <t>Randoms:</t>
  </si>
  <si>
    <t>Always:</t>
  </si>
  <si>
    <t>Buckets - Probabilistic:</t>
  </si>
  <si>
    <t>Buckets - Deterministice:</t>
  </si>
  <si>
    <t>Q Learners - Short:</t>
  </si>
  <si>
    <t>Q Learners - Long:</t>
  </si>
  <si>
    <t>Simple Trends:</t>
  </si>
  <si>
    <t>Mixed:</t>
  </si>
  <si>
    <t>TFTs - Simple:</t>
  </si>
  <si>
    <t>TFTs - Complex:</t>
  </si>
  <si>
    <t>TFTs - Mixed:</t>
  </si>
  <si>
    <t>Zeuthens:</t>
  </si>
  <si>
    <t>Randoms</t>
  </si>
  <si>
    <t>Always</t>
  </si>
  <si>
    <t>R[2, 100]</t>
  </si>
  <si>
    <t>Buckets - Probabilistic</t>
  </si>
  <si>
    <t>Buckets - Deterministice</t>
  </si>
  <si>
    <t>Q Learners - Short</t>
  </si>
  <si>
    <t>Q Learners - Long</t>
  </si>
  <si>
    <t>Simple Trends</t>
  </si>
  <si>
    <t>Mixed</t>
  </si>
  <si>
    <t>TFTs - Simple</t>
  </si>
  <si>
    <t>TFTs - Complex</t>
  </si>
  <si>
    <t>TFTs - Mixed</t>
  </si>
  <si>
    <t>Zeuthens</t>
  </si>
  <si>
    <t>Buckets - Deterministic:</t>
  </si>
  <si>
    <t>Buckets - Deterministic</t>
  </si>
  <si>
    <t>Opponent Classification</t>
  </si>
  <si>
    <t>Raw Scores by Strategy</t>
  </si>
  <si>
    <t>Normalized Scores by Strategy</t>
  </si>
  <si>
    <t>Raw Scores by Strategy Group</t>
  </si>
  <si>
    <t>Normalized Scores by Strategy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</si>
</sst>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6">
    <xf numFmtId="0" fontId="0" fillId="0" borderId="0" xfId="0"/>
    <xf numFmtId="164" fontId="0" fillId="0" borderId="0" xfId="0" applyNumberFormat="1"/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/>
    <xf numFmtId="0" fontId="16" fillId="0" borderId="22" xfId="0" applyFont="1" applyBorder="1"/>
    <xf numFmtId="164" fontId="0" fillId="0" borderId="10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0" fillId="0" borderId="0" xfId="0" applyBorder="1"/>
    <xf numFmtId="164" fontId="0" fillId="0" borderId="28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 textRotation="90"/>
    </xf>
    <xf numFmtId="0" fontId="16" fillId="0" borderId="35" xfId="0" applyFont="1" applyBorder="1" applyAlignment="1">
      <alignment horizontal="center" vertical="center" textRotation="90"/>
    </xf>
    <xf numFmtId="0" fontId="16" fillId="0" borderId="36" xfId="0" applyFont="1" applyBorder="1" applyAlignment="1">
      <alignment horizontal="center" vertical="center" textRotation="90"/>
    </xf>
    <xf numFmtId="1" fontId="0" fillId="0" borderId="10" xfId="0" applyNumberFormat="1" applyBorder="1" applyAlignment="1">
      <alignment horizontal="center"/>
    </xf>
    <xf numFmtId="0" fontId="16" fillId="0" borderId="11" xfId="0" applyFont="1" applyBorder="1" applyAlignment="1">
      <alignment horizontal="center" vertical="center" textRotation="90"/>
    </xf>
    <xf numFmtId="0" fontId="16" fillId="0" borderId="14" xfId="0" applyFont="1" applyBorder="1" applyAlignment="1">
      <alignment horizontal="center" vertical="center" textRotation="90"/>
    </xf>
    <xf numFmtId="1" fontId="0" fillId="0" borderId="15" xfId="0" applyNumberFormat="1" applyBorder="1" applyAlignment="1">
      <alignment horizontal="center"/>
    </xf>
    <xf numFmtId="0" fontId="16" fillId="0" borderId="16" xfId="0" applyFont="1" applyBorder="1" applyAlignment="1">
      <alignment horizontal="center" vertical="center" textRotation="90"/>
    </xf>
    <xf numFmtId="1" fontId="0" fillId="0" borderId="17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18" xfId="0" applyFont="1" applyBorder="1"/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1" xfId="0" applyFont="1" applyBorder="1"/>
    <xf numFmtId="0" fontId="16" fillId="0" borderId="32" xfId="0" applyFont="1" applyBorder="1"/>
    <xf numFmtId="0" fontId="16" fillId="0" borderId="33" xfId="0" applyFont="1" applyBorder="1"/>
    <xf numFmtId="164" fontId="0" fillId="0" borderId="2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16" fillId="0" borderId="40" xfId="0" applyFont="1" applyBorder="1" applyAlignment="1">
      <alignment horizontal="center" vertical="center" textRotation="90"/>
    </xf>
    <xf numFmtId="0" fontId="16" fillId="0" borderId="41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164" fontId="0" fillId="0" borderId="28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16" fillId="0" borderId="43" xfId="0" applyFont="1" applyBorder="1"/>
    <xf numFmtId="0" fontId="16" fillId="0" borderId="44" xfId="0" applyFont="1" applyBorder="1"/>
    <xf numFmtId="0" fontId="16" fillId="0" borderId="45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9"/>
  <sheetViews>
    <sheetView tabSelected="1" topLeftCell="A35" workbookViewId="0">
      <selection activeCell="H45" sqref="H45"/>
    </sheetView>
  </sheetViews>
  <sheetFormatPr defaultRowHeight="15" x14ac:dyDescent="0.25"/>
  <cols>
    <col min="1" max="1" width="3.7109375" bestFit="1" customWidth="1"/>
    <col min="2" max="2" width="23.5703125" bestFit="1" customWidth="1"/>
    <col min="3" max="3" width="15.28515625" bestFit="1" customWidth="1"/>
    <col min="4" max="4" width="16.28515625" bestFit="1" customWidth="1"/>
    <col min="5" max="5" width="13.7109375" bestFit="1" customWidth="1"/>
    <col min="6" max="6" width="20.7109375" bestFit="1" customWidth="1"/>
    <col min="7" max="7" width="25.42578125" customWidth="1"/>
    <col min="8" max="8" width="16.85546875" bestFit="1" customWidth="1"/>
    <col min="9" max="9" width="19.42578125" customWidth="1"/>
    <col min="10" max="12" width="13.7109375" bestFit="1" customWidth="1"/>
    <col min="13" max="13" width="15.28515625" customWidth="1"/>
    <col min="14" max="14" width="13.7109375" bestFit="1" customWidth="1"/>
    <col min="15" max="15" width="17.5703125" customWidth="1"/>
    <col min="16" max="21" width="31.42578125" bestFit="1" customWidth="1"/>
    <col min="22" max="22" width="27.28515625" bestFit="1" customWidth="1"/>
    <col min="23" max="24" width="28.28515625" bestFit="1" customWidth="1"/>
    <col min="25" max="25" width="39.140625" bestFit="1" customWidth="1"/>
    <col min="26" max="26" width="36.85546875" bestFit="1" customWidth="1"/>
    <col min="27" max="27" width="39" bestFit="1" customWidth="1"/>
    <col min="28" max="28" width="47.28515625" bestFit="1" customWidth="1"/>
    <col min="29" max="29" width="40.42578125" bestFit="1" customWidth="1"/>
    <col min="30" max="30" width="42.5703125" bestFit="1" customWidth="1"/>
    <col min="31" max="31" width="50.85546875" bestFit="1" customWidth="1"/>
    <col min="32" max="32" width="28.42578125" bestFit="1" customWidth="1"/>
    <col min="33" max="33" width="31.28515625" bestFit="1" customWidth="1"/>
    <col min="34" max="34" width="32" bestFit="1" customWidth="1"/>
    <col min="35" max="35" width="31.28515625" bestFit="1" customWidth="1"/>
    <col min="36" max="36" width="34.140625" bestFit="1" customWidth="1"/>
    <col min="37" max="38" width="16.42578125" bestFit="1" customWidth="1"/>
    <col min="39" max="39" width="25.28515625" bestFit="1" customWidth="1"/>
    <col min="40" max="40" width="26.28515625" bestFit="1" customWidth="1"/>
  </cols>
  <sheetData>
    <row r="1" spans="1:40" ht="15.75" thickBot="1" x14ac:dyDescent="0.3">
      <c r="C1" s="40" t="s">
        <v>66</v>
      </c>
      <c r="D1" s="41"/>
      <c r="E1" s="41"/>
      <c r="F1" s="42"/>
    </row>
    <row r="2" spans="1:40" ht="15.75" thickBot="1" x14ac:dyDescent="0.3">
      <c r="C2" s="37" t="s">
        <v>0</v>
      </c>
      <c r="D2" s="38" t="s">
        <v>1</v>
      </c>
      <c r="E2" s="38" t="s">
        <v>2</v>
      </c>
      <c r="F2" s="38" t="s">
        <v>3</v>
      </c>
      <c r="G2" s="38" t="s">
        <v>4</v>
      </c>
      <c r="H2" s="38" t="s">
        <v>5</v>
      </c>
      <c r="I2" s="38" t="s">
        <v>6</v>
      </c>
      <c r="J2" s="38" t="s">
        <v>7</v>
      </c>
      <c r="K2" s="38" t="s">
        <v>8</v>
      </c>
      <c r="L2" s="38" t="s">
        <v>9</v>
      </c>
      <c r="M2" s="38" t="s">
        <v>10</v>
      </c>
      <c r="N2" s="38" t="s">
        <v>11</v>
      </c>
      <c r="O2" s="38" t="s">
        <v>12</v>
      </c>
      <c r="P2" s="38" t="s">
        <v>13</v>
      </c>
      <c r="Q2" s="38" t="s">
        <v>14</v>
      </c>
      <c r="R2" s="38" t="s">
        <v>15</v>
      </c>
      <c r="S2" s="38" t="s">
        <v>16</v>
      </c>
      <c r="T2" s="38" t="s">
        <v>17</v>
      </c>
      <c r="U2" s="38" t="s">
        <v>18</v>
      </c>
      <c r="V2" s="38" t="s">
        <v>19</v>
      </c>
      <c r="W2" s="38" t="s">
        <v>20</v>
      </c>
      <c r="X2" s="38" t="s">
        <v>21</v>
      </c>
      <c r="Y2" s="38" t="s">
        <v>22</v>
      </c>
      <c r="Z2" s="38" t="s">
        <v>23</v>
      </c>
      <c r="AA2" s="38" t="s">
        <v>24</v>
      </c>
      <c r="AB2" s="38" t="s">
        <v>25</v>
      </c>
      <c r="AC2" s="38" t="s">
        <v>26</v>
      </c>
      <c r="AD2" s="38" t="s">
        <v>27</v>
      </c>
      <c r="AE2" s="38" t="s">
        <v>28</v>
      </c>
      <c r="AF2" s="38" t="s">
        <v>29</v>
      </c>
      <c r="AG2" s="38" t="s">
        <v>30</v>
      </c>
      <c r="AH2" s="38" t="s">
        <v>31</v>
      </c>
      <c r="AI2" s="38" t="s">
        <v>32</v>
      </c>
      <c r="AJ2" s="38" t="s">
        <v>33</v>
      </c>
      <c r="AK2" s="38" t="s">
        <v>34</v>
      </c>
      <c r="AL2" s="38" t="s">
        <v>35</v>
      </c>
      <c r="AM2" s="38" t="s">
        <v>36</v>
      </c>
      <c r="AN2" s="39" t="s">
        <v>37</v>
      </c>
    </row>
    <row r="3" spans="1:40" x14ac:dyDescent="0.25">
      <c r="A3" s="29" t="s">
        <v>65</v>
      </c>
      <c r="B3" s="46" t="s">
        <v>38</v>
      </c>
      <c r="C3" s="43">
        <v>8748290</v>
      </c>
      <c r="D3" s="35">
        <v>14836600</v>
      </c>
      <c r="E3" s="35">
        <v>798010</v>
      </c>
      <c r="F3" s="35">
        <v>9166450</v>
      </c>
      <c r="G3" s="35">
        <v>14907300</v>
      </c>
      <c r="H3" s="35">
        <v>14744400</v>
      </c>
      <c r="I3" s="35">
        <v>13782600</v>
      </c>
      <c r="J3" s="35">
        <v>13003800</v>
      </c>
      <c r="K3" s="35">
        <v>13593200</v>
      </c>
      <c r="L3" s="35">
        <v>13416600</v>
      </c>
      <c r="M3" s="35">
        <v>13392300</v>
      </c>
      <c r="N3" s="35">
        <v>13400000</v>
      </c>
      <c r="O3" s="35">
        <v>13385400</v>
      </c>
      <c r="P3" s="35">
        <v>13449600</v>
      </c>
      <c r="Q3" s="35">
        <v>13434500</v>
      </c>
      <c r="R3" s="35">
        <v>13449700</v>
      </c>
      <c r="S3" s="35">
        <v>13432200</v>
      </c>
      <c r="T3" s="35">
        <v>13452600</v>
      </c>
      <c r="U3" s="35">
        <v>13470200</v>
      </c>
      <c r="V3" s="35">
        <v>14777300</v>
      </c>
      <c r="W3" s="35">
        <v>14618300</v>
      </c>
      <c r="X3" s="35">
        <v>13965900</v>
      </c>
      <c r="Y3" s="35">
        <v>13673500</v>
      </c>
      <c r="Z3" s="35">
        <v>832713</v>
      </c>
      <c r="AA3" s="35">
        <v>12571200</v>
      </c>
      <c r="AB3" s="35">
        <v>6744190</v>
      </c>
      <c r="AC3" s="35">
        <v>11643600</v>
      </c>
      <c r="AD3" s="35">
        <v>14872300</v>
      </c>
      <c r="AE3" s="35">
        <v>13250300</v>
      </c>
      <c r="AF3" s="35">
        <v>5656710</v>
      </c>
      <c r="AG3" s="35">
        <v>5924540</v>
      </c>
      <c r="AH3" s="35">
        <v>14851100</v>
      </c>
      <c r="AI3" s="35">
        <v>889658</v>
      </c>
      <c r="AJ3" s="35">
        <v>886271</v>
      </c>
      <c r="AK3" s="35">
        <v>13398500</v>
      </c>
      <c r="AL3" s="35">
        <v>13298400</v>
      </c>
      <c r="AM3" s="35">
        <v>14770000</v>
      </c>
      <c r="AN3" s="36">
        <v>2420490</v>
      </c>
    </row>
    <row r="4" spans="1:40" x14ac:dyDescent="0.25">
      <c r="A4" s="30"/>
      <c r="B4" s="47" t="s">
        <v>39</v>
      </c>
      <c r="C4" s="44">
        <v>14454500</v>
      </c>
      <c r="D4" s="28">
        <v>24750200</v>
      </c>
      <c r="E4" s="28">
        <v>1400000</v>
      </c>
      <c r="F4" s="28">
        <v>15700000</v>
      </c>
      <c r="G4" s="28">
        <v>24900000</v>
      </c>
      <c r="H4" s="28">
        <v>24600000</v>
      </c>
      <c r="I4" s="28">
        <v>25488700</v>
      </c>
      <c r="J4" s="28">
        <v>25489200</v>
      </c>
      <c r="K4" s="28">
        <v>25488800</v>
      </c>
      <c r="L4" s="28">
        <v>25489400</v>
      </c>
      <c r="M4" s="28">
        <v>25488400</v>
      </c>
      <c r="N4" s="28">
        <v>25487900</v>
      </c>
      <c r="O4" s="28">
        <v>25488000</v>
      </c>
      <c r="P4" s="28">
        <v>25445800</v>
      </c>
      <c r="Q4" s="28">
        <v>25444900</v>
      </c>
      <c r="R4" s="28">
        <v>25444900</v>
      </c>
      <c r="S4" s="28">
        <v>25444700</v>
      </c>
      <c r="T4" s="28">
        <v>25444800</v>
      </c>
      <c r="U4" s="28">
        <v>25444200</v>
      </c>
      <c r="V4" s="28">
        <v>25461600</v>
      </c>
      <c r="W4" s="28">
        <v>25377600</v>
      </c>
      <c r="X4" s="28">
        <v>25214100</v>
      </c>
      <c r="Y4" s="28">
        <v>25339500</v>
      </c>
      <c r="Z4" s="28">
        <v>1462800</v>
      </c>
      <c r="AA4" s="28">
        <v>25185000</v>
      </c>
      <c r="AB4" s="28">
        <v>13431500</v>
      </c>
      <c r="AC4" s="28">
        <v>20707000</v>
      </c>
      <c r="AD4" s="28">
        <v>24893700</v>
      </c>
      <c r="AE4" s="28">
        <v>22764900</v>
      </c>
      <c r="AF4" s="28">
        <v>14760600</v>
      </c>
      <c r="AG4" s="28">
        <v>15176700</v>
      </c>
      <c r="AH4" s="28">
        <v>25475800</v>
      </c>
      <c r="AI4" s="28">
        <v>1744630</v>
      </c>
      <c r="AJ4" s="28">
        <v>1589560</v>
      </c>
      <c r="AK4" s="28">
        <v>25489800</v>
      </c>
      <c r="AL4" s="28">
        <v>25189400</v>
      </c>
      <c r="AM4" s="28">
        <v>24600300</v>
      </c>
      <c r="AN4" s="31">
        <v>5719200</v>
      </c>
    </row>
    <row r="5" spans="1:40" x14ac:dyDescent="0.25">
      <c r="A5" s="30"/>
      <c r="B5" s="47" t="s">
        <v>40</v>
      </c>
      <c r="C5" s="44">
        <v>10166500</v>
      </c>
      <c r="D5" s="28">
        <v>29084100</v>
      </c>
      <c r="E5" s="28">
        <v>600596</v>
      </c>
      <c r="F5" s="28">
        <v>14396400</v>
      </c>
      <c r="G5" s="28">
        <v>28784400</v>
      </c>
      <c r="H5" s="28">
        <v>29085400</v>
      </c>
      <c r="I5" s="28">
        <v>9157540</v>
      </c>
      <c r="J5" s="28">
        <v>3933350</v>
      </c>
      <c r="K5" s="28">
        <v>6288800</v>
      </c>
      <c r="L5" s="28">
        <v>5768070</v>
      </c>
      <c r="M5" s="28">
        <v>1474070</v>
      </c>
      <c r="N5" s="28">
        <v>1629990</v>
      </c>
      <c r="O5" s="28">
        <v>2390730</v>
      </c>
      <c r="P5" s="28">
        <v>12843100</v>
      </c>
      <c r="Q5" s="28">
        <v>12944400</v>
      </c>
      <c r="R5" s="28">
        <v>12407900</v>
      </c>
      <c r="S5" s="28">
        <v>12941700</v>
      </c>
      <c r="T5" s="28">
        <v>12436400</v>
      </c>
      <c r="U5" s="28">
        <v>12068600</v>
      </c>
      <c r="V5" s="28">
        <v>28730500</v>
      </c>
      <c r="W5" s="28">
        <v>27796700</v>
      </c>
      <c r="X5" s="28">
        <v>24747300</v>
      </c>
      <c r="Y5" s="28">
        <v>26088900</v>
      </c>
      <c r="Z5" s="28">
        <v>644098</v>
      </c>
      <c r="AA5" s="28">
        <v>17863400</v>
      </c>
      <c r="AB5" s="28">
        <v>2109590</v>
      </c>
      <c r="AC5" s="28">
        <v>1119550</v>
      </c>
      <c r="AD5" s="28">
        <v>28523100</v>
      </c>
      <c r="AE5" s="28">
        <v>21454100</v>
      </c>
      <c r="AF5" s="28">
        <v>957314</v>
      </c>
      <c r="AG5" s="28">
        <v>945247</v>
      </c>
      <c r="AH5" s="28">
        <v>2220770</v>
      </c>
      <c r="AI5" s="28">
        <v>744080</v>
      </c>
      <c r="AJ5" s="28">
        <v>742890</v>
      </c>
      <c r="AK5" s="28">
        <v>1473930</v>
      </c>
      <c r="AL5" s="28">
        <v>1130650</v>
      </c>
      <c r="AM5" s="28">
        <v>28804100</v>
      </c>
      <c r="AN5" s="31">
        <v>26865400</v>
      </c>
    </row>
    <row r="6" spans="1:40" x14ac:dyDescent="0.25">
      <c r="A6" s="30"/>
      <c r="B6" s="47" t="s">
        <v>41</v>
      </c>
      <c r="C6" s="44">
        <v>13812000</v>
      </c>
      <c r="D6" s="28">
        <v>38779400</v>
      </c>
      <c r="E6" s="28">
        <v>800786</v>
      </c>
      <c r="F6" s="28">
        <v>19196000</v>
      </c>
      <c r="G6" s="28">
        <v>38381500</v>
      </c>
      <c r="H6" s="28">
        <v>38780900</v>
      </c>
      <c r="I6" s="28">
        <v>18396000</v>
      </c>
      <c r="J6" s="28">
        <v>8643140</v>
      </c>
      <c r="K6" s="28">
        <v>15565100</v>
      </c>
      <c r="L6" s="28">
        <v>13159800</v>
      </c>
      <c r="M6" s="28">
        <v>7454400</v>
      </c>
      <c r="N6" s="28">
        <v>8620070</v>
      </c>
      <c r="O6" s="28">
        <v>11605700</v>
      </c>
      <c r="P6" s="28">
        <v>16072900</v>
      </c>
      <c r="Q6" s="28">
        <v>15928100</v>
      </c>
      <c r="R6" s="28">
        <v>15906800</v>
      </c>
      <c r="S6" s="28">
        <v>15484200</v>
      </c>
      <c r="T6" s="28">
        <v>16272700</v>
      </c>
      <c r="U6" s="28">
        <v>15796600</v>
      </c>
      <c r="V6" s="28">
        <v>34895500</v>
      </c>
      <c r="W6" s="28">
        <v>19845700</v>
      </c>
      <c r="X6" s="28">
        <v>18920800</v>
      </c>
      <c r="Y6" s="28">
        <v>31293400</v>
      </c>
      <c r="Z6" s="28">
        <v>847818</v>
      </c>
      <c r="AA6" s="28">
        <v>32370700</v>
      </c>
      <c r="AB6" s="28">
        <v>943068</v>
      </c>
      <c r="AC6" s="28">
        <v>1097390</v>
      </c>
      <c r="AD6" s="28">
        <v>38237300</v>
      </c>
      <c r="AE6" s="28">
        <v>10109100</v>
      </c>
      <c r="AF6" s="28">
        <v>3223220</v>
      </c>
      <c r="AG6" s="28">
        <v>3673120</v>
      </c>
      <c r="AH6" s="28">
        <v>6886700</v>
      </c>
      <c r="AI6" s="28">
        <v>978122</v>
      </c>
      <c r="AJ6" s="28">
        <v>982269</v>
      </c>
      <c r="AK6" s="28">
        <v>6412100</v>
      </c>
      <c r="AL6" s="28">
        <v>3448400</v>
      </c>
      <c r="AM6" s="28">
        <v>38393400</v>
      </c>
      <c r="AN6" s="31">
        <v>37233200</v>
      </c>
    </row>
    <row r="7" spans="1:40" x14ac:dyDescent="0.25">
      <c r="A7" s="30"/>
      <c r="B7" s="47" t="s">
        <v>42</v>
      </c>
      <c r="C7" s="44">
        <v>10402800</v>
      </c>
      <c r="D7" s="28">
        <v>29327000</v>
      </c>
      <c r="E7" s="28">
        <v>602982</v>
      </c>
      <c r="F7" s="28">
        <v>14385900</v>
      </c>
      <c r="G7" s="28">
        <v>28730600</v>
      </c>
      <c r="H7" s="28">
        <v>29028300</v>
      </c>
      <c r="I7" s="28">
        <v>24068800</v>
      </c>
      <c r="J7" s="28">
        <v>6239270</v>
      </c>
      <c r="K7" s="28">
        <v>11136000</v>
      </c>
      <c r="L7" s="28">
        <v>11037400</v>
      </c>
      <c r="M7" s="28">
        <v>14900100</v>
      </c>
      <c r="N7" s="28">
        <v>13763700</v>
      </c>
      <c r="O7" s="28">
        <v>13041100</v>
      </c>
      <c r="P7" s="28">
        <v>14757100</v>
      </c>
      <c r="Q7" s="28">
        <v>15126800</v>
      </c>
      <c r="R7" s="28">
        <v>14428500</v>
      </c>
      <c r="S7" s="28">
        <v>14265200</v>
      </c>
      <c r="T7" s="28">
        <v>15437200</v>
      </c>
      <c r="U7" s="28">
        <v>14328600</v>
      </c>
      <c r="V7" s="28">
        <v>29330600</v>
      </c>
      <c r="W7" s="28">
        <v>25788000</v>
      </c>
      <c r="X7" s="28">
        <v>25110900</v>
      </c>
      <c r="Y7" s="28">
        <v>29538400</v>
      </c>
      <c r="Z7" s="28">
        <v>870370</v>
      </c>
      <c r="AA7" s="28">
        <v>29112500</v>
      </c>
      <c r="AB7" s="28">
        <v>3569960</v>
      </c>
      <c r="AC7" s="28">
        <v>1564950</v>
      </c>
      <c r="AD7" s="28">
        <v>29674400</v>
      </c>
      <c r="AE7" s="28">
        <v>22316000</v>
      </c>
      <c r="AF7" s="28">
        <v>4672630</v>
      </c>
      <c r="AG7" s="28">
        <v>4460810</v>
      </c>
      <c r="AH7" s="28">
        <v>24918700</v>
      </c>
      <c r="AI7" s="28">
        <v>1050130</v>
      </c>
      <c r="AJ7" s="28">
        <v>1081050</v>
      </c>
      <c r="AK7" s="28">
        <v>10624300</v>
      </c>
      <c r="AL7" s="28">
        <v>1649770</v>
      </c>
      <c r="AM7" s="28">
        <v>28789900</v>
      </c>
      <c r="AN7" s="31">
        <v>25326600</v>
      </c>
    </row>
    <row r="8" spans="1:40" x14ac:dyDescent="0.25">
      <c r="A8" s="30"/>
      <c r="B8" s="47" t="s">
        <v>43</v>
      </c>
      <c r="C8" s="44">
        <v>10422700</v>
      </c>
      <c r="D8" s="28">
        <v>29326100</v>
      </c>
      <c r="E8" s="28">
        <v>602966</v>
      </c>
      <c r="F8" s="28">
        <v>14385900</v>
      </c>
      <c r="G8" s="28">
        <v>28730300</v>
      </c>
      <c r="H8" s="28">
        <v>29026600</v>
      </c>
      <c r="I8" s="28">
        <v>23756600</v>
      </c>
      <c r="J8" s="28">
        <v>6204840</v>
      </c>
      <c r="K8" s="28">
        <v>11344900</v>
      </c>
      <c r="L8" s="28">
        <v>10849300</v>
      </c>
      <c r="M8" s="28">
        <v>13920700</v>
      </c>
      <c r="N8" s="28">
        <v>13849900</v>
      </c>
      <c r="O8" s="28">
        <v>13185400</v>
      </c>
      <c r="P8" s="28">
        <v>15260400</v>
      </c>
      <c r="Q8" s="28">
        <v>14581100</v>
      </c>
      <c r="R8" s="28">
        <v>14403800</v>
      </c>
      <c r="S8" s="28">
        <v>15175100</v>
      </c>
      <c r="T8" s="28">
        <v>14642100</v>
      </c>
      <c r="U8" s="28">
        <v>14755600</v>
      </c>
      <c r="V8" s="28">
        <v>28904400</v>
      </c>
      <c r="W8" s="28">
        <v>26987000</v>
      </c>
      <c r="X8" s="28">
        <v>24896400</v>
      </c>
      <c r="Y8" s="28">
        <v>29550500</v>
      </c>
      <c r="Z8" s="28">
        <v>855151</v>
      </c>
      <c r="AA8" s="28">
        <v>29099200</v>
      </c>
      <c r="AB8" s="28">
        <v>3583570</v>
      </c>
      <c r="AC8" s="28">
        <v>1563600</v>
      </c>
      <c r="AD8" s="28">
        <v>29676400</v>
      </c>
      <c r="AE8" s="28">
        <v>22228900</v>
      </c>
      <c r="AF8" s="28">
        <v>4722770</v>
      </c>
      <c r="AG8" s="28">
        <v>4606010</v>
      </c>
      <c r="AH8" s="28">
        <v>24899300</v>
      </c>
      <c r="AI8" s="28">
        <v>1078640</v>
      </c>
      <c r="AJ8" s="28">
        <v>1084260</v>
      </c>
      <c r="AK8" s="28">
        <v>10069200</v>
      </c>
      <c r="AL8" s="28">
        <v>1593960</v>
      </c>
      <c r="AM8" s="28">
        <v>28785000</v>
      </c>
      <c r="AN8" s="31">
        <v>25232200</v>
      </c>
    </row>
    <row r="9" spans="1:40" x14ac:dyDescent="0.25">
      <c r="A9" s="30"/>
      <c r="B9" s="47" t="s">
        <v>44</v>
      </c>
      <c r="C9" s="44">
        <v>14413000</v>
      </c>
      <c r="D9" s="28">
        <v>28958600</v>
      </c>
      <c r="E9" s="28">
        <v>607522</v>
      </c>
      <c r="F9" s="28">
        <v>14365300</v>
      </c>
      <c r="G9" s="28">
        <v>28618200</v>
      </c>
      <c r="H9" s="28">
        <v>28905700</v>
      </c>
      <c r="I9" s="28">
        <v>16698900</v>
      </c>
      <c r="J9" s="28">
        <v>17038100</v>
      </c>
      <c r="K9" s="28">
        <v>18056100</v>
      </c>
      <c r="L9" s="28">
        <v>19243200</v>
      </c>
      <c r="M9" s="28">
        <v>28148800</v>
      </c>
      <c r="N9" s="28">
        <v>27876600</v>
      </c>
      <c r="O9" s="28">
        <v>26087200</v>
      </c>
      <c r="P9" s="28">
        <v>25425500</v>
      </c>
      <c r="Q9" s="28">
        <v>25704200</v>
      </c>
      <c r="R9" s="28">
        <v>25597200</v>
      </c>
      <c r="S9" s="28">
        <v>25784300</v>
      </c>
      <c r="T9" s="28">
        <v>25821300</v>
      </c>
      <c r="U9" s="28">
        <v>25682400</v>
      </c>
      <c r="V9" s="28">
        <v>25342400</v>
      </c>
      <c r="W9" s="28">
        <v>28760100</v>
      </c>
      <c r="X9" s="28">
        <v>28129800</v>
      </c>
      <c r="Y9" s="28">
        <v>28405500</v>
      </c>
      <c r="Z9" s="28">
        <v>640467</v>
      </c>
      <c r="AA9" s="28">
        <v>27895600</v>
      </c>
      <c r="AB9" s="28">
        <v>7087000</v>
      </c>
      <c r="AC9" s="28">
        <v>18317600</v>
      </c>
      <c r="AD9" s="28">
        <v>28791900</v>
      </c>
      <c r="AE9" s="28">
        <v>25953900</v>
      </c>
      <c r="AF9" s="28">
        <v>728314</v>
      </c>
      <c r="AG9" s="28">
        <v>706762</v>
      </c>
      <c r="AH9" s="28">
        <v>28172200</v>
      </c>
      <c r="AI9" s="28">
        <v>654343</v>
      </c>
      <c r="AJ9" s="28">
        <v>656810</v>
      </c>
      <c r="AK9" s="28">
        <v>28165000</v>
      </c>
      <c r="AL9" s="28">
        <v>27673000</v>
      </c>
      <c r="AM9" s="28">
        <v>28829700</v>
      </c>
      <c r="AN9" s="31">
        <v>9260140</v>
      </c>
    </row>
    <row r="10" spans="1:40" x14ac:dyDescent="0.25">
      <c r="A10" s="30"/>
      <c r="B10" s="47" t="s">
        <v>45</v>
      </c>
      <c r="C10" s="44">
        <v>17182100</v>
      </c>
      <c r="D10" s="28">
        <v>40996500</v>
      </c>
      <c r="E10" s="28">
        <v>1562830</v>
      </c>
      <c r="F10" s="28">
        <v>21076600</v>
      </c>
      <c r="G10" s="28">
        <v>40741400</v>
      </c>
      <c r="H10" s="28">
        <v>41332900</v>
      </c>
      <c r="I10" s="28">
        <v>22101900</v>
      </c>
      <c r="J10" s="28">
        <v>20016300</v>
      </c>
      <c r="K10" s="28">
        <v>21178200</v>
      </c>
      <c r="L10" s="28">
        <v>20462300</v>
      </c>
      <c r="M10" s="28">
        <v>25242600</v>
      </c>
      <c r="N10" s="28">
        <v>24877300</v>
      </c>
      <c r="O10" s="28">
        <v>21910000</v>
      </c>
      <c r="P10" s="28">
        <v>27555200</v>
      </c>
      <c r="Q10" s="28">
        <v>27579000</v>
      </c>
      <c r="R10" s="28">
        <v>27523400</v>
      </c>
      <c r="S10" s="28">
        <v>27577300</v>
      </c>
      <c r="T10" s="28">
        <v>27513500</v>
      </c>
      <c r="U10" s="28">
        <v>27529300</v>
      </c>
      <c r="V10" s="28">
        <v>32990900</v>
      </c>
      <c r="W10" s="28">
        <v>37314900</v>
      </c>
      <c r="X10" s="28">
        <v>36924200</v>
      </c>
      <c r="Y10" s="28">
        <v>33791100</v>
      </c>
      <c r="Z10" s="28">
        <v>1625530</v>
      </c>
      <c r="AA10" s="28">
        <v>30279000</v>
      </c>
      <c r="AB10" s="28">
        <v>11378700</v>
      </c>
      <c r="AC10" s="28">
        <v>17958200</v>
      </c>
      <c r="AD10" s="28">
        <v>40188300</v>
      </c>
      <c r="AE10" s="28">
        <v>29915400</v>
      </c>
      <c r="AF10" s="28">
        <v>4711180</v>
      </c>
      <c r="AG10" s="28">
        <v>4495080</v>
      </c>
      <c r="AH10" s="28">
        <v>31821800</v>
      </c>
      <c r="AI10" s="28">
        <v>1691500</v>
      </c>
      <c r="AJ10" s="28">
        <v>1710060</v>
      </c>
      <c r="AK10" s="28">
        <v>25138200</v>
      </c>
      <c r="AL10" s="28">
        <v>24052900</v>
      </c>
      <c r="AM10" s="28">
        <v>41170900</v>
      </c>
      <c r="AN10" s="31">
        <v>989409</v>
      </c>
    </row>
    <row r="11" spans="1:40" x14ac:dyDescent="0.25">
      <c r="A11" s="30"/>
      <c r="B11" s="47" t="s">
        <v>46</v>
      </c>
      <c r="C11" s="44">
        <v>6733690</v>
      </c>
      <c r="D11" s="28">
        <v>19240600</v>
      </c>
      <c r="E11" s="28">
        <v>400392</v>
      </c>
      <c r="F11" s="28">
        <v>9498480</v>
      </c>
      <c r="G11" s="28">
        <v>19091400</v>
      </c>
      <c r="H11" s="28">
        <v>19290600</v>
      </c>
      <c r="I11" s="28">
        <v>4610360</v>
      </c>
      <c r="J11" s="28">
        <v>928026</v>
      </c>
      <c r="K11" s="28">
        <v>2617170</v>
      </c>
      <c r="L11" s="28">
        <v>715816</v>
      </c>
      <c r="M11" s="28">
        <v>670856</v>
      </c>
      <c r="N11" s="28">
        <v>742816</v>
      </c>
      <c r="O11" s="28">
        <v>1160570</v>
      </c>
      <c r="P11" s="28">
        <v>3322930</v>
      </c>
      <c r="Q11" s="28">
        <v>3316660</v>
      </c>
      <c r="R11" s="28">
        <v>3322580</v>
      </c>
      <c r="S11" s="28">
        <v>3013030</v>
      </c>
      <c r="T11" s="28">
        <v>2991380</v>
      </c>
      <c r="U11" s="28">
        <v>3347440</v>
      </c>
      <c r="V11" s="28">
        <v>19170900</v>
      </c>
      <c r="W11" s="28">
        <v>18506300</v>
      </c>
      <c r="X11" s="28">
        <v>17140300</v>
      </c>
      <c r="Y11" s="28">
        <v>16512300</v>
      </c>
      <c r="Z11" s="28">
        <v>426567</v>
      </c>
      <c r="AA11" s="28">
        <v>13419600</v>
      </c>
      <c r="AB11" s="28">
        <v>1902320</v>
      </c>
      <c r="AC11" s="28">
        <v>530992</v>
      </c>
      <c r="AD11" s="28">
        <v>18614000</v>
      </c>
      <c r="AE11" s="28">
        <v>13388600</v>
      </c>
      <c r="AF11" s="28">
        <v>553854</v>
      </c>
      <c r="AG11" s="28">
        <v>547517</v>
      </c>
      <c r="AH11" s="28">
        <v>845295</v>
      </c>
      <c r="AI11" s="28">
        <v>498540</v>
      </c>
      <c r="AJ11" s="28">
        <v>490261</v>
      </c>
      <c r="AK11" s="28">
        <v>516043</v>
      </c>
      <c r="AL11" s="28">
        <v>496494</v>
      </c>
      <c r="AM11" s="28">
        <v>19105800</v>
      </c>
      <c r="AN11" s="31">
        <v>18806500</v>
      </c>
    </row>
    <row r="12" spans="1:40" x14ac:dyDescent="0.25">
      <c r="A12" s="30"/>
      <c r="B12" s="47" t="s">
        <v>47</v>
      </c>
      <c r="C12" s="44">
        <v>5249260</v>
      </c>
      <c r="D12" s="28">
        <v>19783500</v>
      </c>
      <c r="E12" s="28">
        <v>1010140</v>
      </c>
      <c r="F12" s="28">
        <v>12506300</v>
      </c>
      <c r="G12" s="28">
        <v>19668900</v>
      </c>
      <c r="H12" s="28">
        <v>19610100</v>
      </c>
      <c r="I12" s="28">
        <v>5147370</v>
      </c>
      <c r="J12" s="28">
        <v>2541060</v>
      </c>
      <c r="K12" s="28">
        <v>4258310</v>
      </c>
      <c r="L12" s="28">
        <v>2281860</v>
      </c>
      <c r="M12" s="28">
        <v>1553510</v>
      </c>
      <c r="N12" s="28">
        <v>1718500</v>
      </c>
      <c r="O12" s="28">
        <v>2250480</v>
      </c>
      <c r="P12" s="28">
        <v>10361200</v>
      </c>
      <c r="Q12" s="28">
        <v>10412900</v>
      </c>
      <c r="R12" s="28">
        <v>10435000</v>
      </c>
      <c r="S12" s="28">
        <v>10226200</v>
      </c>
      <c r="T12" s="28">
        <v>10567200</v>
      </c>
      <c r="U12" s="28">
        <v>10563500</v>
      </c>
      <c r="V12" s="28">
        <v>10645000</v>
      </c>
      <c r="W12" s="28">
        <v>10257800</v>
      </c>
      <c r="X12" s="28">
        <v>9673130</v>
      </c>
      <c r="Y12" s="28">
        <v>10308300</v>
      </c>
      <c r="Z12" s="28">
        <v>1073250</v>
      </c>
      <c r="AA12" s="28">
        <v>10267200</v>
      </c>
      <c r="AB12" s="28">
        <v>5392290</v>
      </c>
      <c r="AC12" s="28">
        <v>1241600</v>
      </c>
      <c r="AD12" s="28">
        <v>15280600</v>
      </c>
      <c r="AE12" s="28">
        <v>8580210</v>
      </c>
      <c r="AF12" s="28">
        <v>1553210</v>
      </c>
      <c r="AG12" s="28">
        <v>1383730</v>
      </c>
      <c r="AH12" s="28">
        <v>1611080</v>
      </c>
      <c r="AI12" s="28">
        <v>1392310</v>
      </c>
      <c r="AJ12" s="28">
        <v>1217700</v>
      </c>
      <c r="AK12" s="28">
        <v>1458030</v>
      </c>
      <c r="AL12" s="28">
        <v>1490530</v>
      </c>
      <c r="AM12" s="28">
        <v>19320800</v>
      </c>
      <c r="AN12" s="31">
        <v>19515300</v>
      </c>
    </row>
    <row r="13" spans="1:40" x14ac:dyDescent="0.25">
      <c r="A13" s="30"/>
      <c r="B13" s="47" t="s">
        <v>48</v>
      </c>
      <c r="C13" s="44">
        <v>3765220</v>
      </c>
      <c r="D13" s="28">
        <v>9739240</v>
      </c>
      <c r="E13" s="28">
        <v>240962</v>
      </c>
      <c r="F13" s="28">
        <v>4898220</v>
      </c>
      <c r="G13" s="28">
        <v>9675610</v>
      </c>
      <c r="H13" s="28">
        <v>9725110</v>
      </c>
      <c r="I13" s="28">
        <v>8516460</v>
      </c>
      <c r="J13" s="28">
        <v>6378370</v>
      </c>
      <c r="K13" s="28">
        <v>7948010</v>
      </c>
      <c r="L13" s="28">
        <v>7815650</v>
      </c>
      <c r="M13" s="28">
        <v>8739350</v>
      </c>
      <c r="N13" s="28">
        <v>8748740</v>
      </c>
      <c r="O13" s="28">
        <v>8635690</v>
      </c>
      <c r="P13" s="28">
        <v>9568110</v>
      </c>
      <c r="Q13" s="28">
        <v>9578560</v>
      </c>
      <c r="R13" s="28">
        <v>9579200</v>
      </c>
      <c r="S13" s="28">
        <v>9581270</v>
      </c>
      <c r="T13" s="28">
        <v>9573770</v>
      </c>
      <c r="U13" s="28">
        <v>9584780</v>
      </c>
      <c r="V13" s="28">
        <v>9696470</v>
      </c>
      <c r="W13" s="28">
        <v>9464720</v>
      </c>
      <c r="X13" s="28">
        <v>8987090</v>
      </c>
      <c r="Y13" s="28">
        <v>9295140</v>
      </c>
      <c r="Z13" s="28">
        <v>255289</v>
      </c>
      <c r="AA13" s="28">
        <v>8529130</v>
      </c>
      <c r="AB13" s="28">
        <v>2139840</v>
      </c>
      <c r="AC13" s="28">
        <v>5600280</v>
      </c>
      <c r="AD13" s="28">
        <v>9633050</v>
      </c>
      <c r="AE13" s="28">
        <v>7751310</v>
      </c>
      <c r="AF13" s="28">
        <v>342472</v>
      </c>
      <c r="AG13" s="28">
        <v>365101</v>
      </c>
      <c r="AH13" s="28">
        <v>9354860</v>
      </c>
      <c r="AI13" s="28">
        <v>292529</v>
      </c>
      <c r="AJ13" s="28">
        <v>294301</v>
      </c>
      <c r="AK13" s="28">
        <v>8634430</v>
      </c>
      <c r="AL13" s="28">
        <v>7974610</v>
      </c>
      <c r="AM13" s="28">
        <v>9724290</v>
      </c>
      <c r="AN13" s="31">
        <v>141617</v>
      </c>
    </row>
    <row r="14" spans="1:40" ht="15.75" thickBot="1" x14ac:dyDescent="0.3">
      <c r="A14" s="32"/>
      <c r="B14" s="48" t="s">
        <v>49</v>
      </c>
      <c r="C14" s="45">
        <v>7209190</v>
      </c>
      <c r="D14" s="33">
        <v>10059400</v>
      </c>
      <c r="E14" s="33">
        <v>800000</v>
      </c>
      <c r="F14" s="33">
        <v>10600000</v>
      </c>
      <c r="G14" s="33">
        <v>10109700</v>
      </c>
      <c r="H14" s="33">
        <v>10009400</v>
      </c>
      <c r="I14" s="33">
        <v>19609200</v>
      </c>
      <c r="J14" s="33">
        <v>19417900</v>
      </c>
      <c r="K14" s="33">
        <v>19996800</v>
      </c>
      <c r="L14" s="33">
        <v>19802500</v>
      </c>
      <c r="M14" s="33">
        <v>19029200</v>
      </c>
      <c r="N14" s="33">
        <v>19748000</v>
      </c>
      <c r="O14" s="33">
        <v>19291700</v>
      </c>
      <c r="P14" s="33">
        <v>19014800</v>
      </c>
      <c r="Q14" s="33">
        <v>18632700</v>
      </c>
      <c r="R14" s="33">
        <v>18835900</v>
      </c>
      <c r="S14" s="33">
        <v>19307500</v>
      </c>
      <c r="T14" s="33">
        <v>18437100</v>
      </c>
      <c r="U14" s="33">
        <v>18631800</v>
      </c>
      <c r="V14" s="33">
        <v>12765600</v>
      </c>
      <c r="W14" s="33">
        <v>13511300</v>
      </c>
      <c r="X14" s="33">
        <v>14188000</v>
      </c>
      <c r="Y14" s="33">
        <v>10463100</v>
      </c>
      <c r="Z14" s="33">
        <v>847497</v>
      </c>
      <c r="AA14" s="33">
        <v>10342900</v>
      </c>
      <c r="AB14" s="33">
        <v>5490050</v>
      </c>
      <c r="AC14" s="33">
        <v>8602860</v>
      </c>
      <c r="AD14" s="33">
        <v>10115600</v>
      </c>
      <c r="AE14" s="33">
        <v>9412300</v>
      </c>
      <c r="AF14" s="33">
        <v>10836200</v>
      </c>
      <c r="AG14" s="33">
        <v>10166000</v>
      </c>
      <c r="AH14" s="33">
        <v>19898400</v>
      </c>
      <c r="AI14" s="33">
        <v>964351</v>
      </c>
      <c r="AJ14" s="33">
        <v>963193</v>
      </c>
      <c r="AK14" s="33">
        <v>19901800</v>
      </c>
      <c r="AL14" s="33">
        <v>19610400</v>
      </c>
      <c r="AM14" s="33">
        <v>10009800</v>
      </c>
      <c r="AN14" s="34">
        <v>3915900</v>
      </c>
    </row>
    <row r="15" spans="1:40" ht="15.75" thickBot="1" x14ac:dyDescent="0.3"/>
    <row r="16" spans="1:40" ht="15.75" thickBot="1" x14ac:dyDescent="0.3">
      <c r="C16" s="40" t="s">
        <v>67</v>
      </c>
      <c r="D16" s="41"/>
      <c r="E16" s="41"/>
      <c r="F16" s="42"/>
    </row>
    <row r="17" spans="1:40" ht="15.75" thickBot="1" x14ac:dyDescent="0.3">
      <c r="A17" s="21"/>
      <c r="B17" s="21"/>
      <c r="C17" s="49" t="s">
        <v>0</v>
      </c>
      <c r="D17" s="50" t="s">
        <v>1</v>
      </c>
      <c r="E17" s="50" t="s">
        <v>2</v>
      </c>
      <c r="F17" s="50" t="s">
        <v>3</v>
      </c>
      <c r="G17" s="50" t="s">
        <v>4</v>
      </c>
      <c r="H17" s="50" t="s">
        <v>5</v>
      </c>
      <c r="I17" s="50" t="s">
        <v>6</v>
      </c>
      <c r="J17" s="50" t="s">
        <v>7</v>
      </c>
      <c r="K17" s="50" t="s">
        <v>8</v>
      </c>
      <c r="L17" s="50" t="s">
        <v>9</v>
      </c>
      <c r="M17" s="50" t="s">
        <v>10</v>
      </c>
      <c r="N17" s="50" t="s">
        <v>11</v>
      </c>
      <c r="O17" s="50" t="s">
        <v>12</v>
      </c>
      <c r="P17" s="50" t="s">
        <v>13</v>
      </c>
      <c r="Q17" s="50" t="s">
        <v>14</v>
      </c>
      <c r="R17" s="50" t="s">
        <v>15</v>
      </c>
      <c r="S17" s="50" t="s">
        <v>16</v>
      </c>
      <c r="T17" s="50" t="s">
        <v>17</v>
      </c>
      <c r="U17" s="50" t="s">
        <v>18</v>
      </c>
      <c r="V17" s="50" t="s">
        <v>19</v>
      </c>
      <c r="W17" s="50" t="s">
        <v>20</v>
      </c>
      <c r="X17" s="50" t="s">
        <v>21</v>
      </c>
      <c r="Y17" s="50" t="s">
        <v>22</v>
      </c>
      <c r="Z17" s="50" t="s">
        <v>23</v>
      </c>
      <c r="AA17" s="50" t="s">
        <v>24</v>
      </c>
      <c r="AB17" s="50" t="s">
        <v>25</v>
      </c>
      <c r="AC17" s="50" t="s">
        <v>26</v>
      </c>
      <c r="AD17" s="50" t="s">
        <v>27</v>
      </c>
      <c r="AE17" s="50" t="s">
        <v>28</v>
      </c>
      <c r="AF17" s="50" t="s">
        <v>29</v>
      </c>
      <c r="AG17" s="50" t="s">
        <v>30</v>
      </c>
      <c r="AH17" s="50" t="s">
        <v>31</v>
      </c>
      <c r="AI17" s="50" t="s">
        <v>32</v>
      </c>
      <c r="AJ17" s="50" t="s">
        <v>33</v>
      </c>
      <c r="AK17" s="50" t="s">
        <v>34</v>
      </c>
      <c r="AL17" s="50" t="s">
        <v>35</v>
      </c>
      <c r="AM17" s="50" t="s">
        <v>36</v>
      </c>
      <c r="AN17" s="51" t="s">
        <v>37</v>
      </c>
    </row>
    <row r="18" spans="1:40" x14ac:dyDescent="0.25">
      <c r="A18" s="25" t="s">
        <v>65</v>
      </c>
      <c r="B18" s="52" t="s">
        <v>38</v>
      </c>
      <c r="C18" s="22">
        <f>C3/$C3</f>
        <v>1</v>
      </c>
      <c r="D18" s="19">
        <f t="shared" ref="D18:AN18" si="0">D3/$C3</f>
        <v>1.695942864262616</v>
      </c>
      <c r="E18" s="19">
        <f t="shared" si="0"/>
        <v>9.121896965006876E-2</v>
      </c>
      <c r="F18" s="19">
        <f t="shared" si="0"/>
        <v>1.0477990555868633</v>
      </c>
      <c r="G18" s="19">
        <f t="shared" si="0"/>
        <v>1.7040244436341274</v>
      </c>
      <c r="H18" s="19">
        <f t="shared" si="0"/>
        <v>1.6854036617441808</v>
      </c>
      <c r="I18" s="19">
        <f t="shared" si="0"/>
        <v>1.5754621760366883</v>
      </c>
      <c r="J18" s="19">
        <f t="shared" si="0"/>
        <v>1.4864390640913825</v>
      </c>
      <c r="K18" s="19">
        <f t="shared" si="0"/>
        <v>1.5538122307330919</v>
      </c>
      <c r="L18" s="19">
        <f t="shared" si="0"/>
        <v>1.533625428512315</v>
      </c>
      <c r="M18" s="19">
        <f t="shared" si="0"/>
        <v>1.5308477428160245</v>
      </c>
      <c r="N18" s="19">
        <f t="shared" si="0"/>
        <v>1.5317279148267833</v>
      </c>
      <c r="O18" s="19">
        <f t="shared" si="0"/>
        <v>1.5300590172479422</v>
      </c>
      <c r="P18" s="19">
        <f t="shared" si="0"/>
        <v>1.5373975942727094</v>
      </c>
      <c r="Q18" s="19">
        <f t="shared" si="0"/>
        <v>1.5356715426671956</v>
      </c>
      <c r="R18" s="19">
        <f t="shared" si="0"/>
        <v>1.5374090250780439</v>
      </c>
      <c r="S18" s="19">
        <f t="shared" si="0"/>
        <v>1.5354086341445015</v>
      </c>
      <c r="T18" s="19">
        <f t="shared" si="0"/>
        <v>1.5377405184327451</v>
      </c>
      <c r="U18" s="19">
        <f t="shared" si="0"/>
        <v>1.5397523401716222</v>
      </c>
      <c r="V18" s="19">
        <f t="shared" si="0"/>
        <v>1.6891643966992407</v>
      </c>
      <c r="W18" s="19">
        <f t="shared" si="0"/>
        <v>1.6709894162173407</v>
      </c>
      <c r="X18" s="19">
        <f t="shared" si="0"/>
        <v>1.5964148422148785</v>
      </c>
      <c r="Y18" s="19">
        <f t="shared" si="0"/>
        <v>1.5629911674167181</v>
      </c>
      <c r="Z18" s="19">
        <f t="shared" si="0"/>
        <v>9.5185802025310087E-2</v>
      </c>
      <c r="AA18" s="19">
        <f t="shared" si="0"/>
        <v>1.4369894002142134</v>
      </c>
      <c r="AB18" s="19">
        <f t="shared" si="0"/>
        <v>0.77091523029071962</v>
      </c>
      <c r="AC18" s="19">
        <f t="shared" si="0"/>
        <v>1.3309572499311293</v>
      </c>
      <c r="AD18" s="19">
        <f t="shared" si="0"/>
        <v>1.7000236617670426</v>
      </c>
      <c r="AE18" s="19">
        <f t="shared" si="0"/>
        <v>1.5146159992409944</v>
      </c>
      <c r="AF18" s="19">
        <f t="shared" si="0"/>
        <v>0.646607508438792</v>
      </c>
      <c r="AG18" s="19">
        <f t="shared" si="0"/>
        <v>0.67722263436625896</v>
      </c>
      <c r="AH18" s="19">
        <f t="shared" si="0"/>
        <v>1.6976003310361225</v>
      </c>
      <c r="AI18" s="19">
        <f t="shared" si="0"/>
        <v>0.10169507412305719</v>
      </c>
      <c r="AJ18" s="19">
        <f t="shared" si="0"/>
        <v>0.10130791274637672</v>
      </c>
      <c r="AK18" s="19">
        <f t="shared" si="0"/>
        <v>1.5315564527467653</v>
      </c>
      <c r="AL18" s="19">
        <f t="shared" si="0"/>
        <v>1.5201142166069026</v>
      </c>
      <c r="AM18" s="19">
        <f t="shared" si="0"/>
        <v>1.6883299479098202</v>
      </c>
      <c r="AN18" s="20">
        <f t="shared" si="0"/>
        <v>0.27668150004172243</v>
      </c>
    </row>
    <row r="19" spans="1:40" x14ac:dyDescent="0.25">
      <c r="A19" s="26"/>
      <c r="B19" s="53" t="s">
        <v>39</v>
      </c>
      <c r="C19" s="23">
        <f t="shared" ref="C19:C29" si="1">C4/$C4</f>
        <v>1</v>
      </c>
      <c r="D19" s="15">
        <f t="shared" ref="D19:AN19" si="2">D4/$C4</f>
        <v>1.7122833719602892</v>
      </c>
      <c r="E19" s="15">
        <f t="shared" si="2"/>
        <v>9.6855650489466955E-2</v>
      </c>
      <c r="F19" s="15">
        <f t="shared" si="2"/>
        <v>1.0861669376318794</v>
      </c>
      <c r="G19" s="15">
        <f t="shared" si="2"/>
        <v>1.7226469265626621</v>
      </c>
      <c r="H19" s="15">
        <f t="shared" si="2"/>
        <v>1.7018921443149193</v>
      </c>
      <c r="I19" s="15">
        <f t="shared" si="2"/>
        <v>1.763374727593483</v>
      </c>
      <c r="J19" s="15">
        <f t="shared" si="2"/>
        <v>1.7634093188972293</v>
      </c>
      <c r="K19" s="15">
        <f t="shared" si="2"/>
        <v>1.7633816458542322</v>
      </c>
      <c r="L19" s="15">
        <f t="shared" si="2"/>
        <v>1.7634231554187276</v>
      </c>
      <c r="M19" s="15">
        <f t="shared" si="2"/>
        <v>1.7633539728112353</v>
      </c>
      <c r="N19" s="15">
        <f t="shared" si="2"/>
        <v>1.763319381507489</v>
      </c>
      <c r="O19" s="15">
        <f t="shared" si="2"/>
        <v>1.7633262997682382</v>
      </c>
      <c r="P19" s="15">
        <f t="shared" si="2"/>
        <v>1.7604067937320558</v>
      </c>
      <c r="Q19" s="15">
        <f t="shared" si="2"/>
        <v>1.7603445293853126</v>
      </c>
      <c r="R19" s="15">
        <f t="shared" si="2"/>
        <v>1.7603445293853126</v>
      </c>
      <c r="S19" s="15">
        <f t="shared" si="2"/>
        <v>1.7603306928638141</v>
      </c>
      <c r="T19" s="15">
        <f t="shared" si="2"/>
        <v>1.7603376111245632</v>
      </c>
      <c r="U19" s="15">
        <f t="shared" si="2"/>
        <v>1.7602961015600678</v>
      </c>
      <c r="V19" s="15">
        <f t="shared" si="2"/>
        <v>1.7614998789304368</v>
      </c>
      <c r="W19" s="15">
        <f t="shared" si="2"/>
        <v>1.7556885399010689</v>
      </c>
      <c r="X19" s="15">
        <f t="shared" si="2"/>
        <v>1.7443771835760489</v>
      </c>
      <c r="Y19" s="15">
        <f t="shared" si="2"/>
        <v>1.7530526825556054</v>
      </c>
      <c r="Z19" s="15">
        <f t="shared" si="2"/>
        <v>0.10120031823999447</v>
      </c>
      <c r="AA19" s="15">
        <f t="shared" si="2"/>
        <v>1.742363969698018</v>
      </c>
      <c r="AB19" s="15">
        <f t="shared" si="2"/>
        <v>0.92922619253519667</v>
      </c>
      <c r="AC19" s="15">
        <f t="shared" si="2"/>
        <v>1.4325642533467087</v>
      </c>
      <c r="AD19" s="15">
        <f t="shared" si="2"/>
        <v>1.7222110761354597</v>
      </c>
      <c r="AE19" s="15">
        <f t="shared" si="2"/>
        <v>1.5749351413054757</v>
      </c>
      <c r="AF19" s="15">
        <f t="shared" si="2"/>
        <v>1.021176796153447</v>
      </c>
      <c r="AG19" s="15">
        <f t="shared" si="2"/>
        <v>1.0499636791310665</v>
      </c>
      <c r="AH19" s="15">
        <f t="shared" si="2"/>
        <v>1.76248227195683</v>
      </c>
      <c r="AI19" s="15">
        <f t="shared" si="2"/>
        <v>0.12069805250959909</v>
      </c>
      <c r="AJ19" s="15">
        <f t="shared" si="2"/>
        <v>0.10996990556574077</v>
      </c>
      <c r="AK19" s="15">
        <f t="shared" si="2"/>
        <v>1.7634508284617247</v>
      </c>
      <c r="AL19" s="15">
        <f t="shared" si="2"/>
        <v>1.7426683731709849</v>
      </c>
      <c r="AM19" s="15">
        <f t="shared" si="2"/>
        <v>1.701912899097167</v>
      </c>
      <c r="AN19" s="16">
        <f t="shared" si="2"/>
        <v>0.39566916877097097</v>
      </c>
    </row>
    <row r="20" spans="1:40" x14ac:dyDescent="0.25">
      <c r="A20" s="26"/>
      <c r="B20" s="53" t="s">
        <v>40</v>
      </c>
      <c r="C20" s="23">
        <f t="shared" si="1"/>
        <v>1</v>
      </c>
      <c r="D20" s="15">
        <f t="shared" ref="D20:AN20" si="3">D5/$C5</f>
        <v>2.8607780455417302</v>
      </c>
      <c r="E20" s="15">
        <f t="shared" si="3"/>
        <v>5.9075984852210689E-2</v>
      </c>
      <c r="F20" s="15">
        <f t="shared" si="3"/>
        <v>1.4160625584025968</v>
      </c>
      <c r="G20" s="15">
        <f t="shared" si="3"/>
        <v>2.8312988737520288</v>
      </c>
      <c r="H20" s="15">
        <f t="shared" si="3"/>
        <v>2.8609059164904345</v>
      </c>
      <c r="I20" s="15">
        <f t="shared" si="3"/>
        <v>0.90075640584271877</v>
      </c>
      <c r="J20" s="15">
        <f t="shared" si="3"/>
        <v>0.38689322775783208</v>
      </c>
      <c r="K20" s="15">
        <f t="shared" si="3"/>
        <v>0.61858063246938477</v>
      </c>
      <c r="L20" s="15">
        <f t="shared" si="3"/>
        <v>0.56736044853194312</v>
      </c>
      <c r="M20" s="15">
        <f t="shared" si="3"/>
        <v>0.14499286873555303</v>
      </c>
      <c r="N20" s="15">
        <f t="shared" si="3"/>
        <v>0.16032951359858358</v>
      </c>
      <c r="O20" s="15">
        <f t="shared" si="3"/>
        <v>0.23515762553484484</v>
      </c>
      <c r="P20" s="15">
        <f t="shared" si="3"/>
        <v>1.2632764471548714</v>
      </c>
      <c r="Q20" s="15">
        <f t="shared" si="3"/>
        <v>1.2732405449269659</v>
      </c>
      <c r="R20" s="15">
        <f t="shared" si="3"/>
        <v>1.2204691880194758</v>
      </c>
      <c r="S20" s="15">
        <f t="shared" si="3"/>
        <v>1.2729749668027344</v>
      </c>
      <c r="T20" s="15">
        <f t="shared" si="3"/>
        <v>1.2232725126641419</v>
      </c>
      <c r="U20" s="15">
        <f t="shared" si="3"/>
        <v>1.1870948704077116</v>
      </c>
      <c r="V20" s="15">
        <f t="shared" si="3"/>
        <v>2.8259971474942214</v>
      </c>
      <c r="W20" s="15">
        <f t="shared" si="3"/>
        <v>2.7341464614174003</v>
      </c>
      <c r="X20" s="15">
        <f t="shared" si="3"/>
        <v>2.4342005606649288</v>
      </c>
      <c r="Y20" s="15">
        <f t="shared" si="3"/>
        <v>2.5661633797275365</v>
      </c>
      <c r="Z20" s="15">
        <f t="shared" si="3"/>
        <v>6.3354940244922053E-2</v>
      </c>
      <c r="AA20" s="15">
        <f t="shared" si="3"/>
        <v>1.7570845423695471</v>
      </c>
      <c r="AB20" s="15">
        <f t="shared" si="3"/>
        <v>0.20750405744356465</v>
      </c>
      <c r="AC20" s="15">
        <f t="shared" si="3"/>
        <v>0.11012147740126887</v>
      </c>
      <c r="AD20" s="15">
        <f t="shared" si="3"/>
        <v>2.8055968130625093</v>
      </c>
      <c r="AE20" s="15">
        <f t="shared" si="3"/>
        <v>2.1102739389170315</v>
      </c>
      <c r="AF20" s="15">
        <f t="shared" si="3"/>
        <v>9.4163576452072989E-2</v>
      </c>
      <c r="AG20" s="15">
        <f t="shared" si="3"/>
        <v>9.2976638961294447E-2</v>
      </c>
      <c r="AH20" s="15">
        <f t="shared" si="3"/>
        <v>0.21843997442581026</v>
      </c>
      <c r="AI20" s="15">
        <f t="shared" si="3"/>
        <v>7.3189396547484381E-2</v>
      </c>
      <c r="AJ20" s="15">
        <f t="shared" si="3"/>
        <v>7.3072345448286044E-2</v>
      </c>
      <c r="AK20" s="15">
        <f t="shared" si="3"/>
        <v>0.1449790980180003</v>
      </c>
      <c r="AL20" s="15">
        <f t="shared" si="3"/>
        <v>0.11121329857866523</v>
      </c>
      <c r="AM20" s="15">
        <f t="shared" si="3"/>
        <v>2.8332366104362365</v>
      </c>
      <c r="AN20" s="16">
        <f t="shared" si="3"/>
        <v>2.6425416810111639</v>
      </c>
    </row>
    <row r="21" spans="1:40" x14ac:dyDescent="0.25">
      <c r="A21" s="26"/>
      <c r="B21" s="53" t="s">
        <v>41</v>
      </c>
      <c r="C21" s="23">
        <f t="shared" si="1"/>
        <v>1</v>
      </c>
      <c r="D21" s="15">
        <f t="shared" ref="D21:AN21" si="4">D6/$C6</f>
        <v>2.8076600057920649</v>
      </c>
      <c r="E21" s="15">
        <f t="shared" si="4"/>
        <v>5.7977555748624385E-2</v>
      </c>
      <c r="F21" s="15">
        <f t="shared" si="4"/>
        <v>1.3898059658268174</v>
      </c>
      <c r="G21" s="15">
        <f t="shared" si="4"/>
        <v>2.7788517231392991</v>
      </c>
      <c r="H21" s="15">
        <f t="shared" si="4"/>
        <v>2.8077686070083985</v>
      </c>
      <c r="I21" s="15">
        <f t="shared" si="4"/>
        <v>1.3318853171155518</v>
      </c>
      <c r="J21" s="15">
        <f t="shared" si="4"/>
        <v>0.62577034462785985</v>
      </c>
      <c r="K21" s="15">
        <f t="shared" si="4"/>
        <v>1.1269258615696496</v>
      </c>
      <c r="L21" s="15">
        <f t="shared" si="4"/>
        <v>0.95278019113814072</v>
      </c>
      <c r="M21" s="15">
        <f t="shared" si="4"/>
        <v>0.53970460469157255</v>
      </c>
      <c r="N21" s="15">
        <f t="shared" si="4"/>
        <v>0.62410005792064871</v>
      </c>
      <c r="O21" s="15">
        <f t="shared" si="4"/>
        <v>0.84026209093541848</v>
      </c>
      <c r="P21" s="15">
        <f t="shared" si="4"/>
        <v>1.1636909933391253</v>
      </c>
      <c r="Q21" s="15">
        <f t="shared" si="4"/>
        <v>1.1532073559223863</v>
      </c>
      <c r="R21" s="15">
        <f t="shared" si="4"/>
        <v>1.1516652186504488</v>
      </c>
      <c r="S21" s="15">
        <f t="shared" si="4"/>
        <v>1.1210686359687227</v>
      </c>
      <c r="T21" s="15">
        <f t="shared" si="4"/>
        <v>1.1781566753547639</v>
      </c>
      <c r="U21" s="15">
        <f t="shared" si="4"/>
        <v>1.143686649290472</v>
      </c>
      <c r="V21" s="15">
        <f t="shared" si="4"/>
        <v>2.5264624963799593</v>
      </c>
      <c r="W21" s="15">
        <f t="shared" si="4"/>
        <v>1.4368447726614537</v>
      </c>
      <c r="X21" s="15">
        <f t="shared" si="4"/>
        <v>1.369881262670142</v>
      </c>
      <c r="Y21" s="15">
        <f t="shared" si="4"/>
        <v>2.2656675354763975</v>
      </c>
      <c r="Z21" s="15">
        <f t="shared" si="4"/>
        <v>6.1382710686359684E-2</v>
      </c>
      <c r="AA21" s="15">
        <f t="shared" si="4"/>
        <v>2.3436649290472054</v>
      </c>
      <c r="AB21" s="15">
        <f t="shared" si="4"/>
        <v>6.8278887923544737E-2</v>
      </c>
      <c r="AC21" s="15">
        <f t="shared" si="4"/>
        <v>7.9451925861569656E-2</v>
      </c>
      <c r="AD21" s="15">
        <f t="shared" si="4"/>
        <v>2.7684115262090936</v>
      </c>
      <c r="AE21" s="15">
        <f t="shared" si="4"/>
        <v>0.73190703735881846</v>
      </c>
      <c r="AF21" s="15">
        <f t="shared" si="4"/>
        <v>0.23336374167390675</v>
      </c>
      <c r="AG21" s="15">
        <f t="shared" si="4"/>
        <v>0.26593686649290471</v>
      </c>
      <c r="AH21" s="15">
        <f t="shared" si="4"/>
        <v>0.49860266434984074</v>
      </c>
      <c r="AI21" s="15">
        <f t="shared" si="4"/>
        <v>7.0816825948450624E-2</v>
      </c>
      <c r="AJ21" s="15">
        <f t="shared" si="4"/>
        <v>7.1117072111207644E-2</v>
      </c>
      <c r="AK21" s="15">
        <f t="shared" si="4"/>
        <v>0.4642412395018824</v>
      </c>
      <c r="AL21" s="15">
        <f t="shared" si="4"/>
        <v>0.24966695626991023</v>
      </c>
      <c r="AM21" s="15">
        <f t="shared" si="4"/>
        <v>2.779713292788879</v>
      </c>
      <c r="AN21" s="16">
        <f t="shared" si="4"/>
        <v>2.6957138719953662</v>
      </c>
    </row>
    <row r="22" spans="1:40" x14ac:dyDescent="0.25">
      <c r="A22" s="26"/>
      <c r="B22" s="53" t="s">
        <v>42</v>
      </c>
      <c r="C22" s="23">
        <f t="shared" si="1"/>
        <v>1</v>
      </c>
      <c r="D22" s="15">
        <f t="shared" ref="D22:AN22" si="5">D7/$C7</f>
        <v>2.8191448456184873</v>
      </c>
      <c r="E22" s="15">
        <f t="shared" si="5"/>
        <v>5.7963432921905637E-2</v>
      </c>
      <c r="F22" s="15">
        <f t="shared" si="5"/>
        <v>1.3828872995731918</v>
      </c>
      <c r="G22" s="15">
        <f t="shared" si="5"/>
        <v>2.7618141269658167</v>
      </c>
      <c r="H22" s="15">
        <f t="shared" si="5"/>
        <v>2.7904314223093785</v>
      </c>
      <c r="I22" s="15">
        <f t="shared" si="5"/>
        <v>2.3136847771753759</v>
      </c>
      <c r="J22" s="15">
        <f t="shared" si="5"/>
        <v>0.59976833160303</v>
      </c>
      <c r="K22" s="15">
        <f t="shared" si="5"/>
        <v>1.0704810243396008</v>
      </c>
      <c r="L22" s="15">
        <f t="shared" si="5"/>
        <v>1.061002806936594</v>
      </c>
      <c r="M22" s="15">
        <f t="shared" si="5"/>
        <v>1.4323162994578382</v>
      </c>
      <c r="N22" s="15">
        <f t="shared" si="5"/>
        <v>1.3230764794093899</v>
      </c>
      <c r="O22" s="15">
        <f t="shared" si="5"/>
        <v>1.2536144115045948</v>
      </c>
      <c r="P22" s="15">
        <f t="shared" si="5"/>
        <v>1.4185700003845119</v>
      </c>
      <c r="Q22" s="15">
        <f t="shared" si="5"/>
        <v>1.4541085092475103</v>
      </c>
      <c r="R22" s="15">
        <f t="shared" si="5"/>
        <v>1.3869823509055255</v>
      </c>
      <c r="S22" s="15">
        <f t="shared" si="5"/>
        <v>1.37128465413158</v>
      </c>
      <c r="T22" s="15">
        <f t="shared" si="5"/>
        <v>1.483946629753528</v>
      </c>
      <c r="U22" s="15">
        <f t="shared" si="5"/>
        <v>1.3773791671473066</v>
      </c>
      <c r="V22" s="15">
        <f t="shared" si="5"/>
        <v>2.8194909062944591</v>
      </c>
      <c r="W22" s="15">
        <f t="shared" si="5"/>
        <v>2.4789479755450454</v>
      </c>
      <c r="X22" s="15">
        <f t="shared" si="5"/>
        <v>2.413859730072673</v>
      </c>
      <c r="Y22" s="15">
        <f t="shared" si="5"/>
        <v>2.8394662975352789</v>
      </c>
      <c r="Z22" s="15">
        <f t="shared" si="5"/>
        <v>8.366689737378398E-2</v>
      </c>
      <c r="AA22" s="15">
        <f t="shared" si="5"/>
        <v>2.7985253970084978</v>
      </c>
      <c r="AB22" s="15">
        <f t="shared" si="5"/>
        <v>0.34317299188679973</v>
      </c>
      <c r="AC22" s="15">
        <f t="shared" si="5"/>
        <v>0.15043545968393124</v>
      </c>
      <c r="AD22" s="15">
        <f t="shared" si="5"/>
        <v>2.8525397008497713</v>
      </c>
      <c r="AE22" s="15">
        <f t="shared" si="5"/>
        <v>2.1451916791633021</v>
      </c>
      <c r="AF22" s="15">
        <f t="shared" si="5"/>
        <v>0.44917041565732302</v>
      </c>
      <c r="AG22" s="15">
        <f t="shared" si="5"/>
        <v>0.42880858999500132</v>
      </c>
      <c r="AH22" s="15">
        <f t="shared" si="5"/>
        <v>2.3953839350943977</v>
      </c>
      <c r="AI22" s="15">
        <f t="shared" si="5"/>
        <v>0.10094686046064522</v>
      </c>
      <c r="AJ22" s="15">
        <f t="shared" si="5"/>
        <v>0.10391913715538124</v>
      </c>
      <c r="AK22" s="15">
        <f t="shared" si="5"/>
        <v>1.0212923443688238</v>
      </c>
      <c r="AL22" s="15">
        <f t="shared" si="5"/>
        <v>0.15858903372169031</v>
      </c>
      <c r="AM22" s="15">
        <f t="shared" si="5"/>
        <v>2.7675145153227976</v>
      </c>
      <c r="AN22" s="16">
        <f t="shared" si="5"/>
        <v>2.4345945322413196</v>
      </c>
    </row>
    <row r="23" spans="1:40" x14ac:dyDescent="0.25">
      <c r="A23" s="26"/>
      <c r="B23" s="53" t="s">
        <v>43</v>
      </c>
      <c r="C23" s="23">
        <f t="shared" si="1"/>
        <v>1</v>
      </c>
      <c r="D23" s="15">
        <f t="shared" ref="D23:AN23" si="6">D8/$C8</f>
        <v>2.8136759189077685</v>
      </c>
      <c r="E23" s="15">
        <f t="shared" si="6"/>
        <v>5.7851228568413175E-2</v>
      </c>
      <c r="F23" s="15">
        <f t="shared" si="6"/>
        <v>1.3802469609602119</v>
      </c>
      <c r="G23" s="15">
        <f t="shared" si="6"/>
        <v>2.7565122281174745</v>
      </c>
      <c r="H23" s="15">
        <f t="shared" si="6"/>
        <v>2.7849405624262427</v>
      </c>
      <c r="I23" s="15">
        <f t="shared" si="6"/>
        <v>2.279313421666171</v>
      </c>
      <c r="J23" s="15">
        <f t="shared" si="6"/>
        <v>0.59531983075402728</v>
      </c>
      <c r="K23" s="15">
        <f t="shared" si="6"/>
        <v>1.0884799524115631</v>
      </c>
      <c r="L23" s="15">
        <f t="shared" si="6"/>
        <v>1.0409298934057394</v>
      </c>
      <c r="M23" s="15">
        <f t="shared" si="6"/>
        <v>1.3356136125955846</v>
      </c>
      <c r="N23" s="15">
        <f t="shared" si="6"/>
        <v>1.3288207470233242</v>
      </c>
      <c r="O23" s="15">
        <f t="shared" si="6"/>
        <v>1.2650656739616415</v>
      </c>
      <c r="P23" s="15">
        <f t="shared" si="6"/>
        <v>1.464150364109108</v>
      </c>
      <c r="Q23" s="15">
        <f t="shared" si="6"/>
        <v>1.3989753134984217</v>
      </c>
      <c r="R23" s="15">
        <f t="shared" si="6"/>
        <v>1.3819643662390744</v>
      </c>
      <c r="S23" s="15">
        <f t="shared" si="6"/>
        <v>1.4559663043165398</v>
      </c>
      <c r="T23" s="15">
        <f t="shared" si="6"/>
        <v>1.4048279236666124</v>
      </c>
      <c r="U23" s="15">
        <f t="shared" si="6"/>
        <v>1.4157176163566063</v>
      </c>
      <c r="V23" s="15">
        <f t="shared" si="6"/>
        <v>2.7732161532040642</v>
      </c>
      <c r="W23" s="15">
        <f t="shared" si="6"/>
        <v>2.5892523050649063</v>
      </c>
      <c r="X23" s="15">
        <f t="shared" si="6"/>
        <v>2.3886708818252469</v>
      </c>
      <c r="Y23" s="15">
        <f t="shared" si="6"/>
        <v>2.8352058487723912</v>
      </c>
      <c r="Z23" s="15">
        <f t="shared" si="6"/>
        <v>8.2046974392431901E-2</v>
      </c>
      <c r="AA23" s="15">
        <f t="shared" si="6"/>
        <v>2.7919061279706794</v>
      </c>
      <c r="AB23" s="15">
        <f t="shared" si="6"/>
        <v>0.34382357738397917</v>
      </c>
      <c r="AC23" s="15">
        <f t="shared" si="6"/>
        <v>0.15001870916365243</v>
      </c>
      <c r="AD23" s="15">
        <f t="shared" si="6"/>
        <v>2.8472852523818206</v>
      </c>
      <c r="AE23" s="15">
        <f t="shared" si="6"/>
        <v>2.1327391175031423</v>
      </c>
      <c r="AF23" s="15">
        <f t="shared" si="6"/>
        <v>0.45312347088566302</v>
      </c>
      <c r="AG23" s="15">
        <f t="shared" si="6"/>
        <v>0.44192099935717233</v>
      </c>
      <c r="AH23" s="15">
        <f t="shared" si="6"/>
        <v>2.3889491206693085</v>
      </c>
      <c r="AI23" s="15">
        <f t="shared" si="6"/>
        <v>0.1034894988822474</v>
      </c>
      <c r="AJ23" s="15">
        <f t="shared" si="6"/>
        <v>0.10402870657315283</v>
      </c>
      <c r="AK23" s="15">
        <f t="shared" si="6"/>
        <v>0.96608364435319061</v>
      </c>
      <c r="AL23" s="15">
        <f t="shared" si="6"/>
        <v>0.15293158202768956</v>
      </c>
      <c r="AM23" s="15">
        <f t="shared" si="6"/>
        <v>2.7617603883830486</v>
      </c>
      <c r="AN23" s="16">
        <f t="shared" si="6"/>
        <v>2.4208890210789908</v>
      </c>
    </row>
    <row r="24" spans="1:40" x14ac:dyDescent="0.25">
      <c r="A24" s="26"/>
      <c r="B24" s="53" t="s">
        <v>44</v>
      </c>
      <c r="C24" s="23">
        <f t="shared" si="1"/>
        <v>1</v>
      </c>
      <c r="D24" s="15">
        <f t="shared" ref="D24:AN24" si="7">D9/$C9</f>
        <v>2.0092000277527231</v>
      </c>
      <c r="E24" s="15">
        <f t="shared" si="7"/>
        <v>4.2150974814403663E-2</v>
      </c>
      <c r="F24" s="15">
        <f t="shared" si="7"/>
        <v>0.99669048775411084</v>
      </c>
      <c r="G24" s="15">
        <f t="shared" si="7"/>
        <v>1.9855824602789149</v>
      </c>
      <c r="H24" s="15">
        <f t="shared" si="7"/>
        <v>2.0055297301047665</v>
      </c>
      <c r="I24" s="15">
        <f t="shared" si="7"/>
        <v>1.1585998751127455</v>
      </c>
      <c r="J24" s="15">
        <f t="shared" si="7"/>
        <v>1.1821341844168458</v>
      </c>
      <c r="K24" s="15">
        <f t="shared" si="7"/>
        <v>1.2527648650523833</v>
      </c>
      <c r="L24" s="15">
        <f t="shared" si="7"/>
        <v>1.3351280094359259</v>
      </c>
      <c r="M24" s="15">
        <f t="shared" si="7"/>
        <v>1.9530146395615069</v>
      </c>
      <c r="N24" s="15">
        <f t="shared" si="7"/>
        <v>1.9341289113994311</v>
      </c>
      <c r="O24" s="15">
        <f t="shared" si="7"/>
        <v>1.8099771040033303</v>
      </c>
      <c r="P24" s="15">
        <f t="shared" si="7"/>
        <v>1.764067161590231</v>
      </c>
      <c r="Q24" s="15">
        <f t="shared" si="7"/>
        <v>1.7834038715048914</v>
      </c>
      <c r="R24" s="15">
        <f t="shared" si="7"/>
        <v>1.7759800180392702</v>
      </c>
      <c r="S24" s="15">
        <f t="shared" si="7"/>
        <v>1.7889613543328939</v>
      </c>
      <c r="T24" s="15">
        <f t="shared" si="7"/>
        <v>1.791528481232221</v>
      </c>
      <c r="U24" s="15">
        <f t="shared" si="7"/>
        <v>1.7818913480885312</v>
      </c>
      <c r="V24" s="15">
        <f t="shared" si="7"/>
        <v>1.7583015333379588</v>
      </c>
      <c r="W24" s="15">
        <f t="shared" si="7"/>
        <v>1.9954277388468744</v>
      </c>
      <c r="X24" s="15">
        <f t="shared" si="7"/>
        <v>1.9516963852077984</v>
      </c>
      <c r="Y24" s="15">
        <f t="shared" si="7"/>
        <v>1.9708249496981891</v>
      </c>
      <c r="Z24" s="15">
        <f t="shared" si="7"/>
        <v>4.4436758481926041E-2</v>
      </c>
      <c r="AA24" s="15">
        <f t="shared" si="7"/>
        <v>1.9354471657531396</v>
      </c>
      <c r="AB24" s="15">
        <f t="shared" si="7"/>
        <v>0.49170887393325469</v>
      </c>
      <c r="AC24" s="15">
        <f t="shared" si="7"/>
        <v>1.270908207867897</v>
      </c>
      <c r="AD24" s="15">
        <f t="shared" si="7"/>
        <v>1.9976340803441337</v>
      </c>
      <c r="AE24" s="15">
        <f t="shared" si="7"/>
        <v>1.8007285089849441</v>
      </c>
      <c r="AF24" s="15">
        <f t="shared" si="7"/>
        <v>5.053174217720114E-2</v>
      </c>
      <c r="AG24" s="15">
        <f t="shared" si="7"/>
        <v>4.903642544924721E-2</v>
      </c>
      <c r="AH24" s="15">
        <f t="shared" si="7"/>
        <v>1.9546381738708112</v>
      </c>
      <c r="AI24" s="15">
        <f t="shared" si="7"/>
        <v>4.5399500450981754E-2</v>
      </c>
      <c r="AJ24" s="15">
        <f t="shared" si="7"/>
        <v>4.557066537153958E-2</v>
      </c>
      <c r="AK24" s="15">
        <f t="shared" si="7"/>
        <v>1.9541386248525636</v>
      </c>
      <c r="AL24" s="15">
        <f t="shared" si="7"/>
        <v>1.9200027752723237</v>
      </c>
      <c r="AM24" s="15">
        <f t="shared" si="7"/>
        <v>2.0002567126899327</v>
      </c>
      <c r="AN24" s="16">
        <f t="shared" si="7"/>
        <v>0.64248525636578091</v>
      </c>
    </row>
    <row r="25" spans="1:40" x14ac:dyDescent="0.25">
      <c r="A25" s="26"/>
      <c r="B25" s="53" t="s">
        <v>45</v>
      </c>
      <c r="C25" s="23">
        <f t="shared" si="1"/>
        <v>1</v>
      </c>
      <c r="D25" s="15">
        <f t="shared" ref="D25:AN25" si="8">D10/$C10</f>
        <v>2.386000547080974</v>
      </c>
      <c r="E25" s="15">
        <f t="shared" si="8"/>
        <v>9.0956867903224867E-2</v>
      </c>
      <c r="F25" s="15">
        <f t="shared" si="8"/>
        <v>1.2266603034553401</v>
      </c>
      <c r="G25" s="15">
        <f t="shared" si="8"/>
        <v>2.3711537006535872</v>
      </c>
      <c r="H25" s="15">
        <f t="shared" si="8"/>
        <v>2.4055790619307302</v>
      </c>
      <c r="I25" s="15">
        <f t="shared" si="8"/>
        <v>1.286332869672508</v>
      </c>
      <c r="J25" s="15">
        <f t="shared" si="8"/>
        <v>1.1649507336123057</v>
      </c>
      <c r="K25" s="15">
        <f t="shared" si="8"/>
        <v>1.2325734339807124</v>
      </c>
      <c r="L25" s="15">
        <f t="shared" si="8"/>
        <v>1.1909079798162041</v>
      </c>
      <c r="M25" s="15">
        <f t="shared" si="8"/>
        <v>1.4691219350370444</v>
      </c>
      <c r="N25" s="15">
        <f t="shared" si="8"/>
        <v>1.4478614371933582</v>
      </c>
      <c r="O25" s="15">
        <f t="shared" si="8"/>
        <v>1.2751642697924002</v>
      </c>
      <c r="P25" s="15">
        <f t="shared" si="8"/>
        <v>1.6037154946135803</v>
      </c>
      <c r="Q25" s="15">
        <f t="shared" si="8"/>
        <v>1.6051006570791695</v>
      </c>
      <c r="R25" s="15">
        <f t="shared" si="8"/>
        <v>1.6018647313192218</v>
      </c>
      <c r="S25" s="15">
        <f t="shared" si="8"/>
        <v>1.6050017169030562</v>
      </c>
      <c r="T25" s="15">
        <f t="shared" si="8"/>
        <v>1.6012885502936196</v>
      </c>
      <c r="U25" s="15">
        <f t="shared" si="8"/>
        <v>1.6022081119304392</v>
      </c>
      <c r="V25" s="15">
        <f t="shared" si="8"/>
        <v>1.92007379773136</v>
      </c>
      <c r="W25" s="15">
        <f t="shared" si="8"/>
        <v>2.1717310456812613</v>
      </c>
      <c r="X25" s="15">
        <f t="shared" si="8"/>
        <v>2.1489922652062319</v>
      </c>
      <c r="Y25" s="15">
        <f t="shared" si="8"/>
        <v>1.9666455206290268</v>
      </c>
      <c r="Z25" s="15">
        <f t="shared" si="8"/>
        <v>9.4606014398705626E-2</v>
      </c>
      <c r="AA25" s="15">
        <f t="shared" si="8"/>
        <v>1.7622409367888674</v>
      </c>
      <c r="AB25" s="15">
        <f t="shared" si="8"/>
        <v>0.66224151878990345</v>
      </c>
      <c r="AC25" s="15">
        <f t="shared" si="8"/>
        <v>1.0451691004009986</v>
      </c>
      <c r="AD25" s="15">
        <f t="shared" si="8"/>
        <v>2.3389632233545377</v>
      </c>
      <c r="AE25" s="15">
        <f t="shared" si="8"/>
        <v>1.7410793791212948</v>
      </c>
      <c r="AF25" s="15">
        <f t="shared" si="8"/>
        <v>0.27419116406027205</v>
      </c>
      <c r="AG25" s="15">
        <f t="shared" si="8"/>
        <v>0.26161412167313658</v>
      </c>
      <c r="AH25" s="15">
        <f t="shared" si="8"/>
        <v>1.8520320566170607</v>
      </c>
      <c r="AI25" s="15">
        <f t="shared" si="8"/>
        <v>9.8445475232945917E-2</v>
      </c>
      <c r="AJ25" s="15">
        <f t="shared" si="8"/>
        <v>9.9525669155691096E-2</v>
      </c>
      <c r="AK25" s="15">
        <f t="shared" si="8"/>
        <v>1.4630458442216028</v>
      </c>
      <c r="AL25" s="15">
        <f t="shared" si="8"/>
        <v>1.3998812717886637</v>
      </c>
      <c r="AM25" s="15">
        <f t="shared" si="8"/>
        <v>2.3961506451481482</v>
      </c>
      <c r="AN25" s="16">
        <f t="shared" si="8"/>
        <v>5.7583706298997214E-2</v>
      </c>
    </row>
    <row r="26" spans="1:40" x14ac:dyDescent="0.25">
      <c r="A26" s="26"/>
      <c r="B26" s="53" t="s">
        <v>46</v>
      </c>
      <c r="C26" s="23">
        <f t="shared" si="1"/>
        <v>1</v>
      </c>
      <c r="D26" s="15">
        <f t="shared" ref="D26:AN26" si="9">D11/$C11</f>
        <v>2.8573634960920389</v>
      </c>
      <c r="E26" s="15">
        <f t="shared" si="9"/>
        <v>5.9461008748546484E-2</v>
      </c>
      <c r="F26" s="15">
        <f t="shared" si="9"/>
        <v>1.4105906271301472</v>
      </c>
      <c r="G26" s="15">
        <f t="shared" si="9"/>
        <v>2.8352062539261533</v>
      </c>
      <c r="H26" s="15">
        <f t="shared" si="9"/>
        <v>2.8647888453433406</v>
      </c>
      <c r="I26" s="15">
        <f t="shared" si="9"/>
        <v>0.68467066348465699</v>
      </c>
      <c r="J26" s="15">
        <f t="shared" si="9"/>
        <v>0.13781834328577644</v>
      </c>
      <c r="K26" s="15">
        <f t="shared" si="9"/>
        <v>0.38866802600060296</v>
      </c>
      <c r="L26" s="15">
        <f t="shared" si="9"/>
        <v>0.10630367599340035</v>
      </c>
      <c r="M26" s="15">
        <f t="shared" si="9"/>
        <v>9.9626801946629553E-2</v>
      </c>
      <c r="N26" s="15">
        <f t="shared" si="9"/>
        <v>0.11031336458910344</v>
      </c>
      <c r="O26" s="15">
        <f t="shared" si="9"/>
        <v>0.17235275161167204</v>
      </c>
      <c r="P26" s="15">
        <f t="shared" si="9"/>
        <v>0.49347831575258144</v>
      </c>
      <c r="Q26" s="15">
        <f t="shared" si="9"/>
        <v>0.49254717695646816</v>
      </c>
      <c r="R26" s="15">
        <f t="shared" si="9"/>
        <v>0.49342633830782229</v>
      </c>
      <c r="S26" s="15">
        <f t="shared" si="9"/>
        <v>0.44745600109301142</v>
      </c>
      <c r="T26" s="15">
        <f t="shared" si="9"/>
        <v>0.44424082486719763</v>
      </c>
      <c r="U26" s="15">
        <f t="shared" si="9"/>
        <v>0.49711822195556971</v>
      </c>
      <c r="V26" s="15">
        <f t="shared" si="9"/>
        <v>2.8470125592357238</v>
      </c>
      <c r="W26" s="15">
        <f t="shared" si="9"/>
        <v>2.748314816987417</v>
      </c>
      <c r="X26" s="15">
        <f t="shared" si="9"/>
        <v>2.5454542754418452</v>
      </c>
      <c r="Y26" s="15">
        <f t="shared" si="9"/>
        <v>2.4521918888454919</v>
      </c>
      <c r="Z26" s="15">
        <f t="shared" si="9"/>
        <v>6.3348179081603104E-2</v>
      </c>
      <c r="AA26" s="15">
        <f t="shared" si="9"/>
        <v>1.9929043362554557</v>
      </c>
      <c r="AB26" s="15">
        <f t="shared" si="9"/>
        <v>0.28250780775473772</v>
      </c>
      <c r="AC26" s="15">
        <f t="shared" si="9"/>
        <v>7.8856020992947404E-2</v>
      </c>
      <c r="AD26" s="15">
        <f t="shared" si="9"/>
        <v>2.7643090192747217</v>
      </c>
      <c r="AE26" s="15">
        <f t="shared" si="9"/>
        <v>1.9883006197196484</v>
      </c>
      <c r="AF26" s="15">
        <f t="shared" si="9"/>
        <v>8.2251187684612745E-2</v>
      </c>
      <c r="AG26" s="15">
        <f t="shared" si="9"/>
        <v>8.1310098920502727E-2</v>
      </c>
      <c r="AH26" s="15">
        <f t="shared" si="9"/>
        <v>0.12553221190758707</v>
      </c>
      <c r="AI26" s="15">
        <f t="shared" si="9"/>
        <v>7.4036672314882326E-2</v>
      </c>
      <c r="AJ26" s="15">
        <f t="shared" si="9"/>
        <v>7.2807182985851746E-2</v>
      </c>
      <c r="AK26" s="15">
        <f t="shared" si="9"/>
        <v>7.6635990073793125E-2</v>
      </c>
      <c r="AL26" s="15">
        <f t="shared" si="9"/>
        <v>7.3732827023519049E-2</v>
      </c>
      <c r="AM26" s="15">
        <f t="shared" si="9"/>
        <v>2.8373447545105286</v>
      </c>
      <c r="AN26" s="16">
        <f t="shared" si="9"/>
        <v>2.7928966138922342</v>
      </c>
    </row>
    <row r="27" spans="1:40" x14ac:dyDescent="0.25">
      <c r="A27" s="26"/>
      <c r="B27" s="53" t="s">
        <v>47</v>
      </c>
      <c r="C27" s="23">
        <f t="shared" si="1"/>
        <v>1</v>
      </c>
      <c r="D27" s="15">
        <f t="shared" ref="D27:AN27" si="10">D12/$C12</f>
        <v>3.7688169380064998</v>
      </c>
      <c r="E27" s="15">
        <f t="shared" si="10"/>
        <v>0.19243474318284862</v>
      </c>
      <c r="F27" s="15">
        <f t="shared" si="10"/>
        <v>2.3824881983365276</v>
      </c>
      <c r="G27" s="15">
        <f t="shared" si="10"/>
        <v>3.746985289355071</v>
      </c>
      <c r="H27" s="15">
        <f t="shared" si="10"/>
        <v>3.735783710465856</v>
      </c>
      <c r="I27" s="15">
        <f t="shared" si="10"/>
        <v>0.98058964501663093</v>
      </c>
      <c r="J27" s="15">
        <f t="shared" si="10"/>
        <v>0.48407966075218223</v>
      </c>
      <c r="K27" s="15">
        <f t="shared" si="10"/>
        <v>0.81122101019953285</v>
      </c>
      <c r="L27" s="15">
        <f t="shared" si="10"/>
        <v>0.4347012721793167</v>
      </c>
      <c r="M27" s="15">
        <f t="shared" si="10"/>
        <v>0.29594838129564927</v>
      </c>
      <c r="N27" s="15">
        <f t="shared" si="10"/>
        <v>0.32737947825026764</v>
      </c>
      <c r="O27" s="15">
        <f t="shared" si="10"/>
        <v>0.42872328671088877</v>
      </c>
      <c r="P27" s="15">
        <f t="shared" si="10"/>
        <v>1.9738401222267519</v>
      </c>
      <c r="Q27" s="15">
        <f t="shared" si="10"/>
        <v>1.9836891295153984</v>
      </c>
      <c r="R27" s="15">
        <f t="shared" si="10"/>
        <v>1.9878992467509706</v>
      </c>
      <c r="S27" s="15">
        <f t="shared" si="10"/>
        <v>1.9481222115117178</v>
      </c>
      <c r="T27" s="15">
        <f t="shared" si="10"/>
        <v>2.0130837489474707</v>
      </c>
      <c r="U27" s="15">
        <f t="shared" si="10"/>
        <v>2.0123788876908364</v>
      </c>
      <c r="V27" s="15">
        <f t="shared" si="10"/>
        <v>2.0279048856410236</v>
      </c>
      <c r="W27" s="15">
        <f t="shared" si="10"/>
        <v>1.9541421076494592</v>
      </c>
      <c r="X27" s="15">
        <f t="shared" si="10"/>
        <v>1.8427606938882815</v>
      </c>
      <c r="Y27" s="15">
        <f t="shared" si="10"/>
        <v>1.9637625112873052</v>
      </c>
      <c r="Z27" s="15">
        <f t="shared" si="10"/>
        <v>0.20445739018452125</v>
      </c>
      <c r="AA27" s="15">
        <f t="shared" si="10"/>
        <v>1.9559328362473949</v>
      </c>
      <c r="AB27" s="15">
        <f t="shared" si="10"/>
        <v>1.0272476501449728</v>
      </c>
      <c r="AC27" s="15">
        <f t="shared" si="10"/>
        <v>0.23652857736138047</v>
      </c>
      <c r="AD27" s="15">
        <f t="shared" si="10"/>
        <v>2.9110007886825953</v>
      </c>
      <c r="AE27" s="15">
        <f t="shared" si="10"/>
        <v>1.6345561088610585</v>
      </c>
      <c r="AF27" s="15">
        <f t="shared" si="10"/>
        <v>0.29589123038294923</v>
      </c>
      <c r="AG27" s="15">
        <f t="shared" si="10"/>
        <v>0.26360477476825306</v>
      </c>
      <c r="AH27" s="15">
        <f t="shared" si="10"/>
        <v>0.30691564144279382</v>
      </c>
      <c r="AI27" s="15">
        <f t="shared" si="10"/>
        <v>0.26523929087147524</v>
      </c>
      <c r="AJ27" s="15">
        <f t="shared" si="10"/>
        <v>0.23197555464960776</v>
      </c>
      <c r="AK27" s="15">
        <f t="shared" si="10"/>
        <v>0.2777591508136385</v>
      </c>
      <c r="AL27" s="15">
        <f t="shared" si="10"/>
        <v>0.28395049968948005</v>
      </c>
      <c r="AM27" s="15">
        <f t="shared" si="10"/>
        <v>3.6806711803187495</v>
      </c>
      <c r="AN27" s="16">
        <f t="shared" si="10"/>
        <v>3.7177240220526322</v>
      </c>
    </row>
    <row r="28" spans="1:40" x14ac:dyDescent="0.25">
      <c r="A28" s="26"/>
      <c r="B28" s="53" t="s">
        <v>48</v>
      </c>
      <c r="C28" s="23">
        <f t="shared" si="1"/>
        <v>1</v>
      </c>
      <c r="D28" s="15">
        <f t="shared" ref="D28:AN28" si="11">D13/$C13</f>
        <v>2.5866323880145119</v>
      </c>
      <c r="E28" s="15">
        <f t="shared" si="11"/>
        <v>6.3996791688135088E-2</v>
      </c>
      <c r="F28" s="15">
        <f t="shared" si="11"/>
        <v>1.3009120317006708</v>
      </c>
      <c r="G28" s="15">
        <f t="shared" si="11"/>
        <v>2.5697329770903159</v>
      </c>
      <c r="H28" s="15">
        <f t="shared" si="11"/>
        <v>2.5828796192519961</v>
      </c>
      <c r="I28" s="15">
        <f t="shared" si="11"/>
        <v>2.2618758000860506</v>
      </c>
      <c r="J28" s="15">
        <f t="shared" si="11"/>
        <v>1.6940231912079506</v>
      </c>
      <c r="K28" s="15">
        <f t="shared" si="11"/>
        <v>2.1109018862111641</v>
      </c>
      <c r="L28" s="15">
        <f t="shared" si="11"/>
        <v>2.0757485618370239</v>
      </c>
      <c r="M28" s="15">
        <f t="shared" si="11"/>
        <v>2.3210728722358853</v>
      </c>
      <c r="N28" s="15">
        <f t="shared" si="11"/>
        <v>2.3235667504156465</v>
      </c>
      <c r="O28" s="15">
        <f t="shared" si="11"/>
        <v>2.2935419444282141</v>
      </c>
      <c r="P28" s="15">
        <f t="shared" si="11"/>
        <v>2.5411821885573751</v>
      </c>
      <c r="Q28" s="15">
        <f t="shared" si="11"/>
        <v>2.5439575907915075</v>
      </c>
      <c r="R28" s="15">
        <f t="shared" si="11"/>
        <v>2.5441275675790527</v>
      </c>
      <c r="S28" s="15">
        <f t="shared" si="11"/>
        <v>2.5446773362512682</v>
      </c>
      <c r="T28" s="15">
        <f t="shared" si="11"/>
        <v>2.5426854207722256</v>
      </c>
      <c r="U28" s="15">
        <f t="shared" si="11"/>
        <v>2.5456095526954599</v>
      </c>
      <c r="V28" s="15">
        <f t="shared" si="11"/>
        <v>2.5752731580093595</v>
      </c>
      <c r="W28" s="15">
        <f t="shared" si="11"/>
        <v>2.5137229697069494</v>
      </c>
      <c r="X28" s="15">
        <f t="shared" si="11"/>
        <v>2.3868698243396138</v>
      </c>
      <c r="Y28" s="15">
        <f t="shared" si="11"/>
        <v>2.468684432782148</v>
      </c>
      <c r="Z28" s="15">
        <f t="shared" si="11"/>
        <v>6.7801881430567132E-2</v>
      </c>
      <c r="AA28" s="15">
        <f t="shared" si="11"/>
        <v>2.2652408093019796</v>
      </c>
      <c r="AB28" s="15">
        <f t="shared" si="11"/>
        <v>0.56831738915654328</v>
      </c>
      <c r="AC28" s="15">
        <f t="shared" si="11"/>
        <v>1.4873712558628713</v>
      </c>
      <c r="AD28" s="15">
        <f t="shared" si="11"/>
        <v>2.558429520718577</v>
      </c>
      <c r="AE28" s="15">
        <f t="shared" si="11"/>
        <v>2.058660582914146</v>
      </c>
      <c r="AF28" s="15">
        <f t="shared" si="11"/>
        <v>9.0956703725147539E-2</v>
      </c>
      <c r="AG28" s="15">
        <f t="shared" si="11"/>
        <v>9.696671110851425E-2</v>
      </c>
      <c r="AH28" s="15">
        <f t="shared" si="11"/>
        <v>2.4845453917699363</v>
      </c>
      <c r="AI28" s="15">
        <f t="shared" si="11"/>
        <v>7.7692405755838967E-2</v>
      </c>
      <c r="AJ28" s="15">
        <f t="shared" si="11"/>
        <v>7.8163028986354049E-2</v>
      </c>
      <c r="AK28" s="15">
        <f t="shared" si="11"/>
        <v>2.2932073026277351</v>
      </c>
      <c r="AL28" s="15">
        <f t="shared" si="11"/>
        <v>2.1179665464435011</v>
      </c>
      <c r="AM28" s="15">
        <f t="shared" si="11"/>
        <v>2.5826618364929539</v>
      </c>
      <c r="AN28" s="16">
        <f t="shared" si="11"/>
        <v>3.7611879252739545E-2</v>
      </c>
    </row>
    <row r="29" spans="1:40" ht="15.75" thickBot="1" x14ac:dyDescent="0.3">
      <c r="A29" s="27"/>
      <c r="B29" s="54" t="s">
        <v>49</v>
      </c>
      <c r="C29" s="24">
        <f t="shared" si="1"/>
        <v>1</v>
      </c>
      <c r="D29" s="17">
        <f t="shared" ref="D29:AN29" si="12">D14/$C14</f>
        <v>1.3953578696080975</v>
      </c>
      <c r="E29" s="17">
        <f t="shared" si="12"/>
        <v>0.11096947091143387</v>
      </c>
      <c r="F29" s="17">
        <f t="shared" si="12"/>
        <v>1.4703454895764989</v>
      </c>
      <c r="G29" s="17">
        <f t="shared" si="12"/>
        <v>1.4023350750916539</v>
      </c>
      <c r="H29" s="17">
        <f t="shared" si="12"/>
        <v>1.3884222776761328</v>
      </c>
      <c r="I29" s="17">
        <f t="shared" si="12"/>
        <v>2.7200281862456115</v>
      </c>
      <c r="J29" s="17">
        <f t="shared" si="12"/>
        <v>2.6934926115139151</v>
      </c>
      <c r="K29" s="17">
        <f t="shared" si="12"/>
        <v>2.773792894902201</v>
      </c>
      <c r="L29" s="17">
        <f t="shared" si="12"/>
        <v>2.7468411846545866</v>
      </c>
      <c r="M29" s="17">
        <f t="shared" si="12"/>
        <v>2.639575319834822</v>
      </c>
      <c r="N29" s="17">
        <f t="shared" si="12"/>
        <v>2.7392813894487453</v>
      </c>
      <c r="O29" s="17">
        <f t="shared" si="12"/>
        <v>2.6759871774776363</v>
      </c>
      <c r="P29" s="17">
        <f t="shared" si="12"/>
        <v>2.6375778693584162</v>
      </c>
      <c r="Q29" s="17">
        <f t="shared" si="12"/>
        <v>2.5845760758143426</v>
      </c>
      <c r="R29" s="17">
        <f t="shared" si="12"/>
        <v>2.6127623214258469</v>
      </c>
      <c r="S29" s="17">
        <f t="shared" si="12"/>
        <v>2.6781788245281368</v>
      </c>
      <c r="T29" s="17">
        <f t="shared" si="12"/>
        <v>2.5574440401764971</v>
      </c>
      <c r="U29" s="17">
        <f t="shared" si="12"/>
        <v>2.584451235159567</v>
      </c>
      <c r="V29" s="17">
        <f t="shared" si="12"/>
        <v>1.7707398473337503</v>
      </c>
      <c r="W29" s="17">
        <f t="shared" si="12"/>
        <v>1.8741772654070707</v>
      </c>
      <c r="X29" s="17">
        <f t="shared" si="12"/>
        <v>1.9680435666142799</v>
      </c>
      <c r="Y29" s="17">
        <f t="shared" si="12"/>
        <v>1.4513558388667798</v>
      </c>
      <c r="Z29" s="17">
        <f t="shared" si="12"/>
        <v>0.11755786711128435</v>
      </c>
      <c r="AA29" s="17">
        <f t="shared" si="12"/>
        <v>1.4346826758623368</v>
      </c>
      <c r="AB29" s="17">
        <f t="shared" si="12"/>
        <v>0.76153492972164694</v>
      </c>
      <c r="AC29" s="17">
        <f t="shared" si="12"/>
        <v>1.1933185281564225</v>
      </c>
      <c r="AD29" s="17">
        <f t="shared" si="12"/>
        <v>1.4031534749396257</v>
      </c>
      <c r="AE29" s="17">
        <f t="shared" si="12"/>
        <v>1.3055974388246114</v>
      </c>
      <c r="AF29" s="17">
        <f t="shared" si="12"/>
        <v>1.5031092258630998</v>
      </c>
      <c r="AG29" s="17">
        <f t="shared" si="12"/>
        <v>1.4101445516070461</v>
      </c>
      <c r="AH29" s="17">
        <f t="shared" si="12"/>
        <v>2.7601436499800949</v>
      </c>
      <c r="AI29" s="17">
        <f t="shared" si="12"/>
        <v>0.13376690030364022</v>
      </c>
      <c r="AJ29" s="17">
        <f t="shared" si="12"/>
        <v>0.1336062719944959</v>
      </c>
      <c r="AK29" s="17">
        <f t="shared" si="12"/>
        <v>2.7606152702314684</v>
      </c>
      <c r="AL29" s="17">
        <f t="shared" si="12"/>
        <v>2.7201946404519788</v>
      </c>
      <c r="AM29" s="17">
        <f t="shared" si="12"/>
        <v>1.3884777624115885</v>
      </c>
      <c r="AN29" s="18">
        <f t="shared" si="12"/>
        <v>0.54318168892760488</v>
      </c>
    </row>
    <row r="30" spans="1:40" ht="15.75" thickBot="1" x14ac:dyDescent="0.3"/>
    <row r="31" spans="1:40" ht="15.75" thickBot="1" x14ac:dyDescent="0.3">
      <c r="C31" s="40" t="s">
        <v>68</v>
      </c>
      <c r="D31" s="41"/>
      <c r="E31" s="41"/>
      <c r="F31" s="42"/>
    </row>
    <row r="32" spans="1:40" ht="15.75" thickBot="1" x14ac:dyDescent="0.3">
      <c r="C32" s="37" t="s">
        <v>52</v>
      </c>
      <c r="D32" s="38" t="s">
        <v>50</v>
      </c>
      <c r="E32" s="38" t="s">
        <v>51</v>
      </c>
      <c r="F32" s="38" t="s">
        <v>53</v>
      </c>
      <c r="G32" s="38" t="s">
        <v>54</v>
      </c>
      <c r="H32" s="38" t="s">
        <v>55</v>
      </c>
      <c r="I32" s="38" t="s">
        <v>56</v>
      </c>
      <c r="J32" s="38" t="s">
        <v>57</v>
      </c>
      <c r="K32" s="38" t="s">
        <v>58</v>
      </c>
      <c r="L32" s="38" t="s">
        <v>59</v>
      </c>
      <c r="M32" s="38" t="s">
        <v>60</v>
      </c>
      <c r="N32" s="38" t="s">
        <v>61</v>
      </c>
      <c r="O32" s="39" t="s">
        <v>62</v>
      </c>
    </row>
    <row r="33" spans="1:40" x14ac:dyDescent="0.25">
      <c r="A33" s="57" t="s">
        <v>65</v>
      </c>
      <c r="B33" s="63" t="s">
        <v>38</v>
      </c>
      <c r="C33" s="60">
        <f>C3</f>
        <v>8748290</v>
      </c>
      <c r="D33" s="55">
        <f>AVERAGE(C3:D3)</f>
        <v>11792445</v>
      </c>
      <c r="E33" s="55">
        <f>AVERAGE(E3:H3)</f>
        <v>9904040</v>
      </c>
      <c r="F33" s="55">
        <f>AVERAGE(M3:O3)</f>
        <v>13392566.666666666</v>
      </c>
      <c r="G33" s="55">
        <f>AVERAGE(I3:L3)</f>
        <v>13449050</v>
      </c>
      <c r="H33" s="55">
        <f>AVERAGE(P3:R3)</f>
        <v>13444600</v>
      </c>
      <c r="I33" s="55">
        <f>AVERAGE(S3:U3)</f>
        <v>13451666.666666666</v>
      </c>
      <c r="J33" s="55">
        <f>AVERAGE(V3:X3)</f>
        <v>14453833.333333334</v>
      </c>
      <c r="K33" s="55">
        <f>AVERAGE(Z3:AE3)</f>
        <v>9985717.166666666</v>
      </c>
      <c r="L33" s="55">
        <f>AVERAGE(AK3:AL3)</f>
        <v>13348450</v>
      </c>
      <c r="M33" s="55">
        <f>AVERAGE(AF3:AJ3)</f>
        <v>5641655.7999999998</v>
      </c>
      <c r="N33" s="55">
        <f>AVERAGE(Y3)</f>
        <v>13673500</v>
      </c>
      <c r="O33" s="56">
        <f>AVERAGE(AM3:AN3)</f>
        <v>8595245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25">
      <c r="A34" s="58"/>
      <c r="B34" s="64" t="s">
        <v>39</v>
      </c>
      <c r="C34" s="61">
        <f t="shared" ref="C34:C44" si="13">C4</f>
        <v>14454500</v>
      </c>
      <c r="D34" s="2">
        <f t="shared" ref="D34:D44" si="14">AVERAGE(C4:D4)</f>
        <v>19602350</v>
      </c>
      <c r="E34" s="2">
        <f t="shared" ref="E34:E44" si="15">AVERAGE(E4:H4)</f>
        <v>16650000</v>
      </c>
      <c r="F34" s="2">
        <f t="shared" ref="F34:F44" si="16">AVERAGE(M4:O4)</f>
        <v>25488100</v>
      </c>
      <c r="G34" s="2">
        <f t="shared" ref="G34:G44" si="17">AVERAGE(I4:L4)</f>
        <v>25489025</v>
      </c>
      <c r="H34" s="2">
        <f t="shared" ref="H34:H44" si="18">AVERAGE(P4:R4)</f>
        <v>25445200</v>
      </c>
      <c r="I34" s="2">
        <f t="shared" ref="I34:I44" si="19">AVERAGE(S4:U4)</f>
        <v>25444566.666666668</v>
      </c>
      <c r="J34" s="2">
        <f t="shared" ref="J34:J44" si="20">AVERAGE(V4:X4)</f>
        <v>25351100</v>
      </c>
      <c r="K34" s="2">
        <f t="shared" ref="K34:K44" si="21">AVERAGE(Z4:AE4)</f>
        <v>18074150</v>
      </c>
      <c r="L34" s="2">
        <f t="shared" ref="L34:L44" si="22">AVERAGE(AK4:AL4)</f>
        <v>25339600</v>
      </c>
      <c r="M34" s="2">
        <f t="shared" ref="M34:M44" si="23">AVERAGE(AF4:AJ4)</f>
        <v>11749458</v>
      </c>
      <c r="N34" s="2">
        <f t="shared" ref="N34:N44" si="24">AVERAGE(Y4)</f>
        <v>25339500</v>
      </c>
      <c r="O34" s="7">
        <f t="shared" ref="O34:O44" si="25">AVERAGE(AM4:AN4)</f>
        <v>15159750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25">
      <c r="A35" s="58"/>
      <c r="B35" s="64" t="s">
        <v>40</v>
      </c>
      <c r="C35" s="61">
        <f t="shared" si="13"/>
        <v>10166500</v>
      </c>
      <c r="D35" s="2">
        <f t="shared" si="14"/>
        <v>19625300</v>
      </c>
      <c r="E35" s="2">
        <f t="shared" si="15"/>
        <v>18216699</v>
      </c>
      <c r="F35" s="2">
        <f t="shared" si="16"/>
        <v>1831596.6666666667</v>
      </c>
      <c r="G35" s="2">
        <f t="shared" si="17"/>
        <v>6286940</v>
      </c>
      <c r="H35" s="2">
        <f t="shared" si="18"/>
        <v>12731800</v>
      </c>
      <c r="I35" s="2">
        <f t="shared" si="19"/>
        <v>12482233.333333334</v>
      </c>
      <c r="J35" s="2">
        <f t="shared" si="20"/>
        <v>27091500</v>
      </c>
      <c r="K35" s="2">
        <f t="shared" si="21"/>
        <v>11952306.333333334</v>
      </c>
      <c r="L35" s="2">
        <f t="shared" si="22"/>
        <v>1302290</v>
      </c>
      <c r="M35" s="2">
        <f t="shared" si="23"/>
        <v>1122060.2</v>
      </c>
      <c r="N35" s="2">
        <f t="shared" si="24"/>
        <v>26088900</v>
      </c>
      <c r="O35" s="7">
        <f t="shared" si="25"/>
        <v>27834750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25">
      <c r="A36" s="58"/>
      <c r="B36" s="64" t="s">
        <v>41</v>
      </c>
      <c r="C36" s="61">
        <f t="shared" si="13"/>
        <v>13812000</v>
      </c>
      <c r="D36" s="2">
        <f t="shared" si="14"/>
        <v>26295700</v>
      </c>
      <c r="E36" s="2">
        <f t="shared" si="15"/>
        <v>24289796.5</v>
      </c>
      <c r="F36" s="2">
        <f t="shared" si="16"/>
        <v>9226723.333333334</v>
      </c>
      <c r="G36" s="2">
        <f t="shared" si="17"/>
        <v>13941010</v>
      </c>
      <c r="H36" s="2">
        <f t="shared" si="18"/>
        <v>15969266.666666666</v>
      </c>
      <c r="I36" s="2">
        <f t="shared" si="19"/>
        <v>15851166.666666666</v>
      </c>
      <c r="J36" s="2">
        <f t="shared" si="20"/>
        <v>24554000</v>
      </c>
      <c r="K36" s="2">
        <f t="shared" si="21"/>
        <v>13934229.333333334</v>
      </c>
      <c r="L36" s="2">
        <f t="shared" si="22"/>
        <v>4930250</v>
      </c>
      <c r="M36" s="2">
        <f t="shared" si="23"/>
        <v>3148686.2</v>
      </c>
      <c r="N36" s="2">
        <f t="shared" si="24"/>
        <v>31293400</v>
      </c>
      <c r="O36" s="7">
        <f t="shared" si="25"/>
        <v>37813300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25">
      <c r="A37" s="58"/>
      <c r="B37" s="64" t="s">
        <v>42</v>
      </c>
      <c r="C37" s="61">
        <f t="shared" si="13"/>
        <v>10402800</v>
      </c>
      <c r="D37" s="2">
        <f t="shared" si="14"/>
        <v>19864900</v>
      </c>
      <c r="E37" s="2">
        <f t="shared" si="15"/>
        <v>18186945.5</v>
      </c>
      <c r="F37" s="2">
        <f t="shared" si="16"/>
        <v>13901633.333333334</v>
      </c>
      <c r="G37" s="2">
        <f t="shared" si="17"/>
        <v>13120367.5</v>
      </c>
      <c r="H37" s="2">
        <f t="shared" si="18"/>
        <v>14770800</v>
      </c>
      <c r="I37" s="2">
        <f t="shared" si="19"/>
        <v>14677000</v>
      </c>
      <c r="J37" s="2">
        <f t="shared" si="20"/>
        <v>26743166.666666668</v>
      </c>
      <c r="K37" s="2">
        <f t="shared" si="21"/>
        <v>14518030</v>
      </c>
      <c r="L37" s="2">
        <f t="shared" si="22"/>
        <v>6137035</v>
      </c>
      <c r="M37" s="2">
        <f t="shared" si="23"/>
        <v>7236664</v>
      </c>
      <c r="N37" s="2">
        <f t="shared" si="24"/>
        <v>29538400</v>
      </c>
      <c r="O37" s="7">
        <f t="shared" si="25"/>
        <v>27058250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25">
      <c r="A38" s="58"/>
      <c r="B38" s="64" t="s">
        <v>43</v>
      </c>
      <c r="C38" s="61">
        <f t="shared" si="13"/>
        <v>10422700</v>
      </c>
      <c r="D38" s="2">
        <f t="shared" si="14"/>
        <v>19874400</v>
      </c>
      <c r="E38" s="2">
        <f t="shared" si="15"/>
        <v>18186441.5</v>
      </c>
      <c r="F38" s="2">
        <f t="shared" si="16"/>
        <v>13652000</v>
      </c>
      <c r="G38" s="2">
        <f t="shared" si="17"/>
        <v>13038910</v>
      </c>
      <c r="H38" s="2">
        <f t="shared" si="18"/>
        <v>14748433.333333334</v>
      </c>
      <c r="I38" s="2">
        <f t="shared" si="19"/>
        <v>14857600</v>
      </c>
      <c r="J38" s="2">
        <f t="shared" si="20"/>
        <v>26929266.666666668</v>
      </c>
      <c r="K38" s="2">
        <f t="shared" si="21"/>
        <v>14501136.833333334</v>
      </c>
      <c r="L38" s="2">
        <f t="shared" si="22"/>
        <v>5831580</v>
      </c>
      <c r="M38" s="2">
        <f t="shared" si="23"/>
        <v>7278196</v>
      </c>
      <c r="N38" s="2">
        <f t="shared" si="24"/>
        <v>29550500</v>
      </c>
      <c r="O38" s="7">
        <f t="shared" si="25"/>
        <v>27008600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5">
      <c r="A39" s="58"/>
      <c r="B39" s="64" t="s">
        <v>44</v>
      </c>
      <c r="C39" s="61">
        <f t="shared" si="13"/>
        <v>14413000</v>
      </c>
      <c r="D39" s="2">
        <f t="shared" si="14"/>
        <v>21685800</v>
      </c>
      <c r="E39" s="2">
        <f t="shared" si="15"/>
        <v>18124180.5</v>
      </c>
      <c r="F39" s="2">
        <f t="shared" si="16"/>
        <v>27370866.666666668</v>
      </c>
      <c r="G39" s="2">
        <f t="shared" si="17"/>
        <v>17759075</v>
      </c>
      <c r="H39" s="2">
        <f t="shared" si="18"/>
        <v>25575633.333333332</v>
      </c>
      <c r="I39" s="2">
        <f t="shared" si="19"/>
        <v>25762666.666666668</v>
      </c>
      <c r="J39" s="2">
        <f t="shared" si="20"/>
        <v>27410766.666666668</v>
      </c>
      <c r="K39" s="2">
        <f t="shared" si="21"/>
        <v>18114411.166666668</v>
      </c>
      <c r="L39" s="2">
        <f t="shared" si="22"/>
        <v>27919000</v>
      </c>
      <c r="M39" s="2">
        <f t="shared" si="23"/>
        <v>6183685.7999999998</v>
      </c>
      <c r="N39" s="2">
        <f t="shared" si="24"/>
        <v>28405500</v>
      </c>
      <c r="O39" s="7">
        <f t="shared" si="25"/>
        <v>19044920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25">
      <c r="A40" s="58"/>
      <c r="B40" s="64" t="s">
        <v>45</v>
      </c>
      <c r="C40" s="61">
        <f t="shared" si="13"/>
        <v>17182100</v>
      </c>
      <c r="D40" s="2">
        <f t="shared" si="14"/>
        <v>29089300</v>
      </c>
      <c r="E40" s="2">
        <f t="shared" si="15"/>
        <v>26178432.5</v>
      </c>
      <c r="F40" s="2">
        <f t="shared" si="16"/>
        <v>24009966.666666668</v>
      </c>
      <c r="G40" s="2">
        <f t="shared" si="17"/>
        <v>20939675</v>
      </c>
      <c r="H40" s="2">
        <f t="shared" si="18"/>
        <v>27552533.333333332</v>
      </c>
      <c r="I40" s="2">
        <f t="shared" si="19"/>
        <v>27540033.333333332</v>
      </c>
      <c r="J40" s="2">
        <f t="shared" si="20"/>
        <v>35743333.333333336</v>
      </c>
      <c r="K40" s="2">
        <f t="shared" si="21"/>
        <v>21890855</v>
      </c>
      <c r="L40" s="2">
        <f t="shared" si="22"/>
        <v>24595550</v>
      </c>
      <c r="M40" s="2">
        <f t="shared" si="23"/>
        <v>8885924</v>
      </c>
      <c r="N40" s="2">
        <f t="shared" si="24"/>
        <v>33791100</v>
      </c>
      <c r="O40" s="7">
        <f t="shared" si="25"/>
        <v>21080154.5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25">
      <c r="A41" s="58"/>
      <c r="B41" s="64" t="s">
        <v>46</v>
      </c>
      <c r="C41" s="61">
        <f t="shared" si="13"/>
        <v>6733690</v>
      </c>
      <c r="D41" s="2">
        <f t="shared" si="14"/>
        <v>12987145</v>
      </c>
      <c r="E41" s="2">
        <f t="shared" si="15"/>
        <v>12070218</v>
      </c>
      <c r="F41" s="2">
        <f t="shared" si="16"/>
        <v>858080.66666666663</v>
      </c>
      <c r="G41" s="2">
        <f t="shared" si="17"/>
        <v>2217843</v>
      </c>
      <c r="H41" s="2">
        <f t="shared" si="18"/>
        <v>3320723.3333333335</v>
      </c>
      <c r="I41" s="2">
        <f t="shared" si="19"/>
        <v>3117283.3333333335</v>
      </c>
      <c r="J41" s="2">
        <f t="shared" si="20"/>
        <v>18272500</v>
      </c>
      <c r="K41" s="2">
        <f t="shared" si="21"/>
        <v>8047013.166666667</v>
      </c>
      <c r="L41" s="2">
        <f t="shared" si="22"/>
        <v>506268.5</v>
      </c>
      <c r="M41" s="2">
        <f t="shared" si="23"/>
        <v>587093.4</v>
      </c>
      <c r="N41" s="2">
        <f t="shared" si="24"/>
        <v>16512300</v>
      </c>
      <c r="O41" s="7">
        <f t="shared" si="25"/>
        <v>18956150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25">
      <c r="A42" s="58"/>
      <c r="B42" s="64" t="s">
        <v>47</v>
      </c>
      <c r="C42" s="61">
        <f t="shared" si="13"/>
        <v>5249260</v>
      </c>
      <c r="D42" s="2">
        <f t="shared" si="14"/>
        <v>12516380</v>
      </c>
      <c r="E42" s="2">
        <f t="shared" si="15"/>
        <v>13198860</v>
      </c>
      <c r="F42" s="2">
        <f t="shared" si="16"/>
        <v>1840830</v>
      </c>
      <c r="G42" s="2">
        <f t="shared" si="17"/>
        <v>3557150</v>
      </c>
      <c r="H42" s="2">
        <f t="shared" si="18"/>
        <v>10403033.333333334</v>
      </c>
      <c r="I42" s="2">
        <f t="shared" si="19"/>
        <v>10452300</v>
      </c>
      <c r="J42" s="2">
        <f t="shared" si="20"/>
        <v>10191976.666666666</v>
      </c>
      <c r="K42" s="2">
        <f t="shared" si="21"/>
        <v>6972525</v>
      </c>
      <c r="L42" s="2">
        <f t="shared" si="22"/>
        <v>1474280</v>
      </c>
      <c r="M42" s="2">
        <f t="shared" si="23"/>
        <v>1431606</v>
      </c>
      <c r="N42" s="2">
        <f t="shared" si="24"/>
        <v>10308300</v>
      </c>
      <c r="O42" s="7">
        <f t="shared" si="25"/>
        <v>19418050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25">
      <c r="A43" s="58"/>
      <c r="B43" s="64" t="s">
        <v>48</v>
      </c>
      <c r="C43" s="61">
        <f t="shared" si="13"/>
        <v>3765220</v>
      </c>
      <c r="D43" s="2">
        <f t="shared" si="14"/>
        <v>6752230</v>
      </c>
      <c r="E43" s="2">
        <f t="shared" si="15"/>
        <v>6134975.5</v>
      </c>
      <c r="F43" s="2">
        <f t="shared" si="16"/>
        <v>8707926.666666666</v>
      </c>
      <c r="G43" s="2">
        <f t="shared" si="17"/>
        <v>7664622.5</v>
      </c>
      <c r="H43" s="2">
        <f t="shared" si="18"/>
        <v>9575290</v>
      </c>
      <c r="I43" s="2">
        <f t="shared" si="19"/>
        <v>9579940</v>
      </c>
      <c r="J43" s="2">
        <f t="shared" si="20"/>
        <v>9382760</v>
      </c>
      <c r="K43" s="2">
        <f t="shared" si="21"/>
        <v>5651483.166666667</v>
      </c>
      <c r="L43" s="2">
        <f t="shared" si="22"/>
        <v>8304520</v>
      </c>
      <c r="M43" s="2">
        <f t="shared" si="23"/>
        <v>2129852.6</v>
      </c>
      <c r="N43" s="2">
        <f t="shared" si="24"/>
        <v>9295140</v>
      </c>
      <c r="O43" s="7">
        <f t="shared" si="25"/>
        <v>4932953.5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15.75" thickBot="1" x14ac:dyDescent="0.3">
      <c r="A44" s="59"/>
      <c r="B44" s="65" t="s">
        <v>49</v>
      </c>
      <c r="C44" s="62">
        <f t="shared" si="13"/>
        <v>7209190</v>
      </c>
      <c r="D44" s="9">
        <f t="shared" si="14"/>
        <v>8634295</v>
      </c>
      <c r="E44" s="9">
        <f t="shared" si="15"/>
        <v>7879775</v>
      </c>
      <c r="F44" s="9">
        <f t="shared" si="16"/>
        <v>19356300</v>
      </c>
      <c r="G44" s="9">
        <f t="shared" si="17"/>
        <v>19706600</v>
      </c>
      <c r="H44" s="9">
        <f t="shared" si="18"/>
        <v>18827800</v>
      </c>
      <c r="I44" s="9">
        <f t="shared" si="19"/>
        <v>18792133.333333332</v>
      </c>
      <c r="J44" s="9">
        <f t="shared" si="20"/>
        <v>13488300</v>
      </c>
      <c r="K44" s="9">
        <f t="shared" si="21"/>
        <v>7468534.5</v>
      </c>
      <c r="L44" s="9">
        <f t="shared" si="22"/>
        <v>19756100</v>
      </c>
      <c r="M44" s="9">
        <f t="shared" si="23"/>
        <v>8565628.8000000007</v>
      </c>
      <c r="N44" s="9">
        <f t="shared" si="24"/>
        <v>10463100</v>
      </c>
      <c r="O44" s="10">
        <f t="shared" si="25"/>
        <v>6962850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5.75" thickBot="1" x14ac:dyDescent="0.3">
      <c r="K45" s="1"/>
    </row>
    <row r="46" spans="1:40" ht="15.75" thickBot="1" x14ac:dyDescent="0.3">
      <c r="C46" s="40" t="s">
        <v>69</v>
      </c>
      <c r="D46" s="41"/>
      <c r="E46" s="41"/>
      <c r="F46" s="42"/>
      <c r="K46" s="1"/>
    </row>
    <row r="47" spans="1:40" ht="15.75" thickBot="1" x14ac:dyDescent="0.3">
      <c r="B47" s="21"/>
      <c r="C47" s="49" t="s">
        <v>52</v>
      </c>
      <c r="D47" s="11" t="s">
        <v>50</v>
      </c>
      <c r="E47" s="11" t="s">
        <v>51</v>
      </c>
      <c r="F47" s="11" t="s">
        <v>53</v>
      </c>
      <c r="G47" s="11" t="s">
        <v>64</v>
      </c>
      <c r="H47" s="11" t="s">
        <v>55</v>
      </c>
      <c r="I47" s="11" t="s">
        <v>56</v>
      </c>
      <c r="J47" s="11" t="s">
        <v>57</v>
      </c>
      <c r="K47" s="11" t="s">
        <v>58</v>
      </c>
      <c r="L47" s="11" t="s">
        <v>59</v>
      </c>
      <c r="M47" s="11" t="s">
        <v>60</v>
      </c>
      <c r="N47" s="11" t="s">
        <v>61</v>
      </c>
      <c r="O47" s="12" t="s">
        <v>62</v>
      </c>
    </row>
    <row r="48" spans="1:40" x14ac:dyDescent="0.25">
      <c r="A48" s="57" t="s">
        <v>65</v>
      </c>
      <c r="B48" s="63" t="s">
        <v>38</v>
      </c>
      <c r="C48" s="3">
        <f>C33/$C33</f>
        <v>1</v>
      </c>
      <c r="D48" s="4">
        <f t="shared" ref="D48:O48" si="26">D33/$C33</f>
        <v>1.3479714321313079</v>
      </c>
      <c r="E48" s="4">
        <f t="shared" si="26"/>
        <v>1.13211153265381</v>
      </c>
      <c r="F48" s="4">
        <f t="shared" si="26"/>
        <v>1.5308782249635833</v>
      </c>
      <c r="G48" s="4">
        <f t="shared" si="26"/>
        <v>1.5373347248433693</v>
      </c>
      <c r="H48" s="4">
        <f t="shared" si="26"/>
        <v>1.5368260540059828</v>
      </c>
      <c r="I48" s="4">
        <f t="shared" si="26"/>
        <v>1.5376338309162896</v>
      </c>
      <c r="J48" s="4">
        <f t="shared" si="26"/>
        <v>1.6521895517104868</v>
      </c>
      <c r="K48" s="4">
        <f t="shared" si="26"/>
        <v>1.1414478905782348</v>
      </c>
      <c r="L48" s="4">
        <f t="shared" si="26"/>
        <v>1.5258353346768341</v>
      </c>
      <c r="M48" s="4">
        <f t="shared" si="26"/>
        <v>0.64488669214212146</v>
      </c>
      <c r="N48" s="4">
        <f t="shared" si="26"/>
        <v>1.5629911674167181</v>
      </c>
      <c r="O48" s="5">
        <f t="shared" si="26"/>
        <v>0.98250572397577129</v>
      </c>
    </row>
    <row r="49" spans="1:15" x14ac:dyDescent="0.25">
      <c r="A49" s="58"/>
      <c r="B49" s="13" t="s">
        <v>39</v>
      </c>
      <c r="C49" s="6">
        <f t="shared" ref="C49:O59" si="27">C34/$C34</f>
        <v>1</v>
      </c>
      <c r="D49" s="2">
        <f t="shared" si="27"/>
        <v>1.3561416859801445</v>
      </c>
      <c r="E49" s="2">
        <f t="shared" si="27"/>
        <v>1.151890414749732</v>
      </c>
      <c r="F49" s="2">
        <f t="shared" si="27"/>
        <v>1.7633332180289876</v>
      </c>
      <c r="G49" s="2">
        <f t="shared" si="27"/>
        <v>1.763397211940918</v>
      </c>
      <c r="H49" s="2">
        <f t="shared" si="27"/>
        <v>1.7603652841675603</v>
      </c>
      <c r="I49" s="2">
        <f t="shared" si="27"/>
        <v>1.7603214685161486</v>
      </c>
      <c r="J49" s="2">
        <f t="shared" si="27"/>
        <v>1.7538552008025183</v>
      </c>
      <c r="K49" s="2">
        <f t="shared" si="27"/>
        <v>1.2504168252101422</v>
      </c>
      <c r="L49" s="2">
        <f t="shared" si="27"/>
        <v>1.7530596008163548</v>
      </c>
      <c r="M49" s="2">
        <f t="shared" si="27"/>
        <v>0.81285814106333665</v>
      </c>
      <c r="N49" s="2">
        <f t="shared" si="27"/>
        <v>1.7530526825556054</v>
      </c>
      <c r="O49" s="7">
        <f t="shared" si="27"/>
        <v>1.0487910339340689</v>
      </c>
    </row>
    <row r="50" spans="1:15" x14ac:dyDescent="0.25">
      <c r="A50" s="58"/>
      <c r="B50" s="13" t="s">
        <v>40</v>
      </c>
      <c r="C50" s="6">
        <f t="shared" si="27"/>
        <v>1</v>
      </c>
      <c r="D50" s="2">
        <f t="shared" si="27"/>
        <v>1.9303890227708651</v>
      </c>
      <c r="E50" s="2">
        <f t="shared" si="27"/>
        <v>1.7918358333743176</v>
      </c>
      <c r="F50" s="2">
        <f t="shared" si="27"/>
        <v>0.18016000262299384</v>
      </c>
      <c r="G50" s="2">
        <f t="shared" si="27"/>
        <v>0.61839767865046968</v>
      </c>
      <c r="H50" s="2">
        <f t="shared" si="27"/>
        <v>1.2523287267004377</v>
      </c>
      <c r="I50" s="2">
        <f t="shared" si="27"/>
        <v>1.2277807832915295</v>
      </c>
      <c r="J50" s="2">
        <f t="shared" si="27"/>
        <v>2.6647813898588502</v>
      </c>
      <c r="K50" s="2">
        <f t="shared" si="27"/>
        <v>1.1756559615731406</v>
      </c>
      <c r="L50" s="2">
        <f t="shared" si="27"/>
        <v>0.12809619829833277</v>
      </c>
      <c r="M50" s="2">
        <f t="shared" si="27"/>
        <v>0.11036838636698962</v>
      </c>
      <c r="N50" s="2">
        <f t="shared" si="27"/>
        <v>2.5661633797275365</v>
      </c>
      <c r="O50" s="7">
        <f t="shared" si="27"/>
        <v>2.7378891457237002</v>
      </c>
    </row>
    <row r="51" spans="1:15" x14ac:dyDescent="0.25">
      <c r="A51" s="58"/>
      <c r="B51" s="13" t="s">
        <v>63</v>
      </c>
      <c r="C51" s="6">
        <f t="shared" si="27"/>
        <v>1</v>
      </c>
      <c r="D51" s="2">
        <f t="shared" si="27"/>
        <v>1.9038300028960324</v>
      </c>
      <c r="E51" s="2">
        <f t="shared" si="27"/>
        <v>1.7586009629307848</v>
      </c>
      <c r="F51" s="2">
        <f t="shared" si="27"/>
        <v>0.66802225118254666</v>
      </c>
      <c r="G51" s="2">
        <f t="shared" si="27"/>
        <v>1.0093404286128005</v>
      </c>
      <c r="H51" s="2">
        <f t="shared" si="27"/>
        <v>1.1561878559706535</v>
      </c>
      <c r="I51" s="2">
        <f t="shared" si="27"/>
        <v>1.1476373202046528</v>
      </c>
      <c r="J51" s="2">
        <f t="shared" si="27"/>
        <v>1.7777295105705184</v>
      </c>
      <c r="K51" s="2">
        <f t="shared" si="27"/>
        <v>1.0088495028477653</v>
      </c>
      <c r="L51" s="2">
        <f t="shared" si="27"/>
        <v>0.35695409788589633</v>
      </c>
      <c r="M51" s="2">
        <f t="shared" si="27"/>
        <v>0.2279674341152621</v>
      </c>
      <c r="N51" s="2">
        <f t="shared" si="27"/>
        <v>2.2656675354763975</v>
      </c>
      <c r="O51" s="7">
        <f t="shared" si="27"/>
        <v>2.7377135823921228</v>
      </c>
    </row>
    <row r="52" spans="1:15" x14ac:dyDescent="0.25">
      <c r="A52" s="58"/>
      <c r="B52" s="13" t="s">
        <v>42</v>
      </c>
      <c r="C52" s="6">
        <f t="shared" si="27"/>
        <v>1</v>
      </c>
      <c r="D52" s="2">
        <f t="shared" si="27"/>
        <v>1.9095724228092437</v>
      </c>
      <c r="E52" s="2">
        <f t="shared" si="27"/>
        <v>1.7482740704425732</v>
      </c>
      <c r="F52" s="2">
        <f t="shared" si="27"/>
        <v>1.3363357301239411</v>
      </c>
      <c r="G52" s="2">
        <f t="shared" si="27"/>
        <v>1.2612342350136501</v>
      </c>
      <c r="H52" s="2">
        <f t="shared" si="27"/>
        <v>1.4198869535125158</v>
      </c>
      <c r="I52" s="2">
        <f t="shared" si="27"/>
        <v>1.4108701503441381</v>
      </c>
      <c r="J52" s="2">
        <f t="shared" si="27"/>
        <v>2.570766203970726</v>
      </c>
      <c r="K52" s="2">
        <f t="shared" si="27"/>
        <v>1.3955886876610144</v>
      </c>
      <c r="L52" s="2">
        <f t="shared" si="27"/>
        <v>0.58994068904525709</v>
      </c>
      <c r="M52" s="2">
        <f t="shared" si="27"/>
        <v>0.6956457876725497</v>
      </c>
      <c r="N52" s="2">
        <f t="shared" si="27"/>
        <v>2.8394662975352789</v>
      </c>
      <c r="O52" s="7">
        <f t="shared" si="27"/>
        <v>2.6010545237820586</v>
      </c>
    </row>
    <row r="53" spans="1:15" x14ac:dyDescent="0.25">
      <c r="A53" s="58"/>
      <c r="B53" s="13" t="s">
        <v>43</v>
      </c>
      <c r="C53" s="6">
        <f t="shared" si="27"/>
        <v>1</v>
      </c>
      <c r="D53" s="2">
        <f t="shared" si="27"/>
        <v>1.9068379594538842</v>
      </c>
      <c r="E53" s="2">
        <f t="shared" si="27"/>
        <v>1.7448877450180855</v>
      </c>
      <c r="F53" s="2">
        <f t="shared" si="27"/>
        <v>1.30983334452685</v>
      </c>
      <c r="G53" s="2">
        <f t="shared" si="27"/>
        <v>1.2510107745593753</v>
      </c>
      <c r="H53" s="2">
        <f t="shared" si="27"/>
        <v>1.4150300146155348</v>
      </c>
      <c r="I53" s="2">
        <f t="shared" si="27"/>
        <v>1.4255039481132528</v>
      </c>
      <c r="J53" s="2">
        <f t="shared" si="27"/>
        <v>2.5837131133647393</v>
      </c>
      <c r="K53" s="2">
        <f t="shared" si="27"/>
        <v>1.3913032931326177</v>
      </c>
      <c r="L53" s="2">
        <f t="shared" si="27"/>
        <v>0.55950761319044007</v>
      </c>
      <c r="M53" s="2">
        <f t="shared" si="27"/>
        <v>0.69830235927350881</v>
      </c>
      <c r="N53" s="2">
        <f t="shared" si="27"/>
        <v>2.8352058487723912</v>
      </c>
      <c r="O53" s="7">
        <f t="shared" si="27"/>
        <v>2.5913247047310199</v>
      </c>
    </row>
    <row r="54" spans="1:15" x14ac:dyDescent="0.25">
      <c r="A54" s="58"/>
      <c r="B54" s="13" t="s">
        <v>44</v>
      </c>
      <c r="C54" s="6">
        <f t="shared" si="27"/>
        <v>1</v>
      </c>
      <c r="D54" s="2">
        <f t="shared" si="27"/>
        <v>1.5046000138763616</v>
      </c>
      <c r="E54" s="2">
        <f t="shared" si="27"/>
        <v>1.2574884132380491</v>
      </c>
      <c r="F54" s="2">
        <f t="shared" si="27"/>
        <v>1.8990402183214228</v>
      </c>
      <c r="G54" s="2">
        <f t="shared" si="27"/>
        <v>1.2321567335044752</v>
      </c>
      <c r="H54" s="2">
        <f t="shared" si="27"/>
        <v>1.7744836837114641</v>
      </c>
      <c r="I54" s="2">
        <f t="shared" si="27"/>
        <v>1.7874603945512155</v>
      </c>
      <c r="J54" s="2">
        <f t="shared" si="27"/>
        <v>1.9018085524642105</v>
      </c>
      <c r="K54" s="2">
        <f t="shared" si="27"/>
        <v>1.2568105992275493</v>
      </c>
      <c r="L54" s="2">
        <f t="shared" si="27"/>
        <v>1.9370707000624436</v>
      </c>
      <c r="M54" s="2">
        <f t="shared" si="27"/>
        <v>0.42903530146395613</v>
      </c>
      <c r="N54" s="2">
        <f t="shared" si="27"/>
        <v>1.9708249496981891</v>
      </c>
      <c r="O54" s="7">
        <f t="shared" si="27"/>
        <v>1.3213709845278567</v>
      </c>
    </row>
    <row r="55" spans="1:15" x14ac:dyDescent="0.25">
      <c r="A55" s="58"/>
      <c r="B55" s="13" t="s">
        <v>45</v>
      </c>
      <c r="C55" s="6">
        <f t="shared" si="27"/>
        <v>1</v>
      </c>
      <c r="D55" s="2">
        <f t="shared" si="27"/>
        <v>1.693000273540487</v>
      </c>
      <c r="E55" s="2">
        <f t="shared" si="27"/>
        <v>1.5235874834857206</v>
      </c>
      <c r="F55" s="2">
        <f t="shared" si="27"/>
        <v>1.3973825473409343</v>
      </c>
      <c r="G55" s="2">
        <f t="shared" si="27"/>
        <v>1.2186912542704327</v>
      </c>
      <c r="H55" s="2">
        <f t="shared" si="27"/>
        <v>1.6035602943373239</v>
      </c>
      <c r="I55" s="2">
        <f t="shared" si="27"/>
        <v>1.6028327930423716</v>
      </c>
      <c r="J55" s="2">
        <f t="shared" si="27"/>
        <v>2.0802657028729512</v>
      </c>
      <c r="K55" s="2">
        <f t="shared" si="27"/>
        <v>1.2740500288090513</v>
      </c>
      <c r="L55" s="2">
        <f t="shared" si="27"/>
        <v>1.4314635580051331</v>
      </c>
      <c r="M55" s="2">
        <f t="shared" si="27"/>
        <v>0.51716169734782125</v>
      </c>
      <c r="N55" s="2">
        <f t="shared" si="27"/>
        <v>1.9666455206290268</v>
      </c>
      <c r="O55" s="7">
        <f t="shared" si="27"/>
        <v>1.2268671757235727</v>
      </c>
    </row>
    <row r="56" spans="1:15" x14ac:dyDescent="0.25">
      <c r="A56" s="58"/>
      <c r="B56" s="13" t="s">
        <v>46</v>
      </c>
      <c r="C56" s="6">
        <f t="shared" si="27"/>
        <v>1</v>
      </c>
      <c r="D56" s="2">
        <f t="shared" si="27"/>
        <v>1.9286817480460194</v>
      </c>
      <c r="E56" s="2">
        <f t="shared" si="27"/>
        <v>1.7925116837870469</v>
      </c>
      <c r="F56" s="2">
        <f t="shared" si="27"/>
        <v>0.12743097271580167</v>
      </c>
      <c r="G56" s="2">
        <f t="shared" si="27"/>
        <v>0.32936517719110919</v>
      </c>
      <c r="H56" s="2">
        <f t="shared" si="27"/>
        <v>0.4931506103389573</v>
      </c>
      <c r="I56" s="2">
        <f t="shared" si="27"/>
        <v>0.46293834930525962</v>
      </c>
      <c r="J56" s="2">
        <f t="shared" si="27"/>
        <v>2.7135938838883287</v>
      </c>
      <c r="K56" s="2">
        <f t="shared" si="27"/>
        <v>1.195037663846519</v>
      </c>
      <c r="L56" s="2">
        <f t="shared" si="27"/>
        <v>7.5184408548656087E-2</v>
      </c>
      <c r="M56" s="2">
        <f t="shared" si="27"/>
        <v>8.7187470762687333E-2</v>
      </c>
      <c r="N56" s="2">
        <f t="shared" si="27"/>
        <v>2.4521918888454919</v>
      </c>
      <c r="O56" s="7">
        <f t="shared" si="27"/>
        <v>2.8151206842013816</v>
      </c>
    </row>
    <row r="57" spans="1:15" x14ac:dyDescent="0.25">
      <c r="A57" s="58"/>
      <c r="B57" s="13" t="s">
        <v>47</v>
      </c>
      <c r="C57" s="6">
        <f t="shared" si="27"/>
        <v>1</v>
      </c>
      <c r="D57" s="2">
        <f t="shared" si="27"/>
        <v>2.3844084690032501</v>
      </c>
      <c r="E57" s="2">
        <f t="shared" si="27"/>
        <v>2.5144229853350759</v>
      </c>
      <c r="F57" s="2">
        <f t="shared" si="27"/>
        <v>0.35068371541893523</v>
      </c>
      <c r="G57" s="2">
        <f t="shared" si="27"/>
        <v>0.67764789703691564</v>
      </c>
      <c r="H57" s="2">
        <f t="shared" si="27"/>
        <v>1.9818094994977071</v>
      </c>
      <c r="I57" s="2">
        <f t="shared" si="27"/>
        <v>1.9911949493833416</v>
      </c>
      <c r="J57" s="2">
        <f t="shared" si="27"/>
        <v>1.9416025623929214</v>
      </c>
      <c r="K57" s="2">
        <f t="shared" si="27"/>
        <v>1.3282872252469873</v>
      </c>
      <c r="L57" s="2">
        <f t="shared" si="27"/>
        <v>0.28085482525155925</v>
      </c>
      <c r="M57" s="2">
        <f t="shared" si="27"/>
        <v>0.27272529842301579</v>
      </c>
      <c r="N57" s="2">
        <f t="shared" si="27"/>
        <v>1.9637625112873052</v>
      </c>
      <c r="O57" s="7">
        <f t="shared" si="27"/>
        <v>3.6991976011856909</v>
      </c>
    </row>
    <row r="58" spans="1:15" x14ac:dyDescent="0.25">
      <c r="A58" s="58"/>
      <c r="B58" s="13" t="s">
        <v>48</v>
      </c>
      <c r="C58" s="6">
        <f t="shared" si="27"/>
        <v>1</v>
      </c>
      <c r="D58" s="2">
        <f t="shared" si="27"/>
        <v>1.7933161940072559</v>
      </c>
      <c r="E58" s="2">
        <f t="shared" si="27"/>
        <v>1.6293803549327794</v>
      </c>
      <c r="F58" s="2">
        <f t="shared" si="27"/>
        <v>2.3127271890265817</v>
      </c>
      <c r="G58" s="2">
        <f t="shared" si="27"/>
        <v>2.0356373598355475</v>
      </c>
      <c r="H58" s="2">
        <f t="shared" si="27"/>
        <v>2.5430891156426449</v>
      </c>
      <c r="I58" s="2">
        <f t="shared" si="27"/>
        <v>2.5443241032396515</v>
      </c>
      <c r="J58" s="2">
        <f t="shared" si="27"/>
        <v>2.491955317351974</v>
      </c>
      <c r="K58" s="2">
        <f t="shared" si="27"/>
        <v>1.5009702398974474</v>
      </c>
      <c r="L58" s="2">
        <f t="shared" si="27"/>
        <v>2.2055869245356181</v>
      </c>
      <c r="M58" s="2">
        <f t="shared" si="27"/>
        <v>0.5656648482691583</v>
      </c>
      <c r="N58" s="2">
        <f t="shared" si="27"/>
        <v>2.468684432782148</v>
      </c>
      <c r="O58" s="7">
        <f t="shared" si="27"/>
        <v>1.3101368578728467</v>
      </c>
    </row>
    <row r="59" spans="1:15" ht="15.75" thickBot="1" x14ac:dyDescent="0.3">
      <c r="A59" s="59"/>
      <c r="B59" s="14" t="s">
        <v>49</v>
      </c>
      <c r="C59" s="8">
        <f t="shared" si="27"/>
        <v>1</v>
      </c>
      <c r="D59" s="9">
        <f t="shared" si="27"/>
        <v>1.1976789348040486</v>
      </c>
      <c r="E59" s="9">
        <f t="shared" si="27"/>
        <v>1.0930180783139298</v>
      </c>
      <c r="F59" s="9">
        <f t="shared" si="27"/>
        <v>2.6849479622537347</v>
      </c>
      <c r="G59" s="9">
        <f t="shared" si="27"/>
        <v>2.7335387193290788</v>
      </c>
      <c r="H59" s="9">
        <f t="shared" si="27"/>
        <v>2.6116387555328684</v>
      </c>
      <c r="I59" s="9">
        <f t="shared" si="27"/>
        <v>2.6066913666214</v>
      </c>
      <c r="J59" s="9">
        <f t="shared" si="27"/>
        <v>1.8709868931183671</v>
      </c>
      <c r="K59" s="9">
        <f t="shared" si="27"/>
        <v>1.035974152435988</v>
      </c>
      <c r="L59" s="9">
        <f t="shared" si="27"/>
        <v>2.7404049553417233</v>
      </c>
      <c r="M59" s="9">
        <f t="shared" si="27"/>
        <v>1.1881541199496755</v>
      </c>
      <c r="N59" s="9">
        <f t="shared" si="27"/>
        <v>1.4513558388667798</v>
      </c>
      <c r="O59" s="10">
        <f t="shared" si="27"/>
        <v>0.96582972566959668</v>
      </c>
    </row>
  </sheetData>
  <mergeCells count="8">
    <mergeCell ref="C46:F46"/>
    <mergeCell ref="A48:A59"/>
    <mergeCell ref="A3:A14"/>
    <mergeCell ref="C1:F1"/>
    <mergeCell ref="A18:A29"/>
    <mergeCell ref="C16:F16"/>
    <mergeCell ref="A33:A44"/>
    <mergeCell ref="C31:F31"/>
  </mergeCells>
  <conditionalFormatting sqref="C18:AN29">
    <cfRule type="cellIs" dxfId="3" priority="7" operator="lessThan">
      <formula>1</formula>
    </cfRule>
    <cfRule type="cellIs" dxfId="2" priority="8" operator="greaterThan">
      <formula>1</formula>
    </cfRule>
  </conditionalFormatting>
  <conditionalFormatting sqref="C48:O59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all_results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2011-04-26T19:58:40Z</dcterms:created>
  <dcterms:modified xsi:type="dcterms:W3CDTF">2011-04-29T16:35:28Z</dcterms:modified>
</cp:coreProperties>
</file>