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1"/>
  </bookViews>
  <sheets>
    <sheet name="Data" sheetId="1" r:id="rId1"/>
    <sheet name="mainGroup" sheetId="7" r:id="rId2"/>
    <sheet name="global" sheetId="6" r:id="rId3"/>
    <sheet name="گروه‌های اختصاصی" sheetId="8" r:id="rId4"/>
  </sheets>
  <definedNames>
    <definedName name="_xlnm._FilterDatabase" localSheetId="1" hidden="1">mainGroup!$A$3:$O$295</definedName>
  </definedNames>
  <calcPr calcId="162913"/>
</workbook>
</file>

<file path=xl/calcChain.xml><?xml version="1.0" encoding="utf-8"?>
<calcChain xmlns="http://schemas.openxmlformats.org/spreadsheetml/2006/main">
  <c r="B110" i="1" l="1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G109" i="1" l="1"/>
  <c r="G108" i="1"/>
  <c r="G107" i="1"/>
  <c r="G106" i="1"/>
  <c r="G105" i="1"/>
  <c r="G104" i="1"/>
  <c r="G103" i="1"/>
  <c r="F110" i="1"/>
  <c r="H108" i="1"/>
  <c r="H109" i="1" s="1"/>
  <c r="F109" i="1"/>
  <c r="F108" i="1"/>
  <c r="F107" i="1"/>
  <c r="F106" i="1"/>
  <c r="F105" i="1"/>
  <c r="F104" i="1"/>
  <c r="H106" i="1"/>
  <c r="H105" i="1"/>
  <c r="H104" i="1"/>
  <c r="H103" i="1"/>
  <c r="C109" i="1"/>
  <c r="I108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C316" i="8" l="1"/>
  <c r="B316" i="8"/>
  <c r="C315" i="8"/>
  <c r="B315" i="8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Constant prices base on 83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Link: https://fred.stlouisfed.org
</t>
        </r>
        <r>
          <rPr>
            <b/>
            <sz val="9"/>
            <color indexed="81"/>
            <rFont val="Tahoma"/>
            <family val="2"/>
          </rPr>
          <t>Gold Fixing Price 3:00 P.M. (London time) in London Bullion Market, based in U.S. Dollars©, U.S. Dollars per Troy Ounce,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Priodicality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default 410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Transformations Mod
</t>
        </r>
      </text>
    </comment>
    <comment ref="G103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4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5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6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7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8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G109" authorId="0" shapeId="0">
      <text>
        <r>
          <rPr>
            <sz val="12"/>
            <color indexed="81"/>
            <rFont val="B Nazanin"/>
            <charset val="178"/>
          </rPr>
          <t xml:space="preserve">مقادیر رشد از مرکز آمار </t>
        </r>
      </text>
    </comment>
    <comment ref="I109" authorId="0" shapeId="0">
      <text>
        <r>
          <rPr>
            <sz val="12"/>
            <color indexed="81"/>
            <rFont val="B Nazanin"/>
            <charset val="178"/>
          </rPr>
          <t>گزارش پیمان قربانی عملکرد ۹ ماهه ۹۵</t>
        </r>
      </text>
    </comment>
    <comment ref="G110" authorId="0" shapeId="0">
      <text>
        <r>
          <rPr>
            <sz val="12"/>
            <color indexed="81"/>
            <rFont val="B Nazanin"/>
            <charset val="178"/>
          </rPr>
          <t>مقادیر رشد از پیش بینی مجلس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sz val="9"/>
            <color indexed="81"/>
            <rFont val="Tahoma"/>
          </rPr>
          <t>خوراکی ها و آشامیدنی ها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دخانیات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پوشاک و کفش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مسکن، آب و برق و سوخت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اثاث و لوارم و خدمات مورد استفاده در منزل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بهداشت و درمان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حمل و نقل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ارتباطات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تفریح و امور فرهنگی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تحصیل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رستوران و هتل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متفرقه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وزن سال ۹۰</t>
        </r>
      </text>
    </comment>
  </commentList>
</comments>
</file>

<file path=xl/sharedStrings.xml><?xml version="1.0" encoding="utf-8"?>
<sst xmlns="http://schemas.openxmlformats.org/spreadsheetml/2006/main" count="376" uniqueCount="366">
  <si>
    <t>Date</t>
  </si>
  <si>
    <t>CPI</t>
  </si>
  <si>
    <t>M1</t>
  </si>
  <si>
    <t>USD</t>
  </si>
  <si>
    <t>D1</t>
  </si>
  <si>
    <t>D2</t>
  </si>
  <si>
    <t>MB</t>
  </si>
  <si>
    <t>M2</t>
  </si>
  <si>
    <t>Gold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</si>
  <si>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</si>
  <si>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</si>
  <si>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</si>
  <si>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</si>
  <si>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</si>
  <si>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</si>
  <si>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</si>
  <si>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</si>
  <si>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</si>
  <si>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</si>
  <si>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</si>
  <si>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</si>
  <si>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</si>
  <si>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</si>
  <si>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</si>
  <si>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</si>
  <si>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</si>
  <si>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</si>
  <si>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</si>
  <si>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</si>
  <si>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</si>
  <si>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</si>
  <si>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</si>
  <si>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</si>
  <si>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</si>
  <si>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</si>
  <si>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</si>
  <si>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</si>
  <si>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</si>
  <si>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</si>
  <si>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</si>
  <si>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</si>
  <si>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</si>
  <si>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</si>
  <si>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</si>
  <si>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</si>
  <si>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</si>
  <si>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</si>
  <si>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</si>
  <si>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</si>
  <si>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</si>
  <si>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</si>
  <si>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</si>
  <si>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</si>
  <si>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</si>
  <si>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</si>
  <si>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</si>
  <si>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</si>
  <si>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</si>
  <si>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</si>
  <si>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</si>
  <si>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</si>
  <si>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</si>
  <si>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</si>
  <si>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</si>
  <si>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</si>
  <si>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</si>
  <si>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</si>
  <si>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</si>
  <si>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</si>
  <si>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</si>
  <si>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</si>
  <si>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</si>
  <si>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</si>
  <si>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</si>
  <si>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</si>
  <si>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</si>
  <si>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</si>
  <si>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</si>
  <si>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</si>
  <si>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</si>
  <si>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</si>
  <si>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</si>
  <si>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</si>
  <si>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</si>
  <si>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</si>
  <si>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</si>
  <si>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</si>
  <si>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</si>
  <si>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</si>
  <si>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</si>
  <si>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</si>
  <si>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</si>
  <si>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</si>
  <si>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</si>
  <si>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</si>
  <si>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</si>
  <si>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</si>
  <si>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</si>
  <si>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</si>
  <si>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</si>
  <si>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</si>
  <si>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</si>
  <si>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</si>
  <si>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</si>
  <si>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</si>
  <si>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</si>
  <si>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</si>
  <si>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</si>
  <si>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</si>
  <si>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</si>
  <si>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</si>
  <si>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</si>
  <si>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</si>
  <si>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</si>
  <si>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</si>
  <si>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</si>
  <si>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</si>
  <si>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</si>
  <si>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</si>
  <si>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</si>
  <si>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</si>
  <si>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</si>
  <si>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</si>
  <si>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</si>
  <si>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</si>
  <si>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</si>
  <si>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</si>
  <si>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</si>
  <si>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</si>
  <si>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</si>
  <si>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</si>
  <si>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</si>
  <si>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</si>
  <si>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</si>
  <si>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</si>
  <si>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</si>
  <si>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</si>
  <si>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</si>
  <si>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</si>
  <si>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</si>
  <si>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</si>
  <si>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</si>
  <si>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</si>
  <si>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</si>
  <si>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</si>
  <si>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</si>
  <si>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</si>
  <si>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</si>
  <si>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</si>
  <si>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</si>
  <si>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</si>
  <si>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</si>
  <si>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</si>
  <si>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</si>
  <si>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</si>
  <si>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</si>
  <si>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</si>
  <si>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</si>
  <si>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</si>
  <si>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</si>
  <si>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</si>
  <si>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</si>
  <si>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</si>
  <si>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</si>
  <si>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</si>
  <si>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</si>
  <si>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</si>
  <si>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</si>
  <si>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</si>
  <si>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</si>
  <si>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</si>
  <si>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</si>
  <si>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</si>
  <si>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</si>
  <si>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</si>
  <si>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</si>
  <si>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</si>
  <si>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</si>
  <si>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</si>
  <si>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</si>
  <si>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</si>
  <si>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</si>
  <si>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</si>
  <si>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</si>
  <si>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</si>
  <si>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</si>
  <si>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</si>
  <si>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</si>
  <si>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</si>
  <si>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</si>
  <si>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</si>
  <si>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</si>
  <si>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</si>
  <si>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</si>
  <si>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</si>
  <si>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</si>
  <si>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</si>
  <si>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</si>
  <si>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</si>
  <si>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</si>
  <si>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</si>
  <si>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</si>
  <si>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</si>
  <si>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</si>
  <si>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</si>
  <si>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</si>
  <si>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</si>
  <si>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</si>
  <si>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</si>
  <si>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</si>
  <si>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</si>
  <si>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</si>
  <si>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</si>
  <si>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</si>
  <si>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</si>
  <si>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</si>
  <si>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</si>
  <si>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</si>
  <si>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</si>
  <si>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</si>
  <si>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</si>
  <si>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</si>
  <si>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</si>
  <si>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</si>
  <si>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</si>
  <si>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</si>
  <si>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</si>
  <si>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</si>
  <si>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</si>
  <si>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</si>
  <si>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</si>
  <si>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</si>
  <si>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</si>
  <si>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</si>
  <si>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</si>
  <si>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</si>
  <si>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</si>
  <si>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</si>
  <si>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</si>
  <si>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</si>
  <si>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</si>
  <si>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</si>
  <si>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</si>
  <si>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</si>
  <si>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</si>
  <si>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</si>
  <si>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</si>
  <si>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</si>
  <si>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</si>
  <si>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</si>
  <si>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</si>
  <si>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</si>
  <si>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</si>
  <si>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</si>
  <si>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</si>
  <si>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</si>
  <si>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</si>
  <si>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</si>
  <si>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</si>
  <si>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</si>
  <si>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</si>
  <si>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</si>
  <si>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</si>
  <si>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</si>
  <si>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</si>
  <si>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</si>
  <si>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</si>
  <si>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</si>
  <si>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</si>
  <si>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</si>
  <si>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</si>
  <si>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</si>
  <si>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</si>
  <si>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</si>
  <si>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</si>
  <si>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</si>
  <si>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</si>
  <si>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</si>
  <si>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</si>
  <si>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</si>
  <si>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</si>
  <si>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</si>
  <si>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</si>
  <si>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</si>
  <si>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</si>
  <si>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</si>
  <si>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</si>
  <si>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</si>
  <si>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</si>
  <si>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</si>
  <si>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</si>
  <si>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</si>
  <si>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</si>
  <si>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</si>
  <si>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</si>
  <si>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</si>
  <si>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</si>
  <si>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</si>
  <si>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</si>
  <si>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</si>
  <si>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</si>
  <si>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</si>
  <si>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</si>
  <si>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</si>
  <si>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</si>
  <si>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</si>
  <si>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</si>
  <si>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</si>
  <si>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</si>
  <si>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</si>
  <si>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</si>
  <si>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</si>
  <si>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</si>
  <si>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</si>
  <si>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</si>
  <si>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</si>
  <si>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</si>
  <si>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</si>
  <si>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</si>
  <si>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</si>
  <si>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</si>
  <si>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</si>
  <si>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</si>
  <si>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</si>
  <si>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</si>
  <si>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</si>
  <si>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</si>
  <si>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</si>
  <si>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</si>
  <si>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</si>
  <si>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</si>
  <si>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</si>
  <si>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</si>
  <si>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</si>
  <si>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</si>
  <si>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</si>
  <si>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</si>
  <si>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</si>
  <si>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</si>
  <si>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</si>
  <si>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</si>
  <si>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</si>
  <si>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</si>
  <si>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</si>
  <si>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</si>
  <si>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</si>
  <si>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</si>
  <si>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</si>
  <si>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</si>
  <si>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</si>
  <si>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</si>
  <si>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</si>
  <si>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</si>
  <si>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</si>
  <si>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</si>
  <si>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</si>
  <si>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</si>
  <si>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</si>
  <si>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</si>
  <si>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</si>
  <si>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</si>
  <si>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</si>
  <si>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کالا</t>
  </si>
  <si>
    <t>خدمت</t>
  </si>
  <si>
    <t>GDP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</si>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</sst>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]#" x16r2:formatCode16="[$-fr-SA,300]#"/>
    <numFmt numFmtId="166" formatCode="[$-3000429]#.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  <font>
      <b/>
      <sz val="11"/>
      <color theme="1"/>
      <name val="XB Kayhan"/>
    </font>
    <font>
      <sz val="10"/>
      <color rgb="FF000000"/>
      <name val="Tahoma"/>
      <family val="2"/>
    </font>
    <font>
      <sz val="12"/>
      <color indexed="81"/>
      <name val="B Nazanin"/>
      <charset val="178"/>
    </font>
    <font>
      <sz val="9"/>
      <color indexed="81"/>
      <name val="Tahoma"/>
    </font>
    <font>
      <b/>
      <sz val="11"/>
      <name val="XB Kayhan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5" borderId="0" xfId="0" applyFont="1" applyFill="1"/>
    <xf numFmtId="0" fontId="7" fillId="5" borderId="0" xfId="0" applyFont="1" applyFill="1"/>
    <xf numFmtId="0" fontId="3" fillId="0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/>
    <xf numFmtId="166" fontId="10" fillId="0" borderId="0" xfId="0" applyNumberFormat="1" applyFont="1" applyAlignment="1">
      <alignment horizontal="center"/>
    </xf>
    <xf numFmtId="166" fontId="10" fillId="0" borderId="0" xfId="1" applyNumberFormat="1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6" fontId="10" fillId="10" borderId="0" xfId="0" applyNumberFormat="1" applyFon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1" fillId="0" borderId="0" xfId="0" applyFont="1"/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11" borderId="0" xfId="0" applyFill="1"/>
    <xf numFmtId="0" fontId="0" fillId="0" borderId="0" xfId="0" applyFill="1"/>
    <xf numFmtId="1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10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7" fillId="12" borderId="0" xfId="0" applyFont="1" applyFill="1"/>
    <xf numFmtId="165" fontId="0" fillId="0" borderId="0" xfId="0" applyNumberFormat="1" applyFill="1" applyAlignment="1">
      <alignment horizontal="center"/>
    </xf>
    <xf numFmtId="3" fontId="0" fillId="10" borderId="0" xfId="0" applyNumberFormat="1" applyFill="1"/>
    <xf numFmtId="3" fontId="3" fillId="10" borderId="0" xfId="0" applyNumberFormat="1" applyFont="1" applyFill="1"/>
    <xf numFmtId="0" fontId="3" fillId="12" borderId="0" xfId="0" applyFont="1" applyFill="1"/>
    <xf numFmtId="0" fontId="7" fillId="1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14" fillId="0" borderId="0" xfId="1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2"/>
  <sheetViews>
    <sheetView zoomScale="85" zoomScaleNormal="85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L117" sqref="L117"/>
    </sheetView>
  </sheetViews>
  <sheetFormatPr defaultRowHeight="18"/>
  <cols>
    <col min="1" max="1" width="9" style="36"/>
    <col min="2" max="2" width="9.140625" style="34" customWidth="1"/>
    <col min="3" max="4" width="9.7109375" style="7" customWidth="1"/>
    <col min="5" max="5" width="9.7109375" style="12" customWidth="1"/>
    <col min="6" max="6" width="7.7109375" customWidth="1"/>
    <col min="7" max="9" width="9.140625" customWidth="1"/>
    <col min="11" max="11" width="10.7109375" style="7" customWidth="1"/>
    <col min="12" max="13" width="9" style="7"/>
  </cols>
  <sheetData>
    <row r="1" spans="1:14" s="2" customFormat="1">
      <c r="A1" s="36" t="s">
        <v>0</v>
      </c>
      <c r="B1" s="33" t="s">
        <v>1</v>
      </c>
      <c r="C1" s="3" t="s">
        <v>6</v>
      </c>
      <c r="D1" s="3" t="s">
        <v>2</v>
      </c>
      <c r="E1" s="46" t="s">
        <v>7</v>
      </c>
      <c r="F1" s="4" t="s">
        <v>3</v>
      </c>
      <c r="G1" s="2" t="s">
        <v>364</v>
      </c>
      <c r="H1" s="2" t="s">
        <v>9</v>
      </c>
      <c r="I1" s="2" t="s">
        <v>10</v>
      </c>
      <c r="J1" s="2" t="s">
        <v>11</v>
      </c>
      <c r="K1" s="52" t="s">
        <v>8</v>
      </c>
      <c r="L1" s="1" t="s">
        <v>4</v>
      </c>
      <c r="M1" s="1" t="s">
        <v>5</v>
      </c>
      <c r="N1" s="2" t="s">
        <v>365</v>
      </c>
    </row>
    <row r="2" spans="1:14" s="2" customFormat="1">
      <c r="A2" s="36">
        <v>4</v>
      </c>
      <c r="B2" s="33">
        <v>410</v>
      </c>
      <c r="C2" s="33">
        <v>410</v>
      </c>
      <c r="D2" s="33">
        <v>410</v>
      </c>
      <c r="E2" s="33">
        <v>410</v>
      </c>
      <c r="F2" s="33">
        <v>410</v>
      </c>
      <c r="G2" s="33">
        <v>410</v>
      </c>
      <c r="H2" s="33">
        <v>410</v>
      </c>
      <c r="I2" s="33">
        <v>410</v>
      </c>
      <c r="J2" s="33">
        <v>410</v>
      </c>
      <c r="K2" s="33">
        <v>410</v>
      </c>
      <c r="L2" s="1">
        <v>0</v>
      </c>
      <c r="M2" s="1">
        <v>0</v>
      </c>
      <c r="N2" s="2">
        <v>0</v>
      </c>
    </row>
    <row r="3" spans="1:14">
      <c r="A3" s="37">
        <v>1369.03</v>
      </c>
      <c r="B3" s="34">
        <v>2.3809523809523809</v>
      </c>
      <c r="C3" s="7">
        <v>10527.2</v>
      </c>
      <c r="D3" s="9">
        <v>9216.5</v>
      </c>
      <c r="E3" s="12">
        <v>19290.400000000001</v>
      </c>
      <c r="F3" s="10">
        <v>1366.4</v>
      </c>
      <c r="G3" s="51">
        <v>208773.22090278275</v>
      </c>
      <c r="H3" s="51">
        <v>461.8</v>
      </c>
      <c r="I3" s="2">
        <v>634</v>
      </c>
      <c r="J3" s="30">
        <v>100</v>
      </c>
      <c r="K3" s="55">
        <v>364.91199999999998</v>
      </c>
      <c r="L3" s="7">
        <v>0</v>
      </c>
      <c r="M3" s="7">
        <v>0</v>
      </c>
      <c r="N3">
        <v>0</v>
      </c>
    </row>
    <row r="4" spans="1:14">
      <c r="A4" s="37">
        <v>1369.06</v>
      </c>
      <c r="B4" s="34">
        <v>2.3809523809523809</v>
      </c>
      <c r="C4" s="7">
        <v>10627</v>
      </c>
      <c r="D4" s="9">
        <v>9455.5</v>
      </c>
      <c r="E4" s="12">
        <v>20336.400000000001</v>
      </c>
      <c r="F4" s="10">
        <v>1414.7</v>
      </c>
      <c r="G4">
        <v>267498.1924547535</v>
      </c>
      <c r="H4">
        <v>687.4</v>
      </c>
      <c r="I4">
        <v>495.7</v>
      </c>
      <c r="J4" s="31">
        <v>200</v>
      </c>
      <c r="K4" s="55">
        <v>381.97</v>
      </c>
      <c r="L4" s="7">
        <v>0</v>
      </c>
      <c r="M4" s="7">
        <v>0</v>
      </c>
      <c r="N4">
        <v>0</v>
      </c>
    </row>
    <row r="5" spans="1:14">
      <c r="A5" s="37">
        <v>1369.09</v>
      </c>
      <c r="B5" s="34">
        <v>2.4170274170274171</v>
      </c>
      <c r="C5" s="7">
        <v>10394.200000000001</v>
      </c>
      <c r="D5" s="7">
        <v>9814.1</v>
      </c>
      <c r="E5" s="12">
        <v>21025.7</v>
      </c>
      <c r="F5" s="10">
        <v>1438.6</v>
      </c>
      <c r="G5">
        <v>234095.71050862008</v>
      </c>
      <c r="H5">
        <v>921.6</v>
      </c>
      <c r="I5">
        <v>528.29999999999995</v>
      </c>
      <c r="J5" s="31">
        <v>300</v>
      </c>
      <c r="K5" s="55">
        <v>380.04899999999998</v>
      </c>
      <c r="L5" s="7">
        <v>0</v>
      </c>
      <c r="M5" s="7">
        <v>0</v>
      </c>
      <c r="N5">
        <v>0</v>
      </c>
    </row>
    <row r="6" spans="1:14">
      <c r="A6" s="37">
        <v>1369.12</v>
      </c>
      <c r="B6" s="34">
        <v>2.5613275613275612</v>
      </c>
      <c r="C6" s="7">
        <v>10711.7</v>
      </c>
      <c r="D6" s="7">
        <v>11195.2</v>
      </c>
      <c r="E6" s="12">
        <v>22969.5</v>
      </c>
      <c r="F6" s="10">
        <v>1426.8</v>
      </c>
      <c r="G6">
        <v>209190.10953215539</v>
      </c>
      <c r="H6">
        <v>1304.3</v>
      </c>
      <c r="I6">
        <v>1225.8</v>
      </c>
      <c r="J6" s="31">
        <v>400</v>
      </c>
      <c r="K6" s="55">
        <v>370.69900000000001</v>
      </c>
      <c r="L6" s="7">
        <v>0</v>
      </c>
      <c r="M6" s="7">
        <v>0</v>
      </c>
      <c r="N6">
        <v>0</v>
      </c>
    </row>
    <row r="7" spans="1:14">
      <c r="A7" s="36">
        <f>IF(A6-ROUND(A6,0)&gt;0.1,A3+1,A6+0.03)</f>
        <v>1370.03</v>
      </c>
      <c r="B7" s="34">
        <v>2.7056277056277058</v>
      </c>
      <c r="C7" s="7">
        <v>10800.9</v>
      </c>
      <c r="D7" s="7">
        <v>11244.1</v>
      </c>
      <c r="E7" s="12">
        <v>23439.9</v>
      </c>
      <c r="F7" s="10">
        <v>1384.7</v>
      </c>
      <c r="G7">
        <v>223225.6497790202</v>
      </c>
      <c r="H7">
        <v>730.8</v>
      </c>
      <c r="I7">
        <v>1133.3</v>
      </c>
      <c r="J7">
        <v>441.83</v>
      </c>
      <c r="K7" s="55">
        <v>360.58300000000003</v>
      </c>
      <c r="L7" s="7">
        <v>0</v>
      </c>
      <c r="M7" s="7">
        <v>0</v>
      </c>
      <c r="N7">
        <v>0</v>
      </c>
    </row>
    <row r="8" spans="1:14">
      <c r="A8" s="36">
        <f t="shared" ref="A8:A71" si="0">IF(A7-ROUND(A7,0)&gt;0.1,A4+1,A7+0.03)</f>
        <v>1370.06</v>
      </c>
      <c r="B8" s="34">
        <v>2.84992784992785</v>
      </c>
      <c r="C8" s="7">
        <v>11626.8</v>
      </c>
      <c r="D8" s="7">
        <v>11965.8</v>
      </c>
      <c r="E8" s="12">
        <v>24966.3</v>
      </c>
      <c r="F8" s="10">
        <v>1400.3</v>
      </c>
      <c r="G8" s="11">
        <v>300266.37509778305</v>
      </c>
      <c r="H8">
        <v>564.4</v>
      </c>
      <c r="I8">
        <v>1092.8</v>
      </c>
      <c r="J8">
        <v>446.37</v>
      </c>
      <c r="K8" s="55">
        <v>357.887</v>
      </c>
      <c r="L8" s="7">
        <v>0</v>
      </c>
      <c r="M8" s="7">
        <v>0</v>
      </c>
      <c r="N8">
        <v>0</v>
      </c>
    </row>
    <row r="9" spans="1:14">
      <c r="A9" s="36">
        <f t="shared" si="0"/>
        <v>1370.09</v>
      </c>
      <c r="B9" s="34">
        <v>2.9942279942279946</v>
      </c>
      <c r="C9" s="7">
        <v>10326.299999999999</v>
      </c>
      <c r="D9" s="7">
        <v>12102.6</v>
      </c>
      <c r="E9" s="12">
        <v>26125.9</v>
      </c>
      <c r="F9" s="10">
        <v>1454.2</v>
      </c>
      <c r="G9">
        <v>277319.28240063856</v>
      </c>
      <c r="H9">
        <v>1033.0999999999999</v>
      </c>
      <c r="I9">
        <v>1090.2</v>
      </c>
      <c r="J9">
        <v>444.39</v>
      </c>
      <c r="K9" s="8">
        <v>360.07</v>
      </c>
      <c r="L9" s="7">
        <v>0</v>
      </c>
      <c r="M9" s="7">
        <v>0</v>
      </c>
      <c r="N9">
        <v>0</v>
      </c>
    </row>
    <row r="10" spans="1:14">
      <c r="A10" s="36">
        <f t="shared" si="0"/>
        <v>1370.12</v>
      </c>
      <c r="B10" s="34">
        <v>3.2467532467532467</v>
      </c>
      <c r="C10" s="7">
        <v>12317.9</v>
      </c>
      <c r="D10" s="7">
        <v>13640.8</v>
      </c>
      <c r="E10" s="12">
        <v>28628.3</v>
      </c>
      <c r="F10" s="10">
        <v>1437.6</v>
      </c>
      <c r="G10">
        <v>235677.92745509921</v>
      </c>
      <c r="H10">
        <v>1221.0999999999999</v>
      </c>
      <c r="I10">
        <v>1136.4000000000001</v>
      </c>
      <c r="J10">
        <v>446.84</v>
      </c>
      <c r="K10" s="8">
        <v>350.80500000000001</v>
      </c>
      <c r="L10" s="7">
        <v>0</v>
      </c>
      <c r="M10" s="7">
        <v>0</v>
      </c>
      <c r="N10">
        <v>0</v>
      </c>
    </row>
    <row r="11" spans="1:14">
      <c r="A11" s="36">
        <f t="shared" si="0"/>
        <v>1371.03</v>
      </c>
      <c r="B11" s="34">
        <v>3.4992784992784989</v>
      </c>
      <c r="C11" s="7">
        <v>12379</v>
      </c>
      <c r="D11" s="7">
        <v>12998.6</v>
      </c>
      <c r="E11" s="12">
        <v>29158.7</v>
      </c>
      <c r="F11" s="10">
        <v>1456</v>
      </c>
      <c r="G11">
        <v>271432.48565317912</v>
      </c>
      <c r="H11">
        <v>635.1</v>
      </c>
      <c r="I11">
        <v>1143.8</v>
      </c>
      <c r="J11">
        <v>446.21</v>
      </c>
      <c r="K11" s="8">
        <v>338.97699999999998</v>
      </c>
      <c r="L11" s="7">
        <v>0</v>
      </c>
      <c r="M11" s="7">
        <v>0</v>
      </c>
      <c r="N11">
        <v>0</v>
      </c>
    </row>
    <row r="12" spans="1:14">
      <c r="A12" s="36">
        <f t="shared" si="0"/>
        <v>1371.06</v>
      </c>
      <c r="B12" s="34">
        <v>3.5714285714285716</v>
      </c>
      <c r="C12" s="7">
        <v>13027</v>
      </c>
      <c r="D12" s="7">
        <v>13758.8</v>
      </c>
      <c r="E12" s="12">
        <v>31117.8</v>
      </c>
      <c r="F12" s="10">
        <v>1450.3</v>
      </c>
      <c r="G12">
        <v>320549.20529064251</v>
      </c>
      <c r="H12">
        <v>1430.8</v>
      </c>
      <c r="I12">
        <v>1168.2</v>
      </c>
      <c r="J12">
        <v>465.37183333333348</v>
      </c>
      <c r="K12" s="8">
        <v>347.279</v>
      </c>
      <c r="L12" s="7">
        <v>0</v>
      </c>
      <c r="M12" s="7">
        <v>0</v>
      </c>
      <c r="N12">
        <v>0</v>
      </c>
    </row>
    <row r="13" spans="1:14">
      <c r="A13" s="36">
        <f t="shared" si="0"/>
        <v>1371.09</v>
      </c>
      <c r="B13" s="34">
        <v>3.6796536796536792</v>
      </c>
      <c r="C13" s="7">
        <v>13342</v>
      </c>
      <c r="D13" s="7">
        <v>13969.7</v>
      </c>
      <c r="E13" s="12">
        <v>32468.5</v>
      </c>
      <c r="F13" s="10">
        <v>1506.7</v>
      </c>
      <c r="G13">
        <v>265179.06459421269</v>
      </c>
      <c r="H13">
        <v>1104.9000000000001</v>
      </c>
      <c r="I13">
        <v>1154.4000000000001</v>
      </c>
      <c r="J13">
        <v>445.41968750000007</v>
      </c>
      <c r="K13" s="8">
        <v>338.27300000000002</v>
      </c>
      <c r="L13" s="7">
        <v>0</v>
      </c>
      <c r="M13" s="7">
        <v>0</v>
      </c>
      <c r="N13">
        <v>0</v>
      </c>
    </row>
    <row r="14" spans="1:14">
      <c r="A14" s="36">
        <f t="shared" si="0"/>
        <v>1371.12</v>
      </c>
      <c r="B14" s="34">
        <v>3.9321789321789322</v>
      </c>
      <c r="C14" s="7">
        <v>14466.7</v>
      </c>
      <c r="D14" s="7">
        <v>16368.6</v>
      </c>
      <c r="E14" s="12">
        <v>35866</v>
      </c>
      <c r="F14" s="10">
        <v>1581.8</v>
      </c>
      <c r="G14">
        <v>213509.42883381134</v>
      </c>
      <c r="H14">
        <v>1975.1</v>
      </c>
      <c r="I14">
        <v>1459.5</v>
      </c>
      <c r="J14">
        <v>442.36966666666677</v>
      </c>
      <c r="K14" s="8">
        <v>329.495</v>
      </c>
      <c r="L14" s="7">
        <v>0</v>
      </c>
      <c r="M14" s="7">
        <v>0</v>
      </c>
      <c r="N14">
        <v>0</v>
      </c>
    </row>
    <row r="15" spans="1:14">
      <c r="A15" s="36">
        <f t="shared" si="0"/>
        <v>1372.03</v>
      </c>
      <c r="B15" s="34">
        <v>4.1847041847041853</v>
      </c>
      <c r="C15" s="7">
        <v>15660</v>
      </c>
      <c r="D15" s="7">
        <v>16067.9</v>
      </c>
      <c r="E15" s="12">
        <v>36875.199999999997</v>
      </c>
      <c r="F15" s="10">
        <v>1648.6</v>
      </c>
      <c r="G15">
        <v>258021.7181995495</v>
      </c>
      <c r="H15">
        <v>3117.3</v>
      </c>
      <c r="I15">
        <v>899</v>
      </c>
      <c r="J15">
        <v>424.91827586206898</v>
      </c>
      <c r="K15" s="8">
        <v>360.67200000000003</v>
      </c>
      <c r="L15" s="7">
        <v>0</v>
      </c>
      <c r="M15" s="7">
        <v>0</v>
      </c>
      <c r="N15">
        <v>0</v>
      </c>
    </row>
    <row r="16" spans="1:14">
      <c r="A16" s="36">
        <f t="shared" si="0"/>
        <v>1372.06</v>
      </c>
      <c r="B16" s="34">
        <v>4.2929292929292933</v>
      </c>
      <c r="C16" s="7">
        <v>14819.4</v>
      </c>
      <c r="D16" s="7">
        <v>17242.8</v>
      </c>
      <c r="E16" s="12">
        <v>39877.1</v>
      </c>
      <c r="F16" s="10">
        <v>1601.2</v>
      </c>
      <c r="G16">
        <v>321443.04518231284</v>
      </c>
      <c r="H16">
        <v>3870.6</v>
      </c>
      <c r="I16">
        <v>3405.1</v>
      </c>
      <c r="J16">
        <v>404.0836507936508</v>
      </c>
      <c r="K16" s="8">
        <v>375.38200000000001</v>
      </c>
      <c r="L16" s="7">
        <v>0</v>
      </c>
      <c r="M16" s="7">
        <v>0</v>
      </c>
      <c r="N16">
        <v>0</v>
      </c>
    </row>
    <row r="17" spans="1:14">
      <c r="A17" s="36">
        <f t="shared" si="0"/>
        <v>1372.09</v>
      </c>
      <c r="B17" s="34">
        <v>4.5454545454545459</v>
      </c>
      <c r="C17" s="7">
        <v>15648.7</v>
      </c>
      <c r="D17" s="7">
        <v>18183.400000000001</v>
      </c>
      <c r="E17" s="12">
        <v>42278.3</v>
      </c>
      <c r="F17" s="10">
        <v>1759.2</v>
      </c>
      <c r="G17">
        <v>263762.09334409173</v>
      </c>
      <c r="H17">
        <v>2866.3</v>
      </c>
      <c r="I17">
        <v>4522.6000000000004</v>
      </c>
      <c r="J17">
        <v>384.65619047619032</v>
      </c>
      <c r="K17" s="8">
        <v>373.46100000000001</v>
      </c>
      <c r="L17" s="7">
        <v>0</v>
      </c>
      <c r="M17" s="7">
        <v>0</v>
      </c>
      <c r="N17">
        <v>0</v>
      </c>
    </row>
    <row r="18" spans="1:14">
      <c r="A18" s="36">
        <f t="shared" si="0"/>
        <v>1372.12</v>
      </c>
      <c r="B18" s="34">
        <v>4.9783549783549788</v>
      </c>
      <c r="C18" s="7">
        <v>18007.400000000001</v>
      </c>
      <c r="D18" s="7">
        <v>22412.7</v>
      </c>
      <c r="E18" s="12">
        <v>48135</v>
      </c>
      <c r="F18" s="10">
        <v>2224.1999999999998</v>
      </c>
      <c r="G18">
        <v>211693.3267780435</v>
      </c>
      <c r="H18">
        <v>4829</v>
      </c>
      <c r="I18">
        <v>4310.8</v>
      </c>
      <c r="J18">
        <v>394.33896551724143</v>
      </c>
      <c r="K18" s="8">
        <v>384.29599999999999</v>
      </c>
      <c r="L18" s="7">
        <v>0</v>
      </c>
      <c r="M18" s="7">
        <v>0</v>
      </c>
      <c r="N18">
        <v>0</v>
      </c>
    </row>
    <row r="19" spans="1:14">
      <c r="A19" s="36">
        <f t="shared" si="0"/>
        <v>1373.03</v>
      </c>
      <c r="B19" s="34">
        <v>5.4112554112554117</v>
      </c>
      <c r="C19" s="7">
        <v>18637</v>
      </c>
      <c r="D19" s="7">
        <v>21104.2</v>
      </c>
      <c r="E19" s="12">
        <v>47747.9</v>
      </c>
      <c r="F19" s="10">
        <v>2602.3000000000002</v>
      </c>
      <c r="G19">
        <v>228840.37358327897</v>
      </c>
      <c r="H19">
        <v>4161</v>
      </c>
      <c r="I19">
        <v>4440.3</v>
      </c>
      <c r="J19">
        <v>413.70892857142843</v>
      </c>
      <c r="K19" s="8">
        <v>381.64800000000002</v>
      </c>
      <c r="L19" s="7">
        <v>0</v>
      </c>
      <c r="M19" s="7">
        <v>0</v>
      </c>
      <c r="N19">
        <v>0</v>
      </c>
    </row>
    <row r="20" spans="1:14">
      <c r="A20" s="36">
        <f t="shared" si="0"/>
        <v>1373.06</v>
      </c>
      <c r="B20" s="34">
        <v>5.6998556998557</v>
      </c>
      <c r="C20" s="7">
        <v>19426.3</v>
      </c>
      <c r="D20" s="7">
        <v>24060.1</v>
      </c>
      <c r="E20" s="12">
        <v>52148.6</v>
      </c>
      <c r="F20" s="10">
        <v>2455.1999999999998</v>
      </c>
      <c r="G20">
        <v>320708.04790987051</v>
      </c>
      <c r="H20">
        <v>5784.4</v>
      </c>
      <c r="I20">
        <v>5800.5</v>
      </c>
      <c r="J20">
        <v>435.49453125000002</v>
      </c>
      <c r="K20" s="8">
        <v>385.81200000000001</v>
      </c>
      <c r="L20" s="7">
        <v>0</v>
      </c>
      <c r="M20" s="7">
        <v>0</v>
      </c>
      <c r="N20">
        <v>0</v>
      </c>
    </row>
    <row r="21" spans="1:14">
      <c r="A21" s="36">
        <f t="shared" si="0"/>
        <v>1373.09</v>
      </c>
      <c r="B21" s="34">
        <v>6.2049062049062051</v>
      </c>
      <c r="C21" s="7">
        <v>20561.099999999999</v>
      </c>
      <c r="D21" s="7">
        <v>25154.1</v>
      </c>
      <c r="E21" s="12">
        <v>55940</v>
      </c>
      <c r="F21" s="10">
        <v>2687</v>
      </c>
      <c r="G21">
        <v>264477.6887027371</v>
      </c>
      <c r="H21">
        <v>5065.8</v>
      </c>
      <c r="I21">
        <v>6288.6</v>
      </c>
      <c r="J21">
        <v>501.78079365079367</v>
      </c>
      <c r="K21" s="8">
        <v>384.73599999999999</v>
      </c>
      <c r="L21" s="7">
        <v>0</v>
      </c>
      <c r="M21" s="7">
        <v>0</v>
      </c>
      <c r="N21">
        <v>0</v>
      </c>
    </row>
    <row r="22" spans="1:14">
      <c r="A22" s="36">
        <f t="shared" si="0"/>
        <v>1373.12</v>
      </c>
      <c r="B22" s="34">
        <v>7.0346320346320352</v>
      </c>
      <c r="C22" s="7">
        <v>23935.200000000001</v>
      </c>
      <c r="D22" s="7">
        <v>30431.8</v>
      </c>
      <c r="E22" s="12">
        <v>61843.9</v>
      </c>
      <c r="F22" s="10">
        <v>2818.1</v>
      </c>
      <c r="G22">
        <v>222980.29253114611</v>
      </c>
      <c r="H22">
        <v>6468.5</v>
      </c>
      <c r="I22">
        <v>6127.7</v>
      </c>
      <c r="J22">
        <v>623.85035087719302</v>
      </c>
      <c r="K22" s="8">
        <v>379.23599999999999</v>
      </c>
      <c r="L22" s="7">
        <v>0</v>
      </c>
      <c r="M22" s="7">
        <v>0</v>
      </c>
      <c r="N22">
        <v>0</v>
      </c>
    </row>
    <row r="23" spans="1:14">
      <c r="A23" s="36">
        <f t="shared" si="0"/>
        <v>1374.03</v>
      </c>
      <c r="B23" s="34">
        <v>8.4054834054834053</v>
      </c>
      <c r="C23" s="7">
        <v>23816.5</v>
      </c>
      <c r="D23" s="7">
        <v>30619.9</v>
      </c>
      <c r="E23" s="12">
        <v>64539.9</v>
      </c>
      <c r="F23" s="10">
        <v>4527.2</v>
      </c>
      <c r="G23">
        <v>222945.17222672005</v>
      </c>
      <c r="H23">
        <v>6735.4</v>
      </c>
      <c r="I23">
        <v>9204.5</v>
      </c>
      <c r="J23">
        <v>784.00172413793109</v>
      </c>
      <c r="K23" s="8">
        <v>387.77800000000002</v>
      </c>
      <c r="L23" s="7">
        <v>0</v>
      </c>
      <c r="M23" s="7">
        <v>0</v>
      </c>
      <c r="N23">
        <v>0</v>
      </c>
    </row>
    <row r="24" spans="1:14">
      <c r="A24" s="36">
        <f t="shared" si="0"/>
        <v>1374.06</v>
      </c>
      <c r="B24" s="34">
        <v>8.6580086580086579</v>
      </c>
      <c r="C24" s="7">
        <v>28508.2</v>
      </c>
      <c r="D24" s="7">
        <v>32790.199999999997</v>
      </c>
      <c r="E24" s="12">
        <v>70232.2</v>
      </c>
      <c r="F24" s="10">
        <v>3739.2</v>
      </c>
      <c r="G24">
        <v>315132.19826464291</v>
      </c>
      <c r="H24">
        <v>6478</v>
      </c>
      <c r="I24">
        <v>9317.2999999999993</v>
      </c>
      <c r="J24">
        <v>930.64126984126972</v>
      </c>
      <c r="K24" s="8">
        <v>384.30399999999997</v>
      </c>
      <c r="L24" s="7">
        <v>0</v>
      </c>
      <c r="M24" s="7">
        <v>0</v>
      </c>
      <c r="N24">
        <v>0</v>
      </c>
    </row>
    <row r="25" spans="1:14">
      <c r="A25" s="36">
        <f t="shared" si="0"/>
        <v>1374.09</v>
      </c>
      <c r="B25" s="34">
        <v>9.2712842712842711</v>
      </c>
      <c r="C25" s="7">
        <v>30785.4</v>
      </c>
      <c r="D25" s="7">
        <v>33564.400000000001</v>
      </c>
      <c r="E25" s="12">
        <v>73530.100000000006</v>
      </c>
      <c r="F25" s="10">
        <v>3875.1</v>
      </c>
      <c r="G25">
        <v>277377.81686251069</v>
      </c>
      <c r="H25">
        <v>6277.5</v>
      </c>
      <c r="I25">
        <v>11187.4</v>
      </c>
      <c r="J25">
        <v>1131.015322580645</v>
      </c>
      <c r="K25" s="8">
        <v>385.12</v>
      </c>
      <c r="L25" s="7">
        <v>0</v>
      </c>
      <c r="M25" s="7">
        <v>0</v>
      </c>
      <c r="N25">
        <v>0</v>
      </c>
    </row>
    <row r="26" spans="1:14">
      <c r="A26" s="36">
        <f t="shared" si="0"/>
        <v>1374.12</v>
      </c>
      <c r="B26" s="34">
        <v>10.028860028860029</v>
      </c>
      <c r="C26" s="7">
        <v>34401.199999999997</v>
      </c>
      <c r="D26" s="7">
        <v>40967.300000000003</v>
      </c>
      <c r="E26" s="12">
        <v>85072.2</v>
      </c>
      <c r="F26" s="10">
        <v>4063.1</v>
      </c>
      <c r="G26">
        <v>246452.22309004789</v>
      </c>
      <c r="H26">
        <v>9940.2999999999993</v>
      </c>
      <c r="I26">
        <v>10951.5</v>
      </c>
      <c r="J26">
        <v>1453.1715517241385</v>
      </c>
      <c r="K26" s="8">
        <v>400.13</v>
      </c>
      <c r="L26" s="7">
        <v>0</v>
      </c>
      <c r="M26" s="7">
        <v>0</v>
      </c>
      <c r="N26">
        <v>0</v>
      </c>
    </row>
    <row r="27" spans="1:14">
      <c r="A27" s="36">
        <f t="shared" si="0"/>
        <v>1375.03</v>
      </c>
      <c r="B27" s="34">
        <v>10.786435786435787</v>
      </c>
      <c r="C27" s="7">
        <v>34169.5</v>
      </c>
      <c r="D27" s="7">
        <v>38482.199999999997</v>
      </c>
      <c r="E27" s="12">
        <v>85347.6</v>
      </c>
      <c r="F27" s="10">
        <v>4198.1000000000004</v>
      </c>
      <c r="G27">
        <v>247264.54771773532</v>
      </c>
      <c r="H27">
        <v>7400.1</v>
      </c>
      <c r="I27">
        <v>12730.8</v>
      </c>
      <c r="J27">
        <v>1755.0385714285719</v>
      </c>
      <c r="K27" s="8">
        <v>390.04899999999998</v>
      </c>
      <c r="L27" s="7">
        <v>0</v>
      </c>
      <c r="M27" s="7">
        <v>0</v>
      </c>
      <c r="N27">
        <v>0</v>
      </c>
    </row>
    <row r="28" spans="1:14">
      <c r="A28" s="36">
        <f t="shared" si="0"/>
        <v>1375.06</v>
      </c>
      <c r="B28" s="34">
        <v>10.85858585858586</v>
      </c>
      <c r="C28" s="7">
        <v>36904.1</v>
      </c>
      <c r="D28" s="7">
        <v>42771.5</v>
      </c>
      <c r="E28" s="12">
        <v>92354.2</v>
      </c>
      <c r="F28" s="10">
        <v>4251.6000000000004</v>
      </c>
      <c r="G28">
        <v>334442.04866123153</v>
      </c>
      <c r="H28">
        <v>7859.7</v>
      </c>
      <c r="I28">
        <v>13379.3</v>
      </c>
      <c r="J28">
        <v>2054.2628571428572</v>
      </c>
      <c r="K28" s="8">
        <v>384.61700000000002</v>
      </c>
      <c r="L28" s="7">
        <v>0</v>
      </c>
      <c r="M28" s="7">
        <v>0</v>
      </c>
      <c r="N28">
        <v>0</v>
      </c>
    </row>
    <row r="29" spans="1:14">
      <c r="A29" s="36">
        <f t="shared" si="0"/>
        <v>1375.09</v>
      </c>
      <c r="B29" s="34">
        <v>11.3997113997114</v>
      </c>
      <c r="C29" s="7">
        <v>40582.9</v>
      </c>
      <c r="D29" s="7">
        <v>45289.599999999999</v>
      </c>
      <c r="E29" s="12">
        <v>98042.9</v>
      </c>
      <c r="F29" s="10">
        <v>4630</v>
      </c>
      <c r="G29">
        <v>287526.06339616241</v>
      </c>
      <c r="H29">
        <v>9421.7000000000007</v>
      </c>
      <c r="I29">
        <v>15217.1</v>
      </c>
      <c r="J29">
        <v>2085.9864516129028</v>
      </c>
      <c r="K29" s="8">
        <v>376.47300000000001</v>
      </c>
      <c r="L29" s="7">
        <v>0</v>
      </c>
      <c r="M29" s="7">
        <v>0</v>
      </c>
      <c r="N29">
        <v>0</v>
      </c>
    </row>
    <row r="30" spans="1:14">
      <c r="A30" s="36">
        <f t="shared" si="0"/>
        <v>1375.12</v>
      </c>
      <c r="B30" s="34">
        <v>11.832611832611832</v>
      </c>
      <c r="C30" s="7">
        <v>47343.199999999997</v>
      </c>
      <c r="D30" s="7">
        <v>56271.9</v>
      </c>
      <c r="E30" s="12">
        <v>116552.6</v>
      </c>
      <c r="F30" s="10">
        <v>4695.2</v>
      </c>
      <c r="G30">
        <v>260106.34559937267</v>
      </c>
      <c r="H30">
        <v>13471.5</v>
      </c>
      <c r="I30">
        <v>15260.4</v>
      </c>
      <c r="J30">
        <v>1924.857540983606</v>
      </c>
      <c r="K30" s="8">
        <v>351.28399999999999</v>
      </c>
      <c r="L30" s="7">
        <v>0</v>
      </c>
      <c r="M30" s="7">
        <v>0</v>
      </c>
      <c r="N30">
        <v>0</v>
      </c>
    </row>
    <row r="31" spans="1:14">
      <c r="A31" s="36">
        <f t="shared" si="0"/>
        <v>1376.03</v>
      </c>
      <c r="B31" s="34">
        <v>12.626262626262626</v>
      </c>
      <c r="C31" s="7">
        <v>47958.9</v>
      </c>
      <c r="D31" s="7">
        <v>50734.8</v>
      </c>
      <c r="E31" s="12">
        <v>115107.4</v>
      </c>
      <c r="F31" s="10">
        <v>4757.6000000000004</v>
      </c>
      <c r="G31">
        <v>250016.14196078968</v>
      </c>
      <c r="H31">
        <v>7498.2</v>
      </c>
      <c r="I31">
        <v>14930.9</v>
      </c>
      <c r="J31">
        <v>1905.1553571428574</v>
      </c>
      <c r="K31" s="8">
        <v>343.03300000000002</v>
      </c>
      <c r="L31" s="7">
        <v>0</v>
      </c>
      <c r="M31" s="7">
        <v>0</v>
      </c>
      <c r="N31">
        <v>0</v>
      </c>
    </row>
    <row r="32" spans="1:14">
      <c r="A32" s="36">
        <f t="shared" si="0"/>
        <v>1376.06</v>
      </c>
      <c r="B32" s="34">
        <v>12.842712842712844</v>
      </c>
      <c r="C32" s="7">
        <v>48298.8</v>
      </c>
      <c r="D32" s="7">
        <v>54530.3</v>
      </c>
      <c r="E32" s="12">
        <v>120470.6</v>
      </c>
      <c r="F32" s="10">
        <v>4730.1000000000004</v>
      </c>
      <c r="G32">
        <v>333745.01895461907</v>
      </c>
      <c r="H32">
        <v>9086.2000000000007</v>
      </c>
      <c r="I32">
        <v>11990.3</v>
      </c>
      <c r="J32">
        <v>1760.9393939393931</v>
      </c>
      <c r="K32" s="8">
        <v>323.642</v>
      </c>
      <c r="L32" s="7">
        <v>1</v>
      </c>
      <c r="M32" s="7">
        <v>0</v>
      </c>
      <c r="N32">
        <v>0</v>
      </c>
    </row>
    <row r="33" spans="1:14">
      <c r="A33" s="36">
        <f t="shared" si="0"/>
        <v>1376.09</v>
      </c>
      <c r="B33" s="34">
        <v>13.131313131313131</v>
      </c>
      <c r="C33" s="7">
        <v>48655.9</v>
      </c>
      <c r="D33" s="7">
        <v>55570.5</v>
      </c>
      <c r="E33" s="12">
        <v>124042.2</v>
      </c>
      <c r="F33" s="10">
        <v>4718.2</v>
      </c>
      <c r="G33">
        <v>295301.12246222812</v>
      </c>
      <c r="H33">
        <v>9554.7000000000007</v>
      </c>
      <c r="I33">
        <v>10126.5</v>
      </c>
      <c r="J33">
        <v>1634.2236666666665</v>
      </c>
      <c r="K33" s="8">
        <v>307.72399999999999</v>
      </c>
      <c r="L33" s="7">
        <v>1</v>
      </c>
      <c r="M33" s="7">
        <v>0</v>
      </c>
      <c r="N33">
        <v>0</v>
      </c>
    </row>
    <row r="34" spans="1:14">
      <c r="A34" s="36">
        <f t="shared" si="0"/>
        <v>1376.12</v>
      </c>
      <c r="B34" s="34">
        <v>13.961038961038962</v>
      </c>
      <c r="C34" s="7">
        <v>52513.5</v>
      </c>
      <c r="D34" s="7">
        <v>63303.7</v>
      </c>
      <c r="E34" s="12">
        <v>134286.29999999999</v>
      </c>
      <c r="F34" s="10">
        <v>4930.2</v>
      </c>
      <c r="G34">
        <v>265529.32554684667</v>
      </c>
      <c r="H34">
        <v>10307.6</v>
      </c>
      <c r="I34">
        <v>5941.9</v>
      </c>
      <c r="J34">
        <v>1644.3333898305084</v>
      </c>
      <c r="K34" s="8">
        <v>294.15199999999999</v>
      </c>
      <c r="L34" s="7">
        <v>1</v>
      </c>
      <c r="M34" s="7">
        <v>0</v>
      </c>
      <c r="N34">
        <v>0</v>
      </c>
    </row>
    <row r="35" spans="1:14">
      <c r="A35" s="36">
        <f t="shared" si="0"/>
        <v>1377.03</v>
      </c>
      <c r="B35" s="34">
        <v>14.790764790764792</v>
      </c>
      <c r="C35" s="7">
        <v>49842.6</v>
      </c>
      <c r="D35" s="7">
        <v>59558.400000000001</v>
      </c>
      <c r="E35" s="12">
        <v>134548.4</v>
      </c>
      <c r="F35" s="10">
        <v>5564.5</v>
      </c>
      <c r="G35">
        <v>256270.17795203844</v>
      </c>
      <c r="H35">
        <v>5726.7</v>
      </c>
      <c r="I35">
        <v>3870.2</v>
      </c>
      <c r="J35">
        <v>1609.6289655172416</v>
      </c>
      <c r="K35" s="8">
        <v>299.666</v>
      </c>
      <c r="L35" s="7">
        <v>1</v>
      </c>
      <c r="M35" s="7">
        <v>0</v>
      </c>
      <c r="N35">
        <v>0</v>
      </c>
    </row>
    <row r="36" spans="1:14">
      <c r="A36" s="36">
        <f t="shared" si="0"/>
        <v>1377.06</v>
      </c>
      <c r="B36" s="34">
        <v>15.079365079365081</v>
      </c>
      <c r="C36" s="7">
        <v>53641.599999999999</v>
      </c>
      <c r="D36" s="7">
        <v>63840.7</v>
      </c>
      <c r="E36" s="12">
        <v>143737.70000000001</v>
      </c>
      <c r="F36" s="10">
        <v>5827.1</v>
      </c>
      <c r="G36">
        <v>345952.07313625916</v>
      </c>
      <c r="H36">
        <v>6624.9</v>
      </c>
      <c r="I36">
        <v>1724.6</v>
      </c>
      <c r="J36">
        <v>1541.3210769230764</v>
      </c>
      <c r="K36" s="8">
        <v>288.85899999999998</v>
      </c>
      <c r="L36" s="7">
        <v>1</v>
      </c>
      <c r="M36" s="7">
        <v>0</v>
      </c>
      <c r="N36">
        <v>0</v>
      </c>
    </row>
    <row r="37" spans="1:14">
      <c r="A37" s="36">
        <f t="shared" si="0"/>
        <v>1377.09</v>
      </c>
      <c r="B37" s="34">
        <v>15.656565656565657</v>
      </c>
      <c r="C37" s="7">
        <v>55871.199999999997</v>
      </c>
      <c r="D37" s="7">
        <v>66671.5</v>
      </c>
      <c r="E37" s="12">
        <v>150266.79999999999</v>
      </c>
      <c r="F37" s="10">
        <v>6714.4</v>
      </c>
      <c r="G37">
        <v>299727.65296858316</v>
      </c>
      <c r="H37">
        <v>5111.8999999999996</v>
      </c>
      <c r="I37">
        <v>1321.1</v>
      </c>
      <c r="J37">
        <v>1554.9768852459017</v>
      </c>
      <c r="K37" s="8">
        <v>294.01400000000001</v>
      </c>
      <c r="L37" s="7">
        <v>1</v>
      </c>
      <c r="M37" s="7">
        <v>0</v>
      </c>
      <c r="N37">
        <v>0</v>
      </c>
    </row>
    <row r="38" spans="1:14">
      <c r="A38" s="36">
        <f t="shared" si="0"/>
        <v>1377.12</v>
      </c>
      <c r="B38" s="34">
        <v>16.558441558441558</v>
      </c>
      <c r="C38" s="7">
        <v>61964.6</v>
      </c>
      <c r="D38" s="7">
        <v>74784.399999999994</v>
      </c>
      <c r="E38" s="12">
        <v>160401.5</v>
      </c>
      <c r="F38" s="10">
        <v>7773</v>
      </c>
      <c r="G38">
        <v>266450.87306575675</v>
      </c>
      <c r="H38">
        <v>5066.6000000000004</v>
      </c>
      <c r="I38">
        <v>2465.4</v>
      </c>
      <c r="J38">
        <v>1528.2266666666667</v>
      </c>
      <c r="K38" s="8">
        <v>286.762</v>
      </c>
      <c r="L38" s="7">
        <v>1</v>
      </c>
      <c r="M38" s="7">
        <v>0</v>
      </c>
      <c r="N38">
        <v>0</v>
      </c>
    </row>
    <row r="39" spans="1:14">
      <c r="A39" s="36">
        <f t="shared" si="0"/>
        <v>1378.03</v>
      </c>
      <c r="B39" s="34">
        <v>18.001443001443</v>
      </c>
      <c r="C39" s="7">
        <v>61689.1</v>
      </c>
      <c r="D39" s="7">
        <v>73519.100000000006</v>
      </c>
      <c r="E39" s="12">
        <v>166269.4</v>
      </c>
      <c r="F39" s="10">
        <v>8315.2000000000007</v>
      </c>
      <c r="G39">
        <v>274189.51285194152</v>
      </c>
      <c r="H39">
        <v>7010.5</v>
      </c>
      <c r="I39">
        <v>2554.6999999999998</v>
      </c>
      <c r="J39">
        <v>1634.1371428571426</v>
      </c>
      <c r="K39" s="8">
        <v>273.01100000000002</v>
      </c>
      <c r="L39" s="7">
        <v>1</v>
      </c>
      <c r="M39" s="7">
        <v>0</v>
      </c>
      <c r="N39">
        <v>0</v>
      </c>
    </row>
    <row r="40" spans="1:14">
      <c r="A40" s="36">
        <f t="shared" si="0"/>
        <v>1378.06</v>
      </c>
      <c r="B40" s="34">
        <v>18.10966810966811</v>
      </c>
      <c r="C40" s="7">
        <v>62749.2</v>
      </c>
      <c r="D40" s="7">
        <v>78608.399999999994</v>
      </c>
      <c r="E40" s="12">
        <v>176535.9</v>
      </c>
      <c r="F40" s="10">
        <v>9048.4</v>
      </c>
      <c r="G40">
        <v>339494.78205465327</v>
      </c>
      <c r="H40">
        <v>9393.7999999999993</v>
      </c>
      <c r="I40">
        <v>3471.8</v>
      </c>
      <c r="J40">
        <v>1730.6866666666667</v>
      </c>
      <c r="K40" s="8">
        <v>259.20999999999998</v>
      </c>
      <c r="L40" s="7">
        <v>1</v>
      </c>
      <c r="M40" s="7">
        <v>0</v>
      </c>
      <c r="N40">
        <v>0</v>
      </c>
    </row>
    <row r="41" spans="1:14">
      <c r="A41" s="36">
        <f t="shared" si="0"/>
        <v>1378.09</v>
      </c>
      <c r="B41" s="34">
        <v>18.686868686868689</v>
      </c>
      <c r="C41" s="7">
        <v>65607.199999999997</v>
      </c>
      <c r="D41" s="7">
        <v>80472.100000000006</v>
      </c>
      <c r="E41" s="12">
        <v>183726</v>
      </c>
      <c r="F41" s="10">
        <v>8689.6</v>
      </c>
      <c r="G41">
        <v>311504.14331971784</v>
      </c>
      <c r="H41">
        <v>11103.2</v>
      </c>
      <c r="I41">
        <v>4187.7</v>
      </c>
      <c r="J41">
        <v>1859.670983606557</v>
      </c>
      <c r="K41" s="8">
        <v>296.02300000000002</v>
      </c>
      <c r="L41" s="7">
        <v>1</v>
      </c>
      <c r="M41" s="7">
        <v>0</v>
      </c>
      <c r="N41">
        <v>0</v>
      </c>
    </row>
    <row r="42" spans="1:14">
      <c r="A42" s="36">
        <f t="shared" si="0"/>
        <v>1378.12</v>
      </c>
      <c r="B42" s="34">
        <v>19.696969696969699</v>
      </c>
      <c r="C42" s="7">
        <v>71822.600000000006</v>
      </c>
      <c r="D42" s="7">
        <v>86751</v>
      </c>
      <c r="E42" s="12">
        <v>192689.2</v>
      </c>
      <c r="F42" s="10">
        <v>8420.1</v>
      </c>
      <c r="G42">
        <v>266610.95059736265</v>
      </c>
      <c r="H42">
        <v>16662.900000000001</v>
      </c>
      <c r="I42">
        <v>4449.8</v>
      </c>
      <c r="J42">
        <v>2074.2140677966099</v>
      </c>
      <c r="K42" s="8">
        <v>290.16300000000001</v>
      </c>
      <c r="L42" s="7">
        <v>1</v>
      </c>
      <c r="M42" s="7">
        <v>0</v>
      </c>
      <c r="N42">
        <v>0</v>
      </c>
    </row>
    <row r="43" spans="1:14">
      <c r="A43" s="36">
        <f t="shared" si="0"/>
        <v>1379.03</v>
      </c>
      <c r="B43" s="34">
        <v>20.31024531024531</v>
      </c>
      <c r="C43" s="7">
        <v>71740</v>
      </c>
      <c r="D43" s="7">
        <v>88532.6</v>
      </c>
      <c r="E43" s="12">
        <v>198459.6</v>
      </c>
      <c r="F43" s="10">
        <v>8418.4</v>
      </c>
      <c r="G43">
        <v>280331.12720756617</v>
      </c>
      <c r="H43">
        <v>11268</v>
      </c>
      <c r="I43">
        <v>7742.8</v>
      </c>
      <c r="J43">
        <v>2337.1453448275856</v>
      </c>
      <c r="K43" s="8">
        <v>280.32</v>
      </c>
      <c r="L43" s="7">
        <v>1</v>
      </c>
      <c r="M43" s="7">
        <v>0</v>
      </c>
      <c r="N43">
        <v>0</v>
      </c>
    </row>
    <row r="44" spans="1:14">
      <c r="A44" s="36">
        <f t="shared" si="0"/>
        <v>1379.06</v>
      </c>
      <c r="B44" s="34">
        <v>20.562770562770563</v>
      </c>
      <c r="C44" s="7">
        <v>70322.3</v>
      </c>
      <c r="D44" s="7">
        <v>95698.9</v>
      </c>
      <c r="E44" s="12">
        <v>212073.2</v>
      </c>
      <c r="F44" s="10">
        <v>8230.6</v>
      </c>
      <c r="G44">
        <v>365668.49303892918</v>
      </c>
      <c r="H44">
        <v>19367.900000000001</v>
      </c>
      <c r="I44">
        <v>11298.8</v>
      </c>
      <c r="J44">
        <v>2463.6470769230768</v>
      </c>
      <c r="K44" s="8">
        <v>276.54500000000002</v>
      </c>
      <c r="L44" s="7">
        <v>1</v>
      </c>
      <c r="M44" s="7">
        <v>0</v>
      </c>
      <c r="N44">
        <v>0</v>
      </c>
    </row>
    <row r="45" spans="1:14">
      <c r="A45" s="36">
        <f t="shared" si="0"/>
        <v>1379.09</v>
      </c>
      <c r="B45" s="34">
        <v>21.139971139971141</v>
      </c>
      <c r="C45" s="7">
        <v>74866.7</v>
      </c>
      <c r="D45" s="7">
        <v>100171.6</v>
      </c>
      <c r="E45" s="12">
        <v>225500.9</v>
      </c>
      <c r="F45" s="10">
        <v>8101.8</v>
      </c>
      <c r="G45">
        <v>326388.15199858509</v>
      </c>
      <c r="H45">
        <v>10575.5</v>
      </c>
      <c r="I45">
        <v>16739.099999999999</v>
      </c>
      <c r="J45">
        <v>2731.0650819672132</v>
      </c>
      <c r="K45" s="8">
        <v>268.96300000000002</v>
      </c>
      <c r="L45" s="7">
        <v>1</v>
      </c>
      <c r="M45" s="7">
        <v>0</v>
      </c>
      <c r="N45">
        <v>0</v>
      </c>
    </row>
    <row r="46" spans="1:14">
      <c r="A46" s="36">
        <f t="shared" si="0"/>
        <v>1379.12</v>
      </c>
      <c r="B46" s="34">
        <v>21.897546897546899</v>
      </c>
      <c r="C46" s="7">
        <v>84398.1</v>
      </c>
      <c r="D46" s="7">
        <v>114420.5</v>
      </c>
      <c r="E46" s="12">
        <v>249110.7</v>
      </c>
      <c r="F46" s="10">
        <v>8001.7</v>
      </c>
      <c r="G46">
        <v>289079.40201999515</v>
      </c>
      <c r="H46">
        <v>18237.099999999999</v>
      </c>
      <c r="I46">
        <v>7576.8</v>
      </c>
      <c r="J46">
        <v>2894.4024561403503</v>
      </c>
      <c r="K46" s="8">
        <v>263.50900000000001</v>
      </c>
      <c r="L46" s="7">
        <v>1</v>
      </c>
      <c r="M46" s="7">
        <v>0</v>
      </c>
      <c r="N46">
        <v>0</v>
      </c>
    </row>
    <row r="47" spans="1:14">
      <c r="A47" s="36">
        <f t="shared" si="0"/>
        <v>1380.03</v>
      </c>
      <c r="B47" s="34">
        <v>22.61904761904762</v>
      </c>
      <c r="C47" s="7">
        <v>84885.8</v>
      </c>
      <c r="D47" s="7">
        <v>114872.2</v>
      </c>
      <c r="E47" s="12">
        <v>262788.90000000002</v>
      </c>
      <c r="F47" s="10">
        <v>8013.3</v>
      </c>
      <c r="G47">
        <v>281970.84861180949</v>
      </c>
      <c r="H47">
        <v>18330</v>
      </c>
      <c r="I47">
        <v>11366.3</v>
      </c>
      <c r="J47">
        <v>3204.6841071428571</v>
      </c>
      <c r="K47" s="8">
        <v>267.92500000000001</v>
      </c>
      <c r="L47" s="7">
        <v>1</v>
      </c>
      <c r="M47" s="7">
        <v>0</v>
      </c>
      <c r="N47">
        <v>0</v>
      </c>
    </row>
    <row r="48" spans="1:14">
      <c r="A48" s="36">
        <f t="shared" si="0"/>
        <v>1380.06</v>
      </c>
      <c r="B48" s="34">
        <v>22.979797979797979</v>
      </c>
      <c r="C48" s="7">
        <v>81835.899999999994</v>
      </c>
      <c r="D48" s="7">
        <v>123544.5</v>
      </c>
      <c r="E48" s="12">
        <v>280451.7</v>
      </c>
      <c r="F48" s="10">
        <v>8000.6</v>
      </c>
      <c r="G48">
        <v>376740.12803139142</v>
      </c>
      <c r="H48">
        <v>17761.900000000001</v>
      </c>
      <c r="I48">
        <v>12635.8</v>
      </c>
      <c r="J48">
        <v>3403.7437878787873</v>
      </c>
      <c r="K48" s="8">
        <v>274.166</v>
      </c>
      <c r="L48" s="7">
        <v>1</v>
      </c>
      <c r="M48" s="7">
        <v>0</v>
      </c>
      <c r="N48">
        <v>0</v>
      </c>
    </row>
    <row r="49" spans="1:14">
      <c r="A49" s="36">
        <f t="shared" si="0"/>
        <v>1380.09</v>
      </c>
      <c r="B49" s="34">
        <v>23.448773448773451</v>
      </c>
      <c r="C49" s="7">
        <v>83462.8</v>
      </c>
      <c r="D49" s="7">
        <v>127840.8</v>
      </c>
      <c r="E49" s="12">
        <v>297210.09999999998</v>
      </c>
      <c r="F49" s="10">
        <v>8017.7</v>
      </c>
      <c r="G49">
        <v>335173.0268173982</v>
      </c>
      <c r="H49">
        <v>18582</v>
      </c>
      <c r="I49">
        <v>13708.8</v>
      </c>
      <c r="J49">
        <v>3389.2880327868852</v>
      </c>
      <c r="K49" s="8">
        <v>278.63499999999999</v>
      </c>
      <c r="L49" s="7">
        <v>1</v>
      </c>
      <c r="M49" s="7">
        <v>0</v>
      </c>
      <c r="N49">
        <v>0</v>
      </c>
    </row>
    <row r="50" spans="1:14">
      <c r="A50" s="36">
        <f t="shared" si="0"/>
        <v>1380.12</v>
      </c>
      <c r="B50" s="34">
        <v>24.458874458874458</v>
      </c>
      <c r="C50" s="7">
        <v>97184.8</v>
      </c>
      <c r="D50" s="7">
        <v>142956.70000000001</v>
      </c>
      <c r="E50" s="12">
        <v>320957.2</v>
      </c>
      <c r="F50" s="10">
        <v>8003.2</v>
      </c>
      <c r="G50">
        <v>297760.31613210257</v>
      </c>
      <c r="H50">
        <v>17283.099999999999</v>
      </c>
      <c r="I50">
        <v>11740.8</v>
      </c>
      <c r="J50">
        <v>3651.2113333333332</v>
      </c>
      <c r="K50" s="8">
        <v>290.06900000000002</v>
      </c>
      <c r="L50" s="7">
        <v>1</v>
      </c>
      <c r="M50" s="7">
        <v>0</v>
      </c>
      <c r="N50">
        <v>0</v>
      </c>
    </row>
    <row r="51" spans="1:14">
      <c r="A51" s="36">
        <f t="shared" si="0"/>
        <v>1381.03</v>
      </c>
      <c r="B51" s="34">
        <v>25.793650793650794</v>
      </c>
      <c r="C51" s="7">
        <v>97093.1</v>
      </c>
      <c r="D51" s="7">
        <v>140941.4</v>
      </c>
      <c r="E51" s="12">
        <v>339325.9</v>
      </c>
      <c r="F51" s="10">
        <v>7994.4</v>
      </c>
      <c r="G51">
        <v>318066.18033793994</v>
      </c>
      <c r="H51">
        <v>30831.3</v>
      </c>
      <c r="I51">
        <v>63908.800000000003</v>
      </c>
      <c r="J51">
        <v>4070.2351785714286</v>
      </c>
      <c r="K51" s="8">
        <v>312.39999999999998</v>
      </c>
      <c r="L51" s="7">
        <v>1</v>
      </c>
      <c r="M51" s="7">
        <v>0</v>
      </c>
      <c r="N51">
        <v>0</v>
      </c>
    </row>
    <row r="52" spans="1:14">
      <c r="A52" s="36">
        <f t="shared" si="0"/>
        <v>1381.06</v>
      </c>
      <c r="B52" s="34">
        <v>26.515151515151516</v>
      </c>
      <c r="C52" s="7">
        <v>110627</v>
      </c>
      <c r="D52" s="7">
        <v>153306.20000000001</v>
      </c>
      <c r="E52" s="12">
        <v>365186.2</v>
      </c>
      <c r="F52" s="10">
        <v>8003.9</v>
      </c>
      <c r="G52">
        <v>407835.67525002349</v>
      </c>
      <c r="H52">
        <v>28140.1</v>
      </c>
      <c r="I52">
        <v>81933.899999999994</v>
      </c>
      <c r="J52">
        <v>4600.2178124999991</v>
      </c>
      <c r="K52" s="8">
        <v>314.19799999999998</v>
      </c>
      <c r="L52" s="7">
        <v>1</v>
      </c>
      <c r="M52" s="7">
        <v>0</v>
      </c>
      <c r="N52">
        <v>0</v>
      </c>
    </row>
    <row r="53" spans="1:14">
      <c r="A53" s="36">
        <f t="shared" si="0"/>
        <v>1381.09</v>
      </c>
      <c r="B53" s="34">
        <v>27.200577200577204</v>
      </c>
      <c r="C53" s="7">
        <v>106086</v>
      </c>
      <c r="D53" s="7">
        <v>161543.6</v>
      </c>
      <c r="E53" s="12">
        <v>382101.5</v>
      </c>
      <c r="F53" s="10">
        <v>8020</v>
      </c>
      <c r="G53">
        <v>348998.77261944953</v>
      </c>
      <c r="H53">
        <v>25750.2</v>
      </c>
      <c r="I53">
        <v>69325</v>
      </c>
      <c r="J53">
        <v>4773.0436065573767</v>
      </c>
      <c r="K53" s="8">
        <v>321.86700000000002</v>
      </c>
      <c r="L53" s="7">
        <v>1</v>
      </c>
      <c r="M53" s="7">
        <v>0</v>
      </c>
      <c r="N53">
        <v>0</v>
      </c>
    </row>
    <row r="54" spans="1:14">
      <c r="A54" s="36">
        <f t="shared" si="0"/>
        <v>1381.12</v>
      </c>
      <c r="B54" s="34">
        <v>28.715728715728712</v>
      </c>
      <c r="C54" s="7">
        <v>119615.9</v>
      </c>
      <c r="D54" s="7">
        <v>182652.7</v>
      </c>
      <c r="E54" s="12">
        <v>417524</v>
      </c>
      <c r="F54" s="10">
        <v>8057.7</v>
      </c>
      <c r="G54">
        <v>321087.50869533938</v>
      </c>
      <c r="H54">
        <v>17904.8</v>
      </c>
      <c r="I54">
        <v>81387.5</v>
      </c>
      <c r="J54">
        <v>5142.8313559322041</v>
      </c>
      <c r="K54" s="8">
        <v>352.09300000000002</v>
      </c>
      <c r="L54" s="7">
        <v>1</v>
      </c>
      <c r="M54" s="7">
        <v>0</v>
      </c>
      <c r="N54">
        <v>0</v>
      </c>
    </row>
    <row r="55" spans="1:14">
      <c r="A55" s="36">
        <f t="shared" si="0"/>
        <v>1382.03</v>
      </c>
      <c r="B55" s="34">
        <v>30.122655122655125</v>
      </c>
      <c r="C55" s="7">
        <v>110733.5</v>
      </c>
      <c r="D55" s="7">
        <v>173041</v>
      </c>
      <c r="E55" s="12">
        <v>427087.7</v>
      </c>
      <c r="F55" s="10">
        <v>8185.6</v>
      </c>
      <c r="G55">
        <v>351115.77421995049</v>
      </c>
      <c r="H55">
        <v>41618.9</v>
      </c>
      <c r="I55">
        <v>91888.6</v>
      </c>
      <c r="J55">
        <v>5795.5155172413797</v>
      </c>
      <c r="K55" s="8">
        <v>346.89600000000002</v>
      </c>
      <c r="L55" s="7">
        <v>1</v>
      </c>
      <c r="M55" s="7">
        <v>0</v>
      </c>
      <c r="N55">
        <v>0</v>
      </c>
    </row>
    <row r="56" spans="1:14">
      <c r="A56" s="36">
        <f t="shared" si="0"/>
        <v>1382.06</v>
      </c>
      <c r="B56" s="34">
        <v>30.772005772005773</v>
      </c>
      <c r="C56" s="7">
        <v>115407.6</v>
      </c>
      <c r="D56" s="7">
        <v>191088.7</v>
      </c>
      <c r="E56" s="12">
        <v>463829</v>
      </c>
      <c r="F56" s="10">
        <v>8325.2999999999993</v>
      </c>
      <c r="G56">
        <v>440444.66437688225</v>
      </c>
      <c r="H56">
        <v>35621.599999999999</v>
      </c>
      <c r="I56">
        <v>95379.3</v>
      </c>
      <c r="J56">
        <v>8689.869230769229</v>
      </c>
      <c r="K56" s="8">
        <v>363.16300000000001</v>
      </c>
      <c r="L56" s="7">
        <v>1</v>
      </c>
      <c r="M56" s="7">
        <v>0</v>
      </c>
      <c r="N56">
        <v>0</v>
      </c>
    </row>
    <row r="57" spans="1:14">
      <c r="A57" s="36">
        <f t="shared" si="0"/>
        <v>1382.09</v>
      </c>
      <c r="B57" s="34">
        <v>31.457431457431458</v>
      </c>
      <c r="C57" s="7">
        <v>120753.9</v>
      </c>
      <c r="D57" s="7">
        <v>193214.7</v>
      </c>
      <c r="E57" s="12">
        <v>486347.8</v>
      </c>
      <c r="F57" s="10">
        <v>8381.7999999999993</v>
      </c>
      <c r="G57">
        <v>380206.18339923373</v>
      </c>
      <c r="H57">
        <v>32392.2</v>
      </c>
      <c r="I57">
        <v>108791.8</v>
      </c>
      <c r="J57">
        <v>9461.2281355932173</v>
      </c>
      <c r="K57" s="8">
        <v>391.05599999999998</v>
      </c>
      <c r="L57" s="7">
        <v>1</v>
      </c>
      <c r="M57" s="7">
        <v>0</v>
      </c>
      <c r="N57">
        <v>0</v>
      </c>
    </row>
    <row r="58" spans="1:14">
      <c r="A58" s="36">
        <f t="shared" si="0"/>
        <v>1382.12</v>
      </c>
      <c r="B58" s="34">
        <v>32.79220779220779</v>
      </c>
      <c r="C58" s="7">
        <v>128710.9</v>
      </c>
      <c r="D58" s="7">
        <v>217356.79999999999</v>
      </c>
      <c r="E58" s="12">
        <v>526596.4</v>
      </c>
      <c r="F58" s="10">
        <v>8392.6</v>
      </c>
      <c r="G58">
        <v>344825.49415603041</v>
      </c>
      <c r="H58">
        <v>18521.2</v>
      </c>
      <c r="I58">
        <v>118042.6</v>
      </c>
      <c r="J58">
        <v>11002.559655172412</v>
      </c>
      <c r="K58" s="8">
        <v>408.44499999999999</v>
      </c>
      <c r="L58" s="7">
        <v>1</v>
      </c>
      <c r="M58" s="7">
        <v>0</v>
      </c>
      <c r="N58">
        <v>0</v>
      </c>
    </row>
    <row r="59" spans="1:14">
      <c r="A59" s="36">
        <f t="shared" si="0"/>
        <v>1383.03</v>
      </c>
      <c r="B59" s="34">
        <v>34.523809523809526</v>
      </c>
      <c r="C59" s="7">
        <v>128020.2</v>
      </c>
      <c r="D59" s="7">
        <v>209378.5</v>
      </c>
      <c r="E59" s="12">
        <v>552124.4</v>
      </c>
      <c r="F59" s="10">
        <v>8585.5</v>
      </c>
      <c r="G59">
        <v>371377.81858906412</v>
      </c>
      <c r="H59">
        <v>55874.3</v>
      </c>
      <c r="I59">
        <v>141307.5</v>
      </c>
      <c r="J59">
        <v>11678.099655172417</v>
      </c>
      <c r="K59" s="8">
        <v>393.26600000000002</v>
      </c>
      <c r="L59" s="7">
        <v>1</v>
      </c>
      <c r="M59" s="7">
        <v>0</v>
      </c>
      <c r="N59">
        <v>0</v>
      </c>
    </row>
    <row r="60" spans="1:14">
      <c r="A60" s="36">
        <f t="shared" si="0"/>
        <v>1383.06</v>
      </c>
      <c r="B60" s="34">
        <v>35.569985569985569</v>
      </c>
      <c r="C60" s="7">
        <v>135598.9</v>
      </c>
      <c r="D60" s="7">
        <v>227773.4</v>
      </c>
      <c r="E60" s="12">
        <v>602224.69999999995</v>
      </c>
      <c r="F60" s="10">
        <v>8734.7999999999993</v>
      </c>
      <c r="G60">
        <v>466658.50307668908</v>
      </c>
      <c r="H60">
        <v>53050.2</v>
      </c>
      <c r="I60">
        <v>167758.9</v>
      </c>
      <c r="J60">
        <v>13115.182812499999</v>
      </c>
      <c r="K60" s="8">
        <v>401.30399999999997</v>
      </c>
      <c r="L60" s="7">
        <v>1</v>
      </c>
      <c r="M60" s="7">
        <v>0</v>
      </c>
      <c r="N60">
        <v>0</v>
      </c>
    </row>
    <row r="61" spans="1:14">
      <c r="A61" s="36">
        <f t="shared" si="0"/>
        <v>1383.09</v>
      </c>
      <c r="B61" s="34">
        <v>36.43578643578644</v>
      </c>
      <c r="C61" s="7">
        <v>137374.79999999999</v>
      </c>
      <c r="D61" s="7">
        <v>222134.9</v>
      </c>
      <c r="E61" s="12">
        <v>625978.6</v>
      </c>
      <c r="F61" s="10">
        <v>8799.5</v>
      </c>
      <c r="G61">
        <v>384746.08900016663</v>
      </c>
      <c r="H61">
        <v>35000.9</v>
      </c>
      <c r="I61">
        <v>178177.1</v>
      </c>
      <c r="J61">
        <v>13518.191935483874</v>
      </c>
      <c r="K61" s="8">
        <v>433.798</v>
      </c>
      <c r="L61" s="7">
        <v>1</v>
      </c>
      <c r="M61" s="7">
        <v>0</v>
      </c>
      <c r="N61">
        <v>0</v>
      </c>
    </row>
    <row r="62" spans="1:14">
      <c r="A62" s="36">
        <f t="shared" si="0"/>
        <v>1383.12</v>
      </c>
      <c r="B62" s="34">
        <v>37.770562770562769</v>
      </c>
      <c r="C62" s="7">
        <v>151200</v>
      </c>
      <c r="D62" s="7">
        <v>252815.1</v>
      </c>
      <c r="E62" s="12">
        <v>685867.2</v>
      </c>
      <c r="F62" s="10">
        <v>8864.2000000000007</v>
      </c>
      <c r="G62">
        <v>359583.58933408023</v>
      </c>
      <c r="H62">
        <v>6487.8</v>
      </c>
      <c r="I62">
        <v>183279.4</v>
      </c>
      <c r="J62">
        <v>12929.398474576272</v>
      </c>
      <c r="K62" s="8">
        <v>427.35</v>
      </c>
      <c r="L62" s="7">
        <v>1</v>
      </c>
      <c r="M62" s="7">
        <v>0</v>
      </c>
      <c r="N62">
        <v>0</v>
      </c>
    </row>
    <row r="63" spans="1:14">
      <c r="A63" s="36">
        <f t="shared" si="0"/>
        <v>1384.03</v>
      </c>
      <c r="B63" s="34">
        <v>39.430014430014431</v>
      </c>
      <c r="C63" s="7">
        <v>150993.1</v>
      </c>
      <c r="D63" s="7">
        <v>239099.7</v>
      </c>
      <c r="E63" s="12">
        <v>704586.3</v>
      </c>
      <c r="F63" s="10">
        <v>8938.5</v>
      </c>
      <c r="G63">
        <v>380145.96788444871</v>
      </c>
      <c r="H63">
        <v>81913.3</v>
      </c>
      <c r="I63">
        <v>235928</v>
      </c>
      <c r="J63">
        <v>12529.885084745762</v>
      </c>
      <c r="K63" s="8">
        <v>427.39400000000001</v>
      </c>
      <c r="L63" s="7">
        <v>1</v>
      </c>
      <c r="M63" s="7">
        <v>0</v>
      </c>
      <c r="N63">
        <v>0</v>
      </c>
    </row>
    <row r="64" spans="1:14">
      <c r="A64" s="36">
        <f t="shared" si="0"/>
        <v>1384.06</v>
      </c>
      <c r="B64" s="34">
        <v>39.033189033189032</v>
      </c>
      <c r="C64" s="7">
        <v>166524.5</v>
      </c>
      <c r="D64" s="7">
        <v>262652.5</v>
      </c>
      <c r="E64" s="12">
        <v>784948.5</v>
      </c>
      <c r="F64" s="10">
        <v>9022.1</v>
      </c>
      <c r="G64">
        <v>478755.13731394307</v>
      </c>
      <c r="H64">
        <v>46833.1</v>
      </c>
      <c r="I64">
        <v>244176.7</v>
      </c>
      <c r="J64">
        <v>11343.629218750004</v>
      </c>
      <c r="K64" s="8">
        <v>439.71600000000001</v>
      </c>
      <c r="L64" s="7">
        <v>1</v>
      </c>
      <c r="M64" s="7">
        <v>0</v>
      </c>
      <c r="N64">
        <v>0</v>
      </c>
    </row>
    <row r="65" spans="1:14">
      <c r="A65" s="36">
        <f t="shared" si="0"/>
        <v>1384.09</v>
      </c>
      <c r="B65" s="34">
        <v>39.79076479076479</v>
      </c>
      <c r="C65" s="7">
        <v>167575.6</v>
      </c>
      <c r="D65" s="7">
        <v>273056.3</v>
      </c>
      <c r="E65" s="12">
        <v>832123.7</v>
      </c>
      <c r="F65" s="10">
        <v>9077.5</v>
      </c>
      <c r="G65">
        <v>402173.1991970939</v>
      </c>
      <c r="H65">
        <v>1776.3</v>
      </c>
      <c r="I65">
        <v>221776.8</v>
      </c>
      <c r="J65">
        <v>10077.490806451617</v>
      </c>
      <c r="K65" s="8">
        <v>484.20100000000002</v>
      </c>
      <c r="L65" s="7">
        <v>0</v>
      </c>
      <c r="M65" s="7">
        <v>0</v>
      </c>
      <c r="N65">
        <v>0</v>
      </c>
    </row>
    <row r="66" spans="1:14">
      <c r="A66" s="36">
        <f t="shared" si="0"/>
        <v>1384.12</v>
      </c>
      <c r="B66" s="34">
        <v>40.98124098124098</v>
      </c>
      <c r="C66" s="7">
        <v>220541.4</v>
      </c>
      <c r="D66" s="7">
        <v>317919.40000000002</v>
      </c>
      <c r="E66" s="12">
        <v>921019.4</v>
      </c>
      <c r="F66" s="10">
        <v>9130.9</v>
      </c>
      <c r="G66">
        <v>387888.95643664076</v>
      </c>
      <c r="H66">
        <v>55819.7</v>
      </c>
      <c r="I66">
        <v>257567</v>
      </c>
      <c r="J66">
        <v>10001.733898305085</v>
      </c>
      <c r="K66" s="8">
        <v>554.06600000000003</v>
      </c>
      <c r="L66" s="7">
        <v>0</v>
      </c>
      <c r="M66" s="7">
        <v>0</v>
      </c>
      <c r="N66">
        <v>0</v>
      </c>
    </row>
    <row r="67" spans="1:14">
      <c r="A67" s="36">
        <f t="shared" si="0"/>
        <v>1385.03</v>
      </c>
      <c r="B67" s="34">
        <v>42.279942279942283</v>
      </c>
      <c r="C67" s="7">
        <v>207363.1</v>
      </c>
      <c r="D67" s="7">
        <v>310375.8</v>
      </c>
      <c r="E67" s="12">
        <v>961139.19999999995</v>
      </c>
      <c r="F67" s="10">
        <v>9168.4</v>
      </c>
      <c r="G67">
        <v>404018.81412594189</v>
      </c>
      <c r="H67">
        <v>53820</v>
      </c>
      <c r="I67">
        <v>274750.59999999998</v>
      </c>
      <c r="J67">
        <v>9518.5911864406808</v>
      </c>
      <c r="K67" s="8">
        <v>627.70799999999997</v>
      </c>
      <c r="L67" s="7">
        <v>0</v>
      </c>
      <c r="M67" s="7">
        <v>0</v>
      </c>
      <c r="N67">
        <v>0</v>
      </c>
    </row>
    <row r="68" spans="1:14">
      <c r="A68" s="36">
        <f t="shared" si="0"/>
        <v>1385.06</v>
      </c>
      <c r="B68" s="34">
        <v>43.290043290043293</v>
      </c>
      <c r="C68" s="7">
        <v>233908.9</v>
      </c>
      <c r="D68" s="7">
        <v>340186.7</v>
      </c>
      <c r="E68" s="12">
        <v>1059966</v>
      </c>
      <c r="F68" s="10">
        <v>9207.6</v>
      </c>
      <c r="G68">
        <v>493439.88323551702</v>
      </c>
      <c r="H68">
        <v>47960.7</v>
      </c>
      <c r="I68">
        <v>337619.7</v>
      </c>
      <c r="J68">
        <v>9366.0588709677413</v>
      </c>
      <c r="K68" s="8">
        <v>621.66999999999996</v>
      </c>
      <c r="L68" s="7">
        <v>0</v>
      </c>
      <c r="M68" s="7">
        <v>0</v>
      </c>
      <c r="N68">
        <v>0</v>
      </c>
    </row>
    <row r="69" spans="1:14">
      <c r="A69" s="36">
        <f t="shared" si="0"/>
        <v>1385.09</v>
      </c>
      <c r="B69" s="34">
        <v>45.129870129870135</v>
      </c>
      <c r="C69" s="7">
        <v>232920.7</v>
      </c>
      <c r="D69" s="7">
        <v>349884.8</v>
      </c>
      <c r="E69" s="12">
        <v>1137398</v>
      </c>
      <c r="F69" s="10">
        <v>9243.9</v>
      </c>
      <c r="G69">
        <v>433885.40350498602</v>
      </c>
      <c r="H69">
        <v>54009.5</v>
      </c>
      <c r="I69">
        <v>332445.7</v>
      </c>
      <c r="J69">
        <v>9703.9659677419349</v>
      </c>
      <c r="K69" s="8">
        <v>613.21</v>
      </c>
      <c r="L69" s="7">
        <v>0</v>
      </c>
      <c r="M69" s="7">
        <v>0</v>
      </c>
      <c r="N69">
        <v>0</v>
      </c>
    </row>
    <row r="70" spans="1:14">
      <c r="A70" s="36">
        <f t="shared" si="0"/>
        <v>1385.12</v>
      </c>
      <c r="B70" s="34">
        <v>47.438672438672441</v>
      </c>
      <c r="C70" s="7">
        <v>279975.09999999998</v>
      </c>
      <c r="D70" s="7">
        <v>414544.9</v>
      </c>
      <c r="E70" s="12">
        <v>1284199</v>
      </c>
      <c r="F70" s="10">
        <v>9285.9</v>
      </c>
      <c r="G70">
        <v>411675.23453757382</v>
      </c>
      <c r="H70">
        <v>26091</v>
      </c>
      <c r="I70">
        <v>371195.4</v>
      </c>
      <c r="J70">
        <v>9947.2958928571425</v>
      </c>
      <c r="K70" s="8">
        <v>649.81600000000003</v>
      </c>
      <c r="L70" s="7">
        <v>0</v>
      </c>
      <c r="M70" s="7">
        <v>0</v>
      </c>
      <c r="N70">
        <v>0</v>
      </c>
    </row>
    <row r="71" spans="1:14">
      <c r="A71" s="36">
        <f t="shared" si="0"/>
        <v>1386.03</v>
      </c>
      <c r="B71" s="34">
        <v>49.278499278499282</v>
      </c>
      <c r="C71" s="7">
        <v>294668.3</v>
      </c>
      <c r="D71" s="7">
        <v>403474.7</v>
      </c>
      <c r="E71" s="12">
        <v>1341073</v>
      </c>
      <c r="F71" s="10">
        <v>9306.2000000000007</v>
      </c>
      <c r="G71">
        <v>448357.7741930451</v>
      </c>
      <c r="H71">
        <v>47087.4</v>
      </c>
      <c r="I71">
        <v>378463.2</v>
      </c>
      <c r="J71">
        <v>9582.1661016949165</v>
      </c>
      <c r="K71" s="8">
        <v>666.84199999999998</v>
      </c>
      <c r="L71" s="7">
        <v>0</v>
      </c>
      <c r="M71" s="7">
        <v>0</v>
      </c>
      <c r="N71">
        <v>0</v>
      </c>
    </row>
    <row r="72" spans="1:14">
      <c r="A72" s="36">
        <f t="shared" ref="A72:A122" si="1">IF(A71-ROUND(A71,0)&gt;0.1,A68+1,A71+0.03)</f>
        <v>1386.06</v>
      </c>
      <c r="B72" s="34">
        <v>50.829725829725831</v>
      </c>
      <c r="C72" s="7">
        <v>312634.5</v>
      </c>
      <c r="D72" s="7">
        <v>451002.2</v>
      </c>
      <c r="E72" s="12">
        <v>1451176</v>
      </c>
      <c r="F72" s="10">
        <v>9346.7999999999993</v>
      </c>
      <c r="G72">
        <v>547649.3296384922</v>
      </c>
      <c r="H72">
        <v>55764.3</v>
      </c>
      <c r="I72">
        <v>421097.3</v>
      </c>
      <c r="J72">
        <v>9418.6120634920626</v>
      </c>
      <c r="K72" s="8">
        <v>680.13400000000001</v>
      </c>
      <c r="L72" s="7">
        <v>0</v>
      </c>
      <c r="M72" s="7">
        <v>0</v>
      </c>
      <c r="N72">
        <v>0</v>
      </c>
    </row>
    <row r="73" spans="1:14">
      <c r="A73" s="36">
        <f t="shared" si="1"/>
        <v>1386.09</v>
      </c>
      <c r="B73" s="34">
        <v>53.67965367965369</v>
      </c>
      <c r="C73" s="7">
        <v>329867.90000000002</v>
      </c>
      <c r="D73" s="7">
        <v>461157.6</v>
      </c>
      <c r="E73" s="12">
        <v>1523167</v>
      </c>
      <c r="F73" s="10">
        <v>9396</v>
      </c>
      <c r="G73">
        <v>473247.07699202979</v>
      </c>
      <c r="H73">
        <v>42944.7</v>
      </c>
      <c r="I73">
        <v>454735.3</v>
      </c>
      <c r="J73">
        <v>10060.509344262295</v>
      </c>
      <c r="K73" s="8">
        <v>786.255</v>
      </c>
      <c r="L73" s="7">
        <v>0</v>
      </c>
      <c r="M73" s="7">
        <v>0</v>
      </c>
      <c r="N73">
        <v>0</v>
      </c>
    </row>
    <row r="74" spans="1:14">
      <c r="A74" s="36">
        <f t="shared" si="1"/>
        <v>1386.12</v>
      </c>
      <c r="B74" s="34">
        <v>57.215007215007219</v>
      </c>
      <c r="C74" s="7">
        <v>365499</v>
      </c>
      <c r="D74" s="7">
        <v>535707.30000000005</v>
      </c>
      <c r="E74" s="12">
        <v>1640293</v>
      </c>
      <c r="F74" s="10">
        <v>9380.1</v>
      </c>
      <c r="G74">
        <v>432666.21917643282</v>
      </c>
      <c r="H74">
        <v>27722.7</v>
      </c>
      <c r="I74">
        <v>438630.2</v>
      </c>
      <c r="J74">
        <v>10038.946779661017</v>
      </c>
      <c r="K74" s="8">
        <v>924.83199999999999</v>
      </c>
      <c r="L74" s="7">
        <v>0</v>
      </c>
      <c r="M74" s="7">
        <v>0</v>
      </c>
      <c r="N74">
        <v>0</v>
      </c>
    </row>
    <row r="75" spans="1:14">
      <c r="A75" s="36">
        <f t="shared" si="1"/>
        <v>1387.03</v>
      </c>
      <c r="B75" s="34">
        <v>61.724386724386726</v>
      </c>
      <c r="C75" s="7">
        <v>358643.6</v>
      </c>
      <c r="D75" s="7">
        <v>478145.7</v>
      </c>
      <c r="E75" s="12">
        <v>1622664</v>
      </c>
      <c r="F75" s="10">
        <v>9260</v>
      </c>
      <c r="G75">
        <v>446676.60366060259</v>
      </c>
      <c r="H75">
        <v>54407.199999999997</v>
      </c>
      <c r="I75">
        <v>426800.2</v>
      </c>
      <c r="J75">
        <v>10385.11</v>
      </c>
      <c r="K75" s="8">
        <v>896.28599999999994</v>
      </c>
      <c r="L75" s="7">
        <v>0</v>
      </c>
      <c r="M75" s="7">
        <v>0</v>
      </c>
      <c r="N75">
        <v>0</v>
      </c>
    </row>
    <row r="76" spans="1:14">
      <c r="A76" s="36">
        <f t="shared" si="1"/>
        <v>1387.06</v>
      </c>
      <c r="B76" s="34">
        <v>64.935064935064943</v>
      </c>
      <c r="C76" s="7">
        <v>424456</v>
      </c>
      <c r="D76" s="7">
        <v>493071.5</v>
      </c>
      <c r="E76" s="12">
        <v>1670609</v>
      </c>
      <c r="F76" s="10">
        <v>9489.1</v>
      </c>
      <c r="G76">
        <v>532258.92178748071</v>
      </c>
      <c r="H76">
        <v>70943.3</v>
      </c>
      <c r="I76">
        <v>533085.4</v>
      </c>
      <c r="J76">
        <v>12247.854531249997</v>
      </c>
      <c r="K76" s="8">
        <v>871.596</v>
      </c>
      <c r="L76" s="7">
        <v>0</v>
      </c>
      <c r="M76" s="7">
        <v>0</v>
      </c>
      <c r="N76">
        <v>0</v>
      </c>
    </row>
    <row r="77" spans="1:14">
      <c r="A77" s="36">
        <f t="shared" si="1"/>
        <v>1387.09</v>
      </c>
      <c r="B77" s="34">
        <v>68.722943722943725</v>
      </c>
      <c r="C77" s="7">
        <v>436999.9</v>
      </c>
      <c r="D77" s="7">
        <v>470494.9</v>
      </c>
      <c r="E77" s="12">
        <v>1704944</v>
      </c>
      <c r="F77" s="10">
        <v>10099.299999999999</v>
      </c>
      <c r="G77">
        <v>489162.41084329569</v>
      </c>
      <c r="H77">
        <v>51324.5</v>
      </c>
      <c r="I77">
        <v>564116.1</v>
      </c>
      <c r="J77">
        <v>10264.678852459016</v>
      </c>
      <c r="K77" s="8">
        <v>794.76199999999994</v>
      </c>
      <c r="L77" s="7">
        <v>0</v>
      </c>
      <c r="M77" s="7">
        <v>0</v>
      </c>
      <c r="N77">
        <v>0</v>
      </c>
    </row>
    <row r="78" spans="1:14">
      <c r="A78" s="36">
        <f t="shared" si="1"/>
        <v>1387.12</v>
      </c>
      <c r="B78" s="34">
        <v>69.119769119769117</v>
      </c>
      <c r="C78" s="7">
        <v>539405.9</v>
      </c>
      <c r="D78" s="7">
        <v>525482.5</v>
      </c>
      <c r="E78" s="12">
        <v>1901366</v>
      </c>
      <c r="F78" s="10">
        <v>9867.6</v>
      </c>
      <c r="G78">
        <v>451388.41506866721</v>
      </c>
      <c r="H78">
        <v>38975.199999999997</v>
      </c>
      <c r="I78">
        <v>562663.69999999995</v>
      </c>
      <c r="J78">
        <v>8430.6</v>
      </c>
      <c r="K78" s="8">
        <v>908.40899999999999</v>
      </c>
      <c r="L78" s="7">
        <v>0</v>
      </c>
      <c r="M78" s="7">
        <v>0</v>
      </c>
      <c r="N78">
        <v>0</v>
      </c>
    </row>
    <row r="79" spans="1:14">
      <c r="A79" s="36">
        <f t="shared" si="1"/>
        <v>1388.03</v>
      </c>
      <c r="B79" s="34">
        <v>70.995670995670991</v>
      </c>
      <c r="C79" s="7">
        <v>493476.6</v>
      </c>
      <c r="D79" s="7">
        <v>486346.6</v>
      </c>
      <c r="E79" s="12">
        <v>1970485</v>
      </c>
      <c r="F79" s="10">
        <v>9907.6</v>
      </c>
      <c r="G79">
        <v>454562.78613951849</v>
      </c>
      <c r="H79">
        <v>69476.600000000006</v>
      </c>
      <c r="I79">
        <v>583097.4</v>
      </c>
      <c r="J79">
        <v>8702.3193548387044</v>
      </c>
      <c r="K79" s="8">
        <v>922.18</v>
      </c>
      <c r="L79" s="7">
        <v>0</v>
      </c>
      <c r="M79" s="7">
        <v>0</v>
      </c>
      <c r="N79">
        <v>0</v>
      </c>
    </row>
    <row r="80" spans="1:14">
      <c r="A80" s="36">
        <f t="shared" si="1"/>
        <v>1388.06</v>
      </c>
      <c r="B80" s="34">
        <v>72.763347763347767</v>
      </c>
      <c r="C80" s="7">
        <v>518243.1</v>
      </c>
      <c r="D80" s="7">
        <v>515762.2</v>
      </c>
      <c r="E80" s="12">
        <v>2116614</v>
      </c>
      <c r="F80" s="10">
        <v>9994.7999999999993</v>
      </c>
      <c r="G80">
        <v>547958.97817575082</v>
      </c>
      <c r="H80">
        <v>38524.199999999997</v>
      </c>
      <c r="I80">
        <v>641281</v>
      </c>
      <c r="J80">
        <v>10344.843076923076</v>
      </c>
      <c r="K80" s="8">
        <v>959.99599999999998</v>
      </c>
      <c r="L80" s="7">
        <v>0</v>
      </c>
      <c r="M80" s="7">
        <v>0</v>
      </c>
      <c r="N80">
        <v>0</v>
      </c>
    </row>
    <row r="81" spans="1:14">
      <c r="A81" s="36">
        <f t="shared" si="1"/>
        <v>1388.09</v>
      </c>
      <c r="B81" s="34">
        <v>73.845598845598843</v>
      </c>
      <c r="C81" s="7">
        <v>491471.4</v>
      </c>
      <c r="D81" s="7">
        <v>507315.7</v>
      </c>
      <c r="E81" s="12">
        <v>2171923</v>
      </c>
      <c r="F81" s="10">
        <v>9963</v>
      </c>
      <c r="G81">
        <v>495367.11157527223</v>
      </c>
      <c r="H81">
        <v>27089</v>
      </c>
      <c r="I81">
        <v>630774.6</v>
      </c>
      <c r="J81">
        <v>11990.10655737705</v>
      </c>
      <c r="K81" s="8">
        <v>1099.6289999999999</v>
      </c>
      <c r="L81" s="7">
        <v>0</v>
      </c>
      <c r="M81" s="7">
        <v>0</v>
      </c>
      <c r="N81">
        <v>0</v>
      </c>
    </row>
    <row r="82" spans="1:14" s="6" customFormat="1">
      <c r="A82" s="36">
        <f t="shared" si="1"/>
        <v>1388.12</v>
      </c>
      <c r="B82" s="34">
        <v>75.396825396825406</v>
      </c>
      <c r="C82" s="7">
        <v>603784.19999999995</v>
      </c>
      <c r="D82" s="7">
        <v>601697</v>
      </c>
      <c r="E82" s="47">
        <v>2355889</v>
      </c>
      <c r="F82" s="10">
        <v>10063.4</v>
      </c>
      <c r="G82">
        <v>466025.0373531325</v>
      </c>
      <c r="H82">
        <v>22727.7</v>
      </c>
      <c r="I82">
        <v>655300.1</v>
      </c>
      <c r="J82">
        <v>11789.353448275861</v>
      </c>
      <c r="K82" s="8">
        <v>1109.115</v>
      </c>
      <c r="L82" s="7">
        <v>0</v>
      </c>
      <c r="M82" s="5">
        <v>0</v>
      </c>
      <c r="N82" s="6">
        <v>0</v>
      </c>
    </row>
    <row r="83" spans="1:14">
      <c r="A83" s="36">
        <f t="shared" si="1"/>
        <v>1389.03</v>
      </c>
      <c r="B83" s="34">
        <v>77.597402597402606</v>
      </c>
      <c r="C83" s="5">
        <v>583595</v>
      </c>
      <c r="D83" s="7">
        <v>576368.69999999995</v>
      </c>
      <c r="E83" s="12">
        <v>2466278</v>
      </c>
      <c r="F83" s="10">
        <v>10268.4</v>
      </c>
      <c r="G83">
        <v>479601.91609549703</v>
      </c>
      <c r="H83" s="6">
        <v>99851</v>
      </c>
      <c r="I83" s="6">
        <v>650295.30000000005</v>
      </c>
      <c r="J83" s="6">
        <v>13929.232786885248</v>
      </c>
      <c r="K83" s="8">
        <v>1196.742</v>
      </c>
      <c r="L83" s="7">
        <v>0</v>
      </c>
      <c r="M83" s="7">
        <v>0</v>
      </c>
      <c r="N83">
        <v>0</v>
      </c>
    </row>
    <row r="84" spans="1:14">
      <c r="A84" s="36">
        <f t="shared" si="1"/>
        <v>1389.06</v>
      </c>
      <c r="B84" s="34">
        <v>79.797979797979806</v>
      </c>
      <c r="C84" s="7">
        <v>601909.80000000005</v>
      </c>
      <c r="D84" s="7">
        <v>624080.19999999995</v>
      </c>
      <c r="E84" s="12">
        <v>2612714</v>
      </c>
      <c r="F84" s="10">
        <v>10523</v>
      </c>
      <c r="G84">
        <v>590889.0116560366</v>
      </c>
      <c r="H84">
        <v>129599.5</v>
      </c>
      <c r="I84">
        <v>670105.19999999995</v>
      </c>
      <c r="J84">
        <v>16494.541935483863</v>
      </c>
      <c r="K84" s="8">
        <v>1226.75</v>
      </c>
      <c r="L84" s="7">
        <v>0</v>
      </c>
      <c r="M84" s="7">
        <v>0</v>
      </c>
      <c r="N84">
        <v>0</v>
      </c>
    </row>
    <row r="85" spans="1:14">
      <c r="A85" s="36">
        <f t="shared" si="1"/>
        <v>1389.09</v>
      </c>
      <c r="B85" s="34">
        <v>83.008658008658017</v>
      </c>
      <c r="C85" s="7">
        <v>650876.4</v>
      </c>
      <c r="D85" s="5">
        <v>644809.5</v>
      </c>
      <c r="E85" s="12">
        <v>2706761</v>
      </c>
      <c r="F85" s="10">
        <v>10720.6</v>
      </c>
      <c r="G85">
        <v>523535.04571071279</v>
      </c>
      <c r="H85">
        <v>107585.3</v>
      </c>
      <c r="I85">
        <v>638432.19999999995</v>
      </c>
      <c r="J85">
        <v>18281.75737704918</v>
      </c>
      <c r="K85" s="8">
        <v>1366.7819999999999</v>
      </c>
      <c r="L85" s="7">
        <v>0</v>
      </c>
      <c r="M85" s="7">
        <v>0</v>
      </c>
      <c r="N85">
        <v>0</v>
      </c>
    </row>
    <row r="86" spans="1:14" s="6" customFormat="1">
      <c r="A86" s="36">
        <f t="shared" si="1"/>
        <v>1389.12</v>
      </c>
      <c r="B86" s="34">
        <v>88.888888888888886</v>
      </c>
      <c r="C86" s="7">
        <v>686398.1</v>
      </c>
      <c r="D86" s="7">
        <v>758716.6</v>
      </c>
      <c r="E86" s="47">
        <v>2948874</v>
      </c>
      <c r="F86" s="10">
        <v>10914.3</v>
      </c>
      <c r="G86" s="6">
        <v>499067.22653775354</v>
      </c>
      <c r="H86">
        <v>97449.8</v>
      </c>
      <c r="I86">
        <v>615483.5</v>
      </c>
      <c r="J86">
        <v>20881.48644067796</v>
      </c>
      <c r="K86" s="8">
        <v>1386.2660000000001</v>
      </c>
      <c r="L86" s="7">
        <v>0</v>
      </c>
      <c r="M86" s="5">
        <v>1</v>
      </c>
      <c r="N86" s="6">
        <v>0</v>
      </c>
    </row>
    <row r="87" spans="1:14">
      <c r="A87" s="36">
        <f t="shared" si="1"/>
        <v>1390.03</v>
      </c>
      <c r="B87" s="34">
        <v>94.4</v>
      </c>
      <c r="C87" s="5">
        <v>657285.1</v>
      </c>
      <c r="D87" s="7">
        <v>742411.4</v>
      </c>
      <c r="E87" s="12">
        <v>3024739</v>
      </c>
      <c r="F87" s="45">
        <v>11531.5</v>
      </c>
      <c r="G87" s="35">
        <v>526072</v>
      </c>
      <c r="H87" s="6">
        <v>88752.1</v>
      </c>
      <c r="I87" s="6">
        <v>594390.5</v>
      </c>
      <c r="J87" s="6">
        <v>25527.850166666663</v>
      </c>
      <c r="K87" s="8">
        <v>1506.1289999999999</v>
      </c>
      <c r="L87" s="7">
        <v>0</v>
      </c>
      <c r="M87" s="7">
        <v>0</v>
      </c>
      <c r="N87">
        <v>0</v>
      </c>
    </row>
    <row r="88" spans="1:14">
      <c r="A88" s="36">
        <f t="shared" si="1"/>
        <v>1390.06</v>
      </c>
      <c r="B88" s="34">
        <v>97.2</v>
      </c>
      <c r="C88" s="7">
        <v>664471.19999999995</v>
      </c>
      <c r="D88" s="7">
        <v>755946</v>
      </c>
      <c r="E88" s="12">
        <v>3182474</v>
      </c>
      <c r="F88" s="45">
        <v>11784.6</v>
      </c>
      <c r="G88" s="64">
        <v>581126</v>
      </c>
      <c r="H88">
        <v>183224.4</v>
      </c>
      <c r="I88">
        <v>587933.80000000005</v>
      </c>
      <c r="J88">
        <v>25392.528571428571</v>
      </c>
      <c r="K88" s="8">
        <v>1702.115</v>
      </c>
      <c r="L88" s="7">
        <v>0</v>
      </c>
      <c r="M88" s="7">
        <v>0</v>
      </c>
      <c r="N88">
        <v>0</v>
      </c>
    </row>
    <row r="89" spans="1:14">
      <c r="A89" s="36">
        <f t="shared" si="1"/>
        <v>1390.09</v>
      </c>
      <c r="B89" s="34">
        <v>101.3</v>
      </c>
      <c r="C89" s="7">
        <v>666528.30000000005</v>
      </c>
      <c r="D89" s="5">
        <v>770651.3</v>
      </c>
      <c r="E89" s="12">
        <v>3257389</v>
      </c>
      <c r="F89" s="10">
        <v>13135.1</v>
      </c>
      <c r="G89" s="64">
        <v>528603</v>
      </c>
      <c r="H89">
        <v>161976.4</v>
      </c>
      <c r="I89">
        <v>619691.9</v>
      </c>
      <c r="J89">
        <v>25576.804999999997</v>
      </c>
      <c r="K89" s="8">
        <v>1688.008</v>
      </c>
      <c r="L89" s="7">
        <v>0</v>
      </c>
      <c r="M89" s="7">
        <v>0</v>
      </c>
      <c r="N89">
        <v>0</v>
      </c>
    </row>
    <row r="90" spans="1:14">
      <c r="A90" s="36">
        <f t="shared" si="1"/>
        <v>1390.12</v>
      </c>
      <c r="B90" s="34">
        <v>107.1</v>
      </c>
      <c r="C90" s="7">
        <v>764568.5</v>
      </c>
      <c r="D90" s="7">
        <v>897572.5</v>
      </c>
      <c r="E90" s="12">
        <v>3570726</v>
      </c>
      <c r="F90" s="10">
        <v>17928.099999999999</v>
      </c>
      <c r="G90" s="65">
        <v>522132</v>
      </c>
      <c r="H90">
        <v>134324.20000000001</v>
      </c>
      <c r="I90">
        <v>748618.2</v>
      </c>
      <c r="J90">
        <v>25230.289655172412</v>
      </c>
      <c r="K90" s="8">
        <v>1690.57</v>
      </c>
      <c r="L90" s="7">
        <v>0</v>
      </c>
      <c r="M90" s="7">
        <v>0</v>
      </c>
      <c r="N90">
        <v>0</v>
      </c>
    </row>
    <row r="91" spans="1:14">
      <c r="A91" s="36">
        <f t="shared" si="1"/>
        <v>1391.03</v>
      </c>
      <c r="B91" s="34">
        <v>115</v>
      </c>
      <c r="C91" s="7">
        <v>806939.5</v>
      </c>
      <c r="D91" s="7">
        <v>879320.6</v>
      </c>
      <c r="E91" s="12">
        <v>3767343</v>
      </c>
      <c r="F91" s="10">
        <v>17781.5</v>
      </c>
      <c r="G91" s="64">
        <v>478739</v>
      </c>
      <c r="H91">
        <v>110844</v>
      </c>
      <c r="I91">
        <v>718176.4</v>
      </c>
      <c r="J91">
        <v>26729.276271186445</v>
      </c>
      <c r="K91" s="8">
        <v>1609.4929999999999</v>
      </c>
      <c r="L91" s="7">
        <v>0</v>
      </c>
      <c r="M91" s="7">
        <v>0</v>
      </c>
      <c r="N91">
        <v>0</v>
      </c>
    </row>
    <row r="92" spans="1:14">
      <c r="A92" s="36">
        <f t="shared" si="1"/>
        <v>1391.06</v>
      </c>
      <c r="B92" s="34">
        <v>121.8</v>
      </c>
      <c r="C92" s="7">
        <v>833757.9</v>
      </c>
      <c r="D92" s="7">
        <v>915388.8</v>
      </c>
      <c r="E92" s="12">
        <v>4023700</v>
      </c>
      <c r="F92" s="10">
        <v>20853.7</v>
      </c>
      <c r="G92" s="64">
        <v>528908</v>
      </c>
      <c r="H92">
        <v>93342.1</v>
      </c>
      <c r="I92">
        <v>697785.3</v>
      </c>
      <c r="J92">
        <v>25040.629999999994</v>
      </c>
      <c r="K92" s="8">
        <v>1651.9960000000001</v>
      </c>
      <c r="L92" s="7">
        <v>0</v>
      </c>
      <c r="M92" s="7">
        <v>0</v>
      </c>
      <c r="N92">
        <v>0</v>
      </c>
    </row>
    <row r="93" spans="1:14">
      <c r="A93" s="36">
        <f t="shared" si="1"/>
        <v>1391.09</v>
      </c>
      <c r="B93" s="34">
        <v>135.9</v>
      </c>
      <c r="C93" s="7">
        <v>878020.8</v>
      </c>
      <c r="D93" s="7">
        <v>976405.6</v>
      </c>
      <c r="E93" s="12">
        <v>4300474</v>
      </c>
      <c r="F93" s="10">
        <v>30711.599999999999</v>
      </c>
      <c r="G93" s="64">
        <v>492180</v>
      </c>
      <c r="H93">
        <v>99915.3</v>
      </c>
      <c r="I93">
        <v>707689.8</v>
      </c>
      <c r="J93">
        <v>30940.332258064514</v>
      </c>
      <c r="K93" s="8">
        <v>1721.7940000000001</v>
      </c>
      <c r="L93" s="7">
        <v>0</v>
      </c>
      <c r="M93" s="7">
        <v>0</v>
      </c>
      <c r="N93">
        <v>0</v>
      </c>
    </row>
    <row r="94" spans="1:14">
      <c r="A94" s="36">
        <f t="shared" si="1"/>
        <v>1391.12</v>
      </c>
      <c r="B94" s="34">
        <v>149.5</v>
      </c>
      <c r="C94" s="7">
        <v>975795.1</v>
      </c>
      <c r="D94" s="7">
        <v>1136717.7</v>
      </c>
      <c r="E94" s="12">
        <v>4606936</v>
      </c>
      <c r="F94" s="10">
        <v>35213.699999999997</v>
      </c>
      <c r="G94" s="64">
        <v>511727</v>
      </c>
      <c r="H94">
        <v>121425</v>
      </c>
      <c r="I94">
        <v>769206.2</v>
      </c>
      <c r="J94">
        <v>37522.020338983057</v>
      </c>
      <c r="K94" s="8">
        <v>1631.7739999999999</v>
      </c>
      <c r="L94" s="7">
        <v>0</v>
      </c>
      <c r="M94" s="7">
        <v>0</v>
      </c>
      <c r="N94">
        <v>0</v>
      </c>
    </row>
    <row r="95" spans="1:14">
      <c r="A95" s="36">
        <f t="shared" si="1"/>
        <v>1392.03</v>
      </c>
      <c r="B95" s="34">
        <v>164.5</v>
      </c>
      <c r="C95" s="7">
        <v>917717.6</v>
      </c>
      <c r="D95" s="7">
        <v>1071249</v>
      </c>
      <c r="E95" s="50">
        <v>4729530.5</v>
      </c>
      <c r="F95" s="10">
        <v>35455</v>
      </c>
      <c r="G95" s="64">
        <v>459252</v>
      </c>
      <c r="H95">
        <v>60074.8</v>
      </c>
      <c r="I95">
        <v>743908.3</v>
      </c>
      <c r="J95">
        <v>43288.539655172419</v>
      </c>
      <c r="K95" s="8">
        <v>1414.798</v>
      </c>
      <c r="L95" s="7">
        <v>0</v>
      </c>
      <c r="M95" s="7">
        <v>0</v>
      </c>
      <c r="N95">
        <v>0</v>
      </c>
    </row>
    <row r="96" spans="1:14">
      <c r="A96" s="36">
        <f t="shared" si="1"/>
        <v>1392.06</v>
      </c>
      <c r="B96" s="34">
        <v>174</v>
      </c>
      <c r="C96" s="5">
        <v>961235.3</v>
      </c>
      <c r="D96" s="5">
        <v>1101523.7</v>
      </c>
      <c r="E96" s="50">
        <v>5063964.5</v>
      </c>
      <c r="F96" s="10">
        <v>32106.7</v>
      </c>
      <c r="G96" s="64">
        <v>524002</v>
      </c>
      <c r="H96">
        <v>159549.20000000001</v>
      </c>
      <c r="I96">
        <v>1519786.2</v>
      </c>
      <c r="J96">
        <v>56746.296825396821</v>
      </c>
      <c r="K96" s="8">
        <v>1326.2829999999999</v>
      </c>
      <c r="L96" s="7">
        <v>1</v>
      </c>
      <c r="M96" s="7">
        <v>0</v>
      </c>
      <c r="N96">
        <v>0</v>
      </c>
    </row>
    <row r="97" spans="1:14" s="6" customFormat="1">
      <c r="A97" s="36">
        <f t="shared" si="1"/>
        <v>1392.09</v>
      </c>
      <c r="B97" s="34">
        <v>180.2</v>
      </c>
      <c r="C97" s="5">
        <v>993420.5</v>
      </c>
      <c r="D97" s="5">
        <v>1079368.6000000001</v>
      </c>
      <c r="E97" s="50">
        <v>5507692.7999999998</v>
      </c>
      <c r="F97" s="10">
        <v>29986.3</v>
      </c>
      <c r="G97" s="64">
        <v>483476</v>
      </c>
      <c r="H97">
        <v>126391.4</v>
      </c>
      <c r="I97">
        <v>1547907.2</v>
      </c>
      <c r="J97">
        <v>76028.408064516145</v>
      </c>
      <c r="K97" s="8">
        <v>1276.1569999999999</v>
      </c>
      <c r="L97" s="7">
        <v>1</v>
      </c>
      <c r="M97" s="5">
        <v>0</v>
      </c>
      <c r="N97" s="6">
        <v>0</v>
      </c>
    </row>
    <row r="98" spans="1:14">
      <c r="A98" s="36">
        <f t="shared" si="1"/>
        <v>1392.12</v>
      </c>
      <c r="B98" s="34">
        <v>184.8</v>
      </c>
      <c r="C98" s="6">
        <v>1149436</v>
      </c>
      <c r="D98" s="5">
        <v>1196028.2</v>
      </c>
      <c r="E98" s="50">
        <v>6395504.7999999998</v>
      </c>
      <c r="F98" s="10">
        <v>29839.8</v>
      </c>
      <c r="G98" s="64">
        <v>506123</v>
      </c>
      <c r="H98" s="6">
        <v>263384.5</v>
      </c>
      <c r="I98" s="6">
        <v>1678270.6</v>
      </c>
      <c r="J98" s="6">
        <v>82499.408333333282</v>
      </c>
      <c r="K98" s="8">
        <v>1293.06</v>
      </c>
      <c r="L98" s="7">
        <v>1</v>
      </c>
      <c r="M98" s="7">
        <v>0</v>
      </c>
      <c r="N98">
        <v>0</v>
      </c>
    </row>
    <row r="99" spans="1:14">
      <c r="A99" s="36">
        <f t="shared" si="1"/>
        <v>1393.03</v>
      </c>
      <c r="B99" s="34">
        <v>191.1</v>
      </c>
      <c r="C99" s="5">
        <v>1159400</v>
      </c>
      <c r="D99" s="5">
        <v>1146844.1000000001</v>
      </c>
      <c r="E99" s="50">
        <v>6653867.2000000002</v>
      </c>
      <c r="F99" s="10">
        <v>32256.799999999999</v>
      </c>
      <c r="G99" s="64">
        <v>476912</v>
      </c>
      <c r="H99">
        <v>138344.79999999999</v>
      </c>
      <c r="I99">
        <v>1701972.4</v>
      </c>
      <c r="J99">
        <v>76227.072413793096</v>
      </c>
      <c r="K99" s="8">
        <v>1288.385</v>
      </c>
      <c r="L99" s="7">
        <v>1</v>
      </c>
      <c r="M99" s="7">
        <v>1.24</v>
      </c>
      <c r="N99">
        <v>0</v>
      </c>
    </row>
    <row r="100" spans="1:14">
      <c r="A100" s="36">
        <f t="shared" si="1"/>
        <v>1393.06</v>
      </c>
      <c r="B100" s="34">
        <v>199.4</v>
      </c>
      <c r="C100" s="5">
        <v>1153800</v>
      </c>
      <c r="D100" s="5">
        <v>1200596.3999999999</v>
      </c>
      <c r="E100" s="50">
        <v>7065811.7000000002</v>
      </c>
      <c r="F100" s="10">
        <v>31481.8</v>
      </c>
      <c r="G100" s="64">
        <v>544035</v>
      </c>
      <c r="H100">
        <v>221619.3</v>
      </c>
      <c r="I100" s="45">
        <v>1734827.2</v>
      </c>
      <c r="J100">
        <v>73005.254687499997</v>
      </c>
      <c r="K100" s="7">
        <v>1281.9380000000001</v>
      </c>
      <c r="L100" s="7">
        <v>1</v>
      </c>
      <c r="M100" s="7">
        <v>0</v>
      </c>
      <c r="N100">
        <v>0</v>
      </c>
    </row>
    <row r="101" spans="1:14">
      <c r="A101" s="36">
        <f t="shared" si="1"/>
        <v>1393.09</v>
      </c>
      <c r="B101" s="34">
        <v>208.1</v>
      </c>
      <c r="C101" s="32">
        <v>1203200</v>
      </c>
      <c r="D101" s="5">
        <v>1155775.8999999999</v>
      </c>
      <c r="E101" s="50">
        <v>7423797.5</v>
      </c>
      <c r="F101" s="10">
        <v>32930.800000000003</v>
      </c>
      <c r="G101" s="65">
        <v>501323</v>
      </c>
      <c r="H101">
        <v>150370.9</v>
      </c>
      <c r="I101" s="45">
        <v>1671202.3</v>
      </c>
      <c r="J101">
        <v>73145.803448275867</v>
      </c>
      <c r="K101" s="7">
        <v>1201.3989999999999</v>
      </c>
      <c r="L101" s="7">
        <v>1</v>
      </c>
      <c r="M101" s="7">
        <v>0</v>
      </c>
      <c r="N101">
        <v>0</v>
      </c>
    </row>
    <row r="102" spans="1:14">
      <c r="A102" s="36">
        <f t="shared" si="1"/>
        <v>1393.12</v>
      </c>
      <c r="B102" s="34">
        <v>214.4</v>
      </c>
      <c r="C102" s="5">
        <v>1311479.2</v>
      </c>
      <c r="D102" s="5">
        <v>1207559.2</v>
      </c>
      <c r="E102" s="50">
        <v>7823847.9000000004</v>
      </c>
      <c r="F102" s="10">
        <v>34556.300000000003</v>
      </c>
      <c r="G102" s="64">
        <v>509325</v>
      </c>
      <c r="H102">
        <v>118871.2</v>
      </c>
      <c r="I102">
        <v>1584690.2</v>
      </c>
      <c r="J102">
        <v>65667.896721311467</v>
      </c>
      <c r="K102" s="7">
        <v>1218.45</v>
      </c>
      <c r="L102" s="7">
        <v>1</v>
      </c>
      <c r="M102" s="7">
        <v>0</v>
      </c>
      <c r="N102">
        <v>0</v>
      </c>
    </row>
    <row r="103" spans="1:14" s="44" customFormat="1">
      <c r="A103" s="40">
        <f t="shared" si="1"/>
        <v>1394.03</v>
      </c>
      <c r="B103" s="41">
        <v>222.33279999999999</v>
      </c>
      <c r="C103" s="42">
        <v>1317200</v>
      </c>
      <c r="D103" s="42">
        <v>1123800</v>
      </c>
      <c r="E103" s="48">
        <v>8166700</v>
      </c>
      <c r="F103" s="44">
        <v>33276</v>
      </c>
      <c r="G103" s="62">
        <f>1.00279732216406*G102</f>
        <v>510749.74611120985</v>
      </c>
      <c r="H103" s="44">
        <f>1000*100.1</f>
        <v>100100</v>
      </c>
      <c r="I103" s="44">
        <v>1653400</v>
      </c>
      <c r="J103" s="54">
        <v>64998.72203389831</v>
      </c>
      <c r="K103" s="56">
        <v>1192.3489999999999</v>
      </c>
      <c r="L103" s="43">
        <v>1</v>
      </c>
      <c r="M103" s="43">
        <v>0</v>
      </c>
      <c r="N103" s="44">
        <v>0</v>
      </c>
    </row>
    <row r="104" spans="1:14">
      <c r="A104" s="36">
        <f t="shared" si="1"/>
        <v>1394.06</v>
      </c>
      <c r="B104" s="63">
        <v>225.00079359999998</v>
      </c>
      <c r="C104" s="5">
        <v>1375000</v>
      </c>
      <c r="D104" s="5">
        <v>1180200</v>
      </c>
      <c r="E104" s="47">
        <v>8727500</v>
      </c>
      <c r="F104" s="66">
        <f>(32820+33373+34258)/3</f>
        <v>33483.666666666664</v>
      </c>
      <c r="G104" s="62">
        <f>1.11583781545662*G103</f>
        <v>569913.88094575563</v>
      </c>
      <c r="H104">
        <f>1000*179.3</f>
        <v>179300</v>
      </c>
      <c r="I104">
        <v>1769800</v>
      </c>
      <c r="J104">
        <v>65311.770312500012</v>
      </c>
      <c r="K104" s="7">
        <v>1124.308</v>
      </c>
      <c r="L104" s="7">
        <v>1</v>
      </c>
      <c r="M104" s="7">
        <v>0</v>
      </c>
      <c r="N104">
        <v>0</v>
      </c>
    </row>
    <row r="105" spans="1:14">
      <c r="A105" s="36">
        <f t="shared" si="1"/>
        <v>1394.09</v>
      </c>
      <c r="B105" s="63">
        <v>229.27580867839995</v>
      </c>
      <c r="C105" s="5">
        <v>1427800</v>
      </c>
      <c r="D105" s="5">
        <v>1158100</v>
      </c>
      <c r="E105" s="47">
        <v>9251700</v>
      </c>
      <c r="F105" s="66">
        <f>(34682+35331+36396)/3</f>
        <v>35469.666666666664</v>
      </c>
      <c r="G105" s="62">
        <f>0.972558007962266*G104</f>
        <v>554274.30876264814</v>
      </c>
      <c r="H105">
        <f>1000*173.4</f>
        <v>173400</v>
      </c>
      <c r="I105">
        <v>1806600</v>
      </c>
      <c r="J105">
        <v>62375.857377049178</v>
      </c>
      <c r="K105" s="7">
        <v>1106.451</v>
      </c>
      <c r="L105" s="7">
        <v>1</v>
      </c>
      <c r="M105" s="7">
        <v>0</v>
      </c>
      <c r="N105">
        <v>0</v>
      </c>
    </row>
    <row r="106" spans="1:14">
      <c r="A106" s="36">
        <f t="shared" si="1"/>
        <v>1394.12</v>
      </c>
      <c r="B106" s="63">
        <v>233.63204904328953</v>
      </c>
      <c r="C106" s="7">
        <v>1533600</v>
      </c>
      <c r="D106" s="7">
        <v>1367000</v>
      </c>
      <c r="E106" s="12">
        <v>10172800</v>
      </c>
      <c r="F106" s="66">
        <f>(36733+35891+34664)/3</f>
        <v>35762.666666666664</v>
      </c>
      <c r="G106" s="62">
        <f>0.937858763940506*G105</f>
        <v>519831.01810011559</v>
      </c>
      <c r="H106">
        <f>1000*217.5</f>
        <v>217500</v>
      </c>
      <c r="I106">
        <v>1936400</v>
      </c>
      <c r="J106">
        <v>71379.531666666677</v>
      </c>
      <c r="K106" s="7">
        <v>1182.56</v>
      </c>
      <c r="L106" s="7">
        <v>1</v>
      </c>
      <c r="M106" s="7">
        <v>0</v>
      </c>
      <c r="N106">
        <v>0</v>
      </c>
    </row>
    <row r="107" spans="1:14">
      <c r="A107" s="36">
        <f t="shared" si="1"/>
        <v>1395.03</v>
      </c>
      <c r="B107" s="63">
        <v>238.53832207319857</v>
      </c>
      <c r="C107" s="7">
        <v>1585200</v>
      </c>
      <c r="D107" s="7">
        <v>1364400</v>
      </c>
      <c r="E107" s="12">
        <v>10595000</v>
      </c>
      <c r="F107" s="66">
        <f>(34934+34598+34693)/3</f>
        <v>34741.666666666664</v>
      </c>
      <c r="G107" s="62">
        <f>1.02279180751376*G106</f>
        <v>531678.90660433541</v>
      </c>
      <c r="H107">
        <v>43598.3</v>
      </c>
      <c r="I107">
        <v>1876600</v>
      </c>
      <c r="J107">
        <v>77612.240983606549</v>
      </c>
      <c r="K107" s="7">
        <v>1259.625</v>
      </c>
      <c r="L107" s="7">
        <v>1</v>
      </c>
      <c r="M107" s="7">
        <v>0</v>
      </c>
      <c r="N107">
        <v>1</v>
      </c>
    </row>
    <row r="108" spans="1:14">
      <c r="A108" s="36">
        <f t="shared" si="1"/>
        <v>1395.06</v>
      </c>
      <c r="B108" s="63">
        <v>245.4559334133213</v>
      </c>
      <c r="C108" s="7">
        <v>1655100</v>
      </c>
      <c r="D108" s="7">
        <v>1480300</v>
      </c>
      <c r="E108" s="12">
        <v>11227100</v>
      </c>
      <c r="F108" s="66">
        <f>(35042+35377+35571)/3</f>
        <v>35330</v>
      </c>
      <c r="G108" s="62">
        <f>1.1611061385104*G107</f>
        <v>617335.64217479154</v>
      </c>
      <c r="H108">
        <f>1000*245.1-H107</f>
        <v>201501.7</v>
      </c>
      <c r="I108">
        <f>(3407-1547.6)*1000</f>
        <v>1859400</v>
      </c>
      <c r="J108">
        <v>76077.599999999977</v>
      </c>
      <c r="K108" s="7">
        <v>1334.7760000000001</v>
      </c>
      <c r="L108" s="7">
        <v>1</v>
      </c>
      <c r="M108" s="7">
        <v>0</v>
      </c>
      <c r="N108">
        <v>1</v>
      </c>
    </row>
    <row r="109" spans="1:14" s="61" customFormat="1">
      <c r="A109" s="57">
        <f t="shared" si="1"/>
        <v>1395.09</v>
      </c>
      <c r="B109" s="58">
        <v>252.9</v>
      </c>
      <c r="C109" s="59">
        <f>(1270.9+495.9-62.1)*1000</f>
        <v>1704700.0000000002</v>
      </c>
      <c r="D109" s="59">
        <v>1540700</v>
      </c>
      <c r="E109" s="60">
        <v>11848600</v>
      </c>
      <c r="F109" s="66">
        <f>(35915+36424+38633)/3</f>
        <v>36990.666666666664</v>
      </c>
      <c r="G109" s="62">
        <f>0.97805617086801*G108</f>
        <v>603788.93432582065</v>
      </c>
      <c r="H109" s="61">
        <f>1000*421.9-H108</f>
        <v>220398.3</v>
      </c>
      <c r="I109" s="53">
        <v>1881600</v>
      </c>
      <c r="J109">
        <v>79036.265517241409</v>
      </c>
      <c r="K109">
        <v>1221.5530000000001</v>
      </c>
      <c r="L109" s="59">
        <v>1</v>
      </c>
      <c r="M109" s="59">
        <v>0</v>
      </c>
      <c r="N109" s="61">
        <v>1</v>
      </c>
    </row>
    <row r="110" spans="1:14">
      <c r="A110" s="36">
        <f t="shared" si="1"/>
        <v>1395.12</v>
      </c>
      <c r="B110" s="67">
        <f>B109*102/100</f>
        <v>257.95799999999997</v>
      </c>
      <c r="D110" s="39"/>
      <c r="E110" s="49"/>
      <c r="F110" s="62">
        <f>39848+3800+3720</f>
        <v>47368</v>
      </c>
      <c r="G110" s="62"/>
      <c r="H110" s="38"/>
      <c r="J110" s="54">
        <v>78102.387499999997</v>
      </c>
      <c r="K110" s="56">
        <v>1216.9839999999999</v>
      </c>
      <c r="L110" s="7">
        <v>1</v>
      </c>
      <c r="M110" s="7">
        <v>0</v>
      </c>
      <c r="N110">
        <v>1</v>
      </c>
    </row>
    <row r="111" spans="1:14">
      <c r="A111" s="36">
        <f t="shared" si="1"/>
        <v>1396.03</v>
      </c>
      <c r="L111" s="7">
        <v>1</v>
      </c>
      <c r="M111" s="7">
        <v>0</v>
      </c>
      <c r="N111">
        <v>1</v>
      </c>
    </row>
    <row r="112" spans="1:14">
      <c r="A112" s="36">
        <f t="shared" si="1"/>
        <v>1396.06</v>
      </c>
      <c r="L112" s="7">
        <v>1</v>
      </c>
      <c r="M112" s="7">
        <v>0</v>
      </c>
      <c r="N112">
        <v>1</v>
      </c>
    </row>
    <row r="113" spans="1:14">
      <c r="A113" s="36">
        <f t="shared" si="1"/>
        <v>1396.09</v>
      </c>
      <c r="L113" s="7">
        <v>1</v>
      </c>
      <c r="M113" s="7">
        <v>0</v>
      </c>
      <c r="N113">
        <v>1</v>
      </c>
    </row>
    <row r="114" spans="1:14">
      <c r="A114" s="36">
        <f t="shared" si="1"/>
        <v>1396.12</v>
      </c>
      <c r="L114" s="7">
        <v>1</v>
      </c>
      <c r="M114" s="7">
        <v>0</v>
      </c>
      <c r="N114">
        <v>1</v>
      </c>
    </row>
    <row r="115" spans="1:14">
      <c r="A115" s="36">
        <f t="shared" si="1"/>
        <v>1397.03</v>
      </c>
      <c r="L115" s="7">
        <v>1</v>
      </c>
      <c r="M115" s="7">
        <v>0</v>
      </c>
      <c r="N115">
        <v>1</v>
      </c>
    </row>
    <row r="116" spans="1:14">
      <c r="A116" s="36">
        <f t="shared" si="1"/>
        <v>1397.06</v>
      </c>
      <c r="L116" s="7">
        <v>1</v>
      </c>
      <c r="M116" s="7">
        <v>0</v>
      </c>
      <c r="N116">
        <v>1</v>
      </c>
    </row>
    <row r="117" spans="1:14">
      <c r="A117" s="36">
        <f t="shared" si="1"/>
        <v>1397.09</v>
      </c>
      <c r="L117" s="7">
        <v>1</v>
      </c>
      <c r="M117" s="7">
        <v>0</v>
      </c>
      <c r="N117">
        <v>1</v>
      </c>
    </row>
    <row r="118" spans="1:14">
      <c r="A118" s="36">
        <f t="shared" si="1"/>
        <v>1397.12</v>
      </c>
      <c r="L118" s="7">
        <v>1</v>
      </c>
      <c r="M118" s="7">
        <v>0</v>
      </c>
      <c r="N118">
        <v>1</v>
      </c>
    </row>
    <row r="119" spans="1:14">
      <c r="A119" s="36">
        <f t="shared" si="1"/>
        <v>1398.03</v>
      </c>
      <c r="L119" s="7">
        <v>1</v>
      </c>
      <c r="M119" s="7">
        <v>0</v>
      </c>
      <c r="N119">
        <v>1</v>
      </c>
    </row>
    <row r="120" spans="1:14">
      <c r="A120" s="36">
        <f t="shared" si="1"/>
        <v>1398.06</v>
      </c>
      <c r="L120" s="7">
        <v>1</v>
      </c>
      <c r="M120" s="7">
        <v>0</v>
      </c>
      <c r="N120">
        <v>1</v>
      </c>
    </row>
    <row r="121" spans="1:14">
      <c r="A121" s="36">
        <f t="shared" si="1"/>
        <v>1398.09</v>
      </c>
      <c r="L121" s="7">
        <v>1</v>
      </c>
      <c r="M121" s="7">
        <v>0</v>
      </c>
      <c r="N121">
        <v>1</v>
      </c>
    </row>
    <row r="122" spans="1:14">
      <c r="A122" s="36">
        <f t="shared" si="1"/>
        <v>1398.12</v>
      </c>
      <c r="L122" s="7">
        <v>1</v>
      </c>
      <c r="M122" s="7">
        <v>0</v>
      </c>
      <c r="N122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4"/>
  <sheetViews>
    <sheetView tabSelected="1" zoomScale="85" zoomScaleNormal="85" workbookViewId="0">
      <selection activeCell="E27" sqref="E27"/>
    </sheetView>
  </sheetViews>
  <sheetFormatPr defaultColWidth="9.140625" defaultRowHeight="18"/>
  <cols>
    <col min="1" max="1" width="9.140625" style="37"/>
    <col min="2" max="3" width="9.140625" style="7"/>
    <col min="4" max="4" width="17.5703125" style="7" bestFit="1" customWidth="1"/>
    <col min="5" max="5" width="9.7109375" style="7" customWidth="1"/>
    <col min="6" max="6" width="12.5703125" style="7" customWidth="1"/>
    <col min="7" max="7" width="18.140625" style="7" customWidth="1"/>
    <col min="8" max="8" width="11.42578125" style="7" customWidth="1"/>
    <col min="9" max="9" width="12.42578125" style="7" bestFit="1" customWidth="1"/>
    <col min="10" max="10" width="10.28515625" style="7" customWidth="1"/>
    <col min="11" max="11" width="9.7109375" style="7" customWidth="1"/>
    <col min="12" max="12" width="15" style="7" bestFit="1" customWidth="1"/>
    <col min="13" max="13" width="8.85546875" style="7" customWidth="1"/>
    <col min="14" max="14" width="11.5703125" style="7" customWidth="1"/>
    <col min="15" max="15" width="8.28515625" style="7" customWidth="1"/>
    <col min="16" max="16384" width="9.140625" style="7"/>
  </cols>
  <sheetData>
    <row r="1" spans="1:15">
      <c r="A1" s="37" t="s">
        <v>0</v>
      </c>
      <c r="B1" s="7" t="s">
        <v>1</v>
      </c>
      <c r="C1" s="7" t="s">
        <v>11</v>
      </c>
      <c r="D1" s="7" t="s">
        <v>350</v>
      </c>
      <c r="E1" s="7" t="s">
        <v>351</v>
      </c>
      <c r="F1" s="7" t="s">
        <v>352</v>
      </c>
      <c r="G1" s="7" t="s">
        <v>353</v>
      </c>
      <c r="H1" s="7" t="s">
        <v>354</v>
      </c>
      <c r="I1" s="7" t="s">
        <v>355</v>
      </c>
      <c r="J1" s="7" t="s">
        <v>356</v>
      </c>
      <c r="K1" s="7" t="s">
        <v>357</v>
      </c>
      <c r="L1" s="7" t="s">
        <v>358</v>
      </c>
      <c r="M1" s="7" t="s">
        <v>359</v>
      </c>
      <c r="N1" s="7" t="s">
        <v>360</v>
      </c>
      <c r="O1" s="7" t="s">
        <v>361</v>
      </c>
    </row>
    <row r="2" spans="1:15">
      <c r="A2" s="37">
        <v>12</v>
      </c>
      <c r="B2" s="7">
        <v>410</v>
      </c>
      <c r="C2" s="7">
        <v>410</v>
      </c>
      <c r="D2" s="7">
        <v>410</v>
      </c>
      <c r="E2" s="7">
        <v>410</v>
      </c>
      <c r="F2" s="7">
        <v>410</v>
      </c>
      <c r="G2" s="7">
        <v>410</v>
      </c>
      <c r="H2" s="7">
        <v>410</v>
      </c>
      <c r="I2" s="7">
        <v>410</v>
      </c>
      <c r="J2" s="7">
        <v>410</v>
      </c>
      <c r="K2" s="7">
        <v>410</v>
      </c>
      <c r="L2" s="7">
        <v>410</v>
      </c>
      <c r="M2" s="7">
        <v>410</v>
      </c>
      <c r="N2" s="7">
        <v>410</v>
      </c>
      <c r="O2" s="7">
        <v>410</v>
      </c>
    </row>
    <row r="3" spans="1:15">
      <c r="A3" s="37">
        <v>0</v>
      </c>
      <c r="B3" s="7">
        <v>0</v>
      </c>
      <c r="C3" s="7">
        <v>0</v>
      </c>
      <c r="D3" s="10">
        <v>27.38</v>
      </c>
      <c r="E3" s="10">
        <v>0.35</v>
      </c>
      <c r="F3" s="10">
        <v>4.9400000000000004</v>
      </c>
      <c r="G3" s="10">
        <v>32.82</v>
      </c>
      <c r="H3" s="10">
        <v>5.13</v>
      </c>
      <c r="I3" s="10">
        <v>6.98</v>
      </c>
      <c r="J3" s="10">
        <v>9.8699999999999992</v>
      </c>
      <c r="K3" s="10">
        <v>2.38</v>
      </c>
      <c r="L3" s="10">
        <v>2.85</v>
      </c>
      <c r="M3" s="10">
        <v>2.2400000000000002</v>
      </c>
      <c r="N3" s="10">
        <v>1.86</v>
      </c>
      <c r="O3" s="10">
        <v>3.2</v>
      </c>
    </row>
    <row r="4" spans="1:15">
      <c r="A4" s="37">
        <v>1371.01</v>
      </c>
      <c r="B4" s="7">
        <v>3.5</v>
      </c>
      <c r="D4" s="10">
        <v>3.2830169775575628</v>
      </c>
      <c r="E4" s="10">
        <v>4.1245791245791255</v>
      </c>
      <c r="F4" s="10">
        <v>6.2659100284745497</v>
      </c>
      <c r="G4" s="10">
        <v>2.9359112065878983</v>
      </c>
      <c r="H4" s="10">
        <v>6.2038019866800491</v>
      </c>
      <c r="I4" s="10">
        <v>1.606299212598425</v>
      </c>
      <c r="J4" s="10">
        <v>5.0408719346049056</v>
      </c>
      <c r="K4" s="10">
        <v>11.122345803842265</v>
      </c>
      <c r="L4" s="10">
        <v>8.4275839982920129</v>
      </c>
      <c r="M4" s="10">
        <v>1.9306399713979268</v>
      </c>
      <c r="N4" s="10">
        <v>2.5402107598447023</v>
      </c>
      <c r="O4" s="10">
        <v>4.0714263033508571</v>
      </c>
    </row>
    <row r="5" spans="1:15">
      <c r="A5" s="37">
        <v>1371.02</v>
      </c>
      <c r="B5" s="7">
        <v>3.5</v>
      </c>
      <c r="D5" s="10">
        <v>3.0875655785485301</v>
      </c>
      <c r="E5" s="10">
        <v>4.3350168350168357</v>
      </c>
      <c r="F5" s="10">
        <v>6.3088158986012832</v>
      </c>
      <c r="G5" s="10">
        <v>2.9359112065878983</v>
      </c>
      <c r="H5" s="10">
        <v>6.2813653069918916</v>
      </c>
      <c r="I5" s="10">
        <v>1.6377952755905512</v>
      </c>
      <c r="J5" s="10">
        <v>5.0408719346049056</v>
      </c>
      <c r="K5" s="10">
        <v>11.324570273003033</v>
      </c>
      <c r="L5" s="10">
        <v>8.4534706839956222</v>
      </c>
      <c r="M5" s="10">
        <v>1.9306399713979268</v>
      </c>
      <c r="N5" s="10">
        <v>2.6289517470881862</v>
      </c>
      <c r="O5" s="10">
        <v>4.116561049847812</v>
      </c>
    </row>
    <row r="6" spans="1:15">
      <c r="A6" s="37">
        <v>1371.03</v>
      </c>
      <c r="B6" s="7">
        <v>3.5</v>
      </c>
      <c r="D6" s="10">
        <v>3.085279437481784</v>
      </c>
      <c r="E6" s="10">
        <v>4.2508417508417509</v>
      </c>
      <c r="F6" s="10">
        <v>6.3488470035603966</v>
      </c>
      <c r="G6" s="10">
        <v>3.0791263873970642</v>
      </c>
      <c r="H6" s="10">
        <v>6.3206584397798142</v>
      </c>
      <c r="I6" s="10">
        <v>1.9527559055118111</v>
      </c>
      <c r="J6" s="10">
        <v>5.08624591044945</v>
      </c>
      <c r="K6" s="10">
        <v>11.324570273003033</v>
      </c>
      <c r="L6" s="10">
        <v>8.217821782178218</v>
      </c>
      <c r="M6" s="10">
        <v>1.9306399713979268</v>
      </c>
      <c r="N6" s="10">
        <v>2.706600110926233</v>
      </c>
      <c r="O6" s="10">
        <v>4.2407383046572713</v>
      </c>
    </row>
    <row r="7" spans="1:15">
      <c r="A7" s="37">
        <v>1371.04</v>
      </c>
      <c r="B7" s="7">
        <v>3.5</v>
      </c>
      <c r="C7" s="7">
        <v>480.77</v>
      </c>
      <c r="D7" s="10">
        <v>3.0581372048965312</v>
      </c>
      <c r="E7" s="10">
        <v>4.2508417508417509</v>
      </c>
      <c r="F7" s="10">
        <v>6.4325026699381489</v>
      </c>
      <c r="G7" s="10">
        <v>3.1149301825993554</v>
      </c>
      <c r="H7" s="10">
        <v>6.3556190985084253</v>
      </c>
      <c r="I7" s="10">
        <v>2.0472440944881889</v>
      </c>
      <c r="J7" s="10">
        <v>5.218596494536266</v>
      </c>
      <c r="K7" s="10">
        <v>11.425682507583419</v>
      </c>
      <c r="L7" s="10">
        <v>8.1748552213711942</v>
      </c>
      <c r="M7" s="10">
        <v>1.9306399713979268</v>
      </c>
      <c r="N7" s="10">
        <v>2.7250878166019592</v>
      </c>
      <c r="O7" s="10">
        <v>4.2588829263645893</v>
      </c>
    </row>
    <row r="8" spans="1:15">
      <c r="A8" s="37">
        <v>1371.05</v>
      </c>
      <c r="B8" s="7">
        <v>3.6</v>
      </c>
      <c r="C8" s="7">
        <v>455.06</v>
      </c>
      <c r="D8" s="10">
        <v>3.0269873943456709</v>
      </c>
      <c r="E8" s="10">
        <v>4.2087542087542094</v>
      </c>
      <c r="F8" s="10">
        <v>6.4325026699381489</v>
      </c>
      <c r="G8" s="10">
        <v>3.1149301825993554</v>
      </c>
      <c r="H8" s="10">
        <v>6.3547766729968931</v>
      </c>
      <c r="I8" s="10">
        <v>2.0787401574803148</v>
      </c>
      <c r="J8" s="10">
        <v>5.4816476999519148</v>
      </c>
      <c r="K8" s="10">
        <v>11.425682507583419</v>
      </c>
      <c r="L8" s="10">
        <v>8.156974727122309</v>
      </c>
      <c r="M8" s="10">
        <v>1.9306399713979268</v>
      </c>
      <c r="N8" s="10">
        <v>2.8175263449805876</v>
      </c>
      <c r="O8" s="10">
        <v>4.31127552154447</v>
      </c>
    </row>
    <row r="9" spans="1:15">
      <c r="A9" s="37">
        <v>1371.06</v>
      </c>
      <c r="B9" s="7">
        <v>3.6</v>
      </c>
      <c r="C9" s="7">
        <v>449.32</v>
      </c>
      <c r="D9" s="10">
        <v>3.056934931506849</v>
      </c>
      <c r="E9" s="10">
        <v>4.166666666666667</v>
      </c>
      <c r="F9" s="10">
        <v>6.4746898487729787</v>
      </c>
      <c r="G9" s="10">
        <v>3.2581453634085213</v>
      </c>
      <c r="H9" s="10">
        <v>6.3929866872699881</v>
      </c>
      <c r="I9" s="10">
        <v>2.1102362204724412</v>
      </c>
      <c r="J9" s="10">
        <v>5.5246645861421984</v>
      </c>
      <c r="K9" s="10">
        <v>11.425682507583419</v>
      </c>
      <c r="L9" s="10">
        <v>8.1366923754370042</v>
      </c>
      <c r="M9" s="10">
        <v>1.9306399713979268</v>
      </c>
      <c r="N9" s="10">
        <v>2.9062673322240711</v>
      </c>
      <c r="O9" s="10">
        <v>4.3530081514713022</v>
      </c>
    </row>
    <row r="10" spans="1:15">
      <c r="A10" s="37">
        <v>1371.07</v>
      </c>
      <c r="B10" s="7">
        <v>3.6</v>
      </c>
      <c r="C10" s="7">
        <v>449.56</v>
      </c>
      <c r="D10" s="10">
        <v>3.0218504080443016</v>
      </c>
      <c r="E10" s="10">
        <v>4.1245791245791255</v>
      </c>
      <c r="F10" s="10">
        <v>6.55547074998311</v>
      </c>
      <c r="G10" s="10">
        <v>3.2939491586108125</v>
      </c>
      <c r="H10" s="10">
        <v>6.3917832222535136</v>
      </c>
      <c r="I10" s="10">
        <v>2.1417322834645667</v>
      </c>
      <c r="J10" s="10">
        <v>5.5683885992287605</v>
      </c>
      <c r="K10" s="10">
        <v>11.729019211324569</v>
      </c>
      <c r="L10" s="10">
        <v>8.1857970163593183</v>
      </c>
      <c r="M10" s="10">
        <v>3.0568466213800507</v>
      </c>
      <c r="N10" s="10">
        <v>3.0171935662784244</v>
      </c>
      <c r="O10" s="10">
        <v>4.3643485400383755</v>
      </c>
    </row>
    <row r="11" spans="1:15">
      <c r="A11" s="37">
        <v>1371.08</v>
      </c>
      <c r="B11" s="7">
        <v>3.6</v>
      </c>
      <c r="C11" s="7">
        <v>442.65</v>
      </c>
      <c r="D11" s="10">
        <v>2.9885601865345377</v>
      </c>
      <c r="E11" s="10">
        <v>4.1245791245791255</v>
      </c>
      <c r="F11" s="10">
        <v>6.5962205462341297</v>
      </c>
      <c r="G11" s="10">
        <v>3.2939491586108125</v>
      </c>
      <c r="H11" s="10">
        <v>6.4340850175826239</v>
      </c>
      <c r="I11" s="10">
        <v>2.173228346456693</v>
      </c>
      <c r="J11" s="10">
        <v>5.6995606384884452</v>
      </c>
      <c r="K11" s="10">
        <v>12.032355915065724</v>
      </c>
      <c r="L11" s="10">
        <v>8.2012756531717859</v>
      </c>
      <c r="M11" s="10">
        <v>3.0568466213800507</v>
      </c>
      <c r="N11" s="10">
        <v>3.0504714364947305</v>
      </c>
      <c r="O11" s="10">
        <v>4.3913386648280106</v>
      </c>
    </row>
    <row r="12" spans="1:15">
      <c r="A12" s="37">
        <v>1371.09</v>
      </c>
      <c r="B12" s="7">
        <v>3.7</v>
      </c>
      <c r="C12" s="7">
        <v>445.09</v>
      </c>
      <c r="D12" s="10">
        <v>2.9870482366656947</v>
      </c>
      <c r="E12" s="10">
        <v>4.1245791245791255</v>
      </c>
      <c r="F12" s="10">
        <v>6.637689033777054</v>
      </c>
      <c r="G12" s="10">
        <v>3.4729681346222696</v>
      </c>
      <c r="H12" s="10">
        <v>6.4312568747939078</v>
      </c>
      <c r="I12" s="10">
        <v>2.173228346456693</v>
      </c>
      <c r="J12" s="10">
        <v>5.7432846515750073</v>
      </c>
      <c r="K12" s="10">
        <v>12.032355915065724</v>
      </c>
      <c r="L12" s="10">
        <v>8.2431747217848486</v>
      </c>
      <c r="M12" s="10">
        <v>3.0568466213800507</v>
      </c>
      <c r="N12" s="10">
        <v>3.0837493067110366</v>
      </c>
      <c r="O12" s="10">
        <v>4.4136792303051466</v>
      </c>
    </row>
    <row r="13" spans="1:15">
      <c r="A13" s="37">
        <v>1371.1</v>
      </c>
      <c r="B13" s="7">
        <v>3.8</v>
      </c>
      <c r="C13" s="7">
        <v>443.63</v>
      </c>
      <c r="D13" s="10">
        <v>3.1471691926552019</v>
      </c>
      <c r="E13" s="10">
        <v>4.2087542087542094</v>
      </c>
      <c r="F13" s="10">
        <v>6.719907317570998</v>
      </c>
      <c r="G13" s="10">
        <v>3.4729681346222696</v>
      </c>
      <c r="H13" s="10">
        <v>6.4698881018227681</v>
      </c>
      <c r="I13" s="10">
        <v>2.204724409448819</v>
      </c>
      <c r="J13" s="10">
        <v>5.6995606384884452</v>
      </c>
      <c r="K13" s="10">
        <v>12.032355915065724</v>
      </c>
      <c r="L13" s="10">
        <v>8.423847775613142</v>
      </c>
      <c r="M13" s="10">
        <v>3.0568466213800507</v>
      </c>
      <c r="N13" s="10">
        <v>3.0837493067110366</v>
      </c>
      <c r="O13" s="10">
        <v>4.4532571864042341</v>
      </c>
    </row>
    <row r="14" spans="1:15">
      <c r="A14" s="37">
        <v>1371.11</v>
      </c>
      <c r="B14" s="7">
        <v>3.9</v>
      </c>
      <c r="C14" s="7">
        <v>442.51</v>
      </c>
      <c r="D14" s="10">
        <v>3.4023426114835327</v>
      </c>
      <c r="E14" s="10">
        <v>4.5033670033670035</v>
      </c>
      <c r="F14" s="10">
        <v>6.8006882187811284</v>
      </c>
      <c r="G14" s="10">
        <v>3.4729681346222696</v>
      </c>
      <c r="H14" s="10">
        <v>6.7280313478567502</v>
      </c>
      <c r="I14" s="10">
        <v>2.2362204724409449</v>
      </c>
      <c r="J14" s="10">
        <v>5.8744566908346929</v>
      </c>
      <c r="K14" s="10">
        <v>12.032355915065724</v>
      </c>
      <c r="L14" s="10">
        <v>8.5973152571321823</v>
      </c>
      <c r="M14" s="10">
        <v>3.0568466213800507</v>
      </c>
      <c r="N14" s="10">
        <v>3.1133296357921978</v>
      </c>
      <c r="O14" s="10">
        <v>4.4732162702822853</v>
      </c>
    </row>
    <row r="15" spans="1:15">
      <c r="A15" s="37">
        <v>1371.12</v>
      </c>
      <c r="B15" s="7">
        <v>4</v>
      </c>
      <c r="C15" s="7">
        <v>435.12</v>
      </c>
      <c r="D15" s="10">
        <v>3.5947336782279211</v>
      </c>
      <c r="E15" s="10">
        <v>4.7558922558922561</v>
      </c>
      <c r="F15" s="10">
        <v>6.8821878112831643</v>
      </c>
      <c r="G15" s="10">
        <v>3.5445757250268533</v>
      </c>
      <c r="H15" s="10">
        <v>6.8975393954273141</v>
      </c>
      <c r="I15" s="10">
        <v>2.2677165354330708</v>
      </c>
      <c r="J15" s="10">
        <v>6.0493527431809397</v>
      </c>
      <c r="K15" s="10">
        <v>11.931243680485339</v>
      </c>
      <c r="L15" s="10">
        <v>8.5626217608283728</v>
      </c>
      <c r="M15" s="10">
        <v>3.0568466213800507</v>
      </c>
      <c r="N15" s="10">
        <v>3.1281198003327786</v>
      </c>
      <c r="O15" s="10">
        <v>4.5964862940063771</v>
      </c>
    </row>
    <row r="16" spans="1:15">
      <c r="A16" s="37">
        <f>IF(A15-ROUND(A15,0)&gt;0.1,A4+1,A15+0.01)</f>
        <v>1372.01</v>
      </c>
      <c r="B16" s="7">
        <v>4.0999999999999996</v>
      </c>
      <c r="C16" s="7">
        <v>433.68</v>
      </c>
      <c r="D16" s="10">
        <v>3.6864434567181577</v>
      </c>
      <c r="E16" s="10">
        <v>4.84006734006734</v>
      </c>
      <c r="F16" s="10">
        <v>6.9243749901179958</v>
      </c>
      <c r="G16" s="10">
        <v>3.5445757250268533</v>
      </c>
      <c r="H16" s="10">
        <v>7.1499060093822138</v>
      </c>
      <c r="I16" s="10">
        <v>2.3622047244094486</v>
      </c>
      <c r="J16" s="10">
        <v>6.1805247824406244</v>
      </c>
      <c r="K16" s="10">
        <v>13.043478260869566</v>
      </c>
      <c r="L16" s="10">
        <v>8.9442502201702645</v>
      </c>
      <c r="M16" s="10">
        <v>3.0568466213800507</v>
      </c>
      <c r="N16" s="10">
        <v>3.3240894804954704</v>
      </c>
      <c r="O16" s="10">
        <v>4.868202004073467</v>
      </c>
    </row>
    <row r="17" spans="1:15">
      <c r="A17" s="37">
        <f t="shared" ref="A17:A80" si="0">IF(A16-ROUND(A16,0)&gt;0.1,A5+1,A16+0.01)</f>
        <v>1372.02</v>
      </c>
      <c r="B17" s="7">
        <v>4.0999999999999996</v>
      </c>
      <c r="C17" s="7">
        <v>418.68</v>
      </c>
      <c r="D17" s="10">
        <v>3.6213385310405126</v>
      </c>
      <c r="E17" s="10">
        <v>4.84006734006734</v>
      </c>
      <c r="F17" s="10">
        <v>7.0509365266224808</v>
      </c>
      <c r="G17" s="10">
        <v>3.5445757250268533</v>
      </c>
      <c r="H17" s="10">
        <v>7.4381358808280815</v>
      </c>
      <c r="I17" s="10">
        <v>2.4251968503937009</v>
      </c>
      <c r="J17" s="10">
        <v>6.2242487955271875</v>
      </c>
      <c r="K17" s="10">
        <v>13.14459049544995</v>
      </c>
      <c r="L17" s="10">
        <v>9.2087214112246798</v>
      </c>
      <c r="M17" s="10">
        <v>3.0568466213800507</v>
      </c>
      <c r="N17" s="10">
        <v>3.3869476797929368</v>
      </c>
      <c r="O17" s="10">
        <v>4.9109552689713354</v>
      </c>
    </row>
    <row r="18" spans="1:15">
      <c r="A18" s="37">
        <f t="shared" si="0"/>
        <v>1372.03</v>
      </c>
      <c r="B18" s="7">
        <v>4.2</v>
      </c>
      <c r="C18" s="7">
        <v>413.76</v>
      </c>
      <c r="D18" s="10">
        <v>3.6518143398426099</v>
      </c>
      <c r="E18" s="10">
        <v>5.3451178451178452</v>
      </c>
      <c r="F18" s="10">
        <v>7.1753419892512529</v>
      </c>
      <c r="G18" s="10">
        <v>3.6519871106337272</v>
      </c>
      <c r="H18" s="10">
        <v>7.5132922711069714</v>
      </c>
      <c r="I18" s="10">
        <v>2.4881889763779528</v>
      </c>
      <c r="J18" s="10">
        <v>6.2242487955271875</v>
      </c>
      <c r="K18" s="10">
        <v>13.14459049544995</v>
      </c>
      <c r="L18" s="10">
        <v>9.1502762136051867</v>
      </c>
      <c r="M18" s="10">
        <v>3.0568466213800507</v>
      </c>
      <c r="N18" s="10">
        <v>3.4535034202255499</v>
      </c>
      <c r="O18" s="10">
        <v>5.0383078325795747</v>
      </c>
    </row>
    <row r="19" spans="1:15">
      <c r="A19" s="37">
        <f t="shared" si="0"/>
        <v>1372.04</v>
      </c>
      <c r="B19" s="7">
        <v>4.2</v>
      </c>
      <c r="C19" s="7">
        <v>411.81</v>
      </c>
      <c r="D19" s="10">
        <v>3.5911359661906146</v>
      </c>
      <c r="E19" s="10">
        <v>5.4292929292929299</v>
      </c>
      <c r="F19" s="10">
        <v>7.2168104767941772</v>
      </c>
      <c r="G19" s="10">
        <v>3.6877909058360192</v>
      </c>
      <c r="H19" s="10">
        <v>7.5066732135163559</v>
      </c>
      <c r="I19" s="10">
        <v>2.6456692913385829</v>
      </c>
      <c r="J19" s="10">
        <v>6.3116968217003109</v>
      </c>
      <c r="K19" s="10">
        <v>13.245702730030334</v>
      </c>
      <c r="L19" s="10">
        <v>9.1646873582236932</v>
      </c>
      <c r="M19" s="10">
        <v>3.0568466213800507</v>
      </c>
      <c r="N19" s="10">
        <v>3.5163616195230163</v>
      </c>
      <c r="O19" s="10">
        <v>5.0791332314210402</v>
      </c>
    </row>
    <row r="20" spans="1:15">
      <c r="A20" s="37">
        <f t="shared" si="0"/>
        <v>1372.05</v>
      </c>
      <c r="B20" s="7">
        <v>4.3</v>
      </c>
      <c r="C20" s="7">
        <v>396.92</v>
      </c>
      <c r="D20" s="10">
        <v>3.6543737248615553</v>
      </c>
      <c r="E20" s="10">
        <v>5.134680134680135</v>
      </c>
      <c r="F20" s="10">
        <v>7.2975913780043093</v>
      </c>
      <c r="G20" s="10">
        <v>3.6877909058360192</v>
      </c>
      <c r="H20" s="10">
        <v>7.4163531640298741</v>
      </c>
      <c r="I20" s="10">
        <v>2.771653543307087</v>
      </c>
      <c r="J20" s="10">
        <v>6.3549494168560203</v>
      </c>
      <c r="K20" s="10">
        <v>13.245702730030334</v>
      </c>
      <c r="L20" s="10">
        <v>9.2644978783592649</v>
      </c>
      <c r="M20" s="10">
        <v>3.0747229174115125</v>
      </c>
      <c r="N20" s="10">
        <v>3.5755222776853386</v>
      </c>
      <c r="O20" s="10">
        <v>5.1400311180262275</v>
      </c>
    </row>
    <row r="21" spans="1:15">
      <c r="A21" s="37">
        <f t="shared" si="0"/>
        <v>1372.06</v>
      </c>
      <c r="B21" s="7">
        <v>4.4000000000000004</v>
      </c>
      <c r="C21" s="7">
        <v>390.77</v>
      </c>
      <c r="D21" s="10">
        <v>3.6861155639755161</v>
      </c>
      <c r="E21" s="10">
        <v>5.3030303030303036</v>
      </c>
      <c r="F21" s="10">
        <v>7.379090970506347</v>
      </c>
      <c r="G21" s="10">
        <v>3.8310060866451843</v>
      </c>
      <c r="H21" s="10">
        <v>7.4566090688309776</v>
      </c>
      <c r="I21" s="10">
        <v>3.0866141732283467</v>
      </c>
      <c r="J21" s="10">
        <v>6.4861214561157059</v>
      </c>
      <c r="K21" s="10">
        <v>13.245702730030334</v>
      </c>
      <c r="L21" s="10">
        <v>9.3616396680099285</v>
      </c>
      <c r="M21" s="10">
        <v>3.0747229174115125</v>
      </c>
      <c r="N21" s="10">
        <v>3.6124976890367906</v>
      </c>
      <c r="O21" s="10">
        <v>5.2043311212015366</v>
      </c>
    </row>
    <row r="22" spans="1:15">
      <c r="A22" s="37">
        <f t="shared" si="0"/>
        <v>1372.07</v>
      </c>
      <c r="B22" s="7">
        <v>4.5</v>
      </c>
      <c r="C22" s="7">
        <v>382.09</v>
      </c>
      <c r="D22" s="10">
        <v>3.7483696444185366</v>
      </c>
      <c r="E22" s="10">
        <v>5.3451178451178452</v>
      </c>
      <c r="F22" s="10">
        <v>7.500621667967498</v>
      </c>
      <c r="G22" s="10">
        <v>3.8668098818474763</v>
      </c>
      <c r="H22" s="10">
        <v>7.7557904719267734</v>
      </c>
      <c r="I22" s="10">
        <v>3.1181102362204727</v>
      </c>
      <c r="J22" s="10">
        <v>6.5291383423059877</v>
      </c>
      <c r="K22" s="10">
        <v>14.459049544994945</v>
      </c>
      <c r="L22" s="10">
        <v>9.6346507966160484</v>
      </c>
      <c r="M22" s="10">
        <v>4.1830532713621738</v>
      </c>
      <c r="N22" s="10">
        <v>3.6716583471991115</v>
      </c>
      <c r="O22" s="10">
        <v>5.2487854443844668</v>
      </c>
    </row>
    <row r="23" spans="1:15">
      <c r="A23" s="37">
        <f t="shared" si="0"/>
        <v>1372.08</v>
      </c>
      <c r="B23" s="7">
        <v>4.5</v>
      </c>
      <c r="C23" s="7">
        <v>385.21</v>
      </c>
      <c r="D23" s="10">
        <v>3.7783536141066736</v>
      </c>
      <c r="E23" s="10">
        <v>5.4292929292929299</v>
      </c>
      <c r="F23" s="10">
        <v>7.6221523654286489</v>
      </c>
      <c r="G23" s="10">
        <v>3.8668098818474763</v>
      </c>
      <c r="H23" s="10">
        <v>7.7538047546495878</v>
      </c>
      <c r="I23" s="10">
        <v>3.1811023622047241</v>
      </c>
      <c r="J23" s="10">
        <v>6.6165863684791111</v>
      </c>
      <c r="K23" s="10">
        <v>14.56016177957533</v>
      </c>
      <c r="L23" s="10">
        <v>9.9749139334418615</v>
      </c>
      <c r="M23" s="10">
        <v>4.2009295673936364</v>
      </c>
      <c r="N23" s="10">
        <v>3.7308190053614347</v>
      </c>
      <c r="O23" s="10">
        <v>5.2859819188844686</v>
      </c>
    </row>
    <row r="24" spans="1:15">
      <c r="A24" s="37">
        <f t="shared" si="0"/>
        <v>1372.09</v>
      </c>
      <c r="B24" s="7">
        <v>4.7</v>
      </c>
      <c r="C24" s="7">
        <v>385.56</v>
      </c>
      <c r="D24" s="10">
        <v>3.9374544593412999</v>
      </c>
      <c r="E24" s="10">
        <v>5.7239057239057241</v>
      </c>
      <c r="F24" s="10">
        <v>7.7829954765570077</v>
      </c>
      <c r="G24" s="10">
        <v>4.1174364482635157</v>
      </c>
      <c r="H24" s="10">
        <v>7.8801685813795093</v>
      </c>
      <c r="I24" s="10">
        <v>3.1811023622047241</v>
      </c>
      <c r="J24" s="10">
        <v>6.7903038759982275</v>
      </c>
      <c r="K24" s="10">
        <v>14.661274014155714</v>
      </c>
      <c r="L24" s="10">
        <v>10.87507672600144</v>
      </c>
      <c r="M24" s="10">
        <v>4.2366821594565609</v>
      </c>
      <c r="N24" s="10">
        <v>3.7603993344425959</v>
      </c>
      <c r="O24" s="10">
        <v>5.366271869939351</v>
      </c>
    </row>
    <row r="25" spans="1:15">
      <c r="A25" s="37">
        <f t="shared" si="0"/>
        <v>1372.1</v>
      </c>
      <c r="B25" s="7">
        <v>4.8</v>
      </c>
      <c r="C25" s="7">
        <v>394.99</v>
      </c>
      <c r="D25" s="10">
        <v>4.095043354707081</v>
      </c>
      <c r="E25" s="10">
        <v>5.8080808080808088</v>
      </c>
      <c r="F25" s="10">
        <v>8.063931902562711</v>
      </c>
      <c r="G25" s="10">
        <v>4.1174364482635157</v>
      </c>
      <c r="H25" s="10">
        <v>8.0052687698421305</v>
      </c>
      <c r="I25" s="10">
        <v>3.21259842519685</v>
      </c>
      <c r="J25" s="10">
        <v>7.0519408276213191</v>
      </c>
      <c r="K25" s="10">
        <v>14.863498483316482</v>
      </c>
      <c r="L25" s="10">
        <v>11.278321902271088</v>
      </c>
      <c r="M25" s="10">
        <v>4.2366821594565609</v>
      </c>
      <c r="N25" s="10">
        <v>3.8195599926049169</v>
      </c>
      <c r="O25" s="10">
        <v>5.4225201972320374</v>
      </c>
    </row>
    <row r="26" spans="1:15">
      <c r="A26" s="37">
        <f t="shared" si="0"/>
        <v>1372.11</v>
      </c>
      <c r="B26" s="7">
        <v>4.9000000000000004</v>
      </c>
      <c r="C26" s="7">
        <v>398.07</v>
      </c>
      <c r="D26" s="10">
        <v>4.2861683911396087</v>
      </c>
      <c r="E26" s="10">
        <v>5.7659932659932664</v>
      </c>
      <c r="F26" s="10">
        <v>8.2269310875667863</v>
      </c>
      <c r="G26" s="10">
        <v>4.1174364482635157</v>
      </c>
      <c r="H26" s="10">
        <v>8.4731157949969571</v>
      </c>
      <c r="I26" s="10">
        <v>3.21259842519685</v>
      </c>
      <c r="J26" s="10">
        <v>7.3119278164864285</v>
      </c>
      <c r="K26" s="10">
        <v>14.863498483316482</v>
      </c>
      <c r="L26" s="10">
        <v>11.549998665634757</v>
      </c>
      <c r="M26" s="10">
        <v>4.2366821594565609</v>
      </c>
      <c r="N26" s="10">
        <v>3.849140321686078</v>
      </c>
      <c r="O26" s="10">
        <v>5.4991812239454561</v>
      </c>
    </row>
    <row r="27" spans="1:15">
      <c r="A27" s="37">
        <f t="shared" si="0"/>
        <v>1372.12</v>
      </c>
      <c r="B27" s="7">
        <v>5.2</v>
      </c>
      <c r="C27" s="7">
        <v>403.5</v>
      </c>
      <c r="D27" s="10">
        <v>4.5748779510346829</v>
      </c>
      <c r="E27" s="10">
        <v>5.8080808080808088</v>
      </c>
      <c r="F27" s="10">
        <v>8.5085862048643914</v>
      </c>
      <c r="G27" s="10">
        <v>4.2606516290726821</v>
      </c>
      <c r="H27" s="10">
        <v>8.8572016550050918</v>
      </c>
      <c r="I27" s="10">
        <v>3.3700787401574801</v>
      </c>
      <c r="J27" s="10">
        <v>7.7030868446112208</v>
      </c>
      <c r="K27" s="10">
        <v>14.863498483316482</v>
      </c>
      <c r="L27" s="10">
        <v>12.281230818499639</v>
      </c>
      <c r="M27" s="10">
        <v>4.2903110475509481</v>
      </c>
      <c r="N27" s="10">
        <v>3.8676280273618033</v>
      </c>
      <c r="O27" s="10">
        <v>5.6644106853677219</v>
      </c>
    </row>
    <row r="28" spans="1:15">
      <c r="A28" s="37">
        <f t="shared" si="0"/>
        <v>1373.01</v>
      </c>
      <c r="B28" s="7">
        <v>5.3</v>
      </c>
      <c r="C28" s="7">
        <v>406.38</v>
      </c>
      <c r="D28" s="10">
        <v>4.6699213057417657</v>
      </c>
      <c r="E28" s="10">
        <v>6.4393939393939403</v>
      </c>
      <c r="F28" s="10">
        <v>8.7123351861194838</v>
      </c>
      <c r="G28" s="10">
        <v>4.2606516290726821</v>
      </c>
      <c r="H28" s="10">
        <v>9.1515090247841595</v>
      </c>
      <c r="I28" s="10">
        <v>3.4645669291338583</v>
      </c>
      <c r="J28" s="10">
        <v>7.960009616925789</v>
      </c>
      <c r="K28" s="10">
        <v>18.099089989888775</v>
      </c>
      <c r="L28" s="10">
        <v>12.546502628699528</v>
      </c>
      <c r="M28" s="10">
        <v>4.3260636396138725</v>
      </c>
      <c r="N28" s="10">
        <v>4.1153632834165279</v>
      </c>
      <c r="O28" s="10">
        <v>5.7860930546924241</v>
      </c>
    </row>
    <row r="29" spans="1:15">
      <c r="A29" s="37">
        <f t="shared" si="0"/>
        <v>1373.02</v>
      </c>
      <c r="B29" s="7">
        <v>5.4</v>
      </c>
      <c r="C29" s="7">
        <v>419.84</v>
      </c>
      <c r="D29" s="10">
        <v>4.7313647624599229</v>
      </c>
      <c r="E29" s="10">
        <v>6.9865319865319879</v>
      </c>
      <c r="F29" s="10">
        <v>9.0762085872110312</v>
      </c>
      <c r="G29" s="10">
        <v>4.2606516290726821</v>
      </c>
      <c r="H29" s="10">
        <v>9.6557608666873698</v>
      </c>
      <c r="I29" s="10">
        <v>3.5905511811023625</v>
      </c>
      <c r="J29" s="10">
        <v>8.2209394416526038</v>
      </c>
      <c r="K29" s="10">
        <v>21.739130434782609</v>
      </c>
      <c r="L29" s="10">
        <v>13.082383710069118</v>
      </c>
      <c r="M29" s="10">
        <v>4.361816231676797</v>
      </c>
      <c r="N29" s="10">
        <v>4.2336845997411716</v>
      </c>
      <c r="O29" s="10">
        <v>6.0192514436314628</v>
      </c>
    </row>
    <row r="30" spans="1:15">
      <c r="A30" s="37">
        <f t="shared" si="0"/>
        <v>1373.03</v>
      </c>
      <c r="B30" s="7">
        <v>5.5</v>
      </c>
      <c r="C30" s="7">
        <v>428.29</v>
      </c>
      <c r="D30" s="10">
        <v>4.6647478869134353</v>
      </c>
      <c r="E30" s="10">
        <v>7.9545454545454541</v>
      </c>
      <c r="F30" s="10">
        <v>9.4793944019697882</v>
      </c>
      <c r="G30" s="10">
        <v>4.3680630146795556</v>
      </c>
      <c r="H30" s="10">
        <v>10.19840324261614</v>
      </c>
      <c r="I30" s="10">
        <v>3.6850393700787398</v>
      </c>
      <c r="J30" s="10">
        <v>8.7886444848816261</v>
      </c>
      <c r="K30" s="10">
        <v>22.24469160768453</v>
      </c>
      <c r="L30" s="10">
        <v>13.836566945104213</v>
      </c>
      <c r="M30" s="10">
        <v>4.3796925277082597</v>
      </c>
      <c r="N30" s="10">
        <v>4.3298206692549455</v>
      </c>
      <c r="O30" s="10">
        <v>6.2383477507473302</v>
      </c>
    </row>
    <row r="31" spans="1:15">
      <c r="A31" s="37">
        <f t="shared" si="0"/>
        <v>1373.04</v>
      </c>
      <c r="B31" s="7">
        <v>5.6</v>
      </c>
      <c r="C31" s="7">
        <v>447.15</v>
      </c>
      <c r="D31" s="10">
        <v>4.6634089915476533</v>
      </c>
      <c r="E31" s="10">
        <v>8.4595959595959602</v>
      </c>
      <c r="F31" s="10">
        <v>9.6409562043900543</v>
      </c>
      <c r="G31" s="10">
        <v>4.4038668098818476</v>
      </c>
      <c r="H31" s="10">
        <v>10.443549066472187</v>
      </c>
      <c r="I31" s="10">
        <v>4.0944881889763778</v>
      </c>
      <c r="J31" s="10">
        <v>8.9635405372278729</v>
      </c>
      <c r="K31" s="10">
        <v>22.24469160768453</v>
      </c>
      <c r="L31" s="10">
        <v>14.165888286941902</v>
      </c>
      <c r="M31" s="10">
        <v>4.3975688237397215</v>
      </c>
      <c r="N31" s="10">
        <v>4.4333518210390084</v>
      </c>
      <c r="O31" s="10">
        <v>6.3718241241817903</v>
      </c>
    </row>
    <row r="32" spans="1:15">
      <c r="A32" s="37">
        <f t="shared" si="0"/>
        <v>1373.05</v>
      </c>
      <c r="B32" s="7">
        <v>5.7</v>
      </c>
      <c r="C32" s="7">
        <v>429.57</v>
      </c>
      <c r="D32" s="10">
        <v>4.7243970416788104</v>
      </c>
      <c r="E32" s="10">
        <v>8.4175084175084187</v>
      </c>
      <c r="F32" s="10">
        <v>9.9233300129795659</v>
      </c>
      <c r="G32" s="10">
        <v>4.4038668098818476</v>
      </c>
      <c r="H32" s="10">
        <v>10.605956670445547</v>
      </c>
      <c r="I32" s="10">
        <v>4.1574803149606296</v>
      </c>
      <c r="J32" s="10">
        <v>9.0051431696255992</v>
      </c>
      <c r="K32" s="10">
        <v>22.24469160768453</v>
      </c>
      <c r="L32" s="10">
        <v>14.616369992794427</v>
      </c>
      <c r="M32" s="10">
        <v>4.5048265999284949</v>
      </c>
      <c r="N32" s="10">
        <v>4.5257903494176368</v>
      </c>
      <c r="O32" s="10">
        <v>6.5284348902930809</v>
      </c>
    </row>
    <row r="33" spans="1:15">
      <c r="A33" s="37">
        <f t="shared" si="0"/>
        <v>1373.06</v>
      </c>
      <c r="B33" s="7">
        <v>5.9</v>
      </c>
      <c r="C33" s="7">
        <v>450.34</v>
      </c>
      <c r="D33" s="10">
        <v>4.9455060477994746</v>
      </c>
      <c r="E33" s="10">
        <v>8.4175084175084187</v>
      </c>
      <c r="F33" s="10">
        <v>10.32795321032213</v>
      </c>
      <c r="G33" s="10">
        <v>4.6544933762978875</v>
      </c>
      <c r="H33" s="10">
        <v>10.8091015652266</v>
      </c>
      <c r="I33" s="10">
        <v>4.1889763779527565</v>
      </c>
      <c r="J33" s="10">
        <v>9.2630087778018719</v>
      </c>
      <c r="K33" s="10">
        <v>22.24469160768453</v>
      </c>
      <c r="L33" s="10">
        <v>15.184809586079902</v>
      </c>
      <c r="M33" s="10">
        <v>4.6120843761172692</v>
      </c>
      <c r="N33" s="10">
        <v>4.647809206877425</v>
      </c>
      <c r="O33" s="10">
        <v>6.7586447782046806</v>
      </c>
    </row>
    <row r="34" spans="1:15">
      <c r="A34" s="37">
        <f t="shared" si="0"/>
        <v>1373.07</v>
      </c>
      <c r="B34" s="7">
        <v>6.2</v>
      </c>
      <c r="C34" s="7">
        <v>487.7</v>
      </c>
      <c r="D34" s="10">
        <v>5.3874781404838235</v>
      </c>
      <c r="E34" s="10">
        <v>8.6700336700336713</v>
      </c>
      <c r="F34" s="10">
        <v>10.774763586499526</v>
      </c>
      <c r="G34" s="10">
        <v>4.6902971715001787</v>
      </c>
      <c r="H34" s="10">
        <v>11.567465045358597</v>
      </c>
      <c r="I34" s="10">
        <v>4.2519685039370074</v>
      </c>
      <c r="J34" s="10">
        <v>9.5253528563212431</v>
      </c>
      <c r="K34" s="10">
        <v>22.345803842264917</v>
      </c>
      <c r="L34" s="10">
        <v>16.386805796482612</v>
      </c>
      <c r="M34" s="10">
        <v>5.2735073292813732</v>
      </c>
      <c r="N34" s="10">
        <v>4.8844518395267134</v>
      </c>
      <c r="O34" s="10">
        <v>6.9633387918403633</v>
      </c>
    </row>
    <row r="35" spans="1:15">
      <c r="A35" s="37">
        <f t="shared" si="0"/>
        <v>1373.08</v>
      </c>
      <c r="B35" s="7">
        <v>6.2</v>
      </c>
      <c r="C35" s="7">
        <v>510.23</v>
      </c>
      <c r="D35" s="10">
        <v>5.257623506266393</v>
      </c>
      <c r="E35" s="10">
        <v>8.2070707070707076</v>
      </c>
      <c r="F35" s="10">
        <v>11.056418703797135</v>
      </c>
      <c r="G35" s="10">
        <v>4.6902971715001787</v>
      </c>
      <c r="H35" s="10">
        <v>11.393143137722131</v>
      </c>
      <c r="I35" s="10">
        <v>4.3464566929133861</v>
      </c>
      <c r="J35" s="10">
        <v>9.7841613003592194</v>
      </c>
      <c r="K35" s="10">
        <v>22.24469160768453</v>
      </c>
      <c r="L35" s="10">
        <v>16.800192148594913</v>
      </c>
      <c r="M35" s="10">
        <v>5.9706828745084017</v>
      </c>
      <c r="N35" s="10">
        <v>4.9251247920133112</v>
      </c>
      <c r="O35" s="10">
        <v>7.0300202766147581</v>
      </c>
    </row>
    <row r="36" spans="1:15">
      <c r="A36" s="37">
        <f t="shared" si="0"/>
        <v>1373.09</v>
      </c>
      <c r="B36" s="7">
        <v>6.3</v>
      </c>
      <c r="C36" s="7">
        <v>562.83000000000004</v>
      </c>
      <c r="D36" s="10">
        <v>5.3199140192363723</v>
      </c>
      <c r="E36" s="10">
        <v>7.7861952861952863</v>
      </c>
      <c r="F36" s="10">
        <v>11.256574228592703</v>
      </c>
      <c r="G36" s="10">
        <v>5.0125313283208026</v>
      </c>
      <c r="H36" s="10">
        <v>11.435805972556185</v>
      </c>
      <c r="I36" s="10">
        <v>4.377952755905512</v>
      </c>
      <c r="J36" s="10">
        <v>9.6529892610995347</v>
      </c>
      <c r="K36" s="10">
        <v>21.132457027300301</v>
      </c>
      <c r="L36" s="10">
        <v>16.923487496997677</v>
      </c>
      <c r="M36" s="10">
        <v>5.9706828745084017</v>
      </c>
      <c r="N36" s="10">
        <v>4.954705121094471</v>
      </c>
      <c r="O36" s="10">
        <v>7.1323105814897634</v>
      </c>
    </row>
    <row r="37" spans="1:15">
      <c r="A37" s="37">
        <f t="shared" si="0"/>
        <v>1373.1</v>
      </c>
      <c r="B37" s="7">
        <v>6.5</v>
      </c>
      <c r="C37" s="7">
        <v>595.91</v>
      </c>
      <c r="D37" s="10">
        <v>5.7992567764500134</v>
      </c>
      <c r="E37" s="10">
        <v>7.6178451178451185</v>
      </c>
      <c r="F37" s="10">
        <v>11.416698648429156</v>
      </c>
      <c r="G37" s="10">
        <v>5.0125313283208026</v>
      </c>
      <c r="H37" s="10">
        <v>11.651647423261053</v>
      </c>
      <c r="I37" s="10">
        <v>4.409448818897638</v>
      </c>
      <c r="J37" s="10">
        <v>10.042969744397199</v>
      </c>
      <c r="K37" s="10">
        <v>23.660262891809907</v>
      </c>
      <c r="L37" s="10">
        <v>17.552774145339065</v>
      </c>
      <c r="M37" s="10">
        <v>5.9706828745084017</v>
      </c>
      <c r="N37" s="10">
        <v>4.9731928267701973</v>
      </c>
      <c r="O37" s="10">
        <v>7.1927548525522678</v>
      </c>
    </row>
    <row r="38" spans="1:15">
      <c r="A38" s="37">
        <f t="shared" si="0"/>
        <v>1373.11</v>
      </c>
      <c r="B38" s="7">
        <v>7</v>
      </c>
      <c r="C38" s="7">
        <v>647.03</v>
      </c>
      <c r="D38" s="10">
        <v>6.4387204896531616</v>
      </c>
      <c r="E38" s="10">
        <v>8.2912457912457906</v>
      </c>
      <c r="F38" s="10">
        <v>11.859915568147029</v>
      </c>
      <c r="G38" s="10">
        <v>5.0125313283208026</v>
      </c>
      <c r="H38" s="10">
        <v>12.5080933022358</v>
      </c>
      <c r="I38" s="10">
        <v>4.4409448818897639</v>
      </c>
      <c r="J38" s="10">
        <v>11.310966123907489</v>
      </c>
      <c r="K38" s="10">
        <v>25.278058645096056</v>
      </c>
      <c r="L38" s="10">
        <v>19.005364148274666</v>
      </c>
      <c r="M38" s="10">
        <v>5.9706828745084017</v>
      </c>
      <c r="N38" s="10">
        <v>5.0101682381216488</v>
      </c>
      <c r="O38" s="10">
        <v>7.3557162362611175</v>
      </c>
    </row>
    <row r="39" spans="1:15">
      <c r="A39" s="37">
        <f t="shared" si="0"/>
        <v>1373.12</v>
      </c>
      <c r="B39" s="7">
        <v>7.5</v>
      </c>
      <c r="C39" s="7">
        <v>694.38</v>
      </c>
      <c r="D39" s="10">
        <v>6.9398863305158853</v>
      </c>
      <c r="E39" s="10">
        <v>10.437710437710439</v>
      </c>
      <c r="F39" s="10">
        <v>12.745630716290863</v>
      </c>
      <c r="G39" s="10">
        <v>5.1915503043322593</v>
      </c>
      <c r="H39" s="10">
        <v>13.703073890345085</v>
      </c>
      <c r="I39" s="10">
        <v>4.5039370078740157</v>
      </c>
      <c r="J39" s="10">
        <v>12.085741493263439</v>
      </c>
      <c r="K39" s="10">
        <v>26.895854398382205</v>
      </c>
      <c r="L39" s="10">
        <v>20.954071148354728</v>
      </c>
      <c r="M39" s="10">
        <v>5.9885591705398644</v>
      </c>
      <c r="N39" s="10">
        <v>5.3392493991495638</v>
      </c>
      <c r="O39" s="10">
        <v>7.8932506543404193</v>
      </c>
    </row>
    <row r="40" spans="1:15">
      <c r="A40" s="37">
        <f t="shared" si="0"/>
        <v>1374.01</v>
      </c>
      <c r="B40" s="7">
        <v>8</v>
      </c>
      <c r="C40" s="7">
        <v>711.65</v>
      </c>
      <c r="D40" s="10">
        <v>7.504253497522587</v>
      </c>
      <c r="E40" s="10">
        <v>12.331649831649832</v>
      </c>
      <c r="F40" s="10">
        <v>13.313971789929411</v>
      </c>
      <c r="G40" s="10">
        <v>5.3705692803437168</v>
      </c>
      <c r="H40" s="10">
        <v>14.546040961135303</v>
      </c>
      <c r="I40" s="10">
        <v>4.6614173228346463</v>
      </c>
      <c r="J40" s="10">
        <v>13.178841820427483</v>
      </c>
      <c r="K40" s="10">
        <v>34.782608695652172</v>
      </c>
      <c r="L40" s="10">
        <v>22.276427103626805</v>
      </c>
      <c r="M40" s="10">
        <v>5.9885591705398644</v>
      </c>
      <c r="N40" s="10">
        <v>5.7940469587724159</v>
      </c>
      <c r="O40" s="10">
        <v>8.4277231675066098</v>
      </c>
    </row>
    <row r="41" spans="1:15">
      <c r="A41" s="37">
        <f t="shared" si="0"/>
        <v>1374.02</v>
      </c>
      <c r="B41" s="7">
        <v>8.6</v>
      </c>
      <c r="C41" s="7">
        <v>819.2</v>
      </c>
      <c r="D41" s="10">
        <v>8.2335598222092674</v>
      </c>
      <c r="E41" s="10">
        <v>13.08922558922559</v>
      </c>
      <c r="F41" s="10">
        <v>14.359092666617798</v>
      </c>
      <c r="G41" s="10">
        <v>5.4779806659505912</v>
      </c>
      <c r="H41" s="10">
        <v>16.049289113214769</v>
      </c>
      <c r="I41" s="10">
        <v>4.9133858267716537</v>
      </c>
      <c r="J41" s="10">
        <v>13.587561166476531</v>
      </c>
      <c r="K41" s="10">
        <v>36.602628918099093</v>
      </c>
      <c r="L41" s="10">
        <v>24.471191054415414</v>
      </c>
      <c r="M41" s="10">
        <v>5.9885591705398644</v>
      </c>
      <c r="N41" s="10">
        <v>6.1305232020706226</v>
      </c>
      <c r="O41" s="10">
        <v>8.801048759134682</v>
      </c>
    </row>
    <row r="42" spans="1:15">
      <c r="A42" s="37">
        <f t="shared" si="0"/>
        <v>1374.03</v>
      </c>
      <c r="B42" s="7">
        <v>8.6</v>
      </c>
      <c r="C42" s="7">
        <v>897.88</v>
      </c>
      <c r="D42" s="10">
        <v>8.0625</v>
      </c>
      <c r="E42" s="10">
        <v>14.688552188552189</v>
      </c>
      <c r="F42" s="10">
        <v>15.162589530967688</v>
      </c>
      <c r="G42" s="10">
        <v>5.5853920515574655</v>
      </c>
      <c r="H42" s="10">
        <v>16.867284284913126</v>
      </c>
      <c r="I42" s="10">
        <v>5.1023622047244093</v>
      </c>
      <c r="J42" s="10">
        <v>13.325217087957158</v>
      </c>
      <c r="K42" s="10">
        <v>37.51263902932255</v>
      </c>
      <c r="L42" s="10">
        <v>25.842117904512822</v>
      </c>
      <c r="M42" s="10">
        <v>6.0064354665713271</v>
      </c>
      <c r="N42" s="10">
        <v>6.441116657422814</v>
      </c>
      <c r="O42" s="10">
        <v>9.155435901855741</v>
      </c>
    </row>
    <row r="43" spans="1:15">
      <c r="A43" s="37">
        <f t="shared" si="0"/>
        <v>1374.04</v>
      </c>
      <c r="B43" s="7">
        <v>8.6</v>
      </c>
      <c r="C43" s="7">
        <v>910.88</v>
      </c>
      <c r="D43" s="10">
        <v>7.8990363596619053</v>
      </c>
      <c r="E43" s="10">
        <v>14.730639730639732</v>
      </c>
      <c r="F43" s="10">
        <v>15.526462932059239</v>
      </c>
      <c r="G43" s="10">
        <v>5.6569996419620487</v>
      </c>
      <c r="H43" s="10">
        <v>16.865057874632647</v>
      </c>
      <c r="I43" s="10">
        <v>5.2283464566929139</v>
      </c>
      <c r="J43" s="10">
        <v>12.845902906762962</v>
      </c>
      <c r="K43" s="10">
        <v>37.815975733063702</v>
      </c>
      <c r="L43" s="10">
        <v>25.62007952816845</v>
      </c>
      <c r="M43" s="10">
        <v>6.0421880586342507</v>
      </c>
      <c r="N43" s="10">
        <v>6.5631355148826023</v>
      </c>
      <c r="O43" s="10">
        <v>9.3356346761865439</v>
      </c>
    </row>
    <row r="44" spans="1:15">
      <c r="A44" s="37">
        <f t="shared" si="0"/>
        <v>1374.05</v>
      </c>
      <c r="B44" s="7">
        <v>8.6</v>
      </c>
      <c r="C44" s="7">
        <v>943.3</v>
      </c>
      <c r="D44" s="10">
        <v>7.8942181579714363</v>
      </c>
      <c r="E44" s="10">
        <v>14.225589225589225</v>
      </c>
      <c r="F44" s="10">
        <v>15.808836740648751</v>
      </c>
      <c r="G44" s="10">
        <v>5.7644110275689231</v>
      </c>
      <c r="H44" s="10">
        <v>16.821311921283758</v>
      </c>
      <c r="I44" s="10">
        <v>5.2913385826771657</v>
      </c>
      <c r="J44" s="10">
        <v>13.020798959109209</v>
      </c>
      <c r="K44" s="10">
        <v>37.917087967644086</v>
      </c>
      <c r="L44" s="10">
        <v>25.25739905526941</v>
      </c>
      <c r="M44" s="10">
        <v>6.1315695387915623</v>
      </c>
      <c r="N44" s="10">
        <v>6.6962469957478268</v>
      </c>
      <c r="O44" s="10">
        <v>9.5120911222902134</v>
      </c>
    </row>
    <row r="45" spans="1:15">
      <c r="A45" s="37">
        <f t="shared" si="0"/>
        <v>1374.06</v>
      </c>
      <c r="B45" s="7">
        <v>8.8000000000000007</v>
      </c>
      <c r="C45" s="7">
        <v>1013.4</v>
      </c>
      <c r="D45" s="10">
        <v>8.0459687408918672</v>
      </c>
      <c r="E45" s="10">
        <v>14.351851851851853</v>
      </c>
      <c r="F45" s="10">
        <v>16.372865666535866</v>
      </c>
      <c r="G45" s="10">
        <v>5.9792337987826709</v>
      </c>
      <c r="H45" s="10">
        <v>17.075483732763377</v>
      </c>
      <c r="I45" s="10">
        <v>5.4803149606299204</v>
      </c>
      <c r="J45" s="10">
        <v>13.503177356853946</v>
      </c>
      <c r="K45" s="10">
        <v>38.321536905965623</v>
      </c>
      <c r="L45" s="10">
        <v>26.503162445624614</v>
      </c>
      <c r="M45" s="10">
        <v>6.3639613872005727</v>
      </c>
      <c r="N45" s="10">
        <v>6.9107043815862443</v>
      </c>
      <c r="O45" s="10">
        <v>9.7148572698694942</v>
      </c>
    </row>
    <row r="46" spans="1:15">
      <c r="A46" s="37">
        <f t="shared" si="0"/>
        <v>1374.07</v>
      </c>
      <c r="B46" s="7">
        <v>9</v>
      </c>
      <c r="C46" s="7">
        <v>1112.69</v>
      </c>
      <c r="D46" s="10">
        <v>8.1987030020402205</v>
      </c>
      <c r="E46" s="10">
        <v>14.562289562289564</v>
      </c>
      <c r="F46" s="10">
        <v>17.058425289884134</v>
      </c>
      <c r="G46" s="10">
        <v>6.0866451843895453</v>
      </c>
      <c r="H46" s="10">
        <v>17.369911449044089</v>
      </c>
      <c r="I46" s="10">
        <v>5.7007874015748037</v>
      </c>
      <c r="J46" s="10">
        <v>13.721090295390477</v>
      </c>
      <c r="K46" s="10">
        <v>38.321536905965623</v>
      </c>
      <c r="L46" s="10">
        <v>27.562381575084736</v>
      </c>
      <c r="M46" s="10">
        <v>6.7751161959242046</v>
      </c>
      <c r="N46" s="10">
        <v>7.1140691440192265</v>
      </c>
      <c r="O46" s="10">
        <v>9.9718304747993862</v>
      </c>
    </row>
    <row r="47" spans="1:15">
      <c r="A47" s="37">
        <f t="shared" si="0"/>
        <v>1374.08</v>
      </c>
      <c r="B47" s="7">
        <v>9.1999999999999993</v>
      </c>
      <c r="C47" s="7">
        <v>1150.32</v>
      </c>
      <c r="D47" s="10">
        <v>8.4503242494899435</v>
      </c>
      <c r="E47" s="10">
        <v>14.183501683501685</v>
      </c>
      <c r="F47" s="10">
        <v>17.78473470948342</v>
      </c>
      <c r="G47" s="10">
        <v>6.1940565699964205</v>
      </c>
      <c r="H47" s="10">
        <v>17.750146220999508</v>
      </c>
      <c r="I47" s="10">
        <v>5.7637795275590555</v>
      </c>
      <c r="J47" s="10">
        <v>13.895986347736725</v>
      </c>
      <c r="K47" s="10">
        <v>38.422649140546007</v>
      </c>
      <c r="L47" s="10">
        <v>28.39635985161858</v>
      </c>
      <c r="M47" s="10">
        <v>6.8644976760815162</v>
      </c>
      <c r="N47" s="10">
        <v>7.2323904603438702</v>
      </c>
      <c r="O47" s="10">
        <v>10.064254641621041</v>
      </c>
    </row>
    <row r="48" spans="1:15">
      <c r="A48" s="37">
        <f t="shared" si="0"/>
        <v>1374.09</v>
      </c>
      <c r="B48" s="7">
        <v>9.5</v>
      </c>
      <c r="C48" s="7">
        <v>1232.42</v>
      </c>
      <c r="D48" s="10">
        <v>8.7987558292043122</v>
      </c>
      <c r="E48" s="10">
        <v>13.762626262626265</v>
      </c>
      <c r="F48" s="10">
        <v>18.712637036462088</v>
      </c>
      <c r="G48" s="10">
        <v>6.3372717508055851</v>
      </c>
      <c r="H48" s="10">
        <v>18.211193668811241</v>
      </c>
      <c r="I48" s="10">
        <v>5.7952755905511806</v>
      </c>
      <c r="J48" s="10">
        <v>14.14560214212308</v>
      </c>
      <c r="K48" s="10">
        <v>38.422649140546007</v>
      </c>
      <c r="L48" s="10">
        <v>29.353366603506707</v>
      </c>
      <c r="M48" s="10">
        <v>6.8644976760815162</v>
      </c>
      <c r="N48" s="10">
        <v>7.3507117766685148</v>
      </c>
      <c r="O48" s="10">
        <v>10.250237014121053</v>
      </c>
    </row>
    <row r="49" spans="1:15">
      <c r="A49" s="37">
        <f t="shared" si="0"/>
        <v>1374.1</v>
      </c>
      <c r="B49" s="7">
        <v>9.8000000000000007</v>
      </c>
      <c r="C49" s="7">
        <v>1411.21</v>
      </c>
      <c r="D49" s="10">
        <v>9.3080825561060898</v>
      </c>
      <c r="E49" s="10">
        <v>13.468013468013469</v>
      </c>
      <c r="F49" s="10">
        <v>19.196603752430971</v>
      </c>
      <c r="G49" s="10">
        <v>6.4446831364124595</v>
      </c>
      <c r="H49" s="10">
        <v>18.421017794433734</v>
      </c>
      <c r="I49" s="10">
        <v>5.8897637795275584</v>
      </c>
      <c r="J49" s="10">
        <v>14.192390371760181</v>
      </c>
      <c r="K49" s="10">
        <v>38.523761375126391</v>
      </c>
      <c r="L49" s="10">
        <v>29.728056363587839</v>
      </c>
      <c r="M49" s="10">
        <v>6.8644976760815162</v>
      </c>
      <c r="N49" s="10">
        <v>7.4431503050471424</v>
      </c>
      <c r="O49" s="10">
        <v>10.338805448829898</v>
      </c>
    </row>
    <row r="50" spans="1:15">
      <c r="A50" s="37">
        <f t="shared" si="0"/>
        <v>1374.11</v>
      </c>
      <c r="B50" s="7">
        <v>10</v>
      </c>
      <c r="C50" s="7">
        <v>1529.25</v>
      </c>
      <c r="D50" s="10">
        <v>9.5950342465753398</v>
      </c>
      <c r="E50" s="10">
        <v>13.173400673400675</v>
      </c>
      <c r="F50" s="10">
        <v>19.876413845444002</v>
      </c>
      <c r="G50" s="10">
        <v>6.5520945220193347</v>
      </c>
      <c r="H50" s="10">
        <v>18.594557449809493</v>
      </c>
      <c r="I50" s="10">
        <v>5.9212598425196852</v>
      </c>
      <c r="J50" s="10">
        <v>14.192390371760181</v>
      </c>
      <c r="K50" s="10">
        <v>38.523761375126391</v>
      </c>
      <c r="L50" s="10">
        <v>30.831042673000457</v>
      </c>
      <c r="M50" s="10">
        <v>6.8644976760815162</v>
      </c>
      <c r="N50" s="10">
        <v>7.4764281752634485</v>
      </c>
      <c r="O50" s="10">
        <v>10.481127325346677</v>
      </c>
    </row>
    <row r="51" spans="1:15">
      <c r="A51" s="37">
        <f t="shared" si="0"/>
        <v>1374.12</v>
      </c>
      <c r="B51" s="7">
        <v>10.199999999999999</v>
      </c>
      <c r="C51" s="7">
        <v>1549.44</v>
      </c>
      <c r="D51" s="10">
        <v>9.7711035412416187</v>
      </c>
      <c r="E51" s="10">
        <v>13.383838383838386</v>
      </c>
      <c r="F51" s="10">
        <v>20.363255326580511</v>
      </c>
      <c r="G51" s="10">
        <v>6.6953097028284994</v>
      </c>
      <c r="H51" s="10">
        <v>18.929241070891308</v>
      </c>
      <c r="I51" s="10">
        <v>5.9527559055118102</v>
      </c>
      <c r="J51" s="10">
        <v>14.405353422022761</v>
      </c>
      <c r="K51" s="10">
        <v>38.827098078867543</v>
      </c>
      <c r="L51" s="10">
        <v>31.099516959782228</v>
      </c>
      <c r="M51" s="10">
        <v>7.7940650697175551</v>
      </c>
      <c r="N51" s="10">
        <v>7.957108522832316</v>
      </c>
      <c r="O51" s="10">
        <v>10.981692076697314</v>
      </c>
    </row>
    <row r="52" spans="1:15">
      <c r="A52" s="37">
        <f t="shared" si="0"/>
        <v>1375.01</v>
      </c>
      <c r="B52" s="7">
        <v>10.8</v>
      </c>
      <c r="C52" s="7">
        <v>1618.31</v>
      </c>
      <c r="D52" s="10">
        <v>10.465680559603612</v>
      </c>
      <c r="E52" s="10">
        <v>13.636363636363637</v>
      </c>
      <c r="F52" s="10">
        <v>20.928721635051438</v>
      </c>
      <c r="G52" s="10">
        <v>6.8743286788399569</v>
      </c>
      <c r="H52" s="10">
        <v>19.221983936148963</v>
      </c>
      <c r="I52" s="10">
        <v>6.5511811023622046</v>
      </c>
      <c r="J52" s="10">
        <v>15.236109670667435</v>
      </c>
      <c r="K52" s="10">
        <v>42.264914054600602</v>
      </c>
      <c r="L52" s="10">
        <v>31.542259347228519</v>
      </c>
      <c r="M52" s="10">
        <v>7.7940650697175551</v>
      </c>
      <c r="N52" s="10">
        <v>8.2861896838602327</v>
      </c>
      <c r="O52" s="10">
        <v>11.797292822441266</v>
      </c>
    </row>
    <row r="53" spans="1:15">
      <c r="A53" s="37">
        <f t="shared" si="0"/>
        <v>1375.02</v>
      </c>
      <c r="B53" s="7">
        <v>10.8</v>
      </c>
      <c r="C53" s="7">
        <v>1866.64</v>
      </c>
      <c r="D53" s="10">
        <v>10.108031550568345</v>
      </c>
      <c r="E53" s="10">
        <v>13.67845117845118</v>
      </c>
      <c r="F53" s="10">
        <v>21.459906368898491</v>
      </c>
      <c r="G53" s="10">
        <v>7.0533476548514145</v>
      </c>
      <c r="H53" s="10">
        <v>19.837135079320383</v>
      </c>
      <c r="I53" s="10">
        <v>6.7401574803149602</v>
      </c>
      <c r="J53" s="10">
        <v>15.585901775359925</v>
      </c>
      <c r="K53" s="10">
        <v>42.568250758341762</v>
      </c>
      <c r="L53" s="10">
        <v>32.354620906834612</v>
      </c>
      <c r="M53" s="10">
        <v>7.7940650697175551</v>
      </c>
      <c r="N53" s="10">
        <v>8.4599741172120524</v>
      </c>
      <c r="O53" s="10">
        <v>12.214392313938243</v>
      </c>
    </row>
    <row r="54" spans="1:15">
      <c r="A54" s="37">
        <f t="shared" si="0"/>
        <v>1375.03</v>
      </c>
      <c r="B54" s="7">
        <v>10.8</v>
      </c>
      <c r="C54" s="7">
        <v>2000.42</v>
      </c>
      <c r="D54" s="10">
        <v>9.7247522588166682</v>
      </c>
      <c r="E54" s="10">
        <v>13.341750841750843</v>
      </c>
      <c r="F54" s="10">
        <v>21.828810609033376</v>
      </c>
      <c r="G54" s="10">
        <v>7.2323666308628711</v>
      </c>
      <c r="H54" s="10">
        <v>20.155993135435548</v>
      </c>
      <c r="I54" s="10">
        <v>7.1496062992125982</v>
      </c>
      <c r="J54" s="10">
        <v>15.497746622290531</v>
      </c>
      <c r="K54" s="10">
        <v>42.669362992922146</v>
      </c>
      <c r="L54" s="10">
        <v>32.371700781938031</v>
      </c>
      <c r="M54" s="10">
        <v>7.7940650697175551</v>
      </c>
      <c r="N54" s="10">
        <v>8.6707339619153245</v>
      </c>
      <c r="O54" s="10">
        <v>12.556418433121191</v>
      </c>
    </row>
    <row r="55" spans="1:15">
      <c r="A55" s="37">
        <f t="shared" si="0"/>
        <v>1375.04</v>
      </c>
      <c r="B55" s="7">
        <v>10.8</v>
      </c>
      <c r="C55" s="7">
        <v>2012.46</v>
      </c>
      <c r="D55" s="10">
        <v>9.5312317837365192</v>
      </c>
      <c r="E55" s="10">
        <v>13.08922558922559</v>
      </c>
      <c r="F55" s="10">
        <v>22.028966133828941</v>
      </c>
      <c r="G55" s="10">
        <v>7.4471894020766207</v>
      </c>
      <c r="H55" s="10">
        <v>20.199077183025366</v>
      </c>
      <c r="I55" s="10">
        <v>7.3070866141732278</v>
      </c>
      <c r="J55" s="10">
        <v>15.460622460235898</v>
      </c>
      <c r="K55" s="10">
        <v>50.252780586450967</v>
      </c>
      <c r="L55" s="10">
        <v>32.922259880974615</v>
      </c>
      <c r="M55" s="10">
        <v>8.0085806220951028</v>
      </c>
      <c r="N55" s="10">
        <v>8.8445183952671442</v>
      </c>
      <c r="O55" s="10">
        <v>12.742741017278213</v>
      </c>
    </row>
    <row r="56" spans="1:15">
      <c r="A56" s="37">
        <f t="shared" si="0"/>
        <v>1375.05</v>
      </c>
      <c r="B56" s="7">
        <v>10.8</v>
      </c>
      <c r="C56" s="7">
        <v>2107.17</v>
      </c>
      <c r="D56" s="10">
        <v>9.3993004954823665</v>
      </c>
      <c r="E56" s="10">
        <v>12.836700336700337</v>
      </c>
      <c r="F56" s="10">
        <v>22.274183602626962</v>
      </c>
      <c r="G56" s="10">
        <v>7.6620121732903685</v>
      </c>
      <c r="H56" s="10">
        <v>20.27766344860121</v>
      </c>
      <c r="I56" s="10">
        <v>7.3385826771653546</v>
      </c>
      <c r="J56" s="10">
        <v>15.504817891253314</v>
      </c>
      <c r="K56" s="10">
        <v>50.455005055611728</v>
      </c>
      <c r="L56" s="10">
        <v>33.013263590509993</v>
      </c>
      <c r="M56" s="10">
        <v>8.2946013585984986</v>
      </c>
      <c r="N56" s="10">
        <v>8.9776298761323723</v>
      </c>
      <c r="O56" s="10">
        <v>12.991435738554143</v>
      </c>
    </row>
    <row r="57" spans="1:15">
      <c r="A57" s="37">
        <f t="shared" si="0"/>
        <v>1375.06</v>
      </c>
      <c r="B57" s="7">
        <v>11</v>
      </c>
      <c r="C57" s="7">
        <v>2134.42</v>
      </c>
      <c r="D57" s="10">
        <v>9.3303974788691342</v>
      </c>
      <c r="E57" s="10">
        <v>13.257575757575758</v>
      </c>
      <c r="F57" s="10">
        <v>22.640213077594229</v>
      </c>
      <c r="G57" s="10">
        <v>8.0558539205155757</v>
      </c>
      <c r="H57" s="10">
        <v>20.39728787123887</v>
      </c>
      <c r="I57" s="10">
        <v>7.4645669291338583</v>
      </c>
      <c r="J57" s="10">
        <v>15.736401949784566</v>
      </c>
      <c r="K57" s="10">
        <v>49.342770475227503</v>
      </c>
      <c r="L57" s="10">
        <v>33.381815270475833</v>
      </c>
      <c r="M57" s="10">
        <v>8.4733643189131218</v>
      </c>
      <c r="N57" s="10">
        <v>9.1440192272139029</v>
      </c>
      <c r="O57" s="10">
        <v>13.169479839057207</v>
      </c>
    </row>
    <row r="58" spans="1:15">
      <c r="A58" s="37">
        <f t="shared" si="0"/>
        <v>1375.07</v>
      </c>
      <c r="B58" s="7">
        <v>11.1</v>
      </c>
      <c r="C58" s="7">
        <v>2141.77</v>
      </c>
      <c r="D58" s="10">
        <v>9.4233732876712324</v>
      </c>
      <c r="E58" s="10">
        <v>13.005050505050505</v>
      </c>
      <c r="F58" s="10">
        <v>23.081992614728286</v>
      </c>
      <c r="G58" s="10">
        <v>8.2706766917293244</v>
      </c>
      <c r="H58" s="10">
        <v>20.476415696072131</v>
      </c>
      <c r="I58" s="10">
        <v>7.5590551181102361</v>
      </c>
      <c r="J58" s="10">
        <v>15.736401949784566</v>
      </c>
      <c r="K58" s="10">
        <v>49.443882709807887</v>
      </c>
      <c r="L58" s="10">
        <v>33.637746523978542</v>
      </c>
      <c r="M58" s="10">
        <v>8.6700035752592068</v>
      </c>
      <c r="N58" s="10">
        <v>9.2623405435385475</v>
      </c>
      <c r="O58" s="10">
        <v>13.306358329061785</v>
      </c>
    </row>
    <row r="59" spans="1:15">
      <c r="A59" s="37">
        <f t="shared" si="0"/>
        <v>1375.08</v>
      </c>
      <c r="B59" s="7">
        <v>11.3</v>
      </c>
      <c r="C59" s="7">
        <v>2065.83</v>
      </c>
      <c r="D59" s="10">
        <v>9.4532843923054486</v>
      </c>
      <c r="E59" s="10">
        <v>13.468013468013469</v>
      </c>
      <c r="F59" s="10">
        <v>23.48733450336276</v>
      </c>
      <c r="G59" s="10">
        <v>8.5213032581453643</v>
      </c>
      <c r="H59" s="10">
        <v>20.595137519947439</v>
      </c>
      <c r="I59" s="10">
        <v>7.5905511811023629</v>
      </c>
      <c r="J59" s="10">
        <v>15.95407917935567</v>
      </c>
      <c r="K59" s="10">
        <v>49.544994944388272</v>
      </c>
      <c r="L59" s="10">
        <v>34.342291371994335</v>
      </c>
      <c r="M59" s="10">
        <v>8.6700035752592068</v>
      </c>
      <c r="N59" s="10">
        <v>9.3843594009983349</v>
      </c>
      <c r="O59" s="10">
        <v>13.441422356895636</v>
      </c>
    </row>
    <row r="60" spans="1:15">
      <c r="A60" s="37">
        <f t="shared" si="0"/>
        <v>1375.09</v>
      </c>
      <c r="B60" s="7">
        <v>11.5</v>
      </c>
      <c r="C60" s="7">
        <v>1991.43</v>
      </c>
      <c r="D60" s="10">
        <v>9.7081390265228791</v>
      </c>
      <c r="E60" s="10">
        <v>13.636363636363637</v>
      </c>
      <c r="F60" s="10">
        <v>23.772583077119886</v>
      </c>
      <c r="G60" s="10">
        <v>8.8435374149659864</v>
      </c>
      <c r="H60" s="10">
        <v>20.80086986451391</v>
      </c>
      <c r="I60" s="10">
        <v>7.5905511811023629</v>
      </c>
      <c r="J60" s="10">
        <v>15.988610542790605</v>
      </c>
      <c r="K60" s="10">
        <v>49.747219413549047</v>
      </c>
      <c r="L60" s="10">
        <v>34.6401216941101</v>
      </c>
      <c r="M60" s="10">
        <v>8.6700035752592068</v>
      </c>
      <c r="N60" s="10">
        <v>9.4767979293769642</v>
      </c>
      <c r="O60" s="10">
        <v>13.627631537166989</v>
      </c>
    </row>
    <row r="61" spans="1:15">
      <c r="A61" s="37">
        <f t="shared" si="0"/>
        <v>1375.1</v>
      </c>
      <c r="B61" s="7">
        <v>11.7</v>
      </c>
      <c r="C61" s="7">
        <v>1967.97</v>
      </c>
      <c r="D61" s="10">
        <v>9.8669939522005237</v>
      </c>
      <c r="E61" s="10">
        <v>13.720538720538721</v>
      </c>
      <c r="F61" s="10">
        <v>24.018519237209809</v>
      </c>
      <c r="G61" s="10">
        <v>9.022556390977444</v>
      </c>
      <c r="H61" s="10">
        <v>20.87698902680598</v>
      </c>
      <c r="I61" s="10">
        <v>7.6535433070866139</v>
      </c>
      <c r="J61" s="10">
        <v>16.073465770344043</v>
      </c>
      <c r="K61" s="10">
        <v>49.747219413549047</v>
      </c>
      <c r="L61" s="10">
        <v>35.631821942302039</v>
      </c>
      <c r="M61" s="10">
        <v>8.6700035752592068</v>
      </c>
      <c r="N61" s="10">
        <v>9.5100757995932685</v>
      </c>
      <c r="O61" s="10">
        <v>13.781407206136508</v>
      </c>
    </row>
    <row r="62" spans="1:15">
      <c r="A62" s="37">
        <f t="shared" si="0"/>
        <v>1375.11</v>
      </c>
      <c r="B62" s="7">
        <v>11.8</v>
      </c>
      <c r="C62" s="7">
        <v>1858.21</v>
      </c>
      <c r="D62" s="10">
        <v>10.123433401340716</v>
      </c>
      <c r="E62" s="10">
        <v>13.552188552188554</v>
      </c>
      <c r="F62" s="10">
        <v>24.187267952549124</v>
      </c>
      <c r="G62" s="10">
        <v>9.2015753669889015</v>
      </c>
      <c r="H62" s="10">
        <v>20.948715541787916</v>
      </c>
      <c r="I62" s="10">
        <v>7.7165354330708658</v>
      </c>
      <c r="J62" s="10">
        <v>16.379533861949977</v>
      </c>
      <c r="K62" s="10">
        <v>49.848331648129424</v>
      </c>
      <c r="L62" s="10">
        <v>35.770595927517277</v>
      </c>
      <c r="M62" s="10">
        <v>8.6700035752592068</v>
      </c>
      <c r="N62" s="10">
        <v>9.5211684229987057</v>
      </c>
      <c r="O62" s="10">
        <v>13.862490984391089</v>
      </c>
    </row>
    <row r="63" spans="1:15">
      <c r="A63" s="37">
        <f t="shared" si="0"/>
        <v>1375.12</v>
      </c>
      <c r="B63" s="7">
        <v>12</v>
      </c>
      <c r="C63" s="7">
        <v>1936.75</v>
      </c>
      <c r="D63" s="10">
        <v>10.245901340716991</v>
      </c>
      <c r="E63" s="10">
        <v>13.930976430976433</v>
      </c>
      <c r="F63" s="10">
        <v>24.471797835014353</v>
      </c>
      <c r="G63" s="10">
        <v>9.2731829573934839</v>
      </c>
      <c r="H63" s="10">
        <v>21.157336202393932</v>
      </c>
      <c r="I63" s="10">
        <v>7.7795275590551176</v>
      </c>
      <c r="J63" s="10">
        <v>16.685601953555906</v>
      </c>
      <c r="K63" s="10">
        <v>49.848331648129424</v>
      </c>
      <c r="L63" s="10">
        <v>35.979557524485593</v>
      </c>
      <c r="M63" s="10">
        <v>8.6700035752592068</v>
      </c>
      <c r="N63" s="10">
        <v>9.6986503974856699</v>
      </c>
      <c r="O63" s="10">
        <v>14.896507613936883</v>
      </c>
    </row>
    <row r="64" spans="1:15">
      <c r="A64" s="37">
        <f t="shared" si="0"/>
        <v>1376.01</v>
      </c>
      <c r="B64" s="7">
        <v>12.4</v>
      </c>
      <c r="C64" s="7">
        <v>1927.46</v>
      </c>
      <c r="D64" s="10">
        <v>10.781962540716609</v>
      </c>
      <c r="E64" s="10">
        <v>13.846801346801348</v>
      </c>
      <c r="F64" s="10">
        <v>25.096712003459711</v>
      </c>
      <c r="G64" s="10">
        <v>9.5238095238095255</v>
      </c>
      <c r="H64" s="10">
        <v>21.251064338843268</v>
      </c>
      <c r="I64" s="10">
        <v>8.3779527559055129</v>
      </c>
      <c r="J64" s="10">
        <v>17.418514757156942</v>
      </c>
      <c r="K64" s="10">
        <v>50.556117290192113</v>
      </c>
      <c r="L64" s="10">
        <v>34.546211038549899</v>
      </c>
      <c r="M64" s="10">
        <v>8.652127279227745</v>
      </c>
      <c r="N64" s="10">
        <v>9.5244158286913123</v>
      </c>
      <c r="O64" s="10">
        <v>15.482117081669324</v>
      </c>
    </row>
    <row r="65" spans="1:15">
      <c r="A65" s="37">
        <f t="shared" si="0"/>
        <v>1376.02</v>
      </c>
      <c r="B65" s="7">
        <v>12.7</v>
      </c>
      <c r="C65" s="7">
        <v>1907</v>
      </c>
      <c r="D65" s="10">
        <v>11.034710912052116</v>
      </c>
      <c r="E65" s="10">
        <v>13.888888888888889</v>
      </c>
      <c r="F65" s="10">
        <v>25.299783937217381</v>
      </c>
      <c r="G65" s="10">
        <v>9.7386322950232724</v>
      </c>
      <c r="H65" s="10">
        <v>21.460530914498698</v>
      </c>
      <c r="I65" s="10">
        <v>8.7874015748031482</v>
      </c>
      <c r="J65" s="10">
        <v>17.680097851760209</v>
      </c>
      <c r="K65" s="10">
        <v>50.353892821031344</v>
      </c>
      <c r="L65" s="10">
        <v>34.296568317082439</v>
      </c>
      <c r="M65" s="10">
        <v>8.652127279227745</v>
      </c>
      <c r="N65" s="10">
        <v>9.5770816754684223</v>
      </c>
      <c r="O65" s="10">
        <v>15.611415273388351</v>
      </c>
    </row>
    <row r="66" spans="1:15">
      <c r="A66" s="37">
        <f t="shared" si="0"/>
        <v>1376.03</v>
      </c>
      <c r="B66" s="7">
        <v>12.7</v>
      </c>
      <c r="C66" s="7">
        <v>1859.5</v>
      </c>
      <c r="D66" s="10">
        <v>11.001638843648207</v>
      </c>
      <c r="E66" s="10">
        <v>13.804713804713804</v>
      </c>
      <c r="F66" s="10">
        <v>25.459736408483067</v>
      </c>
      <c r="G66" s="10">
        <v>9.8818474758324388</v>
      </c>
      <c r="H66" s="10">
        <v>21.505215553538299</v>
      </c>
      <c r="I66" s="10">
        <v>8.9763779527559056</v>
      </c>
      <c r="J66" s="10">
        <v>17.848766432678122</v>
      </c>
      <c r="K66" s="10">
        <v>50.252780586450967</v>
      </c>
      <c r="L66" s="10">
        <v>34.0566942238463</v>
      </c>
      <c r="M66" s="10">
        <v>8.652127279227745</v>
      </c>
      <c r="N66" s="10">
        <v>9.7518628373001519</v>
      </c>
      <c r="O66" s="10">
        <v>15.717988965993207</v>
      </c>
    </row>
    <row r="67" spans="1:15">
      <c r="A67" s="37">
        <f t="shared" si="0"/>
        <v>1376.04</v>
      </c>
      <c r="B67" s="7">
        <v>12.7</v>
      </c>
      <c r="C67" s="7">
        <v>1848.4</v>
      </c>
      <c r="D67" s="10">
        <v>10.623513843648208</v>
      </c>
      <c r="E67" s="10">
        <v>13.762626262626265</v>
      </c>
      <c r="F67" s="10">
        <v>25.62408968848198</v>
      </c>
      <c r="G67" s="10">
        <v>10.132474042248479</v>
      </c>
      <c r="H67" s="10">
        <v>21.542570035255125</v>
      </c>
      <c r="I67" s="10">
        <v>9.1338582677165352</v>
      </c>
      <c r="J67" s="10">
        <v>17.931963585119121</v>
      </c>
      <c r="K67" s="10">
        <v>53.791708796764411</v>
      </c>
      <c r="L67" s="10">
        <v>33.671014309231353</v>
      </c>
      <c r="M67" s="10">
        <v>8.652127279227745</v>
      </c>
      <c r="N67" s="10">
        <v>9.9142009693988289</v>
      </c>
      <c r="O67" s="10">
        <v>15.832242697650539</v>
      </c>
    </row>
    <row r="68" spans="1:15">
      <c r="A68" s="37">
        <f t="shared" si="0"/>
        <v>1376.05</v>
      </c>
      <c r="B68" s="7">
        <v>12.9</v>
      </c>
      <c r="C68" s="7">
        <v>1686.84</v>
      </c>
      <c r="D68" s="10">
        <v>10.688355048859934</v>
      </c>
      <c r="E68" s="10">
        <v>13.67845117845118</v>
      </c>
      <c r="F68" s="10">
        <v>25.704912233486596</v>
      </c>
      <c r="G68" s="10">
        <v>10.418904403866811</v>
      </c>
      <c r="H68" s="10">
        <v>21.615754325965646</v>
      </c>
      <c r="I68" s="10">
        <v>9.3858267716535426</v>
      </c>
      <c r="J68" s="10">
        <v>18.192099413154082</v>
      </c>
      <c r="K68" s="10">
        <v>53.892821031344795</v>
      </c>
      <c r="L68" s="10">
        <v>33.443441451545795</v>
      </c>
      <c r="M68" s="10">
        <v>8.7593850554165194</v>
      </c>
      <c r="N68" s="10">
        <v>10.001591550314695</v>
      </c>
      <c r="O68" s="10">
        <v>16.0239280559191</v>
      </c>
    </row>
    <row r="69" spans="1:15">
      <c r="A69" s="37">
        <f t="shared" si="0"/>
        <v>1376.06</v>
      </c>
      <c r="B69" s="7">
        <v>13</v>
      </c>
      <c r="C69" s="7">
        <v>1645.98</v>
      </c>
      <c r="D69" s="10">
        <v>10.813813110749184</v>
      </c>
      <c r="E69" s="10">
        <v>13.762626262626265</v>
      </c>
      <c r="F69" s="10">
        <v>25.826823098490948</v>
      </c>
      <c r="G69" s="10">
        <v>10.454708199069101</v>
      </c>
      <c r="H69" s="10">
        <v>21.654692121664194</v>
      </c>
      <c r="I69" s="10">
        <v>9.4173228346456686</v>
      </c>
      <c r="J69" s="10">
        <v>18.279018108199303</v>
      </c>
      <c r="K69" s="10">
        <v>49.848331648129424</v>
      </c>
      <c r="L69" s="10">
        <v>33.215868593860229</v>
      </c>
      <c r="M69" s="10">
        <v>8.8666428316052919</v>
      </c>
      <c r="N69" s="10">
        <v>10.143094841930116</v>
      </c>
      <c r="O69" s="10">
        <v>16.150806509306523</v>
      </c>
    </row>
    <row r="70" spans="1:15">
      <c r="A70" s="37">
        <f t="shared" si="0"/>
        <v>1376.07</v>
      </c>
      <c r="B70" s="7">
        <v>13</v>
      </c>
      <c r="C70" s="7">
        <v>1634.74</v>
      </c>
      <c r="D70" s="10">
        <v>10.715451954397393</v>
      </c>
      <c r="E70" s="10">
        <v>14.225589225589225</v>
      </c>
      <c r="F70" s="10">
        <v>25.990160807243729</v>
      </c>
      <c r="G70" s="10">
        <v>10.633727175080558</v>
      </c>
      <c r="H70" s="10">
        <v>21.77772148216954</v>
      </c>
      <c r="I70" s="10">
        <v>9.4173228346456686</v>
      </c>
      <c r="J70" s="10">
        <v>18.058413332715837</v>
      </c>
      <c r="K70" s="10">
        <v>49.848331648129424</v>
      </c>
      <c r="L70" s="10">
        <v>33.545107545360807</v>
      </c>
      <c r="M70" s="10">
        <v>8.9381480157311408</v>
      </c>
      <c r="N70" s="10">
        <v>10.248426535484336</v>
      </c>
      <c r="O70" s="10">
        <v>16.129975718451877</v>
      </c>
    </row>
    <row r="71" spans="1:15">
      <c r="A71" s="37">
        <f t="shared" si="0"/>
        <v>1376.08</v>
      </c>
      <c r="B71" s="7">
        <v>13.1</v>
      </c>
      <c r="C71" s="7">
        <v>1631.55</v>
      </c>
      <c r="D71" s="10">
        <v>10.745307410423452</v>
      </c>
      <c r="E71" s="10">
        <v>14.772727272727275</v>
      </c>
      <c r="F71" s="10">
        <v>26.234998108498552</v>
      </c>
      <c r="G71" s="10">
        <v>10.812746151092016</v>
      </c>
      <c r="H71" s="10">
        <v>22.028061015056732</v>
      </c>
      <c r="I71" s="10">
        <v>9.4803149606299222</v>
      </c>
      <c r="J71" s="10">
        <v>17.883748933157793</v>
      </c>
      <c r="K71" s="10">
        <v>49.848331648129424</v>
      </c>
      <c r="L71" s="10">
        <v>33.60046310533837</v>
      </c>
      <c r="M71" s="10">
        <v>8.991776903825528</v>
      </c>
      <c r="N71" s="10">
        <v>10.294147435433697</v>
      </c>
      <c r="O71" s="10">
        <v>16.167955089656569</v>
      </c>
    </row>
    <row r="72" spans="1:15">
      <c r="A72" s="37">
        <f t="shared" si="0"/>
        <v>1376.09</v>
      </c>
      <c r="B72" s="7">
        <v>13.3</v>
      </c>
      <c r="C72" s="7">
        <v>1625.98</v>
      </c>
      <c r="D72" s="10">
        <v>10.932776872964169</v>
      </c>
      <c r="E72" s="10">
        <v>15.361952861952863</v>
      </c>
      <c r="F72" s="10">
        <v>26.438070042256228</v>
      </c>
      <c r="G72" s="10">
        <v>11.13498030791264</v>
      </c>
      <c r="H72" s="10">
        <v>22.110510624623231</v>
      </c>
      <c r="I72" s="10">
        <v>9.543307086614174</v>
      </c>
      <c r="J72" s="10">
        <v>18.14574553249486</v>
      </c>
      <c r="K72" s="10">
        <v>49.848331648129424</v>
      </c>
      <c r="L72" s="10">
        <v>33.563559398686657</v>
      </c>
      <c r="M72" s="10">
        <v>8.991776903825528</v>
      </c>
      <c r="N72" s="10">
        <v>10.373146205599362</v>
      </c>
      <c r="O72" s="10">
        <v>16.212667645783977</v>
      </c>
    </row>
    <row r="73" spans="1:15">
      <c r="A73" s="37">
        <f t="shared" si="0"/>
        <v>1376.1</v>
      </c>
      <c r="B73" s="7">
        <v>13.6</v>
      </c>
      <c r="C73" s="7">
        <v>1644.2</v>
      </c>
      <c r="D73" s="10">
        <v>11.502137622149837</v>
      </c>
      <c r="E73" s="10">
        <v>16.119528619528619</v>
      </c>
      <c r="F73" s="10">
        <v>26.519908158506976</v>
      </c>
      <c r="G73" s="10">
        <v>11.349803079126387</v>
      </c>
      <c r="H73" s="10">
        <v>22.067174734531022</v>
      </c>
      <c r="I73" s="10">
        <v>9.669291338582676</v>
      </c>
      <c r="J73" s="10">
        <v>18.363869279575514</v>
      </c>
      <c r="K73" s="10">
        <v>49.848331648129424</v>
      </c>
      <c r="L73" s="10">
        <v>33.661969283091224</v>
      </c>
      <c r="M73" s="10">
        <v>8.991776903825528</v>
      </c>
      <c r="N73" s="10">
        <v>10.439701946031976</v>
      </c>
      <c r="O73" s="10">
        <v>16.266533125165701</v>
      </c>
    </row>
    <row r="74" spans="1:15">
      <c r="A74" s="37">
        <f t="shared" si="0"/>
        <v>1376.11</v>
      </c>
      <c r="B74" s="7">
        <v>14</v>
      </c>
      <c r="C74" s="7">
        <v>1650.73</v>
      </c>
      <c r="D74" s="10">
        <v>12.319625407166123</v>
      </c>
      <c r="E74" s="10">
        <v>16.456228956228959</v>
      </c>
      <c r="F74" s="10">
        <v>26.684261438505892</v>
      </c>
      <c r="G74" s="10">
        <v>11.528822055137846</v>
      </c>
      <c r="H74" s="10">
        <v>22.188796704830395</v>
      </c>
      <c r="I74" s="10">
        <v>9.8267716535433074</v>
      </c>
      <c r="J74" s="10">
        <v>18.667257702766182</v>
      </c>
      <c r="K74" s="10">
        <v>49.848331648129424</v>
      </c>
      <c r="L74" s="10">
        <v>33.772318602000759</v>
      </c>
      <c r="M74" s="10">
        <v>8.991776903825528</v>
      </c>
      <c r="N74" s="10">
        <v>10.682196339434276</v>
      </c>
      <c r="O74" s="10">
        <v>16.316716394042817</v>
      </c>
    </row>
    <row r="75" spans="1:15">
      <c r="A75" s="37">
        <f t="shared" si="0"/>
        <v>1376.12</v>
      </c>
      <c r="B75" s="7">
        <v>14.2</v>
      </c>
      <c r="C75" s="7">
        <v>1653.06</v>
      </c>
      <c r="D75" s="10">
        <v>12.632105048859934</v>
      </c>
      <c r="E75" s="10">
        <v>16.624579124579125</v>
      </c>
      <c r="F75" s="10">
        <v>26.886994848514849</v>
      </c>
      <c r="G75" s="10">
        <v>11.493018259935553</v>
      </c>
      <c r="H75" s="10">
        <v>22.272536422085704</v>
      </c>
      <c r="I75" s="10">
        <v>9.9212598425196852</v>
      </c>
      <c r="J75" s="10">
        <v>19.016172997148473</v>
      </c>
      <c r="K75" s="10">
        <v>49.848331648129424</v>
      </c>
      <c r="L75" s="10">
        <v>33.784619837551325</v>
      </c>
      <c r="M75" s="10">
        <v>8.991776903825528</v>
      </c>
      <c r="N75" s="10">
        <v>10.920639513853722</v>
      </c>
      <c r="O75" s="10">
        <v>16.748587083226379</v>
      </c>
    </row>
    <row r="76" spans="1:15">
      <c r="A76" s="37">
        <f t="shared" si="0"/>
        <v>1377.01</v>
      </c>
      <c r="B76" s="7">
        <v>14.8</v>
      </c>
      <c r="C76" s="7">
        <v>1610.6</v>
      </c>
      <c r="D76" s="10">
        <v>13.424460504885992</v>
      </c>
      <c r="E76" s="10">
        <v>16.96127946127946</v>
      </c>
      <c r="F76" s="10">
        <v>26.970187059760445</v>
      </c>
      <c r="G76" s="10">
        <v>11.743644826351593</v>
      </c>
      <c r="H76" s="10">
        <v>22.395448500073886</v>
      </c>
      <c r="I76" s="10">
        <v>10.456692913385828</v>
      </c>
      <c r="J76" s="10">
        <v>20.064159394496755</v>
      </c>
      <c r="K76" s="10">
        <v>58.240647118301318</v>
      </c>
      <c r="L76" s="10">
        <v>34.457207981331067</v>
      </c>
      <c r="M76" s="10">
        <v>8.991776903825528</v>
      </c>
      <c r="N76" s="10">
        <v>11.479707733487668</v>
      </c>
      <c r="O76" s="10">
        <v>16.94953057076367</v>
      </c>
    </row>
    <row r="77" spans="1:15">
      <c r="A77" s="37">
        <f t="shared" si="0"/>
        <v>1377.02</v>
      </c>
      <c r="B77" s="7">
        <v>14.8</v>
      </c>
      <c r="C77" s="7">
        <v>1608.3</v>
      </c>
      <c r="D77" s="10">
        <v>13.137347312703584</v>
      </c>
      <c r="E77" s="10">
        <v>17.297979797979799</v>
      </c>
      <c r="F77" s="10">
        <v>27.093790543508344</v>
      </c>
      <c r="G77" s="10">
        <v>11.994271392767633</v>
      </c>
      <c r="H77" s="10">
        <v>22.728824055113403</v>
      </c>
      <c r="I77" s="10">
        <v>10.960629921259841</v>
      </c>
      <c r="J77" s="10">
        <v>20.326569498567622</v>
      </c>
      <c r="K77" s="10">
        <v>58.746208291203239</v>
      </c>
      <c r="L77" s="10">
        <v>34.420304274679353</v>
      </c>
      <c r="M77" s="10">
        <v>8.991776903825528</v>
      </c>
      <c r="N77" s="10">
        <v>11.822035737538885</v>
      </c>
      <c r="O77" s="10">
        <v>17.117123751730642</v>
      </c>
    </row>
    <row r="78" spans="1:15">
      <c r="A78" s="37">
        <f t="shared" si="0"/>
        <v>1377.03</v>
      </c>
      <c r="B78" s="7">
        <v>14.8</v>
      </c>
      <c r="C78" s="7">
        <v>1601.79</v>
      </c>
      <c r="D78" s="10">
        <v>12.944360749185666</v>
      </c>
      <c r="E78" s="10">
        <v>17.550505050505052</v>
      </c>
      <c r="F78" s="10">
        <v>27.135555911005493</v>
      </c>
      <c r="G78" s="10">
        <v>12.101682778374506</v>
      </c>
      <c r="H78" s="10">
        <v>22.895893000813942</v>
      </c>
      <c r="I78" s="10">
        <v>11.086614173228348</v>
      </c>
      <c r="J78" s="10">
        <v>20.364653284550805</v>
      </c>
      <c r="K78" s="10">
        <v>58.746208291203239</v>
      </c>
      <c r="L78" s="10">
        <v>34.364948714701782</v>
      </c>
      <c r="M78" s="10">
        <v>8.991776903825528</v>
      </c>
      <c r="N78" s="10">
        <v>12.013311148086522</v>
      </c>
      <c r="O78" s="10">
        <v>17.28355966653902</v>
      </c>
    </row>
    <row r="79" spans="1:15">
      <c r="A79" s="37">
        <f t="shared" si="0"/>
        <v>1377.04</v>
      </c>
      <c r="B79" s="7">
        <v>15</v>
      </c>
      <c r="C79" s="7">
        <v>1570.16</v>
      </c>
      <c r="D79" s="10">
        <v>13.227901058631922</v>
      </c>
      <c r="E79" s="10">
        <v>17.592592592592592</v>
      </c>
      <c r="F79" s="10">
        <v>27.136910006000335</v>
      </c>
      <c r="G79" s="10">
        <v>12.244897959183675</v>
      </c>
      <c r="H79" s="10">
        <v>22.977873480311782</v>
      </c>
      <c r="I79" s="10">
        <v>11.181102362204724</v>
      </c>
      <c r="J79" s="10">
        <v>20.189988884992758</v>
      </c>
      <c r="K79" s="10">
        <v>58.847320525783623</v>
      </c>
      <c r="L79" s="10">
        <v>34.358798096926492</v>
      </c>
      <c r="M79" s="10">
        <v>9.1169109760457641</v>
      </c>
      <c r="N79" s="10">
        <v>12.153367575779498</v>
      </c>
      <c r="O79" s="10">
        <v>17.473666934591318</v>
      </c>
    </row>
    <row r="80" spans="1:15">
      <c r="A80" s="37">
        <f t="shared" si="0"/>
        <v>1377.05</v>
      </c>
      <c r="B80" s="7">
        <v>15</v>
      </c>
      <c r="C80" s="7">
        <v>1476.59</v>
      </c>
      <c r="D80" s="10">
        <v>13.287632328990229</v>
      </c>
      <c r="E80" s="10">
        <v>17.676767676767678</v>
      </c>
      <c r="F80" s="10">
        <v>27.096498733498027</v>
      </c>
      <c r="G80" s="10">
        <v>12.388113139992841</v>
      </c>
      <c r="H80" s="10">
        <v>23.018981002577867</v>
      </c>
      <c r="I80" s="10">
        <v>11.275590551181102</v>
      </c>
      <c r="J80" s="10">
        <v>20.318506156258476</v>
      </c>
      <c r="K80" s="10">
        <v>58.847320525783623</v>
      </c>
      <c r="L80" s="10">
        <v>34.362416107382543</v>
      </c>
      <c r="M80" s="10">
        <v>9.2777976403289237</v>
      </c>
      <c r="N80" s="10">
        <v>12.408594371699342</v>
      </c>
      <c r="O80" s="10">
        <v>17.550677737144877</v>
      </c>
    </row>
    <row r="81" spans="1:15">
      <c r="A81" s="37">
        <f t="shared" ref="A81:A144" si="1">IF(A80-ROUND(A80,0)&gt;0.1,A69+1,A80+0.01)</f>
        <v>1377.06</v>
      </c>
      <c r="B81" s="7">
        <v>15.2</v>
      </c>
      <c r="C81" s="7">
        <v>1527.55</v>
      </c>
      <c r="D81" s="10">
        <v>13.248982084690549</v>
      </c>
      <c r="E81" s="10">
        <v>17.718855218855222</v>
      </c>
      <c r="F81" s="10">
        <v>27.137587053497754</v>
      </c>
      <c r="G81" s="10">
        <v>12.710347296813463</v>
      </c>
      <c r="H81" s="10">
        <v>23.054634887795821</v>
      </c>
      <c r="I81" s="10">
        <v>11.338582677165354</v>
      </c>
      <c r="J81" s="10">
        <v>20.49213679398202</v>
      </c>
      <c r="K81" s="10">
        <v>58.847320525783623</v>
      </c>
      <c r="L81" s="10">
        <v>34.294759311854406</v>
      </c>
      <c r="M81" s="10">
        <v>9.385055416517698</v>
      </c>
      <c r="N81" s="10">
        <v>12.709542067568545</v>
      </c>
      <c r="O81" s="10">
        <v>17.7457296878748</v>
      </c>
    </row>
    <row r="82" spans="1:15">
      <c r="A82" s="37">
        <f t="shared" si="1"/>
        <v>1377.07</v>
      </c>
      <c r="B82" s="7">
        <v>15.4</v>
      </c>
      <c r="C82" s="7">
        <v>1566.89</v>
      </c>
      <c r="D82" s="10">
        <v>13.434598941368076</v>
      </c>
      <c r="E82" s="10">
        <v>18.13973063973064</v>
      </c>
      <c r="F82" s="10">
        <v>27.259497918502099</v>
      </c>
      <c r="G82" s="10">
        <v>12.817758682420337</v>
      </c>
      <c r="H82" s="10">
        <v>23.131396295279853</v>
      </c>
      <c r="I82" s="10">
        <v>11.496062992125983</v>
      </c>
      <c r="J82" s="10">
        <v>20.704264722422543</v>
      </c>
      <c r="K82" s="10">
        <v>58.847320525783623</v>
      </c>
      <c r="L82" s="10">
        <v>34.718066535212287</v>
      </c>
      <c r="M82" s="10">
        <v>10.386127994279587</v>
      </c>
      <c r="N82" s="10">
        <v>12.82037184402807</v>
      </c>
      <c r="O82" s="10">
        <v>17.879762150242605</v>
      </c>
    </row>
    <row r="83" spans="1:15">
      <c r="A83" s="37">
        <f t="shared" si="1"/>
        <v>1377.08</v>
      </c>
      <c r="B83" s="7">
        <v>15.6</v>
      </c>
      <c r="C83" s="7">
        <v>1564.08</v>
      </c>
      <c r="D83" s="10">
        <v>13.870185260586318</v>
      </c>
      <c r="E83" s="10">
        <v>18.939393939393941</v>
      </c>
      <c r="F83" s="10">
        <v>27.465616565998168</v>
      </c>
      <c r="G83" s="10">
        <v>12.925170068027212</v>
      </c>
      <c r="H83" s="10">
        <v>23.292249267570682</v>
      </c>
      <c r="I83" s="10">
        <v>11.590551181102361</v>
      </c>
      <c r="J83" s="10">
        <v>20.835263022091077</v>
      </c>
      <c r="K83" s="10">
        <v>58.847320525783623</v>
      </c>
      <c r="L83" s="10">
        <v>35.000994952875409</v>
      </c>
      <c r="M83" s="10">
        <v>10.404004290311049</v>
      </c>
      <c r="N83" s="10">
        <v>13.111480865224625</v>
      </c>
      <c r="O83" s="10">
        <v>18.005062513413769</v>
      </c>
    </row>
    <row r="84" spans="1:15">
      <c r="A84" s="37">
        <f t="shared" si="1"/>
        <v>1377.09</v>
      </c>
      <c r="B84" s="7">
        <v>16</v>
      </c>
      <c r="C84" s="7">
        <v>1535.16</v>
      </c>
      <c r="D84" s="10">
        <v>14.338853827361561</v>
      </c>
      <c r="E84" s="10">
        <v>21.380471380471381</v>
      </c>
      <c r="F84" s="10">
        <v>27.628954274750953</v>
      </c>
      <c r="G84" s="10">
        <v>13.426423200859292</v>
      </c>
      <c r="H84" s="10">
        <v>23.49995660546865</v>
      </c>
      <c r="I84" s="10">
        <v>11.716535433070867</v>
      </c>
      <c r="J84" s="10">
        <v>20.975771930637062</v>
      </c>
      <c r="K84" s="10">
        <v>58.847320525783623</v>
      </c>
      <c r="L84" s="10">
        <v>35.603755494853381</v>
      </c>
      <c r="M84" s="10">
        <v>10.42188058634251</v>
      </c>
      <c r="N84" s="10">
        <v>13.281921435289011</v>
      </c>
      <c r="O84" s="10">
        <v>18.126785872094736</v>
      </c>
    </row>
    <row r="85" spans="1:15">
      <c r="A85" s="37">
        <f t="shared" si="1"/>
        <v>1377.1</v>
      </c>
      <c r="B85" s="7">
        <v>16.2</v>
      </c>
      <c r="C85" s="7">
        <v>1525.31</v>
      </c>
      <c r="D85" s="10">
        <v>14.781840390879477</v>
      </c>
      <c r="E85" s="10">
        <v>20.917508417508419</v>
      </c>
      <c r="F85" s="10">
        <v>27.710453867252991</v>
      </c>
      <c r="G85" s="10">
        <v>13.569638381668456</v>
      </c>
      <c r="H85" s="10">
        <v>23.624393356179969</v>
      </c>
      <c r="I85" s="10">
        <v>11.811023622047244</v>
      </c>
      <c r="J85" s="10">
        <v>21.063104130416086</v>
      </c>
      <c r="K85" s="10">
        <v>58.847320525783623</v>
      </c>
      <c r="L85" s="10">
        <v>36.077353063550348</v>
      </c>
      <c r="M85" s="10">
        <v>10.404004290311049</v>
      </c>
      <c r="N85" s="10">
        <v>13.301309411849818</v>
      </c>
      <c r="O85" s="10">
        <v>18.150141607295406</v>
      </c>
    </row>
    <row r="86" spans="1:15">
      <c r="A86" s="37">
        <f t="shared" si="1"/>
        <v>1377.11</v>
      </c>
      <c r="B86" s="7">
        <v>16.5</v>
      </c>
      <c r="C86" s="7">
        <v>1529.76</v>
      </c>
      <c r="D86" s="10">
        <v>15.150773615635178</v>
      </c>
      <c r="E86" s="10">
        <v>22.138047138047138</v>
      </c>
      <c r="F86" s="10">
        <v>27.712146485996538</v>
      </c>
      <c r="G86" s="10">
        <v>13.712853562477623</v>
      </c>
      <c r="H86" s="10">
        <v>23.874029193964176</v>
      </c>
      <c r="I86" s="10">
        <v>11.874015748031496</v>
      </c>
      <c r="J86" s="10">
        <v>21.499765129311207</v>
      </c>
      <c r="K86" s="10">
        <v>58.341759352881702</v>
      </c>
      <c r="L86" s="10">
        <v>37.9901951916641</v>
      </c>
      <c r="M86" s="10">
        <v>10.42188058634251</v>
      </c>
      <c r="N86" s="10">
        <v>13.669970339289588</v>
      </c>
      <c r="O86" s="10">
        <v>18.265657811125749</v>
      </c>
    </row>
    <row r="87" spans="1:15">
      <c r="A87" s="37">
        <f t="shared" si="1"/>
        <v>1377.12</v>
      </c>
      <c r="B87" s="7">
        <v>16.899999999999999</v>
      </c>
      <c r="C87" s="7">
        <v>1538</v>
      </c>
      <c r="D87" s="10">
        <v>15.618057817589577</v>
      </c>
      <c r="E87" s="10">
        <v>23.021885521885526</v>
      </c>
      <c r="F87" s="10">
        <v>27.916233991000343</v>
      </c>
      <c r="G87" s="10">
        <v>13.891872538489078</v>
      </c>
      <c r="H87" s="10">
        <v>24.375177389807213</v>
      </c>
      <c r="I87" s="10">
        <v>12</v>
      </c>
      <c r="J87" s="10">
        <v>22.460419326880462</v>
      </c>
      <c r="K87" s="10">
        <v>59.453993933265927</v>
      </c>
      <c r="L87" s="10">
        <v>39.473579478644695</v>
      </c>
      <c r="M87" s="10">
        <v>10.42188058634251</v>
      </c>
      <c r="N87" s="10">
        <v>13.92085654344209</v>
      </c>
      <c r="O87" s="10">
        <v>19.141708293179708</v>
      </c>
    </row>
    <row r="88" spans="1:15">
      <c r="A88" s="37">
        <f t="shared" si="1"/>
        <v>1378.01</v>
      </c>
      <c r="B88" s="7">
        <v>17.899999999999999</v>
      </c>
      <c r="C88" s="7">
        <v>1584.6</v>
      </c>
      <c r="D88" s="10">
        <v>17.052229234527687</v>
      </c>
      <c r="E88" s="10">
        <v>23.232323232323235</v>
      </c>
      <c r="F88" s="10">
        <v>28.04220714098922</v>
      </c>
      <c r="G88" s="10">
        <v>14.178302900107413</v>
      </c>
      <c r="H88" s="10">
        <v>24.825718179493855</v>
      </c>
      <c r="I88" s="10">
        <v>12.598425196850393</v>
      </c>
      <c r="J88" s="10">
        <v>24.84820241222122</v>
      </c>
      <c r="K88" s="10">
        <v>69.868554095045496</v>
      </c>
      <c r="L88" s="10">
        <v>40.528229526583324</v>
      </c>
      <c r="M88" s="10">
        <v>10.42188058634251</v>
      </c>
      <c r="N88" s="10">
        <v>14.656152788830211</v>
      </c>
      <c r="O88" s="10">
        <v>19.672157017872397</v>
      </c>
    </row>
    <row r="89" spans="1:15">
      <c r="A89" s="37">
        <f t="shared" si="1"/>
        <v>1378.02</v>
      </c>
      <c r="B89" s="7">
        <v>18</v>
      </c>
      <c r="C89" s="7">
        <v>1665.77</v>
      </c>
      <c r="D89" s="10">
        <v>16.961828175895764</v>
      </c>
      <c r="E89" s="10">
        <v>23.232323232323235</v>
      </c>
      <c r="F89" s="10">
        <v>28.206560420988133</v>
      </c>
      <c r="G89" s="10">
        <v>14.464733261725742</v>
      </c>
      <c r="H89" s="10">
        <v>25.237145249706209</v>
      </c>
      <c r="I89" s="10">
        <v>13.259842519685039</v>
      </c>
      <c r="J89" s="10">
        <v>25.197531211337314</v>
      </c>
      <c r="K89" s="10">
        <v>70.070778564206265</v>
      </c>
      <c r="L89" s="10">
        <v>40.368313464425903</v>
      </c>
      <c r="M89" s="10">
        <v>10.42188058634251</v>
      </c>
      <c r="N89" s="10">
        <v>14.775374376039933</v>
      </c>
      <c r="O89" s="10">
        <v>19.885725227139787</v>
      </c>
    </row>
    <row r="90" spans="1:15">
      <c r="A90" s="37">
        <f t="shared" si="1"/>
        <v>1378.03</v>
      </c>
      <c r="B90" s="7">
        <v>18.100000000000001</v>
      </c>
      <c r="C90" s="7">
        <v>1718.9</v>
      </c>
      <c r="D90" s="10">
        <v>17.022984527687296</v>
      </c>
      <c r="E90" s="10">
        <v>23.611111111111114</v>
      </c>
      <c r="F90" s="10">
        <v>28.288737060987589</v>
      </c>
      <c r="G90" s="10">
        <v>14.607948442534909</v>
      </c>
      <c r="H90" s="10">
        <v>25.615967780146889</v>
      </c>
      <c r="I90" s="10">
        <v>13.543307086614172</v>
      </c>
      <c r="J90" s="10">
        <v>25.452498230199748</v>
      </c>
      <c r="K90" s="10">
        <v>70.171890798786663</v>
      </c>
      <c r="L90" s="10">
        <v>40.769912625047482</v>
      </c>
      <c r="M90" s="10">
        <v>10.42188058634251</v>
      </c>
      <c r="N90" s="10">
        <v>15.027707444114883</v>
      </c>
      <c r="O90" s="10">
        <v>20.292662090906415</v>
      </c>
    </row>
    <row r="91" spans="1:15">
      <c r="A91" s="37">
        <f t="shared" si="1"/>
        <v>1378.04</v>
      </c>
      <c r="B91" s="7">
        <v>18</v>
      </c>
      <c r="C91" s="7">
        <v>1732.74</v>
      </c>
      <c r="D91" s="10">
        <v>16.132878664495113</v>
      </c>
      <c r="E91" s="10">
        <v>24.873737373737377</v>
      </c>
      <c r="F91" s="10">
        <v>28.45512148347877</v>
      </c>
      <c r="G91" s="10">
        <v>14.822771213748657</v>
      </c>
      <c r="H91" s="10">
        <v>25.976904726720008</v>
      </c>
      <c r="I91" s="10">
        <v>13.889763779527559</v>
      </c>
      <c r="J91" s="10">
        <v>25.758160929426325</v>
      </c>
      <c r="K91" s="10">
        <v>70.171890798786663</v>
      </c>
      <c r="L91" s="10">
        <v>41.138949691564605</v>
      </c>
      <c r="M91" s="10">
        <v>10.439756882373972</v>
      </c>
      <c r="N91" s="10">
        <v>15.317658974173479</v>
      </c>
      <c r="O91" s="10">
        <v>20.629952573128698</v>
      </c>
    </row>
    <row r="92" spans="1:15">
      <c r="A92" s="37">
        <f t="shared" si="1"/>
        <v>1378.05</v>
      </c>
      <c r="B92" s="7">
        <v>18.100000000000001</v>
      </c>
      <c r="C92" s="7">
        <v>1720.08</v>
      </c>
      <c r="D92" s="10">
        <v>16.035942589576546</v>
      </c>
      <c r="E92" s="10">
        <v>25.420875420875422</v>
      </c>
      <c r="F92" s="10">
        <v>28.657516369739024</v>
      </c>
      <c r="G92" s="10">
        <v>15.037593984962406</v>
      </c>
      <c r="H92" s="10">
        <v>26.224722685488171</v>
      </c>
      <c r="I92" s="10">
        <v>14.141732283464567</v>
      </c>
      <c r="J92" s="10">
        <v>26.020157528763391</v>
      </c>
      <c r="K92" s="10">
        <v>70.171890798786663</v>
      </c>
      <c r="L92" s="10">
        <v>41.618697878036869</v>
      </c>
      <c r="M92" s="10">
        <v>10.493385770468361</v>
      </c>
      <c r="N92" s="10">
        <v>15.552050929610072</v>
      </c>
      <c r="O92" s="10">
        <v>20.834893889213859</v>
      </c>
    </row>
    <row r="93" spans="1:15">
      <c r="A93" s="37">
        <f t="shared" si="1"/>
        <v>1378.06</v>
      </c>
      <c r="B93" s="7">
        <v>18.3</v>
      </c>
      <c r="C93" s="7">
        <v>1766.35</v>
      </c>
      <c r="D93" s="10">
        <v>16.190798045602609</v>
      </c>
      <c r="E93" s="10">
        <v>25.799663299663301</v>
      </c>
      <c r="F93" s="10">
        <v>28.819499983496968</v>
      </c>
      <c r="G93" s="10">
        <v>15.037593984962406</v>
      </c>
      <c r="H93" s="10">
        <v>26.518163543433232</v>
      </c>
      <c r="I93" s="10">
        <v>14.393700787401576</v>
      </c>
      <c r="J93" s="10">
        <v>26.297701906091426</v>
      </c>
      <c r="K93" s="10">
        <v>70.171890798786663</v>
      </c>
      <c r="L93" s="10">
        <v>42.181660304998275</v>
      </c>
      <c r="M93" s="10">
        <v>10.636396138720059</v>
      </c>
      <c r="N93" s="10">
        <v>15.744773204080156</v>
      </c>
      <c r="O93" s="10">
        <v>21.172815607522654</v>
      </c>
    </row>
    <row r="94" spans="1:15">
      <c r="A94" s="37">
        <f t="shared" si="1"/>
        <v>1378.07</v>
      </c>
      <c r="B94" s="7">
        <v>18.5</v>
      </c>
      <c r="C94" s="7">
        <v>1793.6</v>
      </c>
      <c r="D94" s="10">
        <v>16.439841205211728</v>
      </c>
      <c r="E94" s="10">
        <v>25.547138047138048</v>
      </c>
      <c r="F94" s="10">
        <v>29.104410033505381</v>
      </c>
      <c r="G94" s="10">
        <v>15.10920157536699</v>
      </c>
      <c r="H94" s="10">
        <v>26.850776762111185</v>
      </c>
      <c r="I94" s="10">
        <v>14.51968503937008</v>
      </c>
      <c r="J94" s="10">
        <v>26.559698505428496</v>
      </c>
      <c r="K94" s="10">
        <v>70.171890798786663</v>
      </c>
      <c r="L94" s="10">
        <v>42.408509560592627</v>
      </c>
      <c r="M94" s="10">
        <v>12.531283518055059</v>
      </c>
      <c r="N94" s="10">
        <v>15.965275265861246</v>
      </c>
      <c r="O94" s="10">
        <v>21.317473877346622</v>
      </c>
    </row>
    <row r="95" spans="1:15">
      <c r="A95" s="37">
        <f t="shared" si="1"/>
        <v>1378.08</v>
      </c>
      <c r="B95" s="7">
        <v>18.600000000000001</v>
      </c>
      <c r="C95" s="7">
        <v>1893.79</v>
      </c>
      <c r="D95" s="10">
        <v>16.531280537459281</v>
      </c>
      <c r="E95" s="10">
        <v>25.589225589225588</v>
      </c>
      <c r="F95" s="10">
        <v>29.347554716016663</v>
      </c>
      <c r="G95" s="10">
        <v>15.180809165771572</v>
      </c>
      <c r="H95" s="10">
        <v>27.13923311307677</v>
      </c>
      <c r="I95" s="10">
        <v>14.58267716535433</v>
      </c>
      <c r="J95" s="10">
        <v>26.603364605318003</v>
      </c>
      <c r="K95" s="10">
        <v>70.171890798786663</v>
      </c>
      <c r="L95" s="10">
        <v>42.769587004106441</v>
      </c>
      <c r="M95" s="10">
        <v>12.549159814086522</v>
      </c>
      <c r="N95" s="10">
        <v>16.144107646675831</v>
      </c>
      <c r="O95" s="10">
        <v>21.396062770116448</v>
      </c>
    </row>
    <row r="96" spans="1:15">
      <c r="A96" s="37">
        <f t="shared" si="1"/>
        <v>1378.09</v>
      </c>
      <c r="B96" s="7">
        <v>19.100000000000001</v>
      </c>
      <c r="C96" s="7">
        <v>1976.26</v>
      </c>
      <c r="D96" s="10">
        <v>17.132827768729641</v>
      </c>
      <c r="E96" s="10">
        <v>25.084175084175087</v>
      </c>
      <c r="F96" s="10">
        <v>29.712271739783564</v>
      </c>
      <c r="G96" s="10">
        <v>15.717866093805943</v>
      </c>
      <c r="H96" s="10">
        <v>27.369693259304611</v>
      </c>
      <c r="I96" s="10">
        <v>14.708661417322835</v>
      </c>
      <c r="J96" s="10">
        <v>26.857297862345934</v>
      </c>
      <c r="K96" s="10">
        <v>70.273003033367047</v>
      </c>
      <c r="L96" s="10">
        <v>43.058666039544853</v>
      </c>
      <c r="M96" s="10">
        <v>12.549159814086522</v>
      </c>
      <c r="N96" s="10">
        <v>16.230051363669247</v>
      </c>
      <c r="O96" s="10">
        <v>21.539248155738569</v>
      </c>
    </row>
    <row r="97" spans="1:15">
      <c r="A97" s="37">
        <f t="shared" si="1"/>
        <v>1378.1</v>
      </c>
      <c r="B97" s="7">
        <v>19.399999999999999</v>
      </c>
      <c r="C97" s="7">
        <v>2013.99</v>
      </c>
      <c r="D97" s="10">
        <v>17.795460097719868</v>
      </c>
      <c r="E97" s="10">
        <v>24.663299663299664</v>
      </c>
      <c r="F97" s="10">
        <v>30.03894715728914</v>
      </c>
      <c r="G97" s="10">
        <v>15.861081274615108</v>
      </c>
      <c r="H97" s="10">
        <v>27.693041159126572</v>
      </c>
      <c r="I97" s="10">
        <v>14.740157480314959</v>
      </c>
      <c r="J97" s="10">
        <v>27.97938430799157</v>
      </c>
      <c r="K97" s="10">
        <v>70.273003033367047</v>
      </c>
      <c r="L97" s="10">
        <v>42.966406772915569</v>
      </c>
      <c r="M97" s="10">
        <v>12.567036110117984</v>
      </c>
      <c r="N97" s="10">
        <v>16.335383057223467</v>
      </c>
      <c r="O97" s="10">
        <v>21.743453029722804</v>
      </c>
    </row>
    <row r="98" spans="1:15">
      <c r="A98" s="37">
        <f t="shared" si="1"/>
        <v>1378.11</v>
      </c>
      <c r="B98" s="7">
        <v>19.7</v>
      </c>
      <c r="C98" s="7">
        <v>2116.54</v>
      </c>
      <c r="D98" s="10">
        <v>18.072495928338764</v>
      </c>
      <c r="E98" s="10">
        <v>24.873737373737377</v>
      </c>
      <c r="F98" s="10">
        <v>30.364268479799865</v>
      </c>
      <c r="G98" s="10">
        <v>16.004296455424278</v>
      </c>
      <c r="H98" s="10">
        <v>28.107869422336691</v>
      </c>
      <c r="I98" s="10">
        <v>14.803149606299213</v>
      </c>
      <c r="J98" s="10">
        <v>28.459711406776194</v>
      </c>
      <c r="K98" s="10">
        <v>70.374115267947417</v>
      </c>
      <c r="L98" s="10">
        <v>43.216049494383036</v>
      </c>
      <c r="M98" s="10">
        <v>12.567036110117984</v>
      </c>
      <c r="N98" s="10">
        <v>16.586269261375968</v>
      </c>
      <c r="O98" s="10">
        <v>21.849290280226743</v>
      </c>
    </row>
    <row r="99" spans="1:15">
      <c r="A99" s="37">
        <f t="shared" si="1"/>
        <v>1378.12</v>
      </c>
      <c r="B99" s="7">
        <v>20</v>
      </c>
      <c r="C99" s="7">
        <v>2206.19</v>
      </c>
      <c r="D99" s="10">
        <v>18.442345276872963</v>
      </c>
      <c r="E99" s="10">
        <v>24.957912457912457</v>
      </c>
      <c r="F99" s="10">
        <v>30.607751686059839</v>
      </c>
      <c r="G99" s="10">
        <v>16.183315431435734</v>
      </c>
      <c r="H99" s="10">
        <v>28.403655930625046</v>
      </c>
      <c r="I99" s="10">
        <v>14.929133858267717</v>
      </c>
      <c r="J99" s="10">
        <v>28.846090230040957</v>
      </c>
      <c r="K99" s="10">
        <v>70.374115267947417</v>
      </c>
      <c r="L99" s="10">
        <v>43.302881745328236</v>
      </c>
      <c r="M99" s="10">
        <v>12.567036110117984</v>
      </c>
      <c r="N99" s="10">
        <v>16.909209288866382</v>
      </c>
      <c r="O99" s="10">
        <v>22.261697856743076</v>
      </c>
    </row>
    <row r="100" spans="1:15">
      <c r="A100" s="37">
        <f t="shared" si="1"/>
        <v>1379.01</v>
      </c>
      <c r="B100" s="7">
        <v>20.2</v>
      </c>
      <c r="C100" s="7">
        <v>2283.67</v>
      </c>
      <c r="D100" s="10">
        <v>18.572577361563518</v>
      </c>
      <c r="E100" s="10">
        <v>25.042087542087543</v>
      </c>
      <c r="F100" s="10">
        <v>30.813531809807198</v>
      </c>
      <c r="G100" s="10">
        <v>16.433941997851772</v>
      </c>
      <c r="H100" s="10">
        <v>28.651297965617456</v>
      </c>
      <c r="I100" s="10">
        <v>15.559055118110235</v>
      </c>
      <c r="J100" s="10">
        <v>29.108086829378028</v>
      </c>
      <c r="K100" s="10">
        <v>74.721941354903947</v>
      </c>
      <c r="L100" s="10">
        <v>44.048915501365791</v>
      </c>
      <c r="M100" s="10">
        <v>12.567036110117984</v>
      </c>
      <c r="N100" s="10">
        <v>17.44049772118932</v>
      </c>
      <c r="O100" s="10">
        <v>22.549857130232425</v>
      </c>
    </row>
    <row r="101" spans="1:15">
      <c r="A101" s="37">
        <f t="shared" si="1"/>
        <v>1379.02</v>
      </c>
      <c r="B101" s="7">
        <v>20.2</v>
      </c>
      <c r="C101" s="7">
        <v>2346.4899999999998</v>
      </c>
      <c r="D101" s="10">
        <v>18.253247149837136</v>
      </c>
      <c r="E101" s="10">
        <v>25.12626262626263</v>
      </c>
      <c r="F101" s="10">
        <v>30.975853947313855</v>
      </c>
      <c r="G101" s="10">
        <v>16.648764769065522</v>
      </c>
      <c r="H101" s="10">
        <v>29.047888797408525</v>
      </c>
      <c r="I101" s="10">
        <v>16.031496062992126</v>
      </c>
      <c r="J101" s="10">
        <v>29.326417328825585</v>
      </c>
      <c r="K101" s="10">
        <v>75.328614762386252</v>
      </c>
      <c r="L101" s="10">
        <v>43.89515005698366</v>
      </c>
      <c r="M101" s="10">
        <v>12.567036110117984</v>
      </c>
      <c r="N101" s="10">
        <v>17.698328872169572</v>
      </c>
      <c r="O101" s="10">
        <v>22.737649865967544</v>
      </c>
    </row>
    <row r="102" spans="1:15">
      <c r="A102" s="37">
        <f t="shared" si="1"/>
        <v>1379.03</v>
      </c>
      <c r="B102" s="7">
        <v>20.5</v>
      </c>
      <c r="C102" s="7">
        <v>2424.37</v>
      </c>
      <c r="D102" s="10">
        <v>18.692100977198695</v>
      </c>
      <c r="E102" s="10">
        <v>24.789562289562291</v>
      </c>
      <c r="F102" s="10">
        <v>31.099118907313045</v>
      </c>
      <c r="G102" s="10">
        <v>16.827783745076978</v>
      </c>
      <c r="H102" s="10">
        <v>29.366955885353999</v>
      </c>
      <c r="I102" s="10">
        <v>16.566929133858267</v>
      </c>
      <c r="J102" s="10">
        <v>28.977088529709494</v>
      </c>
      <c r="K102" s="10">
        <v>75.53083923154702</v>
      </c>
      <c r="L102" s="10">
        <v>43.526112990466537</v>
      </c>
      <c r="M102" s="10">
        <v>12.567036110117984</v>
      </c>
      <c r="N102" s="10">
        <v>17.990884757288576</v>
      </c>
      <c r="O102" s="10">
        <v>23.136591072638446</v>
      </c>
    </row>
    <row r="103" spans="1:15">
      <c r="A103" s="37">
        <f t="shared" si="1"/>
        <v>1379.04</v>
      </c>
      <c r="B103" s="7">
        <v>20.3</v>
      </c>
      <c r="C103" s="7">
        <v>2442.6799999999998</v>
      </c>
      <c r="D103" s="10">
        <v>17.959578583061887</v>
      </c>
      <c r="E103" s="10">
        <v>24.915824915824917</v>
      </c>
      <c r="F103" s="10">
        <v>31.261102521070992</v>
      </c>
      <c r="G103" s="10">
        <v>17.07841031149302</v>
      </c>
      <c r="H103" s="10">
        <v>29.574487299476225</v>
      </c>
      <c r="I103" s="10">
        <v>16.944881889763778</v>
      </c>
      <c r="J103" s="10">
        <v>28.624244940356089</v>
      </c>
      <c r="K103" s="10">
        <v>75.631951466127404</v>
      </c>
      <c r="L103" s="10">
        <v>43.450134770889484</v>
      </c>
      <c r="M103" s="10">
        <v>12.638541294243835</v>
      </c>
      <c r="N103" s="10">
        <v>18.20039065325906</v>
      </c>
      <c r="O103" s="10">
        <v>23.270518328991837</v>
      </c>
    </row>
    <row r="104" spans="1:15">
      <c r="A104" s="37">
        <f t="shared" si="1"/>
        <v>1379.05</v>
      </c>
      <c r="B104" s="7">
        <v>20.6</v>
      </c>
      <c r="C104" s="7">
        <v>2456.96</v>
      </c>
      <c r="D104" s="10">
        <v>18.176913680781755</v>
      </c>
      <c r="E104" s="10">
        <v>24.831649831649834</v>
      </c>
      <c r="F104" s="10">
        <v>31.302190841070718</v>
      </c>
      <c r="G104" s="10">
        <v>17.293233082706767</v>
      </c>
      <c r="H104" s="10">
        <v>29.861301695201501</v>
      </c>
      <c r="I104" s="10">
        <v>17.196850393700789</v>
      </c>
      <c r="J104" s="10">
        <v>28.624244940356089</v>
      </c>
      <c r="K104" s="10">
        <v>75.733063700707788</v>
      </c>
      <c r="L104" s="10">
        <v>43.261274625083665</v>
      </c>
      <c r="M104" s="10">
        <v>12.781551662495533</v>
      </c>
      <c r="N104" s="10">
        <v>18.386167980901398</v>
      </c>
      <c r="O104" s="10">
        <v>23.445791549011279</v>
      </c>
    </row>
    <row r="105" spans="1:15">
      <c r="A105" s="37">
        <f t="shared" si="1"/>
        <v>1379.06</v>
      </c>
      <c r="B105" s="7">
        <v>20.7</v>
      </c>
      <c r="C105" s="7">
        <v>2556.9699999999998</v>
      </c>
      <c r="D105" s="10">
        <v>18.266021986970681</v>
      </c>
      <c r="E105" s="10">
        <v>24.789562289562291</v>
      </c>
      <c r="F105" s="10">
        <v>31.467559692315763</v>
      </c>
      <c r="G105" s="10">
        <v>17.615467239527391</v>
      </c>
      <c r="H105" s="10">
        <v>30.020981842320694</v>
      </c>
      <c r="I105" s="10">
        <v>17.322834645669293</v>
      </c>
      <c r="J105" s="10">
        <v>28.879211959218505</v>
      </c>
      <c r="K105" s="10">
        <v>75.733063700707788</v>
      </c>
      <c r="L105" s="10">
        <v>43.456285388664767</v>
      </c>
      <c r="M105" s="10">
        <v>12.942438326778694</v>
      </c>
      <c r="N105" s="10">
        <v>18.605223178760038</v>
      </c>
      <c r="O105" s="10">
        <v>23.927214270985445</v>
      </c>
    </row>
    <row r="106" spans="1:15">
      <c r="A106" s="37">
        <f t="shared" si="1"/>
        <v>1379.07</v>
      </c>
      <c r="B106" s="7">
        <v>20.9</v>
      </c>
      <c r="C106" s="7">
        <v>2659.43</v>
      </c>
      <c r="D106" s="10">
        <v>17.911207247557005</v>
      </c>
      <c r="E106" s="10">
        <v>24.747474747474747</v>
      </c>
      <c r="F106" s="10">
        <v>31.75246974232418</v>
      </c>
      <c r="G106" s="10">
        <v>18.11672037235947</v>
      </c>
      <c r="H106" s="10">
        <v>30.103666016921526</v>
      </c>
      <c r="I106" s="10">
        <v>17.417322834645667</v>
      </c>
      <c r="J106" s="10">
        <v>28.617215359881438</v>
      </c>
      <c r="K106" s="10">
        <v>75.733063700707788</v>
      </c>
      <c r="L106" s="10">
        <v>43.70231009967619</v>
      </c>
      <c r="M106" s="10">
        <v>15.623882731498036</v>
      </c>
      <c r="N106" s="10">
        <v>18.770165665919123</v>
      </c>
      <c r="O106" s="10">
        <v>24.058511376978405</v>
      </c>
    </row>
    <row r="107" spans="1:15">
      <c r="A107" s="37">
        <f t="shared" si="1"/>
        <v>1379.08</v>
      </c>
      <c r="B107" s="7">
        <v>21.1</v>
      </c>
      <c r="C107" s="7">
        <v>2810.97</v>
      </c>
      <c r="D107" s="10">
        <v>17.968139250814328</v>
      </c>
      <c r="E107" s="10">
        <v>24.789562289562291</v>
      </c>
      <c r="F107" s="10">
        <v>32.037718316081317</v>
      </c>
      <c r="G107" s="10">
        <v>18.582169709989259</v>
      </c>
      <c r="H107" s="10">
        <v>30.145184027997679</v>
      </c>
      <c r="I107" s="10">
        <v>17.448818897637796</v>
      </c>
      <c r="J107" s="10">
        <v>28.791879759439485</v>
      </c>
      <c r="K107" s="10">
        <v>75.733063700707788</v>
      </c>
      <c r="L107" s="10">
        <v>43.585448361945758</v>
      </c>
      <c r="M107" s="10">
        <v>16.178047908473367</v>
      </c>
      <c r="N107" s="10">
        <v>18.989220863777764</v>
      </c>
      <c r="O107" s="10">
        <v>24.147200047132298</v>
      </c>
    </row>
    <row r="108" spans="1:15">
      <c r="A108" s="37">
        <f t="shared" si="1"/>
        <v>1379.09</v>
      </c>
      <c r="B108" s="7">
        <v>21.5</v>
      </c>
      <c r="C108" s="7">
        <v>2850.2</v>
      </c>
      <c r="D108" s="10">
        <v>18.5696661237785</v>
      </c>
      <c r="E108" s="10">
        <v>24.579124579124581</v>
      </c>
      <c r="F108" s="10">
        <v>32.203764214823785</v>
      </c>
      <c r="G108" s="10">
        <v>19.047619047619051</v>
      </c>
      <c r="H108" s="10">
        <v>30.106187591040563</v>
      </c>
      <c r="I108" s="10">
        <v>17.637795275590552</v>
      </c>
      <c r="J108" s="10">
        <v>28.710750130667503</v>
      </c>
      <c r="K108" s="10">
        <v>75.834175935288172</v>
      </c>
      <c r="L108" s="10">
        <v>43.585448361945758</v>
      </c>
      <c r="M108" s="10">
        <v>17.018233821952094</v>
      </c>
      <c r="N108" s="10">
        <v>19.036388627649568</v>
      </c>
      <c r="O108" s="10">
        <v>24.180550353702621</v>
      </c>
    </row>
    <row r="109" spans="1:15">
      <c r="A109" s="37">
        <f t="shared" si="1"/>
        <v>1379.1</v>
      </c>
      <c r="B109" s="7">
        <v>21.6</v>
      </c>
      <c r="C109" s="7">
        <v>2877.57</v>
      </c>
      <c r="D109" s="10">
        <v>18.81777280130293</v>
      </c>
      <c r="E109" s="10">
        <v>24.621212121212121</v>
      </c>
      <c r="F109" s="10">
        <v>32.288310521064219</v>
      </c>
      <c r="G109" s="10">
        <v>19.190834228428216</v>
      </c>
      <c r="H109" s="10">
        <v>30.18898904815855</v>
      </c>
      <c r="I109" s="10">
        <v>17.700787401574804</v>
      </c>
      <c r="J109" s="10">
        <v>28.61452757911173</v>
      </c>
      <c r="K109" s="10">
        <v>75.834175935288172</v>
      </c>
      <c r="L109" s="10">
        <v>44.391179290508141</v>
      </c>
      <c r="M109" s="10">
        <v>17.018233821952094</v>
      </c>
      <c r="N109" s="10">
        <v>19.194386167980902</v>
      </c>
      <c r="O109" s="10">
        <v>24.254931005895752</v>
      </c>
    </row>
    <row r="110" spans="1:15">
      <c r="A110" s="37">
        <f t="shared" si="1"/>
        <v>1379.11</v>
      </c>
      <c r="B110" s="7">
        <v>21.8</v>
      </c>
      <c r="C110" s="7">
        <v>2889.25</v>
      </c>
      <c r="D110" s="10">
        <v>19.130679967426708</v>
      </c>
      <c r="E110" s="10">
        <v>24.537037037037038</v>
      </c>
      <c r="F110" s="10">
        <v>32.410221386068564</v>
      </c>
      <c r="G110" s="10">
        <v>19.369853204439671</v>
      </c>
      <c r="H110" s="10">
        <v>30.195029097792514</v>
      </c>
      <c r="I110" s="10">
        <v>17.763779527559056</v>
      </c>
      <c r="J110" s="10">
        <v>28.570861479222224</v>
      </c>
      <c r="K110" s="10">
        <v>75.834175935288172</v>
      </c>
      <c r="L110" s="10">
        <v>44.18820890392373</v>
      </c>
      <c r="M110" s="10">
        <v>17.018233821952094</v>
      </c>
      <c r="N110" s="10">
        <v>19.320552702018375</v>
      </c>
      <c r="O110" s="10">
        <v>24.26944943588536</v>
      </c>
    </row>
    <row r="111" spans="1:15">
      <c r="A111" s="37">
        <f t="shared" si="1"/>
        <v>1379.12</v>
      </c>
      <c r="B111" s="7">
        <v>22.2</v>
      </c>
      <c r="C111" s="7">
        <v>2978.27</v>
      </c>
      <c r="D111" s="10">
        <v>19.696325325732897</v>
      </c>
      <c r="E111" s="10">
        <v>24.494949494949498</v>
      </c>
      <c r="F111" s="10">
        <v>32.57288204732393</v>
      </c>
      <c r="G111" s="10">
        <v>19.692087361260295</v>
      </c>
      <c r="H111" s="10">
        <v>30.328027472256821</v>
      </c>
      <c r="I111" s="10">
        <v>17.858267716535433</v>
      </c>
      <c r="J111" s="10">
        <v>28.916468735734092</v>
      </c>
      <c r="K111" s="10">
        <v>75.834175935288172</v>
      </c>
      <c r="L111" s="10">
        <v>44.299643625970063</v>
      </c>
      <c r="M111" s="10">
        <v>17.018233821952094</v>
      </c>
      <c r="N111" s="10">
        <v>19.486942053099906</v>
      </c>
      <c r="O111" s="10">
        <v>24.65260974039364</v>
      </c>
    </row>
    <row r="112" spans="1:15">
      <c r="A112" s="37">
        <f t="shared" si="1"/>
        <v>1380.01</v>
      </c>
      <c r="B112" s="7">
        <v>22.6</v>
      </c>
      <c r="C112" s="7">
        <v>3082.78</v>
      </c>
      <c r="D112" s="10">
        <v>20.328216612377847</v>
      </c>
      <c r="E112" s="10">
        <v>24.579124579124581</v>
      </c>
      <c r="F112" s="10">
        <v>32.656074258569518</v>
      </c>
      <c r="G112" s="10">
        <v>19.942713927676337</v>
      </c>
      <c r="H112" s="10">
        <v>30.371597927383352</v>
      </c>
      <c r="I112" s="10">
        <v>17.921259842519685</v>
      </c>
      <c r="J112" s="10">
        <v>29.705146314515016</v>
      </c>
      <c r="K112" s="10">
        <v>75.834175935288172</v>
      </c>
      <c r="L112" s="10">
        <v>44.624179163877784</v>
      </c>
      <c r="M112" s="10">
        <v>17.018233821952094</v>
      </c>
      <c r="N112" s="10">
        <v>19.87267597482457</v>
      </c>
      <c r="O112" s="10">
        <v>24.828619402514001</v>
      </c>
    </row>
    <row r="113" spans="1:15">
      <c r="A113" s="37">
        <f t="shared" si="1"/>
        <v>1380.02</v>
      </c>
      <c r="B113" s="7">
        <v>22.6</v>
      </c>
      <c r="C113" s="7">
        <v>3309.83</v>
      </c>
      <c r="D113" s="10">
        <v>19.730954804560263</v>
      </c>
      <c r="E113" s="10">
        <v>24.621212121212121</v>
      </c>
      <c r="F113" s="10">
        <v>32.819073443573586</v>
      </c>
      <c r="G113" s="10">
        <v>20.193340494092375</v>
      </c>
      <c r="H113" s="10">
        <v>30.41288137342519</v>
      </c>
      <c r="I113" s="10">
        <v>18.26771653543307</v>
      </c>
      <c r="J113" s="10">
        <v>29.874021647799829</v>
      </c>
      <c r="K113" s="10">
        <v>76.238624873609709</v>
      </c>
      <c r="L113" s="10">
        <v>47.947683568805509</v>
      </c>
      <c r="M113" s="10">
        <v>17.018233821952094</v>
      </c>
      <c r="N113" s="10">
        <v>20.130796498589309</v>
      </c>
      <c r="O113" s="10">
        <v>24.914677922307462</v>
      </c>
    </row>
    <row r="114" spans="1:15">
      <c r="A114" s="37">
        <f t="shared" si="1"/>
        <v>1380.03</v>
      </c>
      <c r="B114" s="7">
        <v>22.7</v>
      </c>
      <c r="C114" s="7">
        <v>3387.72</v>
      </c>
      <c r="D114" s="10">
        <v>19.31553338762215</v>
      </c>
      <c r="E114" s="10">
        <v>24.915824915824917</v>
      </c>
      <c r="F114" s="10">
        <v>32.82110458606585</v>
      </c>
      <c r="G114" s="10">
        <v>20.479770855710708</v>
      </c>
      <c r="H114" s="10">
        <v>30.371422003607616</v>
      </c>
      <c r="I114" s="10">
        <v>18.866141732283463</v>
      </c>
      <c r="J114" s="10">
        <v>30.176169556789091</v>
      </c>
      <c r="K114" s="10">
        <v>76.339737108190093</v>
      </c>
      <c r="L114" s="10">
        <v>47.746883988494723</v>
      </c>
      <c r="M114" s="10">
        <v>17.053986414015018</v>
      </c>
      <c r="N114" s="10">
        <v>20.483252550097664</v>
      </c>
      <c r="O114" s="10">
        <v>25.043976114026485</v>
      </c>
    </row>
    <row r="115" spans="1:15">
      <c r="A115" s="37">
        <f t="shared" si="1"/>
        <v>1380.04</v>
      </c>
      <c r="B115" s="7">
        <v>22.8</v>
      </c>
      <c r="C115" s="7">
        <v>3393.9</v>
      </c>
      <c r="D115" s="10">
        <v>19.409741449511401</v>
      </c>
      <c r="E115" s="10">
        <v>25.12626262626263</v>
      </c>
      <c r="F115" s="10">
        <v>32.903619749814027</v>
      </c>
      <c r="G115" s="10">
        <v>20.730397422126746</v>
      </c>
      <c r="H115" s="10">
        <v>30.410594364340486</v>
      </c>
      <c r="I115" s="10">
        <v>19.464566929133856</v>
      </c>
      <c r="J115" s="10">
        <v>30.394500056236648</v>
      </c>
      <c r="K115" s="10">
        <v>76.339737108190093</v>
      </c>
      <c r="L115" s="10">
        <v>47.64630329781653</v>
      </c>
      <c r="M115" s="10">
        <v>17.125491598140865</v>
      </c>
      <c r="N115" s="10">
        <v>20.660927439774291</v>
      </c>
      <c r="O115" s="10">
        <v>25.196840452975014</v>
      </c>
    </row>
    <row r="116" spans="1:15">
      <c r="A116" s="37">
        <f t="shared" si="1"/>
        <v>1380.05</v>
      </c>
      <c r="B116" s="7">
        <v>23</v>
      </c>
      <c r="C116" s="7">
        <v>3464.24</v>
      </c>
      <c r="D116" s="10">
        <v>19.377127442996741</v>
      </c>
      <c r="E116" s="10">
        <v>25.210437710437713</v>
      </c>
      <c r="F116" s="10">
        <v>32.94436954606504</v>
      </c>
      <c r="G116" s="10">
        <v>20.981023988542788</v>
      </c>
      <c r="H116" s="10">
        <v>30.454106178208438</v>
      </c>
      <c r="I116" s="10">
        <v>19.685039370078741</v>
      </c>
      <c r="J116" s="10">
        <v>30.975639609122251</v>
      </c>
      <c r="K116" s="10">
        <v>76.339737108190093</v>
      </c>
      <c r="L116" s="10">
        <v>47.486387235659109</v>
      </c>
      <c r="M116" s="10">
        <v>17.196996782266716</v>
      </c>
      <c r="N116" s="10">
        <v>20.781595890906459</v>
      </c>
      <c r="O116" s="10">
        <v>25.389051841315666</v>
      </c>
    </row>
    <row r="117" spans="1:15">
      <c r="A117" s="37">
        <f t="shared" si="1"/>
        <v>1380.06</v>
      </c>
      <c r="B117" s="7">
        <v>23.1</v>
      </c>
      <c r="C117" s="7">
        <v>3347.73</v>
      </c>
      <c r="D117" s="10">
        <v>19.308153501628663</v>
      </c>
      <c r="E117" s="10">
        <v>25.378787878787879</v>
      </c>
      <c r="F117" s="10">
        <v>32.94707773605473</v>
      </c>
      <c r="G117" s="10">
        <v>21.124239169351952</v>
      </c>
      <c r="H117" s="10">
        <v>30.535031115051805</v>
      </c>
      <c r="I117" s="10">
        <v>19.905511811023622</v>
      </c>
      <c r="J117" s="10">
        <v>31.420198548432978</v>
      </c>
      <c r="K117" s="10">
        <v>76.440849342770477</v>
      </c>
      <c r="L117" s="10">
        <v>47.711065684979836</v>
      </c>
      <c r="M117" s="10">
        <v>17.500893814801575</v>
      </c>
      <c r="N117" s="10">
        <v>20.946538378065544</v>
      </c>
      <c r="O117" s="10">
        <v>25.66332392090191</v>
      </c>
    </row>
    <row r="118" spans="1:15">
      <c r="A118" s="37">
        <f t="shared" si="1"/>
        <v>1380.07</v>
      </c>
      <c r="B118" s="7">
        <v>23.2</v>
      </c>
      <c r="C118" s="7">
        <v>3340.17</v>
      </c>
      <c r="D118" s="10">
        <v>19.084812703583061</v>
      </c>
      <c r="E118" s="10">
        <v>25.420875420875422</v>
      </c>
      <c r="F118" s="10">
        <v>33.151503764807238</v>
      </c>
      <c r="G118" s="10">
        <v>21.339061940565703</v>
      </c>
      <c r="H118" s="10">
        <v>30.747136547343445</v>
      </c>
      <c r="I118" s="10">
        <v>20.031496062992126</v>
      </c>
      <c r="J118" s="10">
        <v>31.463864648322499</v>
      </c>
      <c r="K118" s="10">
        <v>76.440849342770477</v>
      </c>
      <c r="L118" s="10">
        <v>47.980245662909965</v>
      </c>
      <c r="M118" s="10">
        <v>23.114050768680734</v>
      </c>
      <c r="N118" s="10">
        <v>20.985314331187151</v>
      </c>
      <c r="O118" s="10">
        <v>25.726973559624454</v>
      </c>
    </row>
    <row r="119" spans="1:15">
      <c r="A119" s="37">
        <f t="shared" si="1"/>
        <v>1380.08</v>
      </c>
      <c r="B119" s="7">
        <v>23.3</v>
      </c>
      <c r="C119" s="7">
        <v>3423.02</v>
      </c>
      <c r="D119" s="10">
        <v>19.20702361563518</v>
      </c>
      <c r="E119" s="10">
        <v>25.462962962962965</v>
      </c>
      <c r="F119" s="10">
        <v>33.274430201057719</v>
      </c>
      <c r="G119" s="10">
        <v>21.518080916577158</v>
      </c>
      <c r="H119" s="10">
        <v>30.95935926215223</v>
      </c>
      <c r="I119" s="10">
        <v>20.125984251968504</v>
      </c>
      <c r="J119" s="10">
        <v>31.638115543146739</v>
      </c>
      <c r="K119" s="10">
        <v>76.238624873609709</v>
      </c>
      <c r="L119" s="10">
        <v>48.060203693988669</v>
      </c>
      <c r="M119" s="10">
        <v>21.93421523060422</v>
      </c>
      <c r="N119" s="10">
        <v>21.13636692469073</v>
      </c>
      <c r="O119" s="10">
        <v>25.795567881024621</v>
      </c>
    </row>
    <row r="120" spans="1:15">
      <c r="A120" s="37">
        <f t="shared" si="1"/>
        <v>1380.09</v>
      </c>
      <c r="B120" s="7">
        <v>23.8</v>
      </c>
      <c r="C120" s="7">
        <v>3538.71</v>
      </c>
      <c r="D120" s="10">
        <v>19.775916123778504</v>
      </c>
      <c r="E120" s="10">
        <v>25.378787878787879</v>
      </c>
      <c r="F120" s="10">
        <v>33.397695161056902</v>
      </c>
      <c r="G120" s="10">
        <v>22.126745435016112</v>
      </c>
      <c r="H120" s="10">
        <v>31.087666335929967</v>
      </c>
      <c r="I120" s="10">
        <v>20.377952755905511</v>
      </c>
      <c r="J120" s="10">
        <v>31.769113842815276</v>
      </c>
      <c r="K120" s="10">
        <v>76.238624873609709</v>
      </c>
      <c r="L120" s="10">
        <v>47.974095045134675</v>
      </c>
      <c r="M120" s="10">
        <v>21.773328566321059</v>
      </c>
      <c r="N120" s="10">
        <v>21.223757505606596</v>
      </c>
      <c r="O120" s="10">
        <v>25.86332055430945</v>
      </c>
    </row>
    <row r="121" spans="1:15">
      <c r="A121" s="37">
        <f t="shared" si="1"/>
        <v>1380.1</v>
      </c>
      <c r="B121" s="7">
        <v>24.1</v>
      </c>
      <c r="C121" s="7">
        <v>3659.65</v>
      </c>
      <c r="D121" s="10">
        <v>20.402666938110752</v>
      </c>
      <c r="E121" s="10">
        <v>25.462962962962965</v>
      </c>
      <c r="F121" s="10">
        <v>33.521298644804801</v>
      </c>
      <c r="G121" s="10">
        <v>22.413175796634444</v>
      </c>
      <c r="H121" s="10">
        <v>31.213041346778603</v>
      </c>
      <c r="I121" s="10">
        <v>20.692913385826774</v>
      </c>
      <c r="J121" s="10">
        <v>31.812779942704793</v>
      </c>
      <c r="K121" s="10">
        <v>76.238624873609709</v>
      </c>
      <c r="L121" s="10">
        <v>47.986396280685248</v>
      </c>
      <c r="M121" s="10">
        <v>21.576689309974977</v>
      </c>
      <c r="N121" s="10">
        <v>21.455255733198292</v>
      </c>
      <c r="O121" s="10">
        <v>25.845961561930576</v>
      </c>
    </row>
    <row r="122" spans="1:15">
      <c r="A122" s="37">
        <f t="shared" si="1"/>
        <v>1380.11</v>
      </c>
      <c r="B122" s="7">
        <v>24.4</v>
      </c>
      <c r="C122" s="7">
        <v>3678.38</v>
      </c>
      <c r="D122" s="10">
        <v>20.808377442996743</v>
      </c>
      <c r="E122" s="10">
        <v>25.715488215488218</v>
      </c>
      <c r="F122" s="10">
        <v>33.644902128552701</v>
      </c>
      <c r="G122" s="10">
        <v>22.699606158252774</v>
      </c>
      <c r="H122" s="10">
        <v>31.295666880120848</v>
      </c>
      <c r="I122" s="10">
        <v>20.755905511811026</v>
      </c>
      <c r="J122" s="10">
        <v>31.94377824237332</v>
      </c>
      <c r="K122" s="10">
        <v>76.238624873609709</v>
      </c>
      <c r="L122" s="10">
        <v>48.054053076213386</v>
      </c>
      <c r="M122" s="10">
        <v>21.576689309974977</v>
      </c>
      <c r="N122" s="10">
        <v>21.627143167185125</v>
      </c>
      <c r="O122" s="10">
        <v>25.895408388706766</v>
      </c>
    </row>
    <row r="123" spans="1:15">
      <c r="A123" s="37">
        <f t="shared" si="1"/>
        <v>1380.12</v>
      </c>
      <c r="B123" s="7">
        <v>24.8</v>
      </c>
      <c r="C123" s="7">
        <v>3758.77</v>
      </c>
      <c r="D123" s="10">
        <v>21.627259771986967</v>
      </c>
      <c r="E123" s="10">
        <v>26.936026936026938</v>
      </c>
      <c r="F123" s="10">
        <v>33.606521998542654</v>
      </c>
      <c r="G123" s="10">
        <v>22.807017543859651</v>
      </c>
      <c r="H123" s="10">
        <v>31.420279554607916</v>
      </c>
      <c r="I123" s="10">
        <v>20.850393700787404</v>
      </c>
      <c r="J123" s="10">
        <v>32.205774841710394</v>
      </c>
      <c r="K123" s="10">
        <v>76.845298281092013</v>
      </c>
      <c r="L123" s="10">
        <v>47.918739485157104</v>
      </c>
      <c r="M123" s="10">
        <v>21.594565606006437</v>
      </c>
      <c r="N123" s="10">
        <v>21.898864211820879</v>
      </c>
      <c r="O123" s="10">
        <v>26.549789798383195</v>
      </c>
    </row>
    <row r="124" spans="1:15">
      <c r="A124" s="37">
        <f t="shared" si="1"/>
        <v>1381.01</v>
      </c>
      <c r="B124" s="7">
        <v>25.3</v>
      </c>
      <c r="C124" s="7">
        <v>3965.94</v>
      </c>
      <c r="D124" s="10">
        <v>22.268576954397389</v>
      </c>
      <c r="E124" s="10">
        <v>30.765993265993266</v>
      </c>
      <c r="F124" s="10">
        <v>33.76918265979802</v>
      </c>
      <c r="G124" s="10">
        <v>23.129251700680271</v>
      </c>
      <c r="H124" s="10">
        <v>31.546299619300942</v>
      </c>
      <c r="I124" s="10">
        <v>21.133858267716533</v>
      </c>
      <c r="J124" s="10">
        <v>32.67679808398448</v>
      </c>
      <c r="K124" s="10">
        <v>80.788675429727007</v>
      </c>
      <c r="L124" s="10">
        <v>47.872428951319669</v>
      </c>
      <c r="M124" s="10">
        <v>21.594565606006437</v>
      </c>
      <c r="N124" s="10">
        <v>22.616219344570645</v>
      </c>
      <c r="O124" s="10">
        <v>26.712122678629296</v>
      </c>
    </row>
    <row r="125" spans="1:15">
      <c r="A125" s="37">
        <f t="shared" si="1"/>
        <v>1381.02</v>
      </c>
      <c r="B125" s="7">
        <v>25.9</v>
      </c>
      <c r="C125" s="7">
        <v>4151.3</v>
      </c>
      <c r="D125" s="10">
        <v>23.380313517915301</v>
      </c>
      <c r="E125" s="10">
        <v>32.407407407407412</v>
      </c>
      <c r="F125" s="10">
        <v>33.897863999776568</v>
      </c>
      <c r="G125" s="10">
        <v>23.415682062298607</v>
      </c>
      <c r="H125" s="10">
        <v>31.70697666781604</v>
      </c>
      <c r="I125" s="10">
        <v>21.763779527559052</v>
      </c>
      <c r="J125" s="10">
        <v>32.764130283763492</v>
      </c>
      <c r="K125" s="10">
        <v>81.799797775530848</v>
      </c>
      <c r="L125" s="10">
        <v>47.479151214746999</v>
      </c>
      <c r="M125" s="10">
        <v>21.594565606006437</v>
      </c>
      <c r="N125" s="10">
        <v>23.014396296028359</v>
      </c>
      <c r="O125" s="10">
        <v>26.806492473561732</v>
      </c>
    </row>
    <row r="126" spans="1:15">
      <c r="A126" s="37">
        <f t="shared" si="1"/>
        <v>1381.03</v>
      </c>
      <c r="B126" s="7">
        <v>26.3</v>
      </c>
      <c r="C126" s="7">
        <v>4294.0600000000004</v>
      </c>
      <c r="D126" s="10">
        <v>23.724032980456027</v>
      </c>
      <c r="E126" s="10">
        <v>32.239057239057239</v>
      </c>
      <c r="F126" s="10">
        <v>33.939967891022434</v>
      </c>
      <c r="G126" s="10">
        <v>23.952738990332978</v>
      </c>
      <c r="H126" s="10">
        <v>32.003877360017455</v>
      </c>
      <c r="I126" s="10">
        <v>22.236220472440944</v>
      </c>
      <c r="J126" s="10">
        <v>33.418915029739274</v>
      </c>
      <c r="K126" s="10">
        <v>82.002022244691602</v>
      </c>
      <c r="L126" s="10">
        <v>47.19658459812949</v>
      </c>
      <c r="M126" s="10">
        <v>21.594565606006437</v>
      </c>
      <c r="N126" s="10">
        <v>23.363958619691822</v>
      </c>
      <c r="O126" s="10">
        <v>26.839106338031137</v>
      </c>
    </row>
    <row r="127" spans="1:15">
      <c r="A127" s="37">
        <f t="shared" si="1"/>
        <v>1381.04</v>
      </c>
      <c r="B127" s="7">
        <v>26.3</v>
      </c>
      <c r="C127" s="7">
        <v>4577.25</v>
      </c>
      <c r="D127" s="10">
        <v>23.430354234527687</v>
      </c>
      <c r="E127" s="10">
        <v>32.744107744107744</v>
      </c>
      <c r="F127" s="10">
        <v>34.105675266016192</v>
      </c>
      <c r="G127" s="10">
        <v>24.167561761546725</v>
      </c>
      <c r="H127" s="10">
        <v>32.125264765282495</v>
      </c>
      <c r="I127" s="10">
        <v>22.677165354330707</v>
      </c>
      <c r="J127" s="10">
        <v>33.817698995018098</v>
      </c>
      <c r="K127" s="10">
        <v>82.20424671385237</v>
      </c>
      <c r="L127" s="10">
        <v>47.116626567050773</v>
      </c>
      <c r="M127" s="10">
        <v>21.630318198069361</v>
      </c>
      <c r="N127" s="10">
        <v>23.728568328148739</v>
      </c>
      <c r="O127" s="10">
        <v>27.273817589603958</v>
      </c>
    </row>
    <row r="128" spans="1:15">
      <c r="A128" s="37">
        <f t="shared" si="1"/>
        <v>1381.05</v>
      </c>
      <c r="B128" s="7">
        <v>26.4</v>
      </c>
      <c r="C128" s="7">
        <v>4722.68</v>
      </c>
      <c r="D128" s="10">
        <v>23.256545195439738</v>
      </c>
      <c r="E128" s="10">
        <v>33.838383838383841</v>
      </c>
      <c r="F128" s="10">
        <v>34.151502918497869</v>
      </c>
      <c r="G128" s="10">
        <v>24.418188327962767</v>
      </c>
      <c r="H128" s="10">
        <v>32.20572057205721</v>
      </c>
      <c r="I128" s="10">
        <v>22.803149606299215</v>
      </c>
      <c r="J128" s="10">
        <v>33.817698995018098</v>
      </c>
      <c r="K128" s="10">
        <v>82.20424671385237</v>
      </c>
      <c r="L128" s="10">
        <v>47.863745726225147</v>
      </c>
      <c r="M128" s="10">
        <v>21.719699678226675</v>
      </c>
      <c r="N128" s="10">
        <v>24.202560949142736</v>
      </c>
      <c r="O128" s="10">
        <v>27.415109266966571</v>
      </c>
    </row>
    <row r="129" spans="1:15">
      <c r="A129" s="37">
        <f t="shared" si="1"/>
        <v>1381.06</v>
      </c>
      <c r="B129" s="7">
        <v>26.8</v>
      </c>
      <c r="C129" s="7">
        <v>4756.68</v>
      </c>
      <c r="D129" s="10">
        <v>22.989454397394134</v>
      </c>
      <c r="E129" s="10">
        <v>34.04882154882155</v>
      </c>
      <c r="F129" s="10">
        <v>34.111768693492984</v>
      </c>
      <c r="G129" s="10">
        <v>25.778732545649838</v>
      </c>
      <c r="H129" s="10">
        <v>32.374548755515207</v>
      </c>
      <c r="I129" s="10">
        <v>23.086614173228345</v>
      </c>
      <c r="J129" s="10">
        <v>34.341692193692239</v>
      </c>
      <c r="K129" s="10">
        <v>82.305358948432769</v>
      </c>
      <c r="L129" s="10">
        <v>48.060927296079882</v>
      </c>
      <c r="M129" s="10">
        <v>22.202359671076156</v>
      </c>
      <c r="N129" s="10">
        <v>24.618389640454314</v>
      </c>
      <c r="O129" s="10">
        <v>27.564607013453742</v>
      </c>
    </row>
    <row r="130" spans="1:15">
      <c r="A130" s="37">
        <f t="shared" si="1"/>
        <v>1381.07</v>
      </c>
      <c r="B130" s="7">
        <v>26.8</v>
      </c>
      <c r="C130" s="7">
        <v>4548.93</v>
      </c>
      <c r="D130" s="10">
        <v>22.472872557003257</v>
      </c>
      <c r="E130" s="10">
        <v>34.04882154882155</v>
      </c>
      <c r="F130" s="10">
        <v>34.236049224738295</v>
      </c>
      <c r="G130" s="10">
        <v>26.02935911206588</v>
      </c>
      <c r="H130" s="10">
        <v>32.540093028492613</v>
      </c>
      <c r="I130" s="10">
        <v>23.118110236220474</v>
      </c>
      <c r="J130" s="10">
        <v>34.254359993913212</v>
      </c>
      <c r="K130" s="10">
        <v>82.406471183013153</v>
      </c>
      <c r="L130" s="10">
        <v>48.514625807268573</v>
      </c>
      <c r="M130" s="10">
        <v>23.543081873435824</v>
      </c>
      <c r="N130" s="10">
        <v>24.928886638211676</v>
      </c>
      <c r="O130" s="10">
        <v>27.651086357304873</v>
      </c>
    </row>
    <row r="131" spans="1:15">
      <c r="A131" s="37">
        <f t="shared" si="1"/>
        <v>1381.08</v>
      </c>
      <c r="B131" s="7">
        <v>27.2</v>
      </c>
      <c r="C131" s="7">
        <v>4914.8900000000003</v>
      </c>
      <c r="D131" s="10">
        <v>22.723310260586317</v>
      </c>
      <c r="E131" s="10">
        <v>35.143097643097647</v>
      </c>
      <c r="F131" s="10">
        <v>34.683281412253379</v>
      </c>
      <c r="G131" s="10">
        <v>26.3515932688865</v>
      </c>
      <c r="H131" s="10">
        <v>32.790784408931295</v>
      </c>
      <c r="I131" s="10">
        <v>23.275590551181104</v>
      </c>
      <c r="J131" s="10">
        <v>34.516356593250286</v>
      </c>
      <c r="K131" s="10">
        <v>82.406471183013153</v>
      </c>
      <c r="L131" s="10">
        <v>49.547567792470922</v>
      </c>
      <c r="M131" s="10">
        <v>27.154093671791209</v>
      </c>
      <c r="N131" s="10">
        <v>25.067496201982202</v>
      </c>
      <c r="O131" s="10">
        <v>27.730832516233288</v>
      </c>
    </row>
    <row r="132" spans="1:15">
      <c r="A132" s="37">
        <f t="shared" si="1"/>
        <v>1381.09</v>
      </c>
      <c r="B132" s="7">
        <v>27.7</v>
      </c>
      <c r="C132" s="7">
        <v>5096.97</v>
      </c>
      <c r="D132" s="10">
        <v>23.700712540716609</v>
      </c>
      <c r="E132" s="10">
        <v>35.52188552188553</v>
      </c>
      <c r="F132" s="10">
        <v>35.0887482322713</v>
      </c>
      <c r="G132" s="10">
        <v>26.709631220909415</v>
      </c>
      <c r="H132" s="10">
        <v>32.96031628749229</v>
      </c>
      <c r="I132" s="10">
        <v>23.496062992125982</v>
      </c>
      <c r="J132" s="10">
        <v>34.73468709269784</v>
      </c>
      <c r="K132" s="10">
        <v>82.406471183013153</v>
      </c>
      <c r="L132" s="10">
        <v>49.073246621682728</v>
      </c>
      <c r="M132" s="10">
        <v>27.171969967822669</v>
      </c>
      <c r="N132" s="10">
        <v>25.244881718874343</v>
      </c>
      <c r="O132" s="10">
        <v>27.778806458807644</v>
      </c>
    </row>
    <row r="133" spans="1:15">
      <c r="A133" s="37">
        <f t="shared" si="1"/>
        <v>1381.1</v>
      </c>
      <c r="B133" s="7">
        <v>28.3</v>
      </c>
      <c r="C133" s="7">
        <v>5261.08</v>
      </c>
      <c r="D133" s="10">
        <v>24.64222312703583</v>
      </c>
      <c r="E133" s="10">
        <v>36.27946127946128</v>
      </c>
      <c r="F133" s="10">
        <v>35.255809702259896</v>
      </c>
      <c r="G133" s="10">
        <v>27.139276763336913</v>
      </c>
      <c r="H133" s="10">
        <v>33.123808116419319</v>
      </c>
      <c r="I133" s="10">
        <v>23.622047244094489</v>
      </c>
      <c r="J133" s="10">
        <v>35.288700735046021</v>
      </c>
      <c r="K133" s="10">
        <v>82.406471183013153</v>
      </c>
      <c r="L133" s="10">
        <v>49.25161453716602</v>
      </c>
      <c r="M133" s="10">
        <v>27.171969967822669</v>
      </c>
      <c r="N133" s="10">
        <v>25.542935686898645</v>
      </c>
      <c r="O133" s="10">
        <v>27.918099221896323</v>
      </c>
    </row>
    <row r="134" spans="1:15">
      <c r="A134" s="37">
        <f t="shared" si="1"/>
        <v>1381.11</v>
      </c>
      <c r="B134" s="7">
        <v>28.8</v>
      </c>
      <c r="C134" s="7">
        <v>5229.13</v>
      </c>
      <c r="D134" s="10">
        <v>25.555741042345275</v>
      </c>
      <c r="E134" s="10">
        <v>36.27946127946128</v>
      </c>
      <c r="F134" s="10">
        <v>35.418131839766552</v>
      </c>
      <c r="G134" s="10">
        <v>27.568922305764413</v>
      </c>
      <c r="H134" s="10">
        <v>33.295099232737776</v>
      </c>
      <c r="I134" s="10">
        <v>23.968503937007871</v>
      </c>
      <c r="J134" s="10">
        <v>35.311278093511618</v>
      </c>
      <c r="K134" s="10">
        <v>82.406471183013153</v>
      </c>
      <c r="L134" s="10">
        <v>49.36847627489643</v>
      </c>
      <c r="M134" s="10">
        <v>27.171969967822669</v>
      </c>
      <c r="N134" s="10">
        <v>25.713376256963038</v>
      </c>
      <c r="O134" s="10">
        <v>28.063914757878887</v>
      </c>
    </row>
    <row r="135" spans="1:15">
      <c r="A135" s="37">
        <f t="shared" si="1"/>
        <v>1381.12</v>
      </c>
      <c r="B135" s="7">
        <v>29.2</v>
      </c>
      <c r="C135" s="7">
        <v>5062.76</v>
      </c>
      <c r="D135" s="10">
        <v>25.895734934853422</v>
      </c>
      <c r="E135" s="10">
        <v>36.237373737373737</v>
      </c>
      <c r="F135" s="10">
        <v>35.661953569775243</v>
      </c>
      <c r="G135" s="10">
        <v>27.891156462585037</v>
      </c>
      <c r="H135" s="10">
        <v>33.631934622033633</v>
      </c>
      <c r="I135" s="10">
        <v>24.15748031496063</v>
      </c>
      <c r="J135" s="10">
        <v>36.053601791633319</v>
      </c>
      <c r="K135" s="10">
        <v>82.103134479272001</v>
      </c>
      <c r="L135" s="10">
        <v>49.33229617033593</v>
      </c>
      <c r="M135" s="10">
        <v>27.171969967822669</v>
      </c>
      <c r="N135" s="10">
        <v>26.011430224987336</v>
      </c>
      <c r="O135" s="10">
        <v>29.061899010642641</v>
      </c>
    </row>
    <row r="136" spans="1:15">
      <c r="A136" s="37">
        <f t="shared" si="1"/>
        <v>1382.01</v>
      </c>
      <c r="B136" s="7">
        <v>29.8</v>
      </c>
      <c r="C136" s="7">
        <v>5368.56</v>
      </c>
      <c r="D136" s="10">
        <v>26.654061482084689</v>
      </c>
      <c r="E136" s="10">
        <v>36.616161616161619</v>
      </c>
      <c r="F136" s="10">
        <v>35.905436776035224</v>
      </c>
      <c r="G136" s="10">
        <v>28.320802005012531</v>
      </c>
      <c r="H136" s="10">
        <v>33.799472697802827</v>
      </c>
      <c r="I136" s="10">
        <v>24.346456692913385</v>
      </c>
      <c r="J136" s="10">
        <v>37.401461821934944</v>
      </c>
      <c r="K136" s="10">
        <v>78.968655207280079</v>
      </c>
      <c r="L136" s="10">
        <v>51.583784077135974</v>
      </c>
      <c r="M136" s="10">
        <v>27.171969967822669</v>
      </c>
      <c r="N136" s="10">
        <v>26.734283440642411</v>
      </c>
      <c r="O136" s="10">
        <v>29.386564771134836</v>
      </c>
    </row>
    <row r="137" spans="1:15">
      <c r="A137" s="37">
        <f t="shared" si="1"/>
        <v>1382.02</v>
      </c>
      <c r="B137" s="7">
        <v>30.1</v>
      </c>
      <c r="C137" s="7">
        <v>5948.3</v>
      </c>
      <c r="D137" s="10">
        <v>26.849083876221496</v>
      </c>
      <c r="E137" s="10">
        <v>36.784511784511793</v>
      </c>
      <c r="F137" s="10">
        <v>36.070467103531563</v>
      </c>
      <c r="G137" s="10">
        <v>28.643036161833155</v>
      </c>
      <c r="H137" s="10">
        <v>34.126104508105392</v>
      </c>
      <c r="I137" s="10">
        <v>25.039370078740156</v>
      </c>
      <c r="J137" s="10">
        <v>38.003483363877564</v>
      </c>
      <c r="K137" s="10">
        <v>79.777553083923166</v>
      </c>
      <c r="L137" s="10">
        <v>51.669892725989968</v>
      </c>
      <c r="M137" s="10">
        <v>27.171969967822669</v>
      </c>
      <c r="N137" s="10">
        <v>27.137958475005423</v>
      </c>
      <c r="O137" s="10">
        <v>29.529224126684881</v>
      </c>
    </row>
    <row r="138" spans="1:15">
      <c r="A138" s="37">
        <f t="shared" si="1"/>
        <v>1382.03</v>
      </c>
      <c r="B138" s="7">
        <v>30.5</v>
      </c>
      <c r="C138" s="7">
        <v>6703.06</v>
      </c>
      <c r="D138" s="10">
        <v>27.263314332247553</v>
      </c>
      <c r="E138" s="10">
        <v>36.574074074074076</v>
      </c>
      <c r="F138" s="10">
        <v>36.397819568534558</v>
      </c>
      <c r="G138" s="10">
        <v>29.036877909058358</v>
      </c>
      <c r="H138" s="10">
        <v>34.499473401497937</v>
      </c>
      <c r="I138" s="10">
        <v>25.889763779527559</v>
      </c>
      <c r="J138" s="10">
        <v>38.381385340099385</v>
      </c>
      <c r="K138" s="10">
        <v>80.182002022244689</v>
      </c>
      <c r="L138" s="10">
        <v>51.534579134933701</v>
      </c>
      <c r="M138" s="10">
        <v>27.171969967822669</v>
      </c>
      <c r="N138" s="10">
        <v>27.72741083701078</v>
      </c>
      <c r="O138" s="10">
        <v>29.751314023120084</v>
      </c>
    </row>
    <row r="139" spans="1:15">
      <c r="A139" s="37">
        <f t="shared" si="1"/>
        <v>1382.04</v>
      </c>
      <c r="B139" s="7">
        <v>30.7</v>
      </c>
      <c r="C139" s="7">
        <v>8521.01</v>
      </c>
      <c r="D139" s="10">
        <v>27.411716205211722</v>
      </c>
      <c r="E139" s="10">
        <v>37.037037037037038</v>
      </c>
      <c r="F139" s="10">
        <v>36.603599692281911</v>
      </c>
      <c r="G139" s="10">
        <v>29.359112065878985</v>
      </c>
      <c r="H139" s="10">
        <v>34.786991492326216</v>
      </c>
      <c r="I139" s="10">
        <v>26.236220472440944</v>
      </c>
      <c r="J139" s="10">
        <v>38.56952999397938</v>
      </c>
      <c r="K139" s="10">
        <v>83.720930232558146</v>
      </c>
      <c r="L139" s="10">
        <v>51.491886611552303</v>
      </c>
      <c r="M139" s="10">
        <v>27.171969967822669</v>
      </c>
      <c r="N139" s="10">
        <v>28.218187079505178</v>
      </c>
      <c r="O139" s="10">
        <v>29.99213059012158</v>
      </c>
    </row>
    <row r="140" spans="1:15">
      <c r="A140" s="37">
        <f t="shared" si="1"/>
        <v>1382.05</v>
      </c>
      <c r="B140" s="7">
        <v>30.8</v>
      </c>
      <c r="C140" s="7">
        <v>9422.9599999999991</v>
      </c>
      <c r="D140" s="10">
        <v>26.995388843648207</v>
      </c>
      <c r="E140" s="10">
        <v>36.742424242424242</v>
      </c>
      <c r="F140" s="10">
        <v>36.729911366019493</v>
      </c>
      <c r="G140" s="10">
        <v>29.681346222699609</v>
      </c>
      <c r="H140" s="10">
        <v>35.20334442825947</v>
      </c>
      <c r="I140" s="10">
        <v>26.645669291338582</v>
      </c>
      <c r="J140" s="10">
        <v>39.01322057334913</v>
      </c>
      <c r="K140" s="10">
        <v>86.248736097067749</v>
      </c>
      <c r="L140" s="10">
        <v>51.467284140451156</v>
      </c>
      <c r="M140" s="10">
        <v>27.207722559885593</v>
      </c>
      <c r="N140" s="10">
        <v>28.476018230485426</v>
      </c>
      <c r="O140" s="10">
        <v>30.436099970963149</v>
      </c>
    </row>
    <row r="141" spans="1:15">
      <c r="A141" s="37">
        <f t="shared" si="1"/>
        <v>1382.06</v>
      </c>
      <c r="B141" s="7">
        <v>30.8</v>
      </c>
      <c r="C141" s="7">
        <v>8993</v>
      </c>
      <c r="D141" s="10">
        <v>26.258255293159607</v>
      </c>
      <c r="E141" s="10">
        <v>37.962962962962969</v>
      </c>
      <c r="F141" s="10">
        <v>36.773369352260197</v>
      </c>
      <c r="G141" s="10">
        <v>30.00358037952023</v>
      </c>
      <c r="H141" s="10">
        <v>35.537423678401964</v>
      </c>
      <c r="I141" s="10">
        <v>26.99212598425197</v>
      </c>
      <c r="J141" s="10">
        <v>39.146079644319776</v>
      </c>
      <c r="K141" s="10">
        <v>92.416582406471193</v>
      </c>
      <c r="L141" s="10">
        <v>51.411928580473592</v>
      </c>
      <c r="M141" s="10">
        <v>27.350732928137294</v>
      </c>
      <c r="N141" s="10">
        <v>28.80040512189829</v>
      </c>
      <c r="O141" s="10">
        <v>31.057657104141338</v>
      </c>
    </row>
    <row r="142" spans="1:15">
      <c r="A142" s="37">
        <f t="shared" si="1"/>
        <v>1382.07</v>
      </c>
      <c r="B142" s="7">
        <v>31</v>
      </c>
      <c r="C142" s="7">
        <v>8906.9599999999991</v>
      </c>
      <c r="D142" s="10">
        <v>26.315197475570034</v>
      </c>
      <c r="E142" s="10">
        <v>39.183501683501682</v>
      </c>
      <c r="F142" s="10">
        <v>37.138424899775814</v>
      </c>
      <c r="G142" s="10">
        <v>30.254206945936271</v>
      </c>
      <c r="H142" s="10">
        <v>35.832741056621657</v>
      </c>
      <c r="I142" s="10">
        <v>27.2755905511811</v>
      </c>
      <c r="J142" s="10">
        <v>39.320744043877824</v>
      </c>
      <c r="K142" s="10">
        <v>96.359959555106173</v>
      </c>
      <c r="L142" s="10">
        <v>51.731398903742829</v>
      </c>
      <c r="M142" s="10">
        <v>28.03003217733286</v>
      </c>
      <c r="N142" s="10">
        <v>29.004123562178975</v>
      </c>
      <c r="O142" s="10">
        <v>31.3229866725021</v>
      </c>
    </row>
    <row r="143" spans="1:15">
      <c r="A143" s="37">
        <f t="shared" si="1"/>
        <v>1382.08</v>
      </c>
      <c r="B143" s="7">
        <v>31.4</v>
      </c>
      <c r="C143" s="7">
        <v>9670.4699999999993</v>
      </c>
      <c r="D143" s="10">
        <v>26.757736156351793</v>
      </c>
      <c r="E143" s="10">
        <v>39.267676767676768</v>
      </c>
      <c r="F143" s="10">
        <v>37.625052788547066</v>
      </c>
      <c r="G143" s="10">
        <v>30.576441102756895</v>
      </c>
      <c r="H143" s="10">
        <v>36.296124281937793</v>
      </c>
      <c r="I143" s="10">
        <v>27.370078740157481</v>
      </c>
      <c r="J143" s="10">
        <v>39.36441014376733</v>
      </c>
      <c r="K143" s="10">
        <v>96.461071789686557</v>
      </c>
      <c r="L143" s="10">
        <v>51.799055699270973</v>
      </c>
      <c r="M143" s="10">
        <v>29.317125491598144</v>
      </c>
      <c r="N143" s="10">
        <v>29.090067279172391</v>
      </c>
      <c r="O143" s="10">
        <v>31.667536369719187</v>
      </c>
    </row>
    <row r="144" spans="1:15">
      <c r="A144" s="37">
        <f t="shared" si="1"/>
        <v>1382.09</v>
      </c>
      <c r="B144" s="7">
        <v>32.1</v>
      </c>
      <c r="C144" s="7">
        <v>10555.47</v>
      </c>
      <c r="D144" s="10">
        <v>27.981402687296413</v>
      </c>
      <c r="E144" s="10">
        <v>39.436026936026941</v>
      </c>
      <c r="F144" s="10">
        <v>37.827786198556026</v>
      </c>
      <c r="G144" s="10">
        <v>31.077694235588972</v>
      </c>
      <c r="H144" s="10">
        <v>36.591558942674659</v>
      </c>
      <c r="I144" s="10">
        <v>27.653543307086611</v>
      </c>
      <c r="J144" s="10">
        <v>39.451742343546357</v>
      </c>
      <c r="K144" s="10">
        <v>96.461071789686557</v>
      </c>
      <c r="L144" s="10">
        <v>51.882993541851327</v>
      </c>
      <c r="M144" s="10">
        <v>31.748301751877012</v>
      </c>
      <c r="N144" s="10">
        <v>29.511394053389282</v>
      </c>
      <c r="O144" s="10">
        <v>31.739602489595136</v>
      </c>
    </row>
    <row r="145" spans="1:15">
      <c r="A145" s="37">
        <f t="shared" ref="A145:A208" si="2">IF(A144-ROUND(A144,0)&gt;0.1,A133+1,A144+0.01)</f>
        <v>1382.1</v>
      </c>
      <c r="B145" s="7">
        <v>32.5</v>
      </c>
      <c r="C145" s="7">
        <v>11032.92</v>
      </c>
      <c r="D145" s="10">
        <v>28.41977809446254</v>
      </c>
      <c r="E145" s="10">
        <v>39.436026936026941</v>
      </c>
      <c r="F145" s="10">
        <v>38.195549936061326</v>
      </c>
      <c r="G145" s="10">
        <v>31.578947368421055</v>
      </c>
      <c r="H145" s="10">
        <v>36.924230802611177</v>
      </c>
      <c r="I145" s="10">
        <v>28.031496062992126</v>
      </c>
      <c r="J145" s="10">
        <v>39.446160029640033</v>
      </c>
      <c r="K145" s="10">
        <v>96.461071789686557</v>
      </c>
      <c r="L145" s="10">
        <v>52.036758986233473</v>
      </c>
      <c r="M145" s="10">
        <v>32.677869145513057</v>
      </c>
      <c r="N145" s="10">
        <v>29.819286696086234</v>
      </c>
      <c r="O145" s="10">
        <v>31.856065547555232</v>
      </c>
    </row>
    <row r="146" spans="1:15">
      <c r="A146" s="37">
        <f t="shared" si="2"/>
        <v>1382.11</v>
      </c>
      <c r="B146" s="7">
        <v>32.700000000000003</v>
      </c>
      <c r="C146" s="7">
        <v>10911.26</v>
      </c>
      <c r="D146" s="10">
        <v>28.479041123778504</v>
      </c>
      <c r="E146" s="10">
        <v>39.057239057239059</v>
      </c>
      <c r="F146" s="10">
        <v>38.321184562301482</v>
      </c>
      <c r="G146" s="10">
        <v>32.008592910848556</v>
      </c>
      <c r="H146" s="10">
        <v>37.300003987605585</v>
      </c>
      <c r="I146" s="10">
        <v>28.188976377952756</v>
      </c>
      <c r="J146" s="10">
        <v>39.527703163145816</v>
      </c>
      <c r="K146" s="10">
        <v>96.461071789686557</v>
      </c>
      <c r="L146" s="10">
        <v>52.178223195065037</v>
      </c>
      <c r="M146" s="10">
        <v>32.695745441544517</v>
      </c>
      <c r="N146" s="10">
        <v>29.977284236417564</v>
      </c>
      <c r="O146" s="10">
        <v>31.925185899027479</v>
      </c>
    </row>
    <row r="147" spans="1:15">
      <c r="A147" s="37">
        <f t="shared" si="2"/>
        <v>1382.12</v>
      </c>
      <c r="B147" s="7">
        <v>33.200000000000003</v>
      </c>
      <c r="C147" s="7">
        <v>11379.41</v>
      </c>
      <c r="D147" s="10">
        <v>28.694055374592828</v>
      </c>
      <c r="E147" s="10">
        <v>39.520202020202028</v>
      </c>
      <c r="F147" s="10">
        <v>38.692333537293898</v>
      </c>
      <c r="G147" s="10">
        <v>32.832080200501252</v>
      </c>
      <c r="H147" s="10">
        <v>37.712252035438091</v>
      </c>
      <c r="I147" s="10">
        <v>28.283464566929133</v>
      </c>
      <c r="J147" s="10">
        <v>40.219951438004067</v>
      </c>
      <c r="K147" s="10">
        <v>96.663296258847325</v>
      </c>
      <c r="L147" s="10">
        <v>52.465493225275416</v>
      </c>
      <c r="M147" s="10">
        <v>32.677869145513057</v>
      </c>
      <c r="N147" s="10">
        <v>30.215727410837008</v>
      </c>
      <c r="O147" s="10">
        <v>33.089711272614039</v>
      </c>
    </row>
    <row r="148" spans="1:15">
      <c r="A148" s="37">
        <f t="shared" si="2"/>
        <v>1383.01</v>
      </c>
      <c r="B148" s="7">
        <v>34.1</v>
      </c>
      <c r="C148" s="7">
        <v>11753.75</v>
      </c>
      <c r="D148" s="10">
        <v>29.2</v>
      </c>
      <c r="E148" s="10">
        <v>40</v>
      </c>
      <c r="F148" s="10">
        <v>39.1</v>
      </c>
      <c r="G148" s="10">
        <v>33.799999999999997</v>
      </c>
      <c r="H148" s="10">
        <v>38.5</v>
      </c>
      <c r="I148" s="10">
        <v>29.4</v>
      </c>
      <c r="J148" s="10">
        <v>42.1</v>
      </c>
      <c r="K148" s="10">
        <v>101.9</v>
      </c>
      <c r="L148" s="10">
        <v>52.2</v>
      </c>
      <c r="M148" s="10">
        <v>32.9</v>
      </c>
      <c r="N148" s="10">
        <v>31.3</v>
      </c>
      <c r="O148" s="10">
        <v>32.9</v>
      </c>
    </row>
    <row r="149" spans="1:15">
      <c r="A149" s="37">
        <f t="shared" si="2"/>
        <v>1383.02</v>
      </c>
      <c r="B149" s="7">
        <v>34.5</v>
      </c>
      <c r="C149" s="7">
        <v>11504.77</v>
      </c>
      <c r="D149" s="10">
        <v>29.6</v>
      </c>
      <c r="E149" s="10">
        <v>40.6</v>
      </c>
      <c r="F149" s="10">
        <v>39.5</v>
      </c>
      <c r="G149" s="10">
        <v>34.200000000000003</v>
      </c>
      <c r="H149" s="10">
        <v>39.4</v>
      </c>
      <c r="I149" s="10">
        <v>30.1</v>
      </c>
      <c r="J149" s="10">
        <v>42.7</v>
      </c>
      <c r="K149" s="10">
        <v>102.1</v>
      </c>
      <c r="L149" s="10">
        <v>52.2</v>
      </c>
      <c r="M149" s="10">
        <v>33</v>
      </c>
      <c r="N149" s="10">
        <v>31.7</v>
      </c>
      <c r="O149" s="10">
        <v>33.299999999999997</v>
      </c>
    </row>
    <row r="150" spans="1:15">
      <c r="A150" s="37">
        <f t="shared" si="2"/>
        <v>1383.03</v>
      </c>
      <c r="B150" s="7">
        <v>35</v>
      </c>
      <c r="C150" s="7">
        <v>12063.5</v>
      </c>
      <c r="D150" s="10">
        <v>30.1</v>
      </c>
      <c r="E150" s="10">
        <v>41</v>
      </c>
      <c r="F150" s="10">
        <v>39.700000000000003</v>
      </c>
      <c r="G150" s="10">
        <v>34.6</v>
      </c>
      <c r="H150" s="10">
        <v>39.799999999999997</v>
      </c>
      <c r="I150" s="10">
        <v>31</v>
      </c>
      <c r="J150" s="10">
        <v>42.6</v>
      </c>
      <c r="K150" s="10">
        <v>101.8</v>
      </c>
      <c r="L150" s="10">
        <v>52.9</v>
      </c>
      <c r="M150" s="10">
        <v>33</v>
      </c>
      <c r="N150" s="10">
        <v>32.200000000000003</v>
      </c>
      <c r="O150" s="10">
        <v>33.6</v>
      </c>
    </row>
    <row r="151" spans="1:15">
      <c r="A151" s="37">
        <f t="shared" si="2"/>
        <v>1383.04</v>
      </c>
      <c r="B151" s="7">
        <v>35.4</v>
      </c>
      <c r="C151" s="7">
        <v>13200.11</v>
      </c>
      <c r="D151" s="10">
        <v>30.7</v>
      </c>
      <c r="E151" s="10">
        <v>41.4</v>
      </c>
      <c r="F151" s="10">
        <v>39.9</v>
      </c>
      <c r="G151" s="10">
        <v>35</v>
      </c>
      <c r="H151" s="10">
        <v>40.299999999999997</v>
      </c>
      <c r="I151" s="10">
        <v>31.3</v>
      </c>
      <c r="J151" s="10">
        <v>42.6</v>
      </c>
      <c r="K151" s="10">
        <v>101.5</v>
      </c>
      <c r="L151" s="10">
        <v>53</v>
      </c>
      <c r="M151" s="10">
        <v>33</v>
      </c>
      <c r="N151" s="10">
        <v>32.6</v>
      </c>
      <c r="O151" s="10">
        <v>34.4</v>
      </c>
    </row>
    <row r="152" spans="1:15">
      <c r="A152" s="37">
        <f t="shared" si="2"/>
        <v>1383.05</v>
      </c>
      <c r="B152" s="7">
        <v>35.6</v>
      </c>
      <c r="C152" s="7">
        <v>12993.22</v>
      </c>
      <c r="D152" s="10">
        <v>30.9</v>
      </c>
      <c r="E152" s="10">
        <v>41.7</v>
      </c>
      <c r="F152" s="10">
        <v>40.1</v>
      </c>
      <c r="G152" s="10">
        <v>35.4</v>
      </c>
      <c r="H152" s="10">
        <v>40.6</v>
      </c>
      <c r="I152" s="10">
        <v>31.5</v>
      </c>
      <c r="J152" s="10">
        <v>43.1</v>
      </c>
      <c r="K152" s="10">
        <v>101.3</v>
      </c>
      <c r="L152" s="10">
        <v>53.2</v>
      </c>
      <c r="M152" s="10">
        <v>33</v>
      </c>
      <c r="N152" s="10">
        <v>32.9</v>
      </c>
      <c r="O152" s="10">
        <v>34.6</v>
      </c>
    </row>
    <row r="153" spans="1:15">
      <c r="A153" s="37">
        <f t="shared" si="2"/>
        <v>1383.06</v>
      </c>
      <c r="B153" s="7">
        <v>35.700000000000003</v>
      </c>
      <c r="C153" s="7">
        <v>13596.37</v>
      </c>
      <c r="D153" s="10">
        <v>30.6</v>
      </c>
      <c r="E153" s="10">
        <v>42.4</v>
      </c>
      <c r="F153" s="10">
        <v>40.299999999999997</v>
      </c>
      <c r="G153" s="10">
        <v>35.700000000000003</v>
      </c>
      <c r="H153" s="10">
        <v>40.799999999999997</v>
      </c>
      <c r="I153" s="10">
        <v>31.6</v>
      </c>
      <c r="J153" s="10">
        <v>43.3</v>
      </c>
      <c r="K153" s="10">
        <v>100.9</v>
      </c>
      <c r="L153" s="10">
        <v>53.4</v>
      </c>
      <c r="M153" s="10">
        <v>33.1</v>
      </c>
      <c r="N153" s="10">
        <v>33.1</v>
      </c>
      <c r="O153" s="10">
        <v>34.9</v>
      </c>
    </row>
    <row r="154" spans="1:15">
      <c r="A154" s="37">
        <f t="shared" si="2"/>
        <v>1383.07</v>
      </c>
      <c r="B154" s="7">
        <v>36.1</v>
      </c>
      <c r="C154" s="7">
        <v>13198.15</v>
      </c>
      <c r="D154" s="10">
        <v>30.8</v>
      </c>
      <c r="E154" s="10">
        <v>42.6</v>
      </c>
      <c r="F154" s="10">
        <v>40.799999999999997</v>
      </c>
      <c r="G154" s="10">
        <v>36</v>
      </c>
      <c r="H154" s="10">
        <v>41.6</v>
      </c>
      <c r="I154" s="10">
        <v>31.8</v>
      </c>
      <c r="J154" s="10">
        <v>43.6</v>
      </c>
      <c r="K154" s="10">
        <v>100.9</v>
      </c>
      <c r="L154" s="10">
        <v>54.3</v>
      </c>
      <c r="M154" s="10">
        <v>38.5</v>
      </c>
      <c r="N154" s="10">
        <v>33.4</v>
      </c>
      <c r="O154" s="10">
        <v>35.200000000000003</v>
      </c>
    </row>
    <row r="155" spans="1:15">
      <c r="A155" s="37">
        <f t="shared" si="2"/>
        <v>1383.08</v>
      </c>
      <c r="B155" s="7">
        <v>36.4</v>
      </c>
      <c r="C155" s="7">
        <v>13617.59</v>
      </c>
      <c r="D155" s="10">
        <v>31</v>
      </c>
      <c r="E155" s="10">
        <v>42.8</v>
      </c>
      <c r="F155" s="10">
        <v>41.2</v>
      </c>
      <c r="G155" s="10">
        <v>36.299999999999997</v>
      </c>
      <c r="H155" s="10">
        <v>42.2</v>
      </c>
      <c r="I155" s="10">
        <v>31.9</v>
      </c>
      <c r="J155" s="10">
        <v>43.6</v>
      </c>
      <c r="K155" s="10">
        <v>100.8</v>
      </c>
      <c r="L155" s="10">
        <v>54.6</v>
      </c>
      <c r="M155" s="10">
        <v>38.5</v>
      </c>
      <c r="N155" s="10">
        <v>33.6</v>
      </c>
      <c r="O155" s="10">
        <v>35.5</v>
      </c>
    </row>
    <row r="156" spans="1:15">
      <c r="A156" s="37">
        <f t="shared" si="2"/>
        <v>1383.09</v>
      </c>
      <c r="B156" s="7">
        <v>36.799999999999997</v>
      </c>
      <c r="C156" s="7">
        <v>13571.8</v>
      </c>
      <c r="D156" s="10">
        <v>31.6</v>
      </c>
      <c r="E156" s="10">
        <v>42.8</v>
      </c>
      <c r="F156" s="10">
        <v>41.8</v>
      </c>
      <c r="G156" s="10">
        <v>36.700000000000003</v>
      </c>
      <c r="H156" s="10">
        <v>42.9</v>
      </c>
      <c r="I156" s="10">
        <v>32.200000000000003</v>
      </c>
      <c r="J156" s="10">
        <v>43.6</v>
      </c>
      <c r="K156" s="10">
        <v>100.7</v>
      </c>
      <c r="L156" s="10">
        <v>54.7</v>
      </c>
      <c r="M156" s="10">
        <v>38.5</v>
      </c>
      <c r="N156" s="10">
        <v>34.1</v>
      </c>
      <c r="O156" s="10">
        <v>35.799999999999997</v>
      </c>
    </row>
    <row r="157" spans="1:15">
      <c r="A157" s="37">
        <f t="shared" si="2"/>
        <v>1383.1</v>
      </c>
      <c r="B157" s="7">
        <v>37.299999999999997</v>
      </c>
      <c r="C157" s="7">
        <v>13168.36</v>
      </c>
      <c r="D157" s="10">
        <v>32.5</v>
      </c>
      <c r="E157" s="10">
        <v>43.1</v>
      </c>
      <c r="F157" s="10">
        <v>42</v>
      </c>
      <c r="G157" s="10">
        <v>37</v>
      </c>
      <c r="H157" s="10">
        <v>43.5</v>
      </c>
      <c r="I157" s="10">
        <v>32.299999999999997</v>
      </c>
      <c r="J157" s="10">
        <v>43.7</v>
      </c>
      <c r="K157" s="10">
        <v>100.5</v>
      </c>
      <c r="L157" s="10">
        <v>55</v>
      </c>
      <c r="M157" s="10">
        <v>38.5</v>
      </c>
      <c r="N157" s="10">
        <v>34.5</v>
      </c>
      <c r="O157" s="10">
        <v>36</v>
      </c>
    </row>
    <row r="158" spans="1:15">
      <c r="A158" s="37">
        <f t="shared" si="2"/>
        <v>1383.11</v>
      </c>
      <c r="B158" s="7">
        <v>37.700000000000003</v>
      </c>
      <c r="C158" s="7">
        <v>12648.99</v>
      </c>
      <c r="D158" s="10">
        <v>33.299999999999997</v>
      </c>
      <c r="E158" s="10">
        <v>43.2</v>
      </c>
      <c r="F158" s="10">
        <v>42.2</v>
      </c>
      <c r="G158" s="10">
        <v>37.299999999999997</v>
      </c>
      <c r="H158" s="10">
        <v>43.8</v>
      </c>
      <c r="I158" s="10">
        <v>32.4</v>
      </c>
      <c r="J158" s="10">
        <v>43.8</v>
      </c>
      <c r="K158" s="10">
        <v>100.4</v>
      </c>
      <c r="L158" s="10">
        <v>55.5</v>
      </c>
      <c r="M158" s="10">
        <v>38.5</v>
      </c>
      <c r="N158" s="10">
        <v>34.700000000000003</v>
      </c>
      <c r="O158" s="10">
        <v>36.299999999999997</v>
      </c>
    </row>
    <row r="159" spans="1:15">
      <c r="A159" s="37">
        <f t="shared" si="2"/>
        <v>1383.12</v>
      </c>
      <c r="B159" s="7">
        <v>38.4</v>
      </c>
      <c r="C159" s="7">
        <v>12113.01</v>
      </c>
      <c r="D159" s="10">
        <v>34.700000000000003</v>
      </c>
      <c r="E159" s="10">
        <v>43.5</v>
      </c>
      <c r="F159" s="10">
        <v>42.6</v>
      </c>
      <c r="G159" s="10">
        <v>37.6</v>
      </c>
      <c r="H159" s="10">
        <v>44.2</v>
      </c>
      <c r="I159" s="10">
        <v>32.6</v>
      </c>
      <c r="J159" s="10">
        <v>44.3</v>
      </c>
      <c r="K159" s="10">
        <v>100.4</v>
      </c>
      <c r="L159" s="10">
        <v>55.8</v>
      </c>
      <c r="M159" s="10">
        <v>38.5</v>
      </c>
      <c r="N159" s="10">
        <v>35</v>
      </c>
      <c r="O159" s="10">
        <v>36.700000000000003</v>
      </c>
    </row>
    <row r="160" spans="1:15">
      <c r="A160" s="37">
        <f t="shared" si="2"/>
        <v>1384.01</v>
      </c>
      <c r="B160" s="7">
        <v>39.700000000000003</v>
      </c>
      <c r="C160" s="7">
        <v>12701.78</v>
      </c>
      <c r="D160" s="10">
        <v>38.1</v>
      </c>
      <c r="E160" s="10">
        <v>43.7</v>
      </c>
      <c r="F160" s="10">
        <v>42.7</v>
      </c>
      <c r="G160" s="10">
        <v>38</v>
      </c>
      <c r="H160" s="10">
        <v>44.5</v>
      </c>
      <c r="I160" s="10">
        <v>33</v>
      </c>
      <c r="J160" s="10">
        <v>44.5</v>
      </c>
      <c r="K160" s="10">
        <v>100</v>
      </c>
      <c r="L160" s="10">
        <v>55.9</v>
      </c>
      <c r="M160" s="10">
        <v>38.5</v>
      </c>
      <c r="N160" s="10">
        <v>35.6</v>
      </c>
      <c r="O160" s="10">
        <v>37.1</v>
      </c>
    </row>
    <row r="161" spans="1:15">
      <c r="A161" s="37">
        <f t="shared" si="2"/>
        <v>1384.02</v>
      </c>
      <c r="B161" s="7">
        <v>39.4</v>
      </c>
      <c r="C161" s="7">
        <v>12605.07</v>
      </c>
      <c r="D161" s="10">
        <v>36.4</v>
      </c>
      <c r="E161" s="10">
        <v>43.5</v>
      </c>
      <c r="F161" s="10">
        <v>43</v>
      </c>
      <c r="G161" s="10">
        <v>38.299999999999997</v>
      </c>
      <c r="H161" s="10">
        <v>45</v>
      </c>
      <c r="I161" s="10">
        <v>33.799999999999997</v>
      </c>
      <c r="J161" s="10">
        <v>44.5</v>
      </c>
      <c r="K161" s="10">
        <v>99.9</v>
      </c>
      <c r="L161" s="10">
        <v>55.9</v>
      </c>
      <c r="M161" s="10">
        <v>38.6</v>
      </c>
      <c r="N161" s="10">
        <v>35.9</v>
      </c>
      <c r="O161" s="10">
        <v>37.6</v>
      </c>
    </row>
    <row r="162" spans="1:15">
      <c r="A162" s="37">
        <f t="shared" si="2"/>
        <v>1384.03</v>
      </c>
      <c r="B162" s="7">
        <v>39.299999999999997</v>
      </c>
      <c r="C162" s="7">
        <v>12423.86</v>
      </c>
      <c r="D162" s="10">
        <v>35.299999999999997</v>
      </c>
      <c r="E162" s="10">
        <v>43.9</v>
      </c>
      <c r="F162" s="10">
        <v>43.3</v>
      </c>
      <c r="G162" s="10">
        <v>38.700000000000003</v>
      </c>
      <c r="H162" s="10">
        <v>45.4</v>
      </c>
      <c r="I162" s="10">
        <v>35</v>
      </c>
      <c r="J162" s="10">
        <v>44.8</v>
      </c>
      <c r="K162" s="10">
        <v>99.7</v>
      </c>
      <c r="L162" s="10">
        <v>56.8</v>
      </c>
      <c r="M162" s="10">
        <v>38.700000000000003</v>
      </c>
      <c r="N162" s="10">
        <v>36.299999999999997</v>
      </c>
      <c r="O162" s="10">
        <v>37.9</v>
      </c>
    </row>
    <row r="163" spans="1:15">
      <c r="A163" s="37">
        <f t="shared" si="2"/>
        <v>1384.04</v>
      </c>
      <c r="B163" s="7">
        <v>39</v>
      </c>
      <c r="C163" s="7">
        <v>11731.81</v>
      </c>
      <c r="D163" s="10">
        <v>33.9</v>
      </c>
      <c r="E163" s="10">
        <v>44</v>
      </c>
      <c r="F163" s="10">
        <v>43.6</v>
      </c>
      <c r="G163" s="10">
        <v>39.1</v>
      </c>
      <c r="H163" s="10">
        <v>45.7</v>
      </c>
      <c r="I163" s="10">
        <v>36</v>
      </c>
      <c r="J163" s="10">
        <v>44.9</v>
      </c>
      <c r="K163" s="10">
        <v>99.5</v>
      </c>
      <c r="L163" s="10">
        <v>56.8</v>
      </c>
      <c r="M163" s="10">
        <v>38.700000000000003</v>
      </c>
      <c r="N163" s="10">
        <v>36.700000000000003</v>
      </c>
      <c r="O163" s="10">
        <v>38.1</v>
      </c>
    </row>
    <row r="164" spans="1:15">
      <c r="A164" s="37">
        <f t="shared" si="2"/>
        <v>1384.05</v>
      </c>
      <c r="B164" s="7">
        <v>39</v>
      </c>
      <c r="C164" s="7">
        <v>10752.47</v>
      </c>
      <c r="D164" s="10">
        <v>33.1</v>
      </c>
      <c r="E164" s="10">
        <v>43.9</v>
      </c>
      <c r="F164" s="10">
        <v>43.7</v>
      </c>
      <c r="G164" s="10">
        <v>39.4</v>
      </c>
      <c r="H164" s="10">
        <v>46</v>
      </c>
      <c r="I164" s="10">
        <v>36.5</v>
      </c>
      <c r="J164" s="10">
        <v>45</v>
      </c>
      <c r="K164" s="10">
        <v>99.3</v>
      </c>
      <c r="L164" s="10">
        <v>57</v>
      </c>
      <c r="M164" s="10">
        <v>38.9</v>
      </c>
      <c r="N164" s="10">
        <v>36.9</v>
      </c>
      <c r="O164" s="10">
        <v>38.4</v>
      </c>
    </row>
    <row r="165" spans="1:15">
      <c r="A165" s="37">
        <f t="shared" si="2"/>
        <v>1384.06</v>
      </c>
      <c r="B165" s="7">
        <v>39.1</v>
      </c>
      <c r="C165" s="7">
        <v>10411.450000000001</v>
      </c>
      <c r="D165" s="10">
        <v>32.9</v>
      </c>
      <c r="E165" s="10">
        <v>44.3</v>
      </c>
      <c r="F165" s="10">
        <v>44</v>
      </c>
      <c r="G165" s="10">
        <v>39.799999999999997</v>
      </c>
      <c r="H165" s="10">
        <v>46.3</v>
      </c>
      <c r="I165" s="10">
        <v>36.9</v>
      </c>
      <c r="J165" s="10">
        <v>45.1</v>
      </c>
      <c r="K165" s="10">
        <v>99.1</v>
      </c>
      <c r="L165" s="10">
        <v>57.4</v>
      </c>
      <c r="M165" s="10">
        <v>39.1</v>
      </c>
      <c r="N165" s="10">
        <v>37.1</v>
      </c>
      <c r="O165" s="10">
        <v>38.6</v>
      </c>
    </row>
    <row r="166" spans="1:15">
      <c r="A166" s="37">
        <f t="shared" si="2"/>
        <v>1384.07</v>
      </c>
      <c r="B166" s="7">
        <v>39.4</v>
      </c>
      <c r="C166" s="7">
        <v>10031.879999999999</v>
      </c>
      <c r="D166" s="10">
        <v>33.200000000000003</v>
      </c>
      <c r="E166" s="10">
        <v>44.7</v>
      </c>
      <c r="F166" s="10">
        <v>44.3</v>
      </c>
      <c r="G166" s="10">
        <v>40.1</v>
      </c>
      <c r="H166" s="10">
        <v>46.6</v>
      </c>
      <c r="I166" s="10">
        <v>37.1</v>
      </c>
      <c r="J166" s="10">
        <v>45.2</v>
      </c>
      <c r="K166" s="10">
        <v>98.9</v>
      </c>
      <c r="L166" s="10">
        <v>57.3</v>
      </c>
      <c r="M166" s="10">
        <v>41.3</v>
      </c>
      <c r="N166" s="10">
        <v>37.200000000000003</v>
      </c>
      <c r="O166" s="10">
        <v>38.9</v>
      </c>
    </row>
    <row r="167" spans="1:15">
      <c r="A167" s="37">
        <f t="shared" si="2"/>
        <v>1384.08</v>
      </c>
      <c r="B167" s="7">
        <v>39.799999999999997</v>
      </c>
      <c r="C167" s="7">
        <v>9788.67</v>
      </c>
      <c r="D167" s="10">
        <v>33.5</v>
      </c>
      <c r="E167" s="10">
        <v>44.9</v>
      </c>
      <c r="F167" s="10">
        <v>44.5</v>
      </c>
      <c r="G167" s="10">
        <v>40.5</v>
      </c>
      <c r="H167" s="10">
        <v>46.9</v>
      </c>
      <c r="I167" s="10">
        <v>37.299999999999997</v>
      </c>
      <c r="J167" s="10">
        <v>45.4</v>
      </c>
      <c r="K167" s="10">
        <v>98.8</v>
      </c>
      <c r="L167" s="10">
        <v>57.5</v>
      </c>
      <c r="M167" s="10">
        <v>46.9</v>
      </c>
      <c r="N167" s="10">
        <v>37.5</v>
      </c>
      <c r="O167" s="10">
        <v>39.299999999999997</v>
      </c>
    </row>
    <row r="168" spans="1:15">
      <c r="A168" s="37">
        <f t="shared" si="2"/>
        <v>1384.09</v>
      </c>
      <c r="B168" s="7">
        <v>40.200000000000003</v>
      </c>
      <c r="C168" s="7">
        <v>10304.200000000001</v>
      </c>
      <c r="D168" s="10">
        <v>34</v>
      </c>
      <c r="E168" s="10">
        <v>45.1</v>
      </c>
      <c r="F168" s="10">
        <v>45</v>
      </c>
      <c r="G168" s="10">
        <v>40.799999999999997</v>
      </c>
      <c r="H168" s="10">
        <v>47.3</v>
      </c>
      <c r="I168" s="10">
        <v>37.6</v>
      </c>
      <c r="J168" s="10">
        <v>45.6</v>
      </c>
      <c r="K168" s="10">
        <v>98.8</v>
      </c>
      <c r="L168" s="10">
        <v>57.8</v>
      </c>
      <c r="M168" s="10">
        <v>47</v>
      </c>
      <c r="N168" s="10">
        <v>37.700000000000003</v>
      </c>
      <c r="O168" s="10">
        <v>39.5</v>
      </c>
    </row>
    <row r="169" spans="1:15">
      <c r="A169" s="37">
        <f t="shared" si="2"/>
        <v>1384.1</v>
      </c>
      <c r="B169" s="7">
        <v>40.5</v>
      </c>
      <c r="C169" s="7">
        <v>10107.64</v>
      </c>
      <c r="D169" s="10">
        <v>34.5</v>
      </c>
      <c r="E169" s="10">
        <v>45.2</v>
      </c>
      <c r="F169" s="10">
        <v>45</v>
      </c>
      <c r="G169" s="10">
        <v>41.2</v>
      </c>
      <c r="H169" s="10">
        <v>47.3</v>
      </c>
      <c r="I169" s="10">
        <v>37.799999999999997</v>
      </c>
      <c r="J169" s="10">
        <v>45.8</v>
      </c>
      <c r="K169" s="10">
        <v>98.7</v>
      </c>
      <c r="L169" s="10">
        <v>57.5</v>
      </c>
      <c r="M169" s="10">
        <v>47.2</v>
      </c>
      <c r="N169" s="10">
        <v>38.1</v>
      </c>
      <c r="O169" s="10">
        <v>39.799999999999997</v>
      </c>
    </row>
    <row r="170" spans="1:15">
      <c r="A170" s="37">
        <f t="shared" si="2"/>
        <v>1384.11</v>
      </c>
      <c r="B170" s="7">
        <v>40.9</v>
      </c>
      <c r="C170" s="7">
        <v>9868.34</v>
      </c>
      <c r="D170" s="10">
        <v>35.200000000000003</v>
      </c>
      <c r="E170" s="10">
        <v>45.2</v>
      </c>
      <c r="F170" s="10">
        <v>45.2</v>
      </c>
      <c r="G170" s="10">
        <v>41.6</v>
      </c>
      <c r="H170" s="10">
        <v>47.4</v>
      </c>
      <c r="I170" s="10">
        <v>38</v>
      </c>
      <c r="J170" s="10">
        <v>45.8</v>
      </c>
      <c r="K170" s="10">
        <v>98.6</v>
      </c>
      <c r="L170" s="10">
        <v>57.7</v>
      </c>
      <c r="M170" s="10">
        <v>47.2</v>
      </c>
      <c r="N170" s="10">
        <v>38.299999999999997</v>
      </c>
      <c r="O170" s="10">
        <v>39.9</v>
      </c>
    </row>
    <row r="171" spans="1:15">
      <c r="A171" s="37">
        <f t="shared" si="2"/>
        <v>1384.12</v>
      </c>
      <c r="B171" s="7">
        <v>41.5</v>
      </c>
      <c r="C171" s="7">
        <v>9459.36</v>
      </c>
      <c r="D171" s="10">
        <v>36.299999999999997</v>
      </c>
      <c r="E171" s="10">
        <v>45.4</v>
      </c>
      <c r="F171" s="10">
        <v>45.6</v>
      </c>
      <c r="G171" s="10">
        <v>42</v>
      </c>
      <c r="H171" s="10">
        <v>47.8</v>
      </c>
      <c r="I171" s="10">
        <v>38.200000000000003</v>
      </c>
      <c r="J171" s="10">
        <v>46.4</v>
      </c>
      <c r="K171" s="10">
        <v>98.5</v>
      </c>
      <c r="L171" s="10">
        <v>58.4</v>
      </c>
      <c r="M171" s="10">
        <v>47.2</v>
      </c>
      <c r="N171" s="10">
        <v>38.700000000000003</v>
      </c>
      <c r="O171" s="10">
        <v>40.299999999999997</v>
      </c>
    </row>
    <row r="172" spans="1:15">
      <c r="A172" s="37">
        <f t="shared" si="2"/>
        <v>1385.01</v>
      </c>
      <c r="B172" s="7">
        <v>41.8</v>
      </c>
      <c r="C172" s="7">
        <v>9515.0499999999993</v>
      </c>
      <c r="D172" s="10">
        <v>36.5</v>
      </c>
      <c r="E172" s="10">
        <v>45.7</v>
      </c>
      <c r="F172" s="10">
        <v>45.8</v>
      </c>
      <c r="G172" s="10">
        <v>42.3</v>
      </c>
      <c r="H172" s="10">
        <v>48.2</v>
      </c>
      <c r="I172" s="10">
        <v>38.5</v>
      </c>
      <c r="J172" s="10">
        <v>46.5</v>
      </c>
      <c r="K172" s="10">
        <v>98.2</v>
      </c>
      <c r="L172" s="10">
        <v>58.3</v>
      </c>
      <c r="M172" s="10">
        <v>47.2</v>
      </c>
      <c r="N172" s="10">
        <v>39.200000000000003</v>
      </c>
      <c r="O172" s="10">
        <v>40.700000000000003</v>
      </c>
    </row>
    <row r="173" spans="1:15">
      <c r="A173" s="37">
        <f t="shared" si="2"/>
        <v>1385.02</v>
      </c>
      <c r="B173" s="7">
        <v>42.2</v>
      </c>
      <c r="C173" s="7">
        <v>9522.0300000000007</v>
      </c>
      <c r="D173" s="10">
        <v>37</v>
      </c>
      <c r="E173" s="10">
        <v>45.8</v>
      </c>
      <c r="F173" s="10">
        <v>46</v>
      </c>
      <c r="G173" s="10">
        <v>42.6</v>
      </c>
      <c r="H173" s="10">
        <v>49</v>
      </c>
      <c r="I173" s="10">
        <v>38.9</v>
      </c>
      <c r="J173" s="10">
        <v>46.9</v>
      </c>
      <c r="K173" s="10">
        <v>98.5</v>
      </c>
      <c r="L173" s="10">
        <v>58.1</v>
      </c>
      <c r="M173" s="10">
        <v>47.2</v>
      </c>
      <c r="N173" s="10">
        <v>39.700000000000003</v>
      </c>
      <c r="O173" s="10">
        <v>41</v>
      </c>
    </row>
    <row r="174" spans="1:15">
      <c r="A174" s="37">
        <f t="shared" si="2"/>
        <v>1385.03</v>
      </c>
      <c r="B174" s="7">
        <v>42.9</v>
      </c>
      <c r="C174" s="7">
        <v>9576.89</v>
      </c>
      <c r="D174" s="10">
        <v>38.299999999999997</v>
      </c>
      <c r="E174" s="10">
        <v>46.6</v>
      </c>
      <c r="F174" s="10">
        <v>46.4</v>
      </c>
      <c r="G174" s="10">
        <v>43</v>
      </c>
      <c r="H174" s="10">
        <v>50</v>
      </c>
      <c r="I174" s="10">
        <v>39.799999999999997</v>
      </c>
      <c r="J174" s="10">
        <v>47.5</v>
      </c>
      <c r="K174" s="10">
        <v>98.6</v>
      </c>
      <c r="L174" s="10">
        <v>59.4</v>
      </c>
      <c r="M174" s="10">
        <v>47.3</v>
      </c>
      <c r="N174" s="10">
        <v>40</v>
      </c>
      <c r="O174" s="10">
        <v>41.4</v>
      </c>
    </row>
    <row r="175" spans="1:15">
      <c r="A175" s="37">
        <f t="shared" si="2"/>
        <v>1385.04</v>
      </c>
      <c r="B175" s="7">
        <v>42.9</v>
      </c>
      <c r="C175" s="7">
        <v>9531.74</v>
      </c>
      <c r="D175" s="10">
        <v>37.1</v>
      </c>
      <c r="E175" s="10">
        <v>46.9</v>
      </c>
      <c r="F175" s="10">
        <v>46.7</v>
      </c>
      <c r="G175" s="10">
        <v>43.4</v>
      </c>
      <c r="H175" s="10">
        <v>50.5</v>
      </c>
      <c r="I175" s="10">
        <v>40.5</v>
      </c>
      <c r="J175" s="10">
        <v>47.7</v>
      </c>
      <c r="K175" s="10">
        <v>98.7</v>
      </c>
      <c r="L175" s="10">
        <v>59.6</v>
      </c>
      <c r="M175" s="10">
        <v>47.5</v>
      </c>
      <c r="N175" s="10">
        <v>40.299999999999997</v>
      </c>
      <c r="O175" s="10">
        <v>44.4</v>
      </c>
    </row>
    <row r="176" spans="1:15">
      <c r="A176" s="37">
        <f t="shared" si="2"/>
        <v>1385.05</v>
      </c>
      <c r="B176" s="7">
        <v>43.1</v>
      </c>
      <c r="C176" s="7">
        <v>9226.2800000000007</v>
      </c>
      <c r="D176" s="10">
        <v>36.799999999999997</v>
      </c>
      <c r="E176" s="10">
        <v>47.2</v>
      </c>
      <c r="F176" s="10">
        <v>47</v>
      </c>
      <c r="G176" s="10">
        <v>43.8</v>
      </c>
      <c r="H176" s="10">
        <v>50.9</v>
      </c>
      <c r="I176" s="10">
        <v>41.1</v>
      </c>
      <c r="J176" s="10">
        <v>48.2</v>
      </c>
      <c r="K176" s="10">
        <v>98.7</v>
      </c>
      <c r="L176" s="10">
        <v>59.8</v>
      </c>
      <c r="M176" s="10">
        <v>47.7</v>
      </c>
      <c r="N176" s="10">
        <v>40.700000000000003</v>
      </c>
      <c r="O176" s="10">
        <v>44.8</v>
      </c>
    </row>
    <row r="177" spans="1:15">
      <c r="A177" s="37">
        <f t="shared" si="2"/>
        <v>1385.06</v>
      </c>
      <c r="B177" s="7">
        <v>43.9</v>
      </c>
      <c r="C177" s="7">
        <v>9501.31</v>
      </c>
      <c r="D177" s="10">
        <v>38.1</v>
      </c>
      <c r="E177" s="10">
        <v>47.6</v>
      </c>
      <c r="F177" s="10">
        <v>47.6</v>
      </c>
      <c r="G177" s="10">
        <v>44.8</v>
      </c>
      <c r="H177" s="10">
        <v>51.3</v>
      </c>
      <c r="I177" s="10">
        <v>41.4</v>
      </c>
      <c r="J177" s="10">
        <v>48.5</v>
      </c>
      <c r="K177" s="10">
        <v>98.3</v>
      </c>
      <c r="L177" s="10">
        <v>60.2</v>
      </c>
      <c r="M177" s="10">
        <v>48.1</v>
      </c>
      <c r="N177" s="10">
        <v>41</v>
      </c>
      <c r="O177" s="10">
        <v>45.2</v>
      </c>
    </row>
    <row r="178" spans="1:15">
      <c r="A178" s="37">
        <f t="shared" si="2"/>
        <v>1385.07</v>
      </c>
      <c r="B178" s="7">
        <v>44.5</v>
      </c>
      <c r="C178" s="7">
        <v>9588.94</v>
      </c>
      <c r="D178" s="10">
        <v>38.6</v>
      </c>
      <c r="E178" s="10">
        <v>48.1</v>
      </c>
      <c r="F178" s="10">
        <v>48</v>
      </c>
      <c r="G178" s="10">
        <v>45.5</v>
      </c>
      <c r="H178" s="10">
        <v>51.9</v>
      </c>
      <c r="I178" s="10">
        <v>42.1</v>
      </c>
      <c r="J178" s="10">
        <v>48.4</v>
      </c>
      <c r="K178" s="10">
        <v>98.1</v>
      </c>
      <c r="L178" s="10">
        <v>60.5</v>
      </c>
      <c r="M178" s="10">
        <v>53.2</v>
      </c>
      <c r="N178" s="10">
        <v>41.2</v>
      </c>
      <c r="O178" s="10">
        <v>45.5</v>
      </c>
    </row>
    <row r="179" spans="1:15">
      <c r="A179" s="37">
        <f t="shared" si="2"/>
        <v>1385.08</v>
      </c>
      <c r="B179" s="7">
        <v>44.9</v>
      </c>
      <c r="C179" s="7">
        <v>9672.5300000000007</v>
      </c>
      <c r="D179" s="10">
        <v>38.5</v>
      </c>
      <c r="E179" s="10">
        <v>48.5</v>
      </c>
      <c r="F179" s="10">
        <v>48.6</v>
      </c>
      <c r="G179" s="10">
        <v>46.3</v>
      </c>
      <c r="H179" s="10">
        <v>52.5</v>
      </c>
      <c r="I179" s="10">
        <v>42.4</v>
      </c>
      <c r="J179" s="10">
        <v>48.6</v>
      </c>
      <c r="K179" s="10">
        <v>98.2</v>
      </c>
      <c r="L179" s="10">
        <v>60.8</v>
      </c>
      <c r="M179" s="10">
        <v>55.3</v>
      </c>
      <c r="N179" s="10">
        <v>42</v>
      </c>
      <c r="O179" s="10">
        <v>45.8</v>
      </c>
    </row>
    <row r="180" spans="1:15">
      <c r="A180" s="37">
        <f t="shared" si="2"/>
        <v>1385.09</v>
      </c>
      <c r="B180" s="7">
        <v>46</v>
      </c>
      <c r="C180" s="7">
        <v>10078.469999999999</v>
      </c>
      <c r="D180" s="10">
        <v>40.5</v>
      </c>
      <c r="E180" s="10">
        <v>49</v>
      </c>
      <c r="F180" s="10">
        <v>49</v>
      </c>
      <c r="G180" s="10">
        <v>47.3</v>
      </c>
      <c r="H180" s="10">
        <v>53.2</v>
      </c>
      <c r="I180" s="10">
        <v>42.7</v>
      </c>
      <c r="J180" s="10">
        <v>48.8</v>
      </c>
      <c r="K180" s="10">
        <v>98.2</v>
      </c>
      <c r="L180" s="10">
        <v>61.2</v>
      </c>
      <c r="M180" s="10">
        <v>55.4</v>
      </c>
      <c r="N180" s="10">
        <v>42.5</v>
      </c>
      <c r="O180" s="10">
        <v>46.1</v>
      </c>
    </row>
    <row r="181" spans="1:15">
      <c r="A181" s="37">
        <f t="shared" si="2"/>
        <v>1385.1</v>
      </c>
      <c r="B181" s="7">
        <v>46.9</v>
      </c>
      <c r="C181" s="7">
        <v>10012.41</v>
      </c>
      <c r="D181" s="10">
        <v>42.3</v>
      </c>
      <c r="E181" s="10">
        <v>50.1</v>
      </c>
      <c r="F181" s="10">
        <v>49.4</v>
      </c>
      <c r="G181" s="10">
        <v>47.9</v>
      </c>
      <c r="H181" s="10">
        <v>53.7</v>
      </c>
      <c r="I181" s="10">
        <v>43.2</v>
      </c>
      <c r="J181" s="10">
        <v>49</v>
      </c>
      <c r="K181" s="10">
        <v>98.4</v>
      </c>
      <c r="L181" s="10">
        <v>61.6</v>
      </c>
      <c r="M181" s="10">
        <v>55.4</v>
      </c>
      <c r="N181" s="10">
        <v>43</v>
      </c>
      <c r="O181" s="10">
        <v>46.5</v>
      </c>
    </row>
    <row r="182" spans="1:15">
      <c r="A182" s="37">
        <f t="shared" si="2"/>
        <v>1385.11</v>
      </c>
      <c r="B182" s="7">
        <v>47.5</v>
      </c>
      <c r="C182" s="7">
        <v>9940.27</v>
      </c>
      <c r="D182" s="10">
        <v>43.3</v>
      </c>
      <c r="E182" s="10">
        <v>51.6</v>
      </c>
      <c r="F182" s="10">
        <v>49.8</v>
      </c>
      <c r="G182" s="10">
        <v>48.5</v>
      </c>
      <c r="H182" s="10">
        <v>54.1</v>
      </c>
      <c r="I182" s="10">
        <v>43.4</v>
      </c>
      <c r="J182" s="10">
        <v>49.2</v>
      </c>
      <c r="K182" s="10">
        <v>98.6</v>
      </c>
      <c r="L182" s="10">
        <v>61.8</v>
      </c>
      <c r="M182" s="10">
        <v>55.4</v>
      </c>
      <c r="N182" s="10">
        <v>43.2</v>
      </c>
      <c r="O182" s="10">
        <v>46.8</v>
      </c>
    </row>
    <row r="183" spans="1:15">
      <c r="A183" s="37">
        <f t="shared" si="2"/>
        <v>1385.12</v>
      </c>
      <c r="B183" s="7">
        <v>48</v>
      </c>
      <c r="C183" s="7">
        <v>9821.01</v>
      </c>
      <c r="D183" s="10">
        <v>43.9</v>
      </c>
      <c r="E183" s="10">
        <v>52.8</v>
      </c>
      <c r="F183" s="10">
        <v>50.4</v>
      </c>
      <c r="G183" s="10">
        <v>48.7</v>
      </c>
      <c r="H183" s="10">
        <v>54.7</v>
      </c>
      <c r="I183" s="10">
        <v>43.7</v>
      </c>
      <c r="J183" s="10">
        <v>50</v>
      </c>
      <c r="K183" s="10">
        <v>98.7</v>
      </c>
      <c r="L183" s="10">
        <v>63</v>
      </c>
      <c r="M183" s="10">
        <v>55.4</v>
      </c>
      <c r="N183" s="10">
        <v>43.8</v>
      </c>
      <c r="O183" s="10">
        <v>47.3</v>
      </c>
    </row>
    <row r="184" spans="1:15">
      <c r="A184" s="37">
        <f t="shared" si="2"/>
        <v>1386.01</v>
      </c>
      <c r="B184" s="7">
        <v>48.8</v>
      </c>
      <c r="C184" s="7">
        <v>9747.2999999999993</v>
      </c>
      <c r="D184" s="10">
        <v>45.5</v>
      </c>
      <c r="E184" s="10">
        <v>55.8</v>
      </c>
      <c r="F184" s="10">
        <v>50.7</v>
      </c>
      <c r="G184" s="10">
        <v>49.2</v>
      </c>
      <c r="H184" s="10">
        <v>55.2</v>
      </c>
      <c r="I184" s="10">
        <v>44.1</v>
      </c>
      <c r="J184" s="10">
        <v>50.2</v>
      </c>
      <c r="K184" s="10">
        <v>98.8</v>
      </c>
      <c r="L184" s="10">
        <v>64.2</v>
      </c>
      <c r="M184" s="10">
        <v>55.6</v>
      </c>
      <c r="N184" s="10">
        <v>44.7</v>
      </c>
      <c r="O184" s="10">
        <v>48</v>
      </c>
    </row>
    <row r="185" spans="1:15">
      <c r="A185" s="37">
        <f t="shared" si="2"/>
        <v>1386.02</v>
      </c>
      <c r="B185" s="7">
        <v>49.2</v>
      </c>
      <c r="C185" s="7">
        <v>9454.48</v>
      </c>
      <c r="D185" s="10">
        <v>45.4</v>
      </c>
      <c r="E185" s="10">
        <v>57.5</v>
      </c>
      <c r="F185" s="10">
        <v>51.4</v>
      </c>
      <c r="G185" s="10">
        <v>49.7</v>
      </c>
      <c r="H185" s="10">
        <v>56.1</v>
      </c>
      <c r="I185" s="10">
        <v>44.8</v>
      </c>
      <c r="J185" s="10">
        <v>50.7</v>
      </c>
      <c r="K185" s="10">
        <v>98.9</v>
      </c>
      <c r="L185" s="10">
        <v>63.2</v>
      </c>
      <c r="M185" s="10">
        <v>55.6</v>
      </c>
      <c r="N185" s="10">
        <v>45.4</v>
      </c>
      <c r="O185" s="10">
        <v>48.7</v>
      </c>
    </row>
    <row r="186" spans="1:15">
      <c r="A186" s="37">
        <f t="shared" si="2"/>
        <v>1386.03</v>
      </c>
      <c r="B186" s="7">
        <v>49.8</v>
      </c>
      <c r="C186" s="7">
        <v>9290.68</v>
      </c>
      <c r="D186" s="10">
        <v>46</v>
      </c>
      <c r="E186" s="10">
        <v>57.8</v>
      </c>
      <c r="F186" s="10">
        <v>52.3</v>
      </c>
      <c r="G186" s="10">
        <v>50.2</v>
      </c>
      <c r="H186" s="10">
        <v>56.7</v>
      </c>
      <c r="I186" s="10">
        <v>45.9</v>
      </c>
      <c r="J186" s="10">
        <v>52.4</v>
      </c>
      <c r="K186" s="10">
        <v>98.9</v>
      </c>
      <c r="L186" s="10">
        <v>62.9</v>
      </c>
      <c r="M186" s="10">
        <v>55.5</v>
      </c>
      <c r="N186" s="10">
        <v>46</v>
      </c>
      <c r="O186" s="10">
        <v>49.6</v>
      </c>
    </row>
    <row r="187" spans="1:15">
      <c r="A187" s="37">
        <f t="shared" si="2"/>
        <v>1386.04</v>
      </c>
      <c r="B187" s="7">
        <v>50.2</v>
      </c>
      <c r="C187" s="7">
        <v>9103.5300000000007</v>
      </c>
      <c r="D187" s="10">
        <v>45.6</v>
      </c>
      <c r="E187" s="10">
        <v>58.1</v>
      </c>
      <c r="F187" s="10">
        <v>52.9</v>
      </c>
      <c r="G187" s="10">
        <v>51</v>
      </c>
      <c r="H187" s="10">
        <v>57.3</v>
      </c>
      <c r="I187" s="10">
        <v>46.8</v>
      </c>
      <c r="J187" s="10">
        <v>53.7</v>
      </c>
      <c r="K187" s="10">
        <v>98.7</v>
      </c>
      <c r="L187" s="10">
        <v>63.2</v>
      </c>
      <c r="M187" s="10">
        <v>55.5</v>
      </c>
      <c r="N187" s="10">
        <v>46.9</v>
      </c>
      <c r="O187" s="10">
        <v>50.3</v>
      </c>
    </row>
    <row r="188" spans="1:15">
      <c r="A188" s="37">
        <f t="shared" si="2"/>
        <v>1386.05</v>
      </c>
      <c r="B188" s="7">
        <v>50.5</v>
      </c>
      <c r="C188" s="7">
        <v>9502.9500000000007</v>
      </c>
      <c r="D188" s="10">
        <v>45.1</v>
      </c>
      <c r="E188" s="10">
        <v>58.2</v>
      </c>
      <c r="F188" s="10">
        <v>53.4</v>
      </c>
      <c r="G188" s="10">
        <v>51.8</v>
      </c>
      <c r="H188" s="10">
        <v>57.8</v>
      </c>
      <c r="I188" s="10">
        <v>47.6</v>
      </c>
      <c r="J188" s="10">
        <v>54.3</v>
      </c>
      <c r="K188" s="10">
        <v>98.2</v>
      </c>
      <c r="L188" s="10">
        <v>64.400000000000006</v>
      </c>
      <c r="M188" s="10">
        <v>55.7</v>
      </c>
      <c r="N188" s="10">
        <v>47.5</v>
      </c>
      <c r="O188" s="10">
        <v>50.8</v>
      </c>
    </row>
    <row r="189" spans="1:15">
      <c r="A189" s="37">
        <f t="shared" si="2"/>
        <v>1386.06</v>
      </c>
      <c r="B189" s="7">
        <v>51.8</v>
      </c>
      <c r="C189" s="7">
        <v>10149.379999999999</v>
      </c>
      <c r="D189" s="10">
        <v>45.7</v>
      </c>
      <c r="E189" s="10">
        <v>58.6</v>
      </c>
      <c r="F189" s="10">
        <v>54</v>
      </c>
      <c r="G189" s="10">
        <v>54.2</v>
      </c>
      <c r="H189" s="10">
        <v>60</v>
      </c>
      <c r="I189" s="10">
        <v>48.6</v>
      </c>
      <c r="J189" s="10">
        <v>55.1</v>
      </c>
      <c r="K189" s="10">
        <v>97.9</v>
      </c>
      <c r="L189" s="10">
        <v>64.7</v>
      </c>
      <c r="M189" s="10">
        <v>56.1</v>
      </c>
      <c r="N189" s="10">
        <v>47.9</v>
      </c>
      <c r="O189" s="10">
        <v>51.3</v>
      </c>
    </row>
    <row r="190" spans="1:15">
      <c r="A190" s="37">
        <f t="shared" si="2"/>
        <v>1386.07</v>
      </c>
      <c r="B190" s="7">
        <v>52.6</v>
      </c>
      <c r="C190" s="7">
        <v>10370.370000000001</v>
      </c>
      <c r="D190" s="10">
        <v>46.3</v>
      </c>
      <c r="E190" s="10">
        <v>58.8</v>
      </c>
      <c r="F190" s="10">
        <v>54.8</v>
      </c>
      <c r="G190" s="10">
        <v>55.5</v>
      </c>
      <c r="H190" s="10">
        <v>60.3</v>
      </c>
      <c r="I190" s="10">
        <v>49.2</v>
      </c>
      <c r="J190" s="10">
        <v>55.4</v>
      </c>
      <c r="K190" s="10">
        <v>97.8</v>
      </c>
      <c r="L190" s="10">
        <v>65.400000000000006</v>
      </c>
      <c r="M190" s="10">
        <v>58.3</v>
      </c>
      <c r="N190" s="10">
        <v>48.2</v>
      </c>
      <c r="O190" s="10">
        <v>52.2</v>
      </c>
    </row>
    <row r="191" spans="1:15">
      <c r="A191" s="37">
        <f t="shared" si="2"/>
        <v>1386.08</v>
      </c>
      <c r="B191" s="7">
        <v>53.5</v>
      </c>
      <c r="C191" s="7">
        <v>9958.7900000000009</v>
      </c>
      <c r="D191" s="10">
        <v>47.3</v>
      </c>
      <c r="E191" s="10">
        <v>59</v>
      </c>
      <c r="F191" s="10">
        <v>55.9</v>
      </c>
      <c r="G191" s="10">
        <v>56.6</v>
      </c>
      <c r="H191" s="10">
        <v>60.9</v>
      </c>
      <c r="I191" s="10">
        <v>49.9</v>
      </c>
      <c r="J191" s="10">
        <v>55.9</v>
      </c>
      <c r="K191" s="10">
        <v>97.8</v>
      </c>
      <c r="L191" s="10">
        <v>65.900000000000006</v>
      </c>
      <c r="M191" s="10">
        <v>60.3</v>
      </c>
      <c r="N191" s="10">
        <v>49.2</v>
      </c>
      <c r="O191" s="10">
        <v>52.9</v>
      </c>
    </row>
    <row r="192" spans="1:15">
      <c r="A192" s="37">
        <f t="shared" si="2"/>
        <v>1386.09</v>
      </c>
      <c r="B192" s="7">
        <v>55</v>
      </c>
      <c r="C192" s="7">
        <v>9700</v>
      </c>
      <c r="D192" s="10">
        <v>49</v>
      </c>
      <c r="E192" s="10">
        <v>59.1</v>
      </c>
      <c r="F192" s="10">
        <v>57</v>
      </c>
      <c r="G192" s="10">
        <v>58.7</v>
      </c>
      <c r="H192" s="10">
        <v>62.5</v>
      </c>
      <c r="I192" s="10">
        <v>50.5</v>
      </c>
      <c r="J192" s="10">
        <v>56.5</v>
      </c>
      <c r="K192" s="10">
        <v>98.1</v>
      </c>
      <c r="L192" s="10">
        <v>66.400000000000006</v>
      </c>
      <c r="M192" s="10">
        <v>61.3</v>
      </c>
      <c r="N192" s="10">
        <v>50.1</v>
      </c>
      <c r="O192" s="10">
        <v>53.8</v>
      </c>
    </row>
    <row r="193" spans="1:15">
      <c r="A193" s="37">
        <f t="shared" si="2"/>
        <v>1386.1</v>
      </c>
      <c r="B193" s="7">
        <v>55.9</v>
      </c>
      <c r="C193" s="7">
        <v>10232.24</v>
      </c>
      <c r="D193" s="10">
        <v>50.1</v>
      </c>
      <c r="E193" s="10">
        <v>59.8</v>
      </c>
      <c r="F193" s="10">
        <v>57.7</v>
      </c>
      <c r="G193" s="10">
        <v>59.7</v>
      </c>
      <c r="H193" s="10">
        <v>63.4</v>
      </c>
      <c r="I193" s="10">
        <v>51</v>
      </c>
      <c r="J193" s="10">
        <v>56.7</v>
      </c>
      <c r="K193" s="10">
        <v>97.8</v>
      </c>
      <c r="L193" s="10">
        <v>66.900000000000006</v>
      </c>
      <c r="M193" s="10">
        <v>62.4</v>
      </c>
      <c r="N193" s="10">
        <v>50.9</v>
      </c>
      <c r="O193" s="10">
        <v>54.5</v>
      </c>
    </row>
    <row r="194" spans="1:15">
      <c r="A194" s="37">
        <f t="shared" si="2"/>
        <v>1386.11</v>
      </c>
      <c r="B194" s="7">
        <v>57.1</v>
      </c>
      <c r="C194" s="7">
        <v>10028.92</v>
      </c>
      <c r="D194" s="10">
        <v>52.3</v>
      </c>
      <c r="E194" s="10">
        <v>62.8</v>
      </c>
      <c r="F194" s="10">
        <v>58.4</v>
      </c>
      <c r="G194" s="10">
        <v>60.6</v>
      </c>
      <c r="H194" s="10">
        <v>64.099999999999994</v>
      </c>
      <c r="I194" s="10">
        <v>51.7</v>
      </c>
      <c r="J194" s="10">
        <v>57.2</v>
      </c>
      <c r="K194" s="10">
        <v>97.8</v>
      </c>
      <c r="L194" s="10">
        <v>67.400000000000006</v>
      </c>
      <c r="M194" s="10">
        <v>62.5</v>
      </c>
      <c r="N194" s="10">
        <v>51.6</v>
      </c>
      <c r="O194" s="10">
        <v>55.2</v>
      </c>
    </row>
    <row r="195" spans="1:15">
      <c r="A195" s="37">
        <f t="shared" si="2"/>
        <v>1386.12</v>
      </c>
      <c r="B195" s="7">
        <v>58.8</v>
      </c>
      <c r="C195" s="7">
        <v>10081.959999999999</v>
      </c>
      <c r="D195" s="10">
        <v>54.7</v>
      </c>
      <c r="E195" s="10">
        <v>65.400000000000006</v>
      </c>
      <c r="F195" s="10">
        <v>60.4</v>
      </c>
      <c r="G195" s="10">
        <v>61.8</v>
      </c>
      <c r="H195" s="10">
        <v>65.5</v>
      </c>
      <c r="I195" s="10">
        <v>52.4</v>
      </c>
      <c r="J195" s="10">
        <v>59.2</v>
      </c>
      <c r="K195" s="10">
        <v>98</v>
      </c>
      <c r="L195" s="10">
        <v>69.400000000000006</v>
      </c>
      <c r="M195" s="10">
        <v>62.6</v>
      </c>
      <c r="N195" s="10">
        <v>53.2</v>
      </c>
      <c r="O195" s="10">
        <v>56.3</v>
      </c>
    </row>
    <row r="196" spans="1:15">
      <c r="A196" s="37">
        <f t="shared" si="2"/>
        <v>1387.01</v>
      </c>
      <c r="B196" s="7">
        <v>60.6</v>
      </c>
      <c r="C196" s="7">
        <v>10152.31</v>
      </c>
      <c r="D196" s="10">
        <v>58.4</v>
      </c>
      <c r="E196" s="10">
        <v>68.2</v>
      </c>
      <c r="F196" s="10">
        <v>61</v>
      </c>
      <c r="G196" s="10">
        <v>62.9</v>
      </c>
      <c r="H196" s="10">
        <v>66.3</v>
      </c>
      <c r="I196" s="10">
        <v>53.1</v>
      </c>
      <c r="J196" s="10">
        <v>59.7</v>
      </c>
      <c r="K196" s="10">
        <v>97.9</v>
      </c>
      <c r="L196" s="10">
        <v>68.900000000000006</v>
      </c>
      <c r="M196" s="10">
        <v>62.5</v>
      </c>
      <c r="N196" s="10">
        <v>55.4</v>
      </c>
      <c r="O196" s="10">
        <v>58.1</v>
      </c>
    </row>
    <row r="197" spans="1:15">
      <c r="A197" s="37">
        <f t="shared" si="2"/>
        <v>1387.02</v>
      </c>
      <c r="B197" s="7">
        <v>61.6</v>
      </c>
      <c r="C197" s="7">
        <v>10380.08</v>
      </c>
      <c r="D197" s="10">
        <v>59.3</v>
      </c>
      <c r="E197" s="10">
        <v>67.5</v>
      </c>
      <c r="F197" s="10">
        <v>62.1</v>
      </c>
      <c r="G197" s="10">
        <v>64</v>
      </c>
      <c r="H197" s="10">
        <v>67.8</v>
      </c>
      <c r="I197" s="10">
        <v>54.1</v>
      </c>
      <c r="J197" s="10">
        <v>60.7</v>
      </c>
      <c r="K197" s="10">
        <v>98</v>
      </c>
      <c r="L197" s="10">
        <v>68.900000000000006</v>
      </c>
      <c r="M197" s="10">
        <v>62.6</v>
      </c>
      <c r="N197" s="10">
        <v>57.5</v>
      </c>
      <c r="O197" s="10">
        <v>59.9</v>
      </c>
    </row>
    <row r="198" spans="1:15">
      <c r="A198" s="37">
        <f t="shared" si="2"/>
        <v>1387.03</v>
      </c>
      <c r="B198" s="7">
        <v>63</v>
      </c>
      <c r="C198" s="7">
        <v>11568.49</v>
      </c>
      <c r="D198" s="10">
        <v>61.1</v>
      </c>
      <c r="E198" s="10">
        <v>66.3</v>
      </c>
      <c r="F198" s="10">
        <v>63.4</v>
      </c>
      <c r="G198" s="10">
        <v>64.5</v>
      </c>
      <c r="H198" s="10">
        <v>71.599999999999994</v>
      </c>
      <c r="I198" s="10">
        <v>56.1</v>
      </c>
      <c r="J198" s="10">
        <v>61.8</v>
      </c>
      <c r="K198" s="10">
        <v>97.9</v>
      </c>
      <c r="L198" s="10">
        <v>69.400000000000006</v>
      </c>
      <c r="M198" s="10">
        <v>62.7</v>
      </c>
      <c r="N198" s="10">
        <v>59.9</v>
      </c>
      <c r="O198" s="10">
        <v>61.3</v>
      </c>
    </row>
    <row r="199" spans="1:15">
      <c r="A199" s="37">
        <f t="shared" si="2"/>
        <v>1387.04</v>
      </c>
      <c r="B199" s="7">
        <v>63.3</v>
      </c>
      <c r="C199" s="7">
        <v>12669.86</v>
      </c>
      <c r="D199" s="10">
        <v>59.6</v>
      </c>
      <c r="E199" s="10">
        <v>66</v>
      </c>
      <c r="F199" s="10">
        <v>64.3</v>
      </c>
      <c r="G199" s="10">
        <v>65.8</v>
      </c>
      <c r="H199" s="10">
        <v>73.5</v>
      </c>
      <c r="I199" s="10">
        <v>58.1</v>
      </c>
      <c r="J199" s="10">
        <v>62.7</v>
      </c>
      <c r="K199" s="10">
        <v>97.7</v>
      </c>
      <c r="L199" s="10">
        <v>69.900000000000006</v>
      </c>
      <c r="M199" s="10">
        <v>62.9</v>
      </c>
      <c r="N199" s="10">
        <v>61.1</v>
      </c>
      <c r="O199" s="10">
        <v>62.2</v>
      </c>
    </row>
    <row r="200" spans="1:15">
      <c r="A200" s="37">
        <f t="shared" si="2"/>
        <v>1387.05</v>
      </c>
      <c r="B200" s="7">
        <v>64.5</v>
      </c>
      <c r="C200" s="7">
        <v>12215.12</v>
      </c>
      <c r="D200" s="10">
        <v>60.7</v>
      </c>
      <c r="E200" s="10">
        <v>65.7</v>
      </c>
      <c r="F200" s="10">
        <v>65.099999999999994</v>
      </c>
      <c r="G200" s="10">
        <v>67.2</v>
      </c>
      <c r="H200" s="10">
        <v>74.2</v>
      </c>
      <c r="I200" s="10">
        <v>59</v>
      </c>
      <c r="J200" s="10">
        <v>65</v>
      </c>
      <c r="K200" s="10">
        <v>97.6</v>
      </c>
      <c r="L200" s="10">
        <v>70.599999999999994</v>
      </c>
      <c r="M200" s="10">
        <v>63.3</v>
      </c>
      <c r="N200" s="10">
        <v>62</v>
      </c>
      <c r="O200" s="10">
        <v>63.3</v>
      </c>
    </row>
    <row r="201" spans="1:15">
      <c r="A201" s="37">
        <f t="shared" si="2"/>
        <v>1387.06</v>
      </c>
      <c r="B201" s="7">
        <v>67</v>
      </c>
      <c r="C201" s="7">
        <v>11763.89</v>
      </c>
      <c r="D201" s="10">
        <v>64.3</v>
      </c>
      <c r="E201" s="10">
        <v>65.7</v>
      </c>
      <c r="F201" s="10">
        <v>65.900000000000006</v>
      </c>
      <c r="G201" s="10">
        <v>70.5</v>
      </c>
      <c r="H201" s="10">
        <v>76</v>
      </c>
      <c r="I201" s="10">
        <v>60.2</v>
      </c>
      <c r="J201" s="10">
        <v>65.599999999999994</v>
      </c>
      <c r="K201" s="10">
        <v>97.6</v>
      </c>
      <c r="L201" s="10">
        <v>72.5</v>
      </c>
      <c r="M201" s="10">
        <v>64.2</v>
      </c>
      <c r="N201" s="10">
        <v>62.4</v>
      </c>
      <c r="O201" s="10">
        <v>64</v>
      </c>
    </row>
    <row r="202" spans="1:15">
      <c r="A202" s="37">
        <f t="shared" si="2"/>
        <v>1387.07</v>
      </c>
      <c r="B202" s="7">
        <v>68.099999999999994</v>
      </c>
      <c r="C202" s="7">
        <v>10931</v>
      </c>
      <c r="D202" s="10">
        <v>64.599999999999994</v>
      </c>
      <c r="E202" s="10">
        <v>68.5</v>
      </c>
      <c r="F202" s="10">
        <v>67.400000000000006</v>
      </c>
      <c r="G202" s="10">
        <v>72.099999999999994</v>
      </c>
      <c r="H202" s="10">
        <v>77</v>
      </c>
      <c r="I202" s="10">
        <v>61.9</v>
      </c>
      <c r="J202" s="10">
        <v>66.3</v>
      </c>
      <c r="K202" s="10">
        <v>97.8</v>
      </c>
      <c r="L202" s="10">
        <v>73</v>
      </c>
      <c r="M202" s="10">
        <v>66.900000000000006</v>
      </c>
      <c r="N202" s="10">
        <v>64</v>
      </c>
      <c r="O202" s="10">
        <v>65.599999999999994</v>
      </c>
    </row>
    <row r="203" spans="1:15">
      <c r="A203" s="37">
        <f t="shared" si="2"/>
        <v>1387.08</v>
      </c>
      <c r="B203" s="7">
        <v>68.599999999999994</v>
      </c>
      <c r="C203" s="7">
        <v>9895.61</v>
      </c>
      <c r="D203" s="10">
        <v>64.5</v>
      </c>
      <c r="E203" s="10">
        <v>72.7</v>
      </c>
      <c r="F203" s="10">
        <v>68.599999999999994</v>
      </c>
      <c r="G203" s="10">
        <v>73.099999999999994</v>
      </c>
      <c r="H203" s="10">
        <v>77.5</v>
      </c>
      <c r="I203" s="10">
        <v>62.3</v>
      </c>
      <c r="J203" s="10">
        <v>66.8</v>
      </c>
      <c r="K203" s="10">
        <v>98.2</v>
      </c>
      <c r="L203" s="10">
        <v>73.400000000000006</v>
      </c>
      <c r="M203" s="10">
        <v>68.900000000000006</v>
      </c>
      <c r="N203" s="10">
        <v>65.099999999999994</v>
      </c>
      <c r="O203" s="10">
        <v>66.400000000000006</v>
      </c>
    </row>
    <row r="204" spans="1:15">
      <c r="A204" s="37">
        <f t="shared" si="2"/>
        <v>1387.09</v>
      </c>
      <c r="B204" s="7">
        <v>69.5</v>
      </c>
      <c r="C204" s="7">
        <v>8857.1</v>
      </c>
      <c r="D204" s="10">
        <v>64.900000000000006</v>
      </c>
      <c r="E204" s="10">
        <v>74</v>
      </c>
      <c r="F204" s="10">
        <v>69.599999999999994</v>
      </c>
      <c r="G204" s="10">
        <v>74.8</v>
      </c>
      <c r="H204" s="10">
        <v>77.400000000000006</v>
      </c>
      <c r="I204" s="10">
        <v>63</v>
      </c>
      <c r="J204" s="10">
        <v>66.599999999999994</v>
      </c>
      <c r="K204" s="10">
        <v>98.7</v>
      </c>
      <c r="L204" s="10">
        <v>74.099999999999994</v>
      </c>
      <c r="M204" s="10">
        <v>72.5</v>
      </c>
      <c r="N204" s="10">
        <v>66.2</v>
      </c>
      <c r="O204" s="10">
        <v>67.099999999999994</v>
      </c>
    </row>
    <row r="205" spans="1:15">
      <c r="A205" s="37">
        <f t="shared" si="2"/>
        <v>1387.1</v>
      </c>
      <c r="B205" s="7">
        <v>69.2</v>
      </c>
      <c r="C205" s="7">
        <v>8467.4</v>
      </c>
      <c r="D205" s="10">
        <v>63.6</v>
      </c>
      <c r="E205" s="10">
        <v>76.599999999999994</v>
      </c>
      <c r="F205" s="10">
        <v>70</v>
      </c>
      <c r="G205" s="10">
        <v>75.5</v>
      </c>
      <c r="H205" s="10">
        <v>77</v>
      </c>
      <c r="I205" s="10">
        <v>63.3</v>
      </c>
      <c r="J205" s="10">
        <v>66.2</v>
      </c>
      <c r="K205" s="10">
        <v>98.2</v>
      </c>
      <c r="L205" s="10">
        <v>73.900000000000006</v>
      </c>
      <c r="M205" s="10">
        <v>72.599999999999994</v>
      </c>
      <c r="N205" s="10">
        <v>66.7</v>
      </c>
      <c r="O205" s="10">
        <v>67.7</v>
      </c>
    </row>
    <row r="206" spans="1:15">
      <c r="A206" s="37">
        <f t="shared" si="2"/>
        <v>1387.11</v>
      </c>
      <c r="B206" s="7">
        <v>68.900000000000006</v>
      </c>
      <c r="C206" s="7">
        <v>8376.6</v>
      </c>
      <c r="D206" s="10">
        <v>62.4</v>
      </c>
      <c r="E206" s="10">
        <v>77.7</v>
      </c>
      <c r="F206" s="10">
        <v>69.8</v>
      </c>
      <c r="G206" s="10">
        <v>76</v>
      </c>
      <c r="H206" s="10">
        <v>76.400000000000006</v>
      </c>
      <c r="I206" s="10">
        <v>63.4</v>
      </c>
      <c r="J206" s="10">
        <v>66.2</v>
      </c>
      <c r="K206" s="10">
        <v>98.1</v>
      </c>
      <c r="L206" s="10">
        <v>73.7</v>
      </c>
      <c r="M206" s="10">
        <v>72.7</v>
      </c>
      <c r="N206" s="10">
        <v>67</v>
      </c>
      <c r="O206" s="10">
        <v>68.099999999999994</v>
      </c>
    </row>
    <row r="207" spans="1:15">
      <c r="A207" s="37">
        <f t="shared" si="2"/>
        <v>1387.12</v>
      </c>
      <c r="B207" s="7">
        <v>69.2</v>
      </c>
      <c r="C207" s="7">
        <v>7966.5</v>
      </c>
      <c r="D207" s="10">
        <v>62.6</v>
      </c>
      <c r="E207" s="10">
        <v>78.599999999999994</v>
      </c>
      <c r="F207" s="10">
        <v>70.3</v>
      </c>
      <c r="G207" s="10">
        <v>76.3</v>
      </c>
      <c r="H207" s="10">
        <v>76</v>
      </c>
      <c r="I207" s="10">
        <v>63.9</v>
      </c>
      <c r="J207" s="10">
        <v>65.900000000000006</v>
      </c>
      <c r="K207" s="10">
        <v>98.1</v>
      </c>
      <c r="L207" s="10">
        <v>75.900000000000006</v>
      </c>
      <c r="M207" s="10">
        <v>72.8</v>
      </c>
      <c r="N207" s="10">
        <v>67.400000000000006</v>
      </c>
      <c r="O207" s="10">
        <v>68.7</v>
      </c>
    </row>
    <row r="208" spans="1:15">
      <c r="A208" s="37">
        <f t="shared" si="2"/>
        <v>1388.01</v>
      </c>
      <c r="B208" s="7">
        <v>70</v>
      </c>
      <c r="C208" s="7">
        <v>8431.2000000000007</v>
      </c>
      <c r="D208" s="10">
        <v>64.3</v>
      </c>
      <c r="E208" s="10">
        <v>81.599999999999994</v>
      </c>
      <c r="F208" s="10">
        <v>70.7</v>
      </c>
      <c r="G208" s="10">
        <v>76.8</v>
      </c>
      <c r="H208" s="10">
        <v>76</v>
      </c>
      <c r="I208" s="10">
        <v>64.3</v>
      </c>
      <c r="J208" s="10">
        <v>65.7</v>
      </c>
      <c r="K208" s="10">
        <v>98.3</v>
      </c>
      <c r="L208" s="10">
        <v>74.7</v>
      </c>
      <c r="M208" s="10">
        <v>72.8</v>
      </c>
      <c r="N208" s="10">
        <v>68.099999999999994</v>
      </c>
      <c r="O208" s="10">
        <v>69.599999999999994</v>
      </c>
    </row>
    <row r="209" spans="1:15">
      <c r="A209" s="37">
        <f t="shared" ref="A209:A272" si="3">IF(A208-ROUND(A208,0)&gt;0.1,A197+1,A208+0.01)</f>
        <v>1388.02</v>
      </c>
      <c r="B209" s="7">
        <v>70.900000000000006</v>
      </c>
      <c r="C209" s="7">
        <v>9000.7999999999993</v>
      </c>
      <c r="D209" s="10">
        <v>66.5</v>
      </c>
      <c r="E209" s="10">
        <v>82.7</v>
      </c>
      <c r="F209" s="10">
        <v>70.900000000000006</v>
      </c>
      <c r="G209" s="10">
        <v>77</v>
      </c>
      <c r="H209" s="10">
        <v>76</v>
      </c>
      <c r="I209" s="10">
        <v>64.7</v>
      </c>
      <c r="J209" s="10">
        <v>65.8</v>
      </c>
      <c r="K209" s="10">
        <v>98.2</v>
      </c>
      <c r="L209" s="10">
        <v>74.2</v>
      </c>
      <c r="M209" s="10">
        <v>72.900000000000006</v>
      </c>
      <c r="N209" s="10">
        <v>68.8</v>
      </c>
      <c r="O209" s="10">
        <v>69.8</v>
      </c>
    </row>
    <row r="210" spans="1:15">
      <c r="A210" s="37">
        <f t="shared" si="3"/>
        <v>1388.03</v>
      </c>
      <c r="B210" s="7">
        <v>72.099999999999994</v>
      </c>
      <c r="C210" s="7">
        <v>9258.4</v>
      </c>
      <c r="D210" s="10">
        <v>69.599999999999994</v>
      </c>
      <c r="E210" s="10">
        <v>83.4</v>
      </c>
      <c r="F210" s="10">
        <v>71.3</v>
      </c>
      <c r="G210" s="10">
        <v>77.2</v>
      </c>
      <c r="H210" s="10">
        <v>76.2</v>
      </c>
      <c r="I210" s="10">
        <v>65.5</v>
      </c>
      <c r="J210" s="10">
        <v>66.599999999999994</v>
      </c>
      <c r="K210" s="10">
        <v>98.2</v>
      </c>
      <c r="L210" s="10">
        <v>74.400000000000006</v>
      </c>
      <c r="M210" s="10">
        <v>73.3</v>
      </c>
      <c r="N210" s="10">
        <v>69.400000000000006</v>
      </c>
      <c r="O210" s="10">
        <v>70.3</v>
      </c>
    </row>
    <row r="211" spans="1:15">
      <c r="A211" s="37">
        <f t="shared" si="3"/>
        <v>1388.04</v>
      </c>
      <c r="B211" s="7">
        <v>72.2</v>
      </c>
      <c r="C211" s="7">
        <v>9522.2000000000007</v>
      </c>
      <c r="D211" s="10">
        <v>68.7</v>
      </c>
      <c r="E211" s="10">
        <v>89.6</v>
      </c>
      <c r="F211" s="10">
        <v>71.7</v>
      </c>
      <c r="G211" s="10">
        <v>77.400000000000006</v>
      </c>
      <c r="H211" s="10">
        <v>77.400000000000006</v>
      </c>
      <c r="I211" s="10">
        <v>66.900000000000006</v>
      </c>
      <c r="J211" s="10">
        <v>66.8</v>
      </c>
      <c r="K211" s="10">
        <v>98.3</v>
      </c>
      <c r="L211" s="10">
        <v>74.8</v>
      </c>
      <c r="M211" s="10">
        <v>73.5</v>
      </c>
      <c r="N211" s="10">
        <v>70.3</v>
      </c>
      <c r="O211" s="10">
        <v>70.8</v>
      </c>
    </row>
    <row r="212" spans="1:15">
      <c r="A212" s="37">
        <f t="shared" si="3"/>
        <v>1388.05</v>
      </c>
      <c r="B212" s="7">
        <v>72.900000000000006</v>
      </c>
      <c r="C212" s="7">
        <v>10555.4</v>
      </c>
      <c r="D212" s="10">
        <v>69</v>
      </c>
      <c r="E212" s="10">
        <v>93.2</v>
      </c>
      <c r="F212" s="10">
        <v>72.2</v>
      </c>
      <c r="G212" s="10">
        <v>78.2</v>
      </c>
      <c r="H212" s="10">
        <v>77.5</v>
      </c>
      <c r="I212" s="10">
        <v>70</v>
      </c>
      <c r="J212" s="10">
        <v>67.599999999999994</v>
      </c>
      <c r="K212" s="10">
        <v>98.5</v>
      </c>
      <c r="L212" s="10">
        <v>77.7</v>
      </c>
      <c r="M212" s="10">
        <v>73.5</v>
      </c>
      <c r="N212" s="10">
        <v>71.099999999999994</v>
      </c>
      <c r="O212" s="10">
        <v>71.2</v>
      </c>
    </row>
    <row r="213" spans="1:15">
      <c r="A213" s="37">
        <f t="shared" si="3"/>
        <v>1388.06</v>
      </c>
      <c r="B213" s="7">
        <v>73.2</v>
      </c>
      <c r="C213" s="7">
        <v>11479.8</v>
      </c>
      <c r="D213" s="10">
        <v>68.5</v>
      </c>
      <c r="E213" s="10">
        <v>94</v>
      </c>
      <c r="F213" s="10">
        <v>72.5</v>
      </c>
      <c r="G213" s="10">
        <v>78.900000000000006</v>
      </c>
      <c r="H213" s="10">
        <v>76.900000000000006</v>
      </c>
      <c r="I213" s="10">
        <v>72.099999999999994</v>
      </c>
      <c r="J213" s="10">
        <v>67.8</v>
      </c>
      <c r="K213" s="10">
        <v>98.5</v>
      </c>
      <c r="L213" s="10">
        <v>79.099999999999994</v>
      </c>
      <c r="M213" s="10">
        <v>73.8</v>
      </c>
      <c r="N213" s="10">
        <v>71.3</v>
      </c>
      <c r="O213" s="10">
        <v>71.900000000000006</v>
      </c>
    </row>
    <row r="214" spans="1:15">
      <c r="A214" s="37">
        <f t="shared" si="3"/>
        <v>1388.07</v>
      </c>
      <c r="B214" s="7">
        <v>73.3</v>
      </c>
      <c r="C214" s="7">
        <v>12176.3</v>
      </c>
      <c r="D214" s="10">
        <v>67.400000000000006</v>
      </c>
      <c r="E214" s="10">
        <v>97.6</v>
      </c>
      <c r="F214" s="10">
        <v>73.400000000000006</v>
      </c>
      <c r="G214" s="10">
        <v>79.2</v>
      </c>
      <c r="H214" s="10">
        <v>77.2</v>
      </c>
      <c r="I214" s="10">
        <v>73.099999999999994</v>
      </c>
      <c r="J214" s="10">
        <v>68.5</v>
      </c>
      <c r="K214" s="10">
        <v>98.4</v>
      </c>
      <c r="L214" s="10">
        <v>79.7</v>
      </c>
      <c r="M214" s="10">
        <v>76.2</v>
      </c>
      <c r="N214" s="10">
        <v>73.099999999999994</v>
      </c>
      <c r="O214" s="10">
        <v>72.900000000000006</v>
      </c>
    </row>
    <row r="215" spans="1:15">
      <c r="A215" s="37">
        <f t="shared" si="3"/>
        <v>1388.08</v>
      </c>
      <c r="B215" s="7">
        <v>73.7</v>
      </c>
      <c r="C215" s="7">
        <v>12086.7</v>
      </c>
      <c r="D215" s="10">
        <v>67.3</v>
      </c>
      <c r="E215" s="10">
        <v>97.7</v>
      </c>
      <c r="F215" s="10">
        <v>74.5</v>
      </c>
      <c r="G215" s="10">
        <v>79.7</v>
      </c>
      <c r="H215" s="10">
        <v>77.5</v>
      </c>
      <c r="I215" s="10">
        <v>73.7</v>
      </c>
      <c r="J215" s="10">
        <v>68.900000000000006</v>
      </c>
      <c r="K215" s="10">
        <v>98.5</v>
      </c>
      <c r="L215" s="10">
        <v>80.2</v>
      </c>
      <c r="M215" s="10">
        <v>82.2</v>
      </c>
      <c r="N215" s="10">
        <v>74.3</v>
      </c>
      <c r="O215" s="10">
        <v>73.7</v>
      </c>
    </row>
    <row r="216" spans="1:15">
      <c r="A216" s="37">
        <f t="shared" si="3"/>
        <v>1388.09</v>
      </c>
      <c r="B216" s="7">
        <v>74.599999999999994</v>
      </c>
      <c r="C216" s="7">
        <v>11274.9</v>
      </c>
      <c r="D216" s="10">
        <v>69</v>
      </c>
      <c r="E216" s="10">
        <v>96.7</v>
      </c>
      <c r="F216" s="10">
        <v>75.099999999999994</v>
      </c>
      <c r="G216" s="10">
        <v>80.2</v>
      </c>
      <c r="H216" s="10">
        <v>77.7</v>
      </c>
      <c r="I216" s="10">
        <v>74.7</v>
      </c>
      <c r="J216" s="10">
        <v>69.2</v>
      </c>
      <c r="K216" s="10">
        <v>98.5</v>
      </c>
      <c r="L216" s="10">
        <v>80.400000000000006</v>
      </c>
      <c r="M216" s="10">
        <v>83.6</v>
      </c>
      <c r="N216" s="10">
        <v>75.099999999999994</v>
      </c>
      <c r="O216" s="10">
        <v>74.400000000000006</v>
      </c>
    </row>
    <row r="217" spans="1:15">
      <c r="A217" s="37">
        <f t="shared" si="3"/>
        <v>1388.1</v>
      </c>
      <c r="B217" s="7">
        <v>74.599999999999994</v>
      </c>
      <c r="C217" s="7">
        <v>11569.2</v>
      </c>
      <c r="D217" s="10">
        <v>68.5</v>
      </c>
      <c r="E217" s="10">
        <v>95.5</v>
      </c>
      <c r="F217" s="10">
        <v>75.400000000000006</v>
      </c>
      <c r="G217" s="10">
        <v>80.400000000000006</v>
      </c>
      <c r="H217" s="10">
        <v>78.099999999999994</v>
      </c>
      <c r="I217" s="10">
        <v>75.3</v>
      </c>
      <c r="J217" s="10">
        <v>70</v>
      </c>
      <c r="K217" s="10">
        <v>98.4</v>
      </c>
      <c r="L217" s="10">
        <v>80.3</v>
      </c>
      <c r="M217" s="10">
        <v>83.6</v>
      </c>
      <c r="N217" s="10">
        <v>75.8</v>
      </c>
      <c r="O217" s="10">
        <v>74.5</v>
      </c>
    </row>
    <row r="218" spans="1:15">
      <c r="A218" s="37">
        <f t="shared" si="3"/>
        <v>1388.11</v>
      </c>
      <c r="B218" s="7">
        <v>75.099999999999994</v>
      </c>
      <c r="C218" s="7">
        <v>11774.2</v>
      </c>
      <c r="D218" s="10">
        <v>69.3</v>
      </c>
      <c r="E218" s="10">
        <v>95.5</v>
      </c>
      <c r="F218" s="10">
        <v>75.5</v>
      </c>
      <c r="G218" s="10">
        <v>80.5</v>
      </c>
      <c r="H218" s="10">
        <v>78.400000000000006</v>
      </c>
      <c r="I218" s="10">
        <v>76.400000000000006</v>
      </c>
      <c r="J218" s="10">
        <v>70.099999999999994</v>
      </c>
      <c r="K218" s="10">
        <v>98.2</v>
      </c>
      <c r="L218" s="10">
        <v>80.7</v>
      </c>
      <c r="M218" s="10">
        <v>83.6</v>
      </c>
      <c r="N218" s="10">
        <v>76.400000000000006</v>
      </c>
      <c r="O218" s="10">
        <v>75.2</v>
      </c>
    </row>
    <row r="219" spans="1:15">
      <c r="A219" s="37">
        <f t="shared" si="3"/>
        <v>1388.12</v>
      </c>
      <c r="B219" s="7">
        <v>76.5</v>
      </c>
      <c r="C219" s="7">
        <v>12536.7</v>
      </c>
      <c r="D219" s="10">
        <v>71.8</v>
      </c>
      <c r="E219" s="10">
        <v>95.2</v>
      </c>
      <c r="F219" s="10">
        <v>76.400000000000006</v>
      </c>
      <c r="G219" s="10">
        <v>80.599999999999994</v>
      </c>
      <c r="H219" s="10">
        <v>79.7</v>
      </c>
      <c r="I219" s="10">
        <v>77.400000000000006</v>
      </c>
      <c r="J219" s="10">
        <v>72</v>
      </c>
      <c r="K219" s="10">
        <v>98.2</v>
      </c>
      <c r="L219" s="10">
        <v>83.7</v>
      </c>
      <c r="M219" s="10">
        <v>83.7</v>
      </c>
      <c r="N219" s="10">
        <v>77.8</v>
      </c>
      <c r="O219" s="10">
        <v>76</v>
      </c>
    </row>
    <row r="220" spans="1:15">
      <c r="A220" s="37">
        <f t="shared" si="3"/>
        <v>1389.01</v>
      </c>
      <c r="B220" s="7">
        <v>77.2</v>
      </c>
      <c r="C220" s="7">
        <v>14185.7</v>
      </c>
      <c r="D220" s="10">
        <v>73.3</v>
      </c>
      <c r="E220" s="10">
        <v>95.4</v>
      </c>
      <c r="F220" s="10">
        <v>76.900000000000006</v>
      </c>
      <c r="G220" s="10">
        <v>80.7</v>
      </c>
      <c r="H220" s="10">
        <v>79.900000000000006</v>
      </c>
      <c r="I220" s="10">
        <v>78.2</v>
      </c>
      <c r="J220" s="10">
        <v>72.400000000000006</v>
      </c>
      <c r="K220" s="10">
        <v>98.2</v>
      </c>
      <c r="L220" s="10">
        <v>85.2</v>
      </c>
      <c r="M220" s="10">
        <v>83.7</v>
      </c>
      <c r="N220" s="10">
        <v>79.3</v>
      </c>
      <c r="O220" s="10">
        <v>77.400000000000006</v>
      </c>
    </row>
    <row r="221" spans="1:15">
      <c r="A221" s="37">
        <f t="shared" si="3"/>
        <v>1389.02</v>
      </c>
      <c r="B221" s="7">
        <v>77.5</v>
      </c>
      <c r="C221" s="7">
        <v>14155.6</v>
      </c>
      <c r="D221" s="10">
        <v>73</v>
      </c>
      <c r="E221" s="10">
        <v>94.7</v>
      </c>
      <c r="F221" s="10">
        <v>77.7</v>
      </c>
      <c r="G221" s="10">
        <v>81.099999999999994</v>
      </c>
      <c r="H221" s="10">
        <v>80.7</v>
      </c>
      <c r="I221" s="10">
        <v>80.3</v>
      </c>
      <c r="J221" s="10">
        <v>73.2</v>
      </c>
      <c r="K221" s="10">
        <v>98.2</v>
      </c>
      <c r="L221" s="10">
        <v>83.2</v>
      </c>
      <c r="M221" s="10">
        <v>83.8</v>
      </c>
      <c r="N221" s="10">
        <v>80.3</v>
      </c>
      <c r="O221" s="10">
        <v>78.3</v>
      </c>
    </row>
    <row r="222" spans="1:15">
      <c r="A222" s="37">
        <f t="shared" si="3"/>
        <v>1389.03</v>
      </c>
      <c r="B222" s="7">
        <v>78.099999999999994</v>
      </c>
      <c r="C222" s="7">
        <v>14257</v>
      </c>
      <c r="D222" s="10">
        <v>73.3</v>
      </c>
      <c r="E222" s="10">
        <v>94.1</v>
      </c>
      <c r="F222" s="10">
        <v>78.400000000000006</v>
      </c>
      <c r="G222" s="10">
        <v>81.400000000000006</v>
      </c>
      <c r="H222" s="10">
        <v>81.3</v>
      </c>
      <c r="I222" s="10">
        <v>82.4</v>
      </c>
      <c r="J222" s="10">
        <v>73.7</v>
      </c>
      <c r="K222" s="10">
        <v>98.2</v>
      </c>
      <c r="L222" s="10">
        <v>83.6</v>
      </c>
      <c r="M222" s="10">
        <v>83.9</v>
      </c>
      <c r="N222" s="10">
        <v>81.099999999999994</v>
      </c>
      <c r="O222" s="10">
        <v>79.2</v>
      </c>
    </row>
    <row r="223" spans="1:15">
      <c r="A223" s="37">
        <f t="shared" si="3"/>
        <v>1389.04</v>
      </c>
      <c r="B223" s="7">
        <v>78.900000000000006</v>
      </c>
      <c r="C223" s="7">
        <v>15360.7</v>
      </c>
      <c r="D223" s="10">
        <v>74.7</v>
      </c>
      <c r="E223" s="10">
        <v>93.5</v>
      </c>
      <c r="F223" s="10">
        <v>79.099999999999994</v>
      </c>
      <c r="G223" s="10">
        <v>82.1</v>
      </c>
      <c r="H223" s="10">
        <v>81.599999999999994</v>
      </c>
      <c r="I223" s="10">
        <v>83.4</v>
      </c>
      <c r="J223" s="10">
        <v>74.7</v>
      </c>
      <c r="K223" s="10">
        <v>98</v>
      </c>
      <c r="L223" s="10">
        <v>84.3</v>
      </c>
      <c r="M223" s="10">
        <v>84.2</v>
      </c>
      <c r="N223" s="10">
        <v>81.8</v>
      </c>
      <c r="O223" s="10">
        <v>79.7</v>
      </c>
    </row>
    <row r="224" spans="1:15">
      <c r="A224" s="37">
        <f t="shared" si="3"/>
        <v>1389.05</v>
      </c>
      <c r="B224" s="7">
        <v>79.900000000000006</v>
      </c>
      <c r="C224" s="7">
        <v>16957.599999999999</v>
      </c>
      <c r="D224" s="10">
        <v>76.400000000000006</v>
      </c>
      <c r="E224" s="10">
        <v>92.9</v>
      </c>
      <c r="F224" s="10">
        <v>79.599999999999994</v>
      </c>
      <c r="G224" s="10">
        <v>82.7</v>
      </c>
      <c r="H224" s="10">
        <v>82.5</v>
      </c>
      <c r="I224" s="10">
        <v>84.4</v>
      </c>
      <c r="J224" s="10">
        <v>74.8</v>
      </c>
      <c r="K224" s="10">
        <v>97.9</v>
      </c>
      <c r="L224" s="10">
        <v>84.6</v>
      </c>
      <c r="M224" s="10">
        <v>84.3</v>
      </c>
      <c r="N224" s="10">
        <v>82.8</v>
      </c>
      <c r="O224" s="10">
        <v>80.3</v>
      </c>
    </row>
    <row r="225" spans="1:15">
      <c r="A225" s="37">
        <f t="shared" si="3"/>
        <v>1389.06</v>
      </c>
      <c r="B225" s="7">
        <v>80.5</v>
      </c>
      <c r="C225" s="7">
        <v>18548.599999999999</v>
      </c>
      <c r="D225" s="10">
        <v>76.8</v>
      </c>
      <c r="E225" s="10">
        <v>92.8</v>
      </c>
      <c r="F225" s="10">
        <v>80.400000000000006</v>
      </c>
      <c r="G225" s="10">
        <v>83.4</v>
      </c>
      <c r="H225" s="10">
        <v>83.3</v>
      </c>
      <c r="I225" s="10">
        <v>85.2</v>
      </c>
      <c r="J225" s="10">
        <v>74.900000000000006</v>
      </c>
      <c r="K225" s="10">
        <v>98</v>
      </c>
      <c r="L225" s="10">
        <v>87.5</v>
      </c>
      <c r="M225" s="10">
        <v>84.7</v>
      </c>
      <c r="N225" s="10">
        <v>83.6</v>
      </c>
      <c r="O225" s="10">
        <v>80.900000000000006</v>
      </c>
    </row>
    <row r="226" spans="1:15">
      <c r="A226" s="37">
        <f t="shared" si="3"/>
        <v>1389.07</v>
      </c>
      <c r="B226" s="7">
        <v>82</v>
      </c>
      <c r="C226" s="7">
        <v>18229.5</v>
      </c>
      <c r="D226" s="10">
        <v>79.400000000000006</v>
      </c>
      <c r="E226" s="10">
        <v>93.7</v>
      </c>
      <c r="F226" s="10">
        <v>82</v>
      </c>
      <c r="G226" s="10">
        <v>83.7</v>
      </c>
      <c r="H226" s="10">
        <v>84.8</v>
      </c>
      <c r="I226" s="10">
        <v>86.3</v>
      </c>
      <c r="J226" s="10">
        <v>75.900000000000006</v>
      </c>
      <c r="K226" s="10">
        <v>98.2</v>
      </c>
      <c r="L226" s="10">
        <v>88.3</v>
      </c>
      <c r="M226" s="10">
        <v>87.2</v>
      </c>
      <c r="N226" s="10">
        <v>85.3</v>
      </c>
      <c r="O226" s="10">
        <v>82.3</v>
      </c>
    </row>
    <row r="227" spans="1:15">
      <c r="A227" s="37">
        <f t="shared" si="3"/>
        <v>1389.08</v>
      </c>
      <c r="B227" s="7">
        <v>82.9</v>
      </c>
      <c r="C227" s="7">
        <v>18133.7</v>
      </c>
      <c r="D227" s="10">
        <v>80.099999999999994</v>
      </c>
      <c r="E227" s="10">
        <v>93.9</v>
      </c>
      <c r="F227" s="10">
        <v>83.5</v>
      </c>
      <c r="G227" s="10">
        <v>84.8</v>
      </c>
      <c r="H227" s="10">
        <v>86.3</v>
      </c>
      <c r="I227" s="10">
        <v>86.8</v>
      </c>
      <c r="J227" s="10">
        <v>76.5</v>
      </c>
      <c r="K227" s="10">
        <v>98.7</v>
      </c>
      <c r="L227" s="10">
        <v>88.9</v>
      </c>
      <c r="M227" s="10">
        <v>88.9</v>
      </c>
      <c r="N227" s="10">
        <v>86.8</v>
      </c>
      <c r="O227" s="10">
        <v>83.6</v>
      </c>
    </row>
    <row r="228" spans="1:15">
      <c r="A228" s="37">
        <f t="shared" si="3"/>
        <v>1389.09</v>
      </c>
      <c r="B228" s="7">
        <v>84.2</v>
      </c>
      <c r="C228" s="7">
        <v>18353.099999999999</v>
      </c>
      <c r="D228" s="10">
        <v>82.1</v>
      </c>
      <c r="E228" s="10">
        <v>94</v>
      </c>
      <c r="F228" s="10">
        <v>84.6</v>
      </c>
      <c r="G228" s="10">
        <v>85.9</v>
      </c>
      <c r="H228" s="10">
        <v>87</v>
      </c>
      <c r="I228" s="10">
        <v>87.7</v>
      </c>
      <c r="J228" s="10">
        <v>77.099999999999994</v>
      </c>
      <c r="K228" s="10">
        <v>98.5</v>
      </c>
      <c r="L228" s="10">
        <v>89</v>
      </c>
      <c r="M228" s="10">
        <v>92.4</v>
      </c>
      <c r="N228" s="10">
        <v>87.6</v>
      </c>
      <c r="O228" s="10">
        <v>84.2</v>
      </c>
    </row>
    <row r="229" spans="1:15">
      <c r="A229" s="37">
        <f t="shared" si="3"/>
        <v>1389.1</v>
      </c>
      <c r="B229" s="7">
        <v>86.4</v>
      </c>
      <c r="C229" s="7">
        <v>20206.599999999999</v>
      </c>
      <c r="D229" s="10">
        <v>86</v>
      </c>
      <c r="E229" s="10">
        <v>93.7</v>
      </c>
      <c r="F229" s="10">
        <v>85.5</v>
      </c>
      <c r="G229" s="10">
        <v>87.4</v>
      </c>
      <c r="H229" s="10">
        <v>87.4</v>
      </c>
      <c r="I229" s="10">
        <v>88.9</v>
      </c>
      <c r="J229" s="10">
        <v>80.7</v>
      </c>
      <c r="K229" s="10">
        <v>98.5</v>
      </c>
      <c r="L229" s="10">
        <v>89</v>
      </c>
      <c r="M229" s="10">
        <v>92.4</v>
      </c>
      <c r="N229" s="10">
        <v>88.7</v>
      </c>
      <c r="O229" s="10">
        <v>85.2</v>
      </c>
    </row>
    <row r="230" spans="1:15">
      <c r="A230" s="37">
        <f t="shared" si="3"/>
        <v>1389.11</v>
      </c>
      <c r="B230" s="7">
        <v>88.6</v>
      </c>
      <c r="C230" s="7">
        <v>22090.3</v>
      </c>
      <c r="D230" s="10">
        <v>87.8</v>
      </c>
      <c r="E230" s="10">
        <v>94.8</v>
      </c>
      <c r="F230" s="10">
        <v>86.3</v>
      </c>
      <c r="G230" s="10">
        <v>87.9</v>
      </c>
      <c r="H230" s="10">
        <v>88.1</v>
      </c>
      <c r="I230" s="10">
        <v>89.6</v>
      </c>
      <c r="J230" s="10">
        <v>93</v>
      </c>
      <c r="K230" s="10">
        <v>98.2</v>
      </c>
      <c r="L230" s="10">
        <v>90</v>
      </c>
      <c r="M230" s="10">
        <v>93.4</v>
      </c>
      <c r="N230" s="10">
        <v>89.4</v>
      </c>
      <c r="O230" s="10">
        <v>85.6</v>
      </c>
    </row>
    <row r="231" spans="1:15">
      <c r="A231" s="37">
        <f t="shared" si="3"/>
        <v>1389.12</v>
      </c>
      <c r="B231" s="7">
        <v>91.6</v>
      </c>
      <c r="C231" s="7">
        <v>23294.9</v>
      </c>
      <c r="D231" s="10">
        <v>90.2</v>
      </c>
      <c r="E231" s="10">
        <v>94.6</v>
      </c>
      <c r="F231" s="10">
        <v>88.2</v>
      </c>
      <c r="G231" s="10">
        <v>93.7</v>
      </c>
      <c r="H231" s="10">
        <v>90.5</v>
      </c>
      <c r="I231" s="10">
        <v>90.6</v>
      </c>
      <c r="J231" s="10">
        <v>93.7</v>
      </c>
      <c r="K231" s="10">
        <v>98.2</v>
      </c>
      <c r="L231" s="10">
        <v>95.2</v>
      </c>
      <c r="M231" s="10">
        <v>93.5</v>
      </c>
      <c r="N231" s="10">
        <v>90.3</v>
      </c>
      <c r="O231" s="10">
        <v>87</v>
      </c>
    </row>
    <row r="232" spans="1:15">
      <c r="A232" s="37">
        <f t="shared" si="3"/>
        <v>1390.01</v>
      </c>
      <c r="B232" s="7">
        <v>93.1</v>
      </c>
      <c r="C232" s="7">
        <v>26481.5</v>
      </c>
      <c r="D232" s="10">
        <v>91.4</v>
      </c>
      <c r="E232" s="10">
        <v>94</v>
      </c>
      <c r="F232" s="10">
        <v>89.2</v>
      </c>
      <c r="G232" s="10">
        <v>95.1</v>
      </c>
      <c r="H232" s="10">
        <v>91.6</v>
      </c>
      <c r="I232" s="10">
        <v>92.3</v>
      </c>
      <c r="J232" s="10">
        <v>94.6</v>
      </c>
      <c r="K232" s="10">
        <v>99.3</v>
      </c>
      <c r="L232" s="10">
        <v>92.7</v>
      </c>
      <c r="M232" s="10">
        <v>93.3</v>
      </c>
      <c r="N232" s="10">
        <v>91.7</v>
      </c>
      <c r="O232" s="10">
        <v>90.1</v>
      </c>
    </row>
    <row r="233" spans="1:15">
      <c r="A233" s="37">
        <f t="shared" si="3"/>
        <v>1390.02</v>
      </c>
      <c r="B233" s="7">
        <v>94.5</v>
      </c>
      <c r="C233" s="7">
        <v>26155.599999999999</v>
      </c>
      <c r="D233" s="10">
        <v>94.2</v>
      </c>
      <c r="E233" s="10">
        <v>94</v>
      </c>
      <c r="F233" s="10">
        <v>90.8</v>
      </c>
      <c r="G233" s="10">
        <v>95.9</v>
      </c>
      <c r="H233" s="10">
        <v>93.1</v>
      </c>
      <c r="I233" s="10">
        <v>93</v>
      </c>
      <c r="J233" s="10">
        <v>95.3</v>
      </c>
      <c r="K233" s="10">
        <v>98.7</v>
      </c>
      <c r="L233" s="10">
        <v>93</v>
      </c>
      <c r="M233" s="10">
        <v>93.6</v>
      </c>
      <c r="N233" s="10">
        <v>93.1</v>
      </c>
      <c r="O233" s="10">
        <v>91.2</v>
      </c>
    </row>
    <row r="234" spans="1:15">
      <c r="A234" s="37">
        <f t="shared" si="3"/>
        <v>1390.03</v>
      </c>
      <c r="B234" s="7">
        <v>95.7</v>
      </c>
      <c r="C234" s="7">
        <v>25181.599999999999</v>
      </c>
      <c r="D234" s="10">
        <v>95.7</v>
      </c>
      <c r="E234" s="10">
        <v>94.8</v>
      </c>
      <c r="F234" s="10">
        <v>92.7</v>
      </c>
      <c r="G234" s="10">
        <v>96.6</v>
      </c>
      <c r="H234" s="10">
        <v>95.1</v>
      </c>
      <c r="I234" s="10">
        <v>94.3</v>
      </c>
      <c r="J234" s="10">
        <v>96.3</v>
      </c>
      <c r="K234" s="10">
        <v>99.2</v>
      </c>
      <c r="L234" s="10">
        <v>94</v>
      </c>
      <c r="M234" s="10">
        <v>93.7</v>
      </c>
      <c r="N234" s="10">
        <v>94.7</v>
      </c>
      <c r="O234" s="10">
        <v>93.3</v>
      </c>
    </row>
    <row r="235" spans="1:15">
      <c r="A235" s="37">
        <f t="shared" si="3"/>
        <v>1390.04</v>
      </c>
      <c r="B235" s="7">
        <v>96</v>
      </c>
      <c r="C235" s="7">
        <v>24602</v>
      </c>
      <c r="D235" s="10">
        <v>93.5</v>
      </c>
      <c r="E235" s="10">
        <v>94.8</v>
      </c>
      <c r="F235" s="10">
        <v>94.6</v>
      </c>
      <c r="G235" s="10">
        <v>97.4</v>
      </c>
      <c r="H235" s="10">
        <v>97.1</v>
      </c>
      <c r="I235" s="10">
        <v>96.1</v>
      </c>
      <c r="J235" s="10">
        <v>98</v>
      </c>
      <c r="K235" s="10">
        <v>99.1</v>
      </c>
      <c r="L235" s="10">
        <v>95.1</v>
      </c>
      <c r="M235" s="10">
        <v>94</v>
      </c>
      <c r="N235" s="10">
        <v>96.4</v>
      </c>
      <c r="O235" s="10">
        <v>95.8</v>
      </c>
    </row>
    <row r="236" spans="1:15">
      <c r="A236" s="37">
        <f t="shared" si="3"/>
        <v>1390.05</v>
      </c>
      <c r="B236" s="7">
        <v>96.9</v>
      </c>
      <c r="C236" s="7">
        <v>25217</v>
      </c>
      <c r="D236" s="10">
        <v>94.6</v>
      </c>
      <c r="E236" s="10">
        <v>94.6</v>
      </c>
      <c r="F236" s="10">
        <v>95.9</v>
      </c>
      <c r="G236" s="10">
        <v>98.2</v>
      </c>
      <c r="H236" s="10">
        <v>98</v>
      </c>
      <c r="I236" s="10">
        <v>98.7</v>
      </c>
      <c r="J236" s="10">
        <v>98.2</v>
      </c>
      <c r="K236" s="10">
        <v>99.3</v>
      </c>
      <c r="L236" s="10">
        <v>95.2</v>
      </c>
      <c r="M236" s="10">
        <v>94.2</v>
      </c>
      <c r="N236" s="10">
        <v>97.2</v>
      </c>
      <c r="O236" s="10">
        <v>97.2</v>
      </c>
    </row>
    <row r="237" spans="1:15">
      <c r="A237" s="37">
        <f t="shared" si="3"/>
        <v>1390.06</v>
      </c>
      <c r="B237" s="7">
        <v>98.6</v>
      </c>
      <c r="C237" s="7">
        <v>26962.2</v>
      </c>
      <c r="D237" s="10">
        <v>96.5</v>
      </c>
      <c r="E237" s="10">
        <v>94.8</v>
      </c>
      <c r="F237" s="10">
        <v>97.6</v>
      </c>
      <c r="G237" s="10">
        <v>100</v>
      </c>
      <c r="H237" s="10">
        <v>98.9</v>
      </c>
      <c r="I237" s="10">
        <v>100.9</v>
      </c>
      <c r="J237" s="10">
        <v>99</v>
      </c>
      <c r="K237" s="10">
        <v>99.4</v>
      </c>
      <c r="L237" s="10">
        <v>98.8</v>
      </c>
      <c r="M237" s="10">
        <v>94.4</v>
      </c>
      <c r="N237" s="10">
        <v>98.8</v>
      </c>
      <c r="O237" s="10">
        <v>98.9</v>
      </c>
    </row>
    <row r="238" spans="1:15">
      <c r="A238" s="37">
        <f t="shared" si="3"/>
        <v>1390.07</v>
      </c>
      <c r="B238" s="7">
        <v>99.8</v>
      </c>
      <c r="C238" s="7">
        <v>26150.799999999999</v>
      </c>
      <c r="D238" s="10">
        <v>98.2</v>
      </c>
      <c r="E238" s="10">
        <v>96</v>
      </c>
      <c r="F238" s="10">
        <v>100.1</v>
      </c>
      <c r="G238" s="10">
        <v>100.7</v>
      </c>
      <c r="H238" s="10">
        <v>99.8</v>
      </c>
      <c r="I238" s="10">
        <v>102</v>
      </c>
      <c r="J238" s="10">
        <v>100.6</v>
      </c>
      <c r="K238" s="10">
        <v>99.3</v>
      </c>
      <c r="L238" s="10">
        <v>99.5</v>
      </c>
      <c r="M238" s="10">
        <v>96.2</v>
      </c>
      <c r="N238" s="10">
        <v>100.6</v>
      </c>
      <c r="O238" s="10">
        <v>100.4</v>
      </c>
    </row>
    <row r="239" spans="1:15">
      <c r="A239" s="37">
        <f t="shared" si="3"/>
        <v>1390.08</v>
      </c>
      <c r="B239" s="7">
        <v>101.3</v>
      </c>
      <c r="C239" s="7">
        <v>25207.200000000001</v>
      </c>
      <c r="D239" s="10">
        <v>100.1</v>
      </c>
      <c r="E239" s="10">
        <v>96.1</v>
      </c>
      <c r="F239" s="10">
        <v>102.2</v>
      </c>
      <c r="G239" s="10">
        <v>101.5</v>
      </c>
      <c r="H239" s="10">
        <v>100.6</v>
      </c>
      <c r="I239" s="10">
        <v>102.6</v>
      </c>
      <c r="J239" s="10">
        <v>101.8</v>
      </c>
      <c r="K239" s="10">
        <v>99.5</v>
      </c>
      <c r="L239" s="10">
        <v>101.4</v>
      </c>
      <c r="M239" s="10">
        <v>107.9</v>
      </c>
      <c r="N239" s="10">
        <v>101.8</v>
      </c>
      <c r="O239" s="10">
        <v>101.9</v>
      </c>
    </row>
    <row r="240" spans="1:15">
      <c r="A240" s="37">
        <f t="shared" si="3"/>
        <v>1390.09</v>
      </c>
      <c r="B240" s="7">
        <v>102.8</v>
      </c>
      <c r="C240" s="7">
        <v>24494</v>
      </c>
      <c r="D240" s="10">
        <v>103.2</v>
      </c>
      <c r="E240" s="10">
        <v>96.9</v>
      </c>
      <c r="F240" s="10">
        <v>104</v>
      </c>
      <c r="G240" s="10">
        <v>102.3</v>
      </c>
      <c r="H240" s="10">
        <v>101.5</v>
      </c>
      <c r="I240" s="10">
        <v>103.7</v>
      </c>
      <c r="J240" s="10">
        <v>102.4</v>
      </c>
      <c r="K240" s="10">
        <v>99.7</v>
      </c>
      <c r="L240" s="10">
        <v>102.9</v>
      </c>
      <c r="M240" s="10">
        <v>108.1</v>
      </c>
      <c r="N240" s="10">
        <v>102.9</v>
      </c>
      <c r="O240" s="10">
        <v>103.6</v>
      </c>
    </row>
    <row r="241" spans="1:15">
      <c r="A241" s="37">
        <f t="shared" si="3"/>
        <v>1390.1</v>
      </c>
      <c r="B241" s="7">
        <v>104.1</v>
      </c>
      <c r="C241" s="7">
        <v>25811.200000000001</v>
      </c>
      <c r="D241" s="10">
        <v>105.2</v>
      </c>
      <c r="E241" s="10">
        <v>99.4</v>
      </c>
      <c r="F241" s="10">
        <v>106</v>
      </c>
      <c r="G241" s="10">
        <v>103.1</v>
      </c>
      <c r="H241" s="10">
        <v>103.5</v>
      </c>
      <c r="I241" s="10">
        <v>104.6</v>
      </c>
      <c r="J241" s="10">
        <v>102.7</v>
      </c>
      <c r="K241" s="10">
        <v>100.5</v>
      </c>
      <c r="L241" s="10">
        <v>104.7</v>
      </c>
      <c r="M241" s="10">
        <v>108.1</v>
      </c>
      <c r="N241" s="10">
        <v>104.4</v>
      </c>
      <c r="O241" s="10">
        <v>105.7</v>
      </c>
    </row>
    <row r="242" spans="1:15">
      <c r="A242" s="37">
        <f t="shared" si="3"/>
        <v>1390.11</v>
      </c>
      <c r="B242" s="7">
        <v>106.9</v>
      </c>
      <c r="C242" s="7">
        <v>24878.3</v>
      </c>
      <c r="D242" s="10">
        <v>110.8</v>
      </c>
      <c r="E242" s="10">
        <v>113.5</v>
      </c>
      <c r="F242" s="10">
        <v>110.5</v>
      </c>
      <c r="G242" s="10">
        <v>103.9</v>
      </c>
      <c r="H242" s="10">
        <v>106.9</v>
      </c>
      <c r="I242" s="10">
        <v>105.3</v>
      </c>
      <c r="J242" s="10">
        <v>103.7</v>
      </c>
      <c r="K242" s="10">
        <v>103.2</v>
      </c>
      <c r="L242" s="10">
        <v>107.2</v>
      </c>
      <c r="M242" s="10">
        <v>108.2</v>
      </c>
      <c r="N242" s="10">
        <v>106.7</v>
      </c>
      <c r="O242" s="10">
        <v>109.2</v>
      </c>
    </row>
    <row r="243" spans="1:15">
      <c r="A243" s="37">
        <f t="shared" si="3"/>
        <v>1390.12</v>
      </c>
      <c r="B243" s="7">
        <v>110.4</v>
      </c>
      <c r="C243" s="7">
        <v>25905.599999999999</v>
      </c>
      <c r="D243" s="10">
        <v>116.6</v>
      </c>
      <c r="E243" s="10">
        <v>130.9</v>
      </c>
      <c r="F243" s="10">
        <v>116.4</v>
      </c>
      <c r="G243" s="10">
        <v>104.8</v>
      </c>
      <c r="H243" s="10">
        <v>114.2</v>
      </c>
      <c r="I243" s="10">
        <v>106.7</v>
      </c>
      <c r="J243" s="10">
        <v>107.2</v>
      </c>
      <c r="K243" s="10">
        <v>103.3</v>
      </c>
      <c r="L243" s="10">
        <v>115.5</v>
      </c>
      <c r="M243" s="10">
        <v>108.4</v>
      </c>
      <c r="N243" s="10">
        <v>110.8</v>
      </c>
      <c r="O243" s="10">
        <v>113.3</v>
      </c>
    </row>
    <row r="244" spans="1:15">
      <c r="A244" s="37">
        <f t="shared" si="3"/>
        <v>1391.01</v>
      </c>
      <c r="B244" s="7">
        <v>112.9</v>
      </c>
      <c r="C244" s="7">
        <v>27259.9</v>
      </c>
      <c r="D244" s="10">
        <v>122.9</v>
      </c>
      <c r="E244" s="10">
        <v>136.6</v>
      </c>
      <c r="F244" s="10">
        <v>118.4</v>
      </c>
      <c r="G244" s="10">
        <v>105.4</v>
      </c>
      <c r="H244" s="10">
        <v>115.8</v>
      </c>
      <c r="I244" s="10">
        <v>107.6</v>
      </c>
      <c r="J244" s="10">
        <v>108.5</v>
      </c>
      <c r="K244" s="10">
        <v>102.3</v>
      </c>
      <c r="L244" s="10">
        <v>115.9</v>
      </c>
      <c r="M244" s="10">
        <v>108.5</v>
      </c>
      <c r="N244" s="10">
        <v>115.5</v>
      </c>
      <c r="O244" s="10">
        <v>116.2</v>
      </c>
    </row>
    <row r="245" spans="1:15">
      <c r="A245" s="37">
        <f t="shared" si="3"/>
        <v>1391.02</v>
      </c>
      <c r="B245" s="7">
        <v>115.5</v>
      </c>
      <c r="C245" s="7">
        <v>26667.7</v>
      </c>
      <c r="D245" s="10">
        <v>128.6</v>
      </c>
      <c r="E245" s="10">
        <v>142.30000000000001</v>
      </c>
      <c r="F245" s="10">
        <v>121.8</v>
      </c>
      <c r="G245" s="10">
        <v>106</v>
      </c>
      <c r="H245" s="10">
        <v>119.3</v>
      </c>
      <c r="I245" s="10">
        <v>109.3</v>
      </c>
      <c r="J245" s="10">
        <v>109.1</v>
      </c>
      <c r="K245" s="10">
        <v>102.6</v>
      </c>
      <c r="L245" s="10">
        <v>115.4</v>
      </c>
      <c r="M245" s="10">
        <v>108.7</v>
      </c>
      <c r="N245" s="10">
        <v>118.4</v>
      </c>
      <c r="O245" s="10">
        <v>120.8</v>
      </c>
    </row>
    <row r="246" spans="1:15">
      <c r="A246" s="37">
        <f t="shared" si="3"/>
        <v>1391.03</v>
      </c>
      <c r="B246" s="7">
        <v>116.7</v>
      </c>
      <c r="C246" s="7">
        <v>26165.9</v>
      </c>
      <c r="D246" s="10">
        <v>129.6</v>
      </c>
      <c r="E246" s="10">
        <v>141.69999999999999</v>
      </c>
      <c r="F246" s="10">
        <v>124.6</v>
      </c>
      <c r="G246" s="10">
        <v>106.7</v>
      </c>
      <c r="H246" s="10">
        <v>121.5</v>
      </c>
      <c r="I246" s="10">
        <v>111.7</v>
      </c>
      <c r="J246" s="10">
        <v>110.2</v>
      </c>
      <c r="K246" s="10">
        <v>103.6</v>
      </c>
      <c r="L246" s="10">
        <v>116.7</v>
      </c>
      <c r="M246" s="10">
        <v>109.1</v>
      </c>
      <c r="N246" s="10">
        <v>121.1</v>
      </c>
      <c r="O246" s="10">
        <v>124</v>
      </c>
    </row>
    <row r="247" spans="1:15">
      <c r="A247" s="37">
        <f t="shared" si="3"/>
        <v>1391.04</v>
      </c>
      <c r="B247" s="7">
        <v>119.2</v>
      </c>
      <c r="C247" s="7">
        <v>25021.200000000001</v>
      </c>
      <c r="D247" s="10">
        <v>132.69999999999999</v>
      </c>
      <c r="E247" s="10">
        <v>141.6</v>
      </c>
      <c r="F247" s="10">
        <v>128.1</v>
      </c>
      <c r="G247" s="10">
        <v>108.4</v>
      </c>
      <c r="H247" s="10">
        <v>125.2</v>
      </c>
      <c r="I247" s="10">
        <v>113.7</v>
      </c>
      <c r="J247" s="10">
        <v>112.6</v>
      </c>
      <c r="K247" s="10">
        <v>103.3</v>
      </c>
      <c r="L247" s="10">
        <v>120</v>
      </c>
      <c r="M247" s="10">
        <v>109.3</v>
      </c>
      <c r="N247" s="10">
        <v>126.2</v>
      </c>
      <c r="O247" s="10">
        <v>126.7</v>
      </c>
    </row>
    <row r="248" spans="1:15">
      <c r="A248" s="37">
        <f t="shared" si="3"/>
        <v>1391.05</v>
      </c>
      <c r="B248" s="7">
        <v>121.4</v>
      </c>
      <c r="C248" s="7">
        <v>24279.1</v>
      </c>
      <c r="D248" s="10">
        <v>134</v>
      </c>
      <c r="E248" s="10">
        <v>144.69999999999999</v>
      </c>
      <c r="F248" s="10">
        <v>131.30000000000001</v>
      </c>
      <c r="G248" s="10">
        <v>110.2</v>
      </c>
      <c r="H248" s="10">
        <v>128.69999999999999</v>
      </c>
      <c r="I248" s="10">
        <v>118.3</v>
      </c>
      <c r="J248" s="10">
        <v>115.9</v>
      </c>
      <c r="K248" s="10">
        <v>104.3</v>
      </c>
      <c r="L248" s="10">
        <v>122.7</v>
      </c>
      <c r="M248" s="10">
        <v>109.4</v>
      </c>
      <c r="N248" s="10">
        <v>128.30000000000001</v>
      </c>
      <c r="O248" s="10">
        <v>130.30000000000001</v>
      </c>
    </row>
    <row r="249" spans="1:15">
      <c r="A249" s="37">
        <f t="shared" si="3"/>
        <v>1391.06</v>
      </c>
      <c r="B249" s="7">
        <v>124.7</v>
      </c>
      <c r="C249" s="7">
        <v>26514.5</v>
      </c>
      <c r="D249" s="10">
        <v>136.6</v>
      </c>
      <c r="E249" s="10">
        <v>152.5</v>
      </c>
      <c r="F249" s="10">
        <v>136.1</v>
      </c>
      <c r="G249" s="10">
        <v>112.3</v>
      </c>
      <c r="H249" s="10">
        <v>134.9</v>
      </c>
      <c r="I249" s="10">
        <v>123.3</v>
      </c>
      <c r="J249" s="10">
        <v>119.9</v>
      </c>
      <c r="K249" s="10">
        <v>104.5</v>
      </c>
      <c r="L249" s="10">
        <v>130.1</v>
      </c>
      <c r="M249" s="10">
        <v>109.6</v>
      </c>
      <c r="N249" s="10">
        <v>136.80000000000001</v>
      </c>
      <c r="O249" s="10">
        <v>135.19999999999999</v>
      </c>
    </row>
    <row r="250" spans="1:15">
      <c r="A250" s="37">
        <f t="shared" si="3"/>
        <v>1391.07</v>
      </c>
      <c r="B250" s="7">
        <v>130.80000000000001</v>
      </c>
      <c r="C250" s="7">
        <v>30211.4</v>
      </c>
      <c r="D250" s="10">
        <v>142.9</v>
      </c>
      <c r="E250" s="10">
        <v>182.6</v>
      </c>
      <c r="F250" s="10">
        <v>147</v>
      </c>
      <c r="G250" s="10">
        <v>114.2</v>
      </c>
      <c r="H250" s="10">
        <v>151.30000000000001</v>
      </c>
      <c r="I250" s="10">
        <v>127.8</v>
      </c>
      <c r="J250" s="10">
        <v>130</v>
      </c>
      <c r="K250" s="10">
        <v>106.3</v>
      </c>
      <c r="L250" s="10">
        <v>144</v>
      </c>
      <c r="M250" s="10">
        <v>112.5</v>
      </c>
      <c r="N250" s="10">
        <v>142.1</v>
      </c>
      <c r="O250" s="10">
        <v>144.6</v>
      </c>
    </row>
    <row r="251" spans="1:15">
      <c r="A251" s="37">
        <f t="shared" si="3"/>
        <v>1391.08</v>
      </c>
      <c r="B251" s="7">
        <v>136.80000000000001</v>
      </c>
      <c r="C251" s="7">
        <v>31140.9</v>
      </c>
      <c r="D251" s="10">
        <v>149.9</v>
      </c>
      <c r="E251" s="10">
        <v>208.3</v>
      </c>
      <c r="F251" s="10">
        <v>159.4</v>
      </c>
      <c r="G251" s="10">
        <v>115.8</v>
      </c>
      <c r="H251" s="10">
        <v>166.7</v>
      </c>
      <c r="I251" s="10">
        <v>131.6</v>
      </c>
      <c r="J251" s="10">
        <v>137.69999999999999</v>
      </c>
      <c r="K251" s="10">
        <v>108.2</v>
      </c>
      <c r="L251" s="10">
        <v>156.4</v>
      </c>
      <c r="M251" s="10">
        <v>119.2</v>
      </c>
      <c r="N251" s="10">
        <v>147.19999999999999</v>
      </c>
      <c r="O251" s="10">
        <v>156.19999999999999</v>
      </c>
    </row>
    <row r="252" spans="1:15">
      <c r="A252" s="37">
        <f t="shared" si="3"/>
        <v>1391.09</v>
      </c>
      <c r="B252" s="7">
        <v>140</v>
      </c>
      <c r="C252" s="7">
        <v>35760.300000000003</v>
      </c>
      <c r="D252" s="10">
        <v>153.4</v>
      </c>
      <c r="E252" s="10">
        <v>218.6</v>
      </c>
      <c r="F252" s="10">
        <v>165.9</v>
      </c>
      <c r="G252" s="10">
        <v>117.7</v>
      </c>
      <c r="H252" s="10">
        <v>173.6</v>
      </c>
      <c r="I252" s="10">
        <v>134.6</v>
      </c>
      <c r="J252" s="10">
        <v>139.9</v>
      </c>
      <c r="K252" s="10">
        <v>109.2</v>
      </c>
      <c r="L252" s="10">
        <v>157.9</v>
      </c>
      <c r="M252" s="10">
        <v>120.6</v>
      </c>
      <c r="N252" s="10">
        <v>150.4</v>
      </c>
      <c r="O252" s="10">
        <v>164.3</v>
      </c>
    </row>
    <row r="253" spans="1:15">
      <c r="A253" s="37">
        <f t="shared" si="3"/>
        <v>1391.1</v>
      </c>
      <c r="B253" s="7">
        <v>142.5</v>
      </c>
      <c r="C253" s="7">
        <v>37898.800000000003</v>
      </c>
      <c r="D253" s="10">
        <v>155.5</v>
      </c>
      <c r="E253" s="10">
        <v>225.6</v>
      </c>
      <c r="F253" s="10">
        <v>171.6</v>
      </c>
      <c r="G253" s="10">
        <v>118.2</v>
      </c>
      <c r="H253" s="10">
        <v>180</v>
      </c>
      <c r="I253" s="10">
        <v>137.9</v>
      </c>
      <c r="J253" s="10">
        <v>144</v>
      </c>
      <c r="K253" s="10">
        <v>114.1</v>
      </c>
      <c r="L253" s="10">
        <v>163.30000000000001</v>
      </c>
      <c r="M253" s="10">
        <v>120.7</v>
      </c>
      <c r="N253" s="10">
        <v>153.6</v>
      </c>
      <c r="O253" s="10">
        <v>171.1</v>
      </c>
    </row>
    <row r="254" spans="1:15">
      <c r="A254" s="37">
        <f t="shared" si="3"/>
        <v>1391.11</v>
      </c>
      <c r="B254" s="7">
        <v>150.1</v>
      </c>
      <c r="C254" s="7">
        <v>38739.4</v>
      </c>
      <c r="D254" s="10">
        <v>168.5</v>
      </c>
      <c r="E254" s="10">
        <v>244.3</v>
      </c>
      <c r="F254" s="10">
        <v>179.9</v>
      </c>
      <c r="G254" s="10">
        <v>119.5</v>
      </c>
      <c r="H254" s="10">
        <v>189.3</v>
      </c>
      <c r="I254" s="10">
        <v>139.1</v>
      </c>
      <c r="J254" s="10">
        <v>163</v>
      </c>
      <c r="K254" s="10">
        <v>115.1</v>
      </c>
      <c r="L254" s="10">
        <v>169.7</v>
      </c>
      <c r="M254" s="10">
        <v>120.8</v>
      </c>
      <c r="N254" s="10">
        <v>158.80000000000001</v>
      </c>
      <c r="O254" s="10">
        <v>179.6</v>
      </c>
    </row>
    <row r="255" spans="1:15">
      <c r="A255" s="37">
        <f t="shared" si="3"/>
        <v>1391.12</v>
      </c>
      <c r="B255" s="7">
        <v>155.9</v>
      </c>
      <c r="C255" s="7">
        <v>38040.800000000003</v>
      </c>
      <c r="D255" s="10">
        <v>180</v>
      </c>
      <c r="E255" s="10">
        <v>251.5</v>
      </c>
      <c r="F255" s="10">
        <v>189.3</v>
      </c>
      <c r="G255" s="10">
        <v>120.6</v>
      </c>
      <c r="H255" s="10">
        <v>204.6</v>
      </c>
      <c r="I255" s="10">
        <v>141.30000000000001</v>
      </c>
      <c r="J255" s="10">
        <v>163.1</v>
      </c>
      <c r="K255" s="10">
        <v>116.7</v>
      </c>
      <c r="L255" s="10">
        <v>179.5</v>
      </c>
      <c r="M255" s="10">
        <v>120.9</v>
      </c>
      <c r="N255" s="10">
        <v>166.3</v>
      </c>
      <c r="O255" s="10">
        <v>190.1</v>
      </c>
    </row>
    <row r="256" spans="1:15">
      <c r="A256" s="37">
        <f t="shared" si="3"/>
        <v>1392.01</v>
      </c>
      <c r="B256" s="7">
        <v>160.5</v>
      </c>
      <c r="C256" s="7">
        <v>40550.800000000003</v>
      </c>
      <c r="D256" s="10">
        <v>194</v>
      </c>
      <c r="E256" s="10">
        <v>259.39999999999998</v>
      </c>
      <c r="F256" s="10">
        <v>192.3</v>
      </c>
      <c r="G256" s="10">
        <v>121.6</v>
      </c>
      <c r="H256" s="10">
        <v>207.7</v>
      </c>
      <c r="I256" s="10">
        <v>143.1</v>
      </c>
      <c r="J256" s="10">
        <v>158.9</v>
      </c>
      <c r="K256" s="10">
        <v>116.3</v>
      </c>
      <c r="L256" s="10">
        <v>179.1</v>
      </c>
      <c r="M256" s="10">
        <v>121</v>
      </c>
      <c r="N256" s="10">
        <v>172.7</v>
      </c>
      <c r="O256" s="10">
        <v>196.7</v>
      </c>
    </row>
    <row r="257" spans="1:15">
      <c r="A257" s="37">
        <f t="shared" si="3"/>
        <v>1392.02</v>
      </c>
      <c r="B257" s="7">
        <v>163.69999999999999</v>
      </c>
      <c r="C257" s="7">
        <v>42855.7</v>
      </c>
      <c r="D257" s="10">
        <v>194.7</v>
      </c>
      <c r="E257" s="10">
        <v>271.39999999999998</v>
      </c>
      <c r="F257" s="10">
        <v>199.1</v>
      </c>
      <c r="G257" s="10">
        <v>124.9</v>
      </c>
      <c r="H257" s="10">
        <v>214.9</v>
      </c>
      <c r="I257" s="10">
        <v>146.80000000000001</v>
      </c>
      <c r="J257" s="10">
        <v>163.1</v>
      </c>
      <c r="K257" s="10">
        <v>116.4</v>
      </c>
      <c r="L257" s="10">
        <v>180.7</v>
      </c>
      <c r="M257" s="10">
        <v>121.2</v>
      </c>
      <c r="N257" s="10">
        <v>179.5</v>
      </c>
      <c r="O257" s="10">
        <v>205.4</v>
      </c>
    </row>
    <row r="258" spans="1:15">
      <c r="A258" s="37">
        <f t="shared" si="3"/>
        <v>1392.03</v>
      </c>
      <c r="B258" s="7">
        <v>169.3</v>
      </c>
      <c r="C258" s="7">
        <v>48916.7</v>
      </c>
      <c r="D258" s="10">
        <v>202.6</v>
      </c>
      <c r="E258" s="10">
        <v>275.89999999999998</v>
      </c>
      <c r="F258" s="10">
        <v>205.2</v>
      </c>
      <c r="G258" s="10">
        <v>128.5</v>
      </c>
      <c r="H258" s="10">
        <v>220.7</v>
      </c>
      <c r="I258" s="10">
        <v>157.6</v>
      </c>
      <c r="J258" s="10">
        <v>168</v>
      </c>
      <c r="K258" s="10">
        <v>116.1</v>
      </c>
      <c r="L258" s="10">
        <v>182.9</v>
      </c>
      <c r="M258" s="10">
        <v>121.7</v>
      </c>
      <c r="N258" s="10">
        <v>183.1</v>
      </c>
      <c r="O258" s="10">
        <v>211.1</v>
      </c>
    </row>
    <row r="259" spans="1:15">
      <c r="A259" s="37">
        <f t="shared" si="3"/>
        <v>1392.04</v>
      </c>
      <c r="B259" s="7">
        <v>171.7</v>
      </c>
      <c r="C259" s="7">
        <v>55329.3</v>
      </c>
      <c r="D259" s="10">
        <v>201.9</v>
      </c>
      <c r="E259" s="10">
        <v>276.7</v>
      </c>
      <c r="F259" s="10">
        <v>209.5</v>
      </c>
      <c r="G259" s="10">
        <v>132</v>
      </c>
      <c r="H259" s="10">
        <v>228</v>
      </c>
      <c r="I259" s="10">
        <v>165.8</v>
      </c>
      <c r="J259" s="10">
        <v>170.8</v>
      </c>
      <c r="K259" s="10">
        <v>114.4</v>
      </c>
      <c r="L259" s="10">
        <v>182.4</v>
      </c>
      <c r="M259" s="10">
        <v>122.1</v>
      </c>
      <c r="N259" s="10">
        <v>185.9</v>
      </c>
      <c r="O259" s="10">
        <v>214.2</v>
      </c>
    </row>
    <row r="260" spans="1:15">
      <c r="A260" s="37">
        <f t="shared" si="3"/>
        <v>1392.05</v>
      </c>
      <c r="B260" s="7">
        <v>173.7</v>
      </c>
      <c r="C260" s="7">
        <v>59281.599999999999</v>
      </c>
      <c r="D260" s="10">
        <v>202.1</v>
      </c>
      <c r="E260" s="10">
        <v>275</v>
      </c>
      <c r="F260" s="10">
        <v>213.3</v>
      </c>
      <c r="G260" s="10">
        <v>134</v>
      </c>
      <c r="H260" s="10">
        <v>230.6</v>
      </c>
      <c r="I260" s="10">
        <v>171.4</v>
      </c>
      <c r="J260" s="10">
        <v>172.8</v>
      </c>
      <c r="K260" s="10">
        <v>115.2</v>
      </c>
      <c r="L260" s="10">
        <v>186.5</v>
      </c>
      <c r="M260" s="10">
        <v>122.7</v>
      </c>
      <c r="N260" s="10">
        <v>188.5</v>
      </c>
      <c r="O260" s="10">
        <v>218.3</v>
      </c>
    </row>
    <row r="261" spans="1:15">
      <c r="A261" s="37">
        <f t="shared" si="3"/>
        <v>1392.06</v>
      </c>
      <c r="B261" s="7">
        <v>176.6</v>
      </c>
      <c r="C261" s="7">
        <v>61707.199999999997</v>
      </c>
      <c r="D261" s="10">
        <v>206.2</v>
      </c>
      <c r="E261" s="10">
        <v>273.10000000000002</v>
      </c>
      <c r="F261" s="10">
        <v>217.9</v>
      </c>
      <c r="G261" s="10">
        <v>135.80000000000001</v>
      </c>
      <c r="H261" s="10">
        <v>234.6</v>
      </c>
      <c r="I261" s="10">
        <v>176.7</v>
      </c>
      <c r="J261" s="10">
        <v>173.7</v>
      </c>
      <c r="K261" s="10">
        <v>115.2</v>
      </c>
      <c r="L261" s="10">
        <v>188.8</v>
      </c>
      <c r="M261" s="10">
        <v>123.2</v>
      </c>
      <c r="N261" s="10">
        <v>193.7</v>
      </c>
      <c r="O261" s="10">
        <v>222.6</v>
      </c>
    </row>
    <row r="262" spans="1:15">
      <c r="A262" s="37">
        <f t="shared" si="3"/>
        <v>1392.07</v>
      </c>
      <c r="B262" s="7">
        <v>178.7</v>
      </c>
      <c r="C262" s="7">
        <v>72997.7</v>
      </c>
      <c r="D262" s="10">
        <v>208</v>
      </c>
      <c r="E262" s="10">
        <v>270</v>
      </c>
      <c r="F262" s="10">
        <v>223.6</v>
      </c>
      <c r="G262" s="10">
        <v>137.19999999999999</v>
      </c>
      <c r="H262" s="10">
        <v>235.8</v>
      </c>
      <c r="I262" s="10">
        <v>180.4</v>
      </c>
      <c r="J262" s="10">
        <v>174.2</v>
      </c>
      <c r="K262" s="10">
        <v>115.2</v>
      </c>
      <c r="L262" s="10">
        <v>195.5</v>
      </c>
      <c r="M262" s="10">
        <v>130.1</v>
      </c>
      <c r="N262" s="10">
        <v>196.4</v>
      </c>
      <c r="O262" s="10">
        <v>225.2</v>
      </c>
    </row>
    <row r="263" spans="1:15">
      <c r="A263" s="37">
        <f t="shared" si="3"/>
        <v>1392.08</v>
      </c>
      <c r="B263" s="7">
        <v>180.5</v>
      </c>
      <c r="C263" s="7">
        <v>78424.100000000006</v>
      </c>
      <c r="D263" s="10">
        <v>207.9</v>
      </c>
      <c r="E263" s="10">
        <v>268.60000000000002</v>
      </c>
      <c r="F263" s="10">
        <v>229.6</v>
      </c>
      <c r="G263" s="10">
        <v>139.69999999999999</v>
      </c>
      <c r="H263" s="10">
        <v>237.6</v>
      </c>
      <c r="I263" s="10">
        <v>182.4</v>
      </c>
      <c r="J263" s="10">
        <v>177.1</v>
      </c>
      <c r="K263" s="10">
        <v>114.7</v>
      </c>
      <c r="L263" s="10">
        <v>197</v>
      </c>
      <c r="M263" s="10">
        <v>130.80000000000001</v>
      </c>
      <c r="N263" s="10">
        <v>198.9</v>
      </c>
      <c r="O263" s="10">
        <v>227.9</v>
      </c>
    </row>
    <row r="264" spans="1:15">
      <c r="A264" s="37">
        <f t="shared" si="3"/>
        <v>1392.09</v>
      </c>
      <c r="B264" s="7">
        <v>181.4</v>
      </c>
      <c r="C264" s="7">
        <v>86957.1</v>
      </c>
      <c r="D264" s="10">
        <v>206.2</v>
      </c>
      <c r="E264" s="10">
        <v>266.3</v>
      </c>
      <c r="F264" s="10">
        <v>232</v>
      </c>
      <c r="G264" s="10">
        <v>142.1</v>
      </c>
      <c r="H264" s="10">
        <v>238.1</v>
      </c>
      <c r="I264" s="10">
        <v>184.5</v>
      </c>
      <c r="J264" s="10">
        <v>178.7</v>
      </c>
      <c r="K264" s="10">
        <v>114.9</v>
      </c>
      <c r="L264" s="10">
        <v>196</v>
      </c>
      <c r="M264" s="10">
        <v>137.1</v>
      </c>
      <c r="N264" s="10">
        <v>201.2</v>
      </c>
      <c r="O264" s="10">
        <v>229.4</v>
      </c>
    </row>
    <row r="265" spans="1:15">
      <c r="A265" s="37">
        <f t="shared" si="3"/>
        <v>1392.1</v>
      </c>
      <c r="B265" s="7">
        <v>183.5</v>
      </c>
      <c r="C265" s="7">
        <v>83641.5</v>
      </c>
      <c r="D265" s="10">
        <v>210.7</v>
      </c>
      <c r="E265" s="10">
        <v>262.7</v>
      </c>
      <c r="F265" s="10">
        <v>234</v>
      </c>
      <c r="G265" s="10">
        <v>143</v>
      </c>
      <c r="H265" s="10">
        <v>239</v>
      </c>
      <c r="I265" s="10">
        <v>185.9</v>
      </c>
      <c r="J265" s="10">
        <v>180.7</v>
      </c>
      <c r="K265" s="10">
        <v>114.7</v>
      </c>
      <c r="L265" s="10">
        <v>195.9</v>
      </c>
      <c r="M265" s="10">
        <v>137.1</v>
      </c>
      <c r="N265" s="10">
        <v>203.6</v>
      </c>
      <c r="O265" s="10">
        <v>230.7</v>
      </c>
    </row>
    <row r="266" spans="1:15">
      <c r="A266" s="37">
        <f t="shared" si="3"/>
        <v>1392.11</v>
      </c>
      <c r="B266" s="7">
        <v>184.3</v>
      </c>
      <c r="C266" s="7">
        <v>80986.5</v>
      </c>
      <c r="D266" s="10">
        <v>210.9</v>
      </c>
      <c r="E266" s="10">
        <v>257.39999999999998</v>
      </c>
      <c r="F266" s="10">
        <v>236.1</v>
      </c>
      <c r="G266" s="10">
        <v>143.80000000000001</v>
      </c>
      <c r="H266" s="10">
        <v>239.2</v>
      </c>
      <c r="I266" s="10">
        <v>187</v>
      </c>
      <c r="J266" s="10">
        <v>183.1</v>
      </c>
      <c r="K266" s="10">
        <v>114.6</v>
      </c>
      <c r="L266" s="10">
        <v>195.9</v>
      </c>
      <c r="M266" s="10">
        <v>137.19999999999999</v>
      </c>
      <c r="N266" s="10">
        <v>205.8</v>
      </c>
      <c r="O266" s="10">
        <v>232.2</v>
      </c>
    </row>
    <row r="267" spans="1:15">
      <c r="A267" s="37">
        <f t="shared" si="3"/>
        <v>1392.12</v>
      </c>
      <c r="B267" s="7">
        <v>186.6</v>
      </c>
      <c r="C267" s="7">
        <v>79015.399999999994</v>
      </c>
      <c r="D267" s="10">
        <v>213</v>
      </c>
      <c r="E267" s="10">
        <v>254.3</v>
      </c>
      <c r="F267" s="10">
        <v>240.5</v>
      </c>
      <c r="G267" s="10">
        <v>145.30000000000001</v>
      </c>
      <c r="H267" s="10">
        <v>242.5</v>
      </c>
      <c r="I267" s="10">
        <v>189.8</v>
      </c>
      <c r="J267" s="10">
        <v>185.6</v>
      </c>
      <c r="K267" s="10">
        <v>114.5</v>
      </c>
      <c r="L267" s="10">
        <v>204.4</v>
      </c>
      <c r="M267" s="10">
        <v>137.19999999999999</v>
      </c>
      <c r="N267" s="10">
        <v>208.7</v>
      </c>
      <c r="O267" s="10">
        <v>235.3</v>
      </c>
    </row>
    <row r="268" spans="1:15">
      <c r="A268" s="37">
        <f t="shared" si="3"/>
        <v>1393.01</v>
      </c>
      <c r="B268" s="7">
        <v>188.5</v>
      </c>
      <c r="C268" s="7">
        <v>74160</v>
      </c>
      <c r="D268" s="10">
        <v>215.1</v>
      </c>
      <c r="E268" s="10">
        <v>255.9</v>
      </c>
      <c r="F268" s="10">
        <v>241.6</v>
      </c>
      <c r="G268" s="10">
        <v>147.19999999999999</v>
      </c>
      <c r="H268" s="10">
        <v>243.8</v>
      </c>
      <c r="I268" s="10">
        <v>190.8</v>
      </c>
      <c r="J268" s="10">
        <v>187</v>
      </c>
      <c r="K268" s="10">
        <v>114.2</v>
      </c>
      <c r="L268" s="10">
        <v>209.3</v>
      </c>
      <c r="M268" s="10">
        <v>137.5</v>
      </c>
      <c r="N268" s="10">
        <v>212.3</v>
      </c>
      <c r="O268" s="10">
        <v>238.7</v>
      </c>
    </row>
    <row r="269" spans="1:15">
      <c r="A269" s="37">
        <f t="shared" si="3"/>
        <v>1393.02</v>
      </c>
      <c r="B269" s="7">
        <v>190.8</v>
      </c>
      <c r="C269" s="7">
        <v>76767.600000000006</v>
      </c>
      <c r="D269" s="10">
        <v>207.8</v>
      </c>
      <c r="E269" s="10">
        <v>258.2</v>
      </c>
      <c r="F269" s="10">
        <v>247</v>
      </c>
      <c r="G269" s="10">
        <v>149.19999999999999</v>
      </c>
      <c r="H269" s="10">
        <v>248.3</v>
      </c>
      <c r="I269" s="10">
        <v>193.3</v>
      </c>
      <c r="J269" s="10">
        <v>211.8</v>
      </c>
      <c r="K269" s="10">
        <v>128.9</v>
      </c>
      <c r="L269" s="10">
        <v>210</v>
      </c>
      <c r="M269" s="10">
        <v>137.69999999999999</v>
      </c>
      <c r="N269" s="10">
        <v>215.9</v>
      </c>
      <c r="O269" s="10">
        <v>244.6</v>
      </c>
    </row>
    <row r="270" spans="1:15">
      <c r="A270" s="37">
        <f t="shared" si="3"/>
        <v>1393.03</v>
      </c>
      <c r="B270" s="7">
        <v>194</v>
      </c>
      <c r="C270" s="7">
        <v>72969</v>
      </c>
      <c r="D270" s="10">
        <v>211.1</v>
      </c>
      <c r="E270" s="10">
        <v>257.89999999999998</v>
      </c>
      <c r="F270" s="10">
        <v>249.9</v>
      </c>
      <c r="G270" s="10">
        <v>151.19999999999999</v>
      </c>
      <c r="H270" s="10">
        <v>251.2</v>
      </c>
      <c r="I270" s="10">
        <v>203.6</v>
      </c>
      <c r="J270" s="10">
        <v>213.9</v>
      </c>
      <c r="K270" s="10">
        <v>130.30000000000001</v>
      </c>
      <c r="L270" s="10">
        <v>218.9</v>
      </c>
      <c r="M270" s="10">
        <v>137.9</v>
      </c>
      <c r="N270" s="10">
        <v>218.7</v>
      </c>
      <c r="O270" s="10">
        <v>247.6</v>
      </c>
    </row>
    <row r="271" spans="1:15">
      <c r="A271" s="37">
        <f t="shared" si="3"/>
        <v>1393.04</v>
      </c>
      <c r="B271" s="7">
        <v>196.8</v>
      </c>
      <c r="C271" s="7">
        <v>74526.100000000006</v>
      </c>
      <c r="D271" s="10">
        <v>214.1</v>
      </c>
      <c r="E271" s="10">
        <v>255.7</v>
      </c>
      <c r="F271" s="10">
        <v>252.3</v>
      </c>
      <c r="G271" s="10">
        <v>152.30000000000001</v>
      </c>
      <c r="H271" s="10">
        <v>252</v>
      </c>
      <c r="I271" s="10">
        <v>219.4</v>
      </c>
      <c r="J271" s="10">
        <v>216.3</v>
      </c>
      <c r="K271" s="10">
        <v>130</v>
      </c>
      <c r="L271" s="10">
        <v>218.9</v>
      </c>
      <c r="M271" s="10">
        <v>138.6</v>
      </c>
      <c r="N271" s="10">
        <v>219.8</v>
      </c>
      <c r="O271" s="10">
        <v>250.4</v>
      </c>
    </row>
    <row r="272" spans="1:15">
      <c r="A272" s="37">
        <f t="shared" si="3"/>
        <v>1393.05</v>
      </c>
      <c r="B272" s="7">
        <v>199.3</v>
      </c>
      <c r="C272" s="7">
        <v>73905.7</v>
      </c>
      <c r="D272" s="10">
        <v>215.8</v>
      </c>
      <c r="E272" s="10">
        <v>253.5</v>
      </c>
      <c r="F272" s="10">
        <v>255.1</v>
      </c>
      <c r="G272" s="10">
        <v>155.69999999999999</v>
      </c>
      <c r="H272" s="10">
        <v>253.2</v>
      </c>
      <c r="I272" s="10">
        <v>226.4</v>
      </c>
      <c r="J272" s="10">
        <v>216.4</v>
      </c>
      <c r="K272" s="10">
        <v>129.80000000000001</v>
      </c>
      <c r="L272" s="10">
        <v>220</v>
      </c>
      <c r="M272" s="10">
        <v>139</v>
      </c>
      <c r="N272" s="10">
        <v>224.6</v>
      </c>
      <c r="O272" s="10">
        <v>252.3</v>
      </c>
    </row>
    <row r="273" spans="1:15">
      <c r="A273" s="37">
        <f t="shared" ref="A273:A304" si="4">IF(A272-ROUND(A272,0)&gt;0.1,A261+1,A272+0.01)</f>
        <v>1393.06</v>
      </c>
      <c r="B273" s="7">
        <v>202</v>
      </c>
      <c r="C273" s="7">
        <v>71685.8</v>
      </c>
      <c r="D273" s="10">
        <v>219.2</v>
      </c>
      <c r="E273" s="10">
        <v>252.7</v>
      </c>
      <c r="F273" s="10">
        <v>257.60000000000002</v>
      </c>
      <c r="G273" s="10">
        <v>158.6</v>
      </c>
      <c r="H273" s="10">
        <v>255.2</v>
      </c>
      <c r="I273" s="10">
        <v>230.5</v>
      </c>
      <c r="J273" s="10">
        <v>217.3</v>
      </c>
      <c r="K273" s="10">
        <v>128.9</v>
      </c>
      <c r="L273" s="10">
        <v>221.8</v>
      </c>
      <c r="M273" s="10">
        <v>139.30000000000001</v>
      </c>
      <c r="N273" s="10">
        <v>228.8</v>
      </c>
      <c r="O273" s="10">
        <v>253.9</v>
      </c>
    </row>
    <row r="274" spans="1:15">
      <c r="A274" s="37">
        <f t="shared" si="4"/>
        <v>1393.07</v>
      </c>
      <c r="B274" s="7">
        <v>204.8</v>
      </c>
      <c r="C274" s="7">
        <v>74132.800000000003</v>
      </c>
      <c r="D274" s="10">
        <v>224.2</v>
      </c>
      <c r="E274" s="10">
        <v>250.7</v>
      </c>
      <c r="F274" s="10">
        <v>262.7</v>
      </c>
      <c r="G274" s="10">
        <v>159.80000000000001</v>
      </c>
      <c r="H274" s="10">
        <v>256.5</v>
      </c>
      <c r="I274" s="10">
        <v>232.6</v>
      </c>
      <c r="J274" s="10">
        <v>219</v>
      </c>
      <c r="K274" s="10">
        <v>129.19999999999999</v>
      </c>
      <c r="L274" s="10">
        <v>223.3</v>
      </c>
      <c r="M274" s="10">
        <v>149.30000000000001</v>
      </c>
      <c r="N274" s="10">
        <v>232.2</v>
      </c>
      <c r="O274" s="10">
        <v>257.2</v>
      </c>
    </row>
    <row r="275" spans="1:15">
      <c r="A275" s="37">
        <f t="shared" si="4"/>
        <v>1393.08</v>
      </c>
      <c r="B275" s="7">
        <v>207.8</v>
      </c>
      <c r="C275" s="7">
        <v>75248.399999999994</v>
      </c>
      <c r="D275" s="10">
        <v>227</v>
      </c>
      <c r="E275" s="10">
        <v>248</v>
      </c>
      <c r="F275" s="10">
        <v>266.7</v>
      </c>
      <c r="G275" s="10">
        <v>162.1</v>
      </c>
      <c r="H275" s="10">
        <v>258</v>
      </c>
      <c r="I275" s="10">
        <v>237.6</v>
      </c>
      <c r="J275" s="10">
        <v>218.7</v>
      </c>
      <c r="K275" s="10">
        <v>127.6</v>
      </c>
      <c r="L275" s="10">
        <v>249.2</v>
      </c>
      <c r="M275" s="10">
        <v>151.30000000000001</v>
      </c>
      <c r="N275" s="10">
        <v>234.8</v>
      </c>
      <c r="O275" s="10">
        <v>259.39999999999998</v>
      </c>
    </row>
    <row r="276" spans="1:15">
      <c r="A276" s="37">
        <f t="shared" si="4"/>
        <v>1393.09</v>
      </c>
      <c r="B276" s="7">
        <v>211.7</v>
      </c>
      <c r="C276" s="7">
        <v>69537.5</v>
      </c>
      <c r="D276" s="10">
        <v>234.6</v>
      </c>
      <c r="E276" s="10">
        <v>246.9</v>
      </c>
      <c r="F276" s="10">
        <v>269.10000000000002</v>
      </c>
      <c r="G276" s="10">
        <v>164.5</v>
      </c>
      <c r="H276" s="10">
        <v>258.89999999999998</v>
      </c>
      <c r="I276" s="10">
        <v>244.2</v>
      </c>
      <c r="J276" s="10">
        <v>220.2</v>
      </c>
      <c r="K276" s="10">
        <v>128.1</v>
      </c>
      <c r="L276" s="10">
        <v>250.1</v>
      </c>
      <c r="M276" s="10">
        <v>151.6</v>
      </c>
      <c r="N276" s="10">
        <v>237.4</v>
      </c>
      <c r="O276" s="10">
        <v>262.2</v>
      </c>
    </row>
    <row r="277" spans="1:15">
      <c r="A277" s="37">
        <f t="shared" si="4"/>
        <v>1393.1</v>
      </c>
      <c r="B277" s="7">
        <v>212.3</v>
      </c>
      <c r="C277" s="7">
        <v>65564.7</v>
      </c>
      <c r="D277" s="10">
        <v>234</v>
      </c>
      <c r="E277" s="10">
        <v>246.4</v>
      </c>
      <c r="F277" s="10">
        <v>270.2</v>
      </c>
      <c r="G277" s="10">
        <v>165.3</v>
      </c>
      <c r="H277" s="10">
        <v>260.3</v>
      </c>
      <c r="I277" s="10">
        <v>247.4</v>
      </c>
      <c r="J277" s="10">
        <v>220.7</v>
      </c>
      <c r="K277" s="10">
        <v>128.30000000000001</v>
      </c>
      <c r="L277" s="10">
        <v>251.1</v>
      </c>
      <c r="M277" s="10">
        <v>151.80000000000001</v>
      </c>
      <c r="N277" s="10">
        <v>240.1</v>
      </c>
      <c r="O277" s="10">
        <v>265.2</v>
      </c>
    </row>
    <row r="278" spans="1:15">
      <c r="A278" s="37">
        <f t="shared" si="4"/>
        <v>1393.11</v>
      </c>
      <c r="B278" s="7">
        <v>214.1</v>
      </c>
      <c r="C278" s="7">
        <v>64720</v>
      </c>
      <c r="D278" s="10">
        <v>237</v>
      </c>
      <c r="E278" s="10">
        <v>245.6</v>
      </c>
      <c r="F278" s="10">
        <v>272.39999999999998</v>
      </c>
      <c r="G278" s="10">
        <v>166.3</v>
      </c>
      <c r="H278" s="10">
        <v>261</v>
      </c>
      <c r="I278" s="10">
        <v>249.2</v>
      </c>
      <c r="J278" s="10">
        <v>222.4</v>
      </c>
      <c r="K278" s="10">
        <v>128.9</v>
      </c>
      <c r="L278" s="10">
        <v>253</v>
      </c>
      <c r="M278" s="10">
        <v>152.1</v>
      </c>
      <c r="N278" s="10">
        <v>242.7</v>
      </c>
      <c r="O278" s="10">
        <v>267.7</v>
      </c>
    </row>
    <row r="279" spans="1:15">
      <c r="A279" s="37">
        <f t="shared" si="4"/>
        <v>1393.12</v>
      </c>
      <c r="B279" s="7">
        <v>216.8</v>
      </c>
      <c r="C279" s="7">
        <v>62531.8</v>
      </c>
      <c r="D279" s="10">
        <v>240.9</v>
      </c>
      <c r="E279" s="10">
        <v>244.6</v>
      </c>
      <c r="F279" s="10">
        <v>276.2</v>
      </c>
      <c r="G279" s="10">
        <v>167.7</v>
      </c>
      <c r="H279" s="10">
        <v>263.8</v>
      </c>
      <c r="I279" s="10">
        <v>252.8</v>
      </c>
      <c r="J279" s="10">
        <v>224.3</v>
      </c>
      <c r="K279" s="10">
        <v>127.6</v>
      </c>
      <c r="L279" s="10">
        <v>262.5</v>
      </c>
      <c r="M279" s="10">
        <v>152.19999999999999</v>
      </c>
      <c r="N279" s="10">
        <v>247.3</v>
      </c>
      <c r="O279" s="10">
        <v>270.60000000000002</v>
      </c>
    </row>
    <row r="280" spans="1:15">
      <c r="A280" s="37">
        <f t="shared" si="4"/>
        <v>1394.01</v>
      </c>
      <c r="B280" s="7">
        <v>219.6</v>
      </c>
      <c r="C280" s="7">
        <v>67016.7</v>
      </c>
      <c r="D280" s="10">
        <v>247.2</v>
      </c>
      <c r="E280" s="10">
        <v>244.6</v>
      </c>
      <c r="F280" s="10">
        <v>277.39999999999998</v>
      </c>
      <c r="G280" s="10">
        <v>168.6</v>
      </c>
      <c r="H280" s="10">
        <v>264.3</v>
      </c>
      <c r="I280" s="10">
        <v>254.2</v>
      </c>
      <c r="J280" s="10">
        <v>227.7</v>
      </c>
      <c r="K280" s="10">
        <v>127.3</v>
      </c>
      <c r="L280" s="10">
        <v>260</v>
      </c>
      <c r="M280" s="10">
        <v>152.19999999999999</v>
      </c>
      <c r="N280" s="10">
        <v>253.4</v>
      </c>
      <c r="O280" s="10">
        <v>273.7</v>
      </c>
    </row>
    <row r="281" spans="1:15">
      <c r="A281" s="37">
        <f t="shared" si="4"/>
        <v>1394.02</v>
      </c>
      <c r="B281" s="7">
        <v>221.8</v>
      </c>
      <c r="C281" s="7">
        <v>63703.1</v>
      </c>
      <c r="D281" s="10">
        <v>251.1</v>
      </c>
      <c r="E281" s="10">
        <v>243.8</v>
      </c>
      <c r="F281" s="10">
        <v>279.2</v>
      </c>
      <c r="G281" s="10">
        <v>170.1</v>
      </c>
      <c r="H281" s="10">
        <v>265.8</v>
      </c>
      <c r="I281" s="10">
        <v>258</v>
      </c>
      <c r="J281" s="10">
        <v>228.4</v>
      </c>
      <c r="K281" s="10">
        <v>127</v>
      </c>
      <c r="L281" s="10">
        <v>259.39999999999998</v>
      </c>
      <c r="M281" s="10">
        <v>152.4</v>
      </c>
      <c r="N281" s="10">
        <v>257.3</v>
      </c>
      <c r="O281" s="10">
        <v>275.60000000000002</v>
      </c>
    </row>
    <row r="282" spans="1:15">
      <c r="A282" s="37">
        <f t="shared" si="4"/>
        <v>1394.03</v>
      </c>
      <c r="B282" s="7">
        <v>225.5</v>
      </c>
      <c r="C282" s="7">
        <v>63810.7</v>
      </c>
      <c r="D282" s="10">
        <v>255</v>
      </c>
      <c r="E282" s="10">
        <v>244.3</v>
      </c>
      <c r="F282" s="10">
        <v>280.60000000000002</v>
      </c>
      <c r="G282" s="10">
        <v>171.4</v>
      </c>
      <c r="H282" s="10">
        <v>267.3</v>
      </c>
      <c r="I282" s="10">
        <v>270</v>
      </c>
      <c r="J282" s="10">
        <v>240.1</v>
      </c>
      <c r="K282" s="10">
        <v>125.9</v>
      </c>
      <c r="L282" s="10">
        <v>260</v>
      </c>
      <c r="M282" s="10">
        <v>153.19999999999999</v>
      </c>
      <c r="N282" s="10">
        <v>259.7</v>
      </c>
      <c r="O282" s="10">
        <v>277.89999999999998</v>
      </c>
    </row>
    <row r="283" spans="1:15">
      <c r="A283" s="37">
        <f t="shared" si="4"/>
        <v>1394.04</v>
      </c>
      <c r="B283" s="7">
        <v>224.7</v>
      </c>
      <c r="C283" s="7">
        <v>67643.899999999994</v>
      </c>
      <c r="D283" s="10">
        <v>248.4</v>
      </c>
      <c r="E283" s="10">
        <v>243.1</v>
      </c>
      <c r="F283" s="10">
        <v>280.89999999999998</v>
      </c>
      <c r="G283" s="10">
        <v>172.5</v>
      </c>
      <c r="H283" s="10">
        <v>268.2</v>
      </c>
      <c r="I283" s="10">
        <v>276.60000000000002</v>
      </c>
      <c r="J283" s="10">
        <v>240.8</v>
      </c>
      <c r="K283" s="10">
        <v>125.9</v>
      </c>
      <c r="L283" s="10">
        <v>260.7</v>
      </c>
      <c r="M283" s="10">
        <v>154</v>
      </c>
      <c r="N283" s="10">
        <v>260.2</v>
      </c>
      <c r="O283" s="10">
        <v>278.5</v>
      </c>
    </row>
    <row r="284" spans="1:15">
      <c r="A284" s="37">
        <f t="shared" si="4"/>
        <v>1394.05</v>
      </c>
      <c r="B284" s="7">
        <v>224.4</v>
      </c>
      <c r="C284" s="7">
        <v>65225</v>
      </c>
      <c r="D284" s="10">
        <v>241.6</v>
      </c>
      <c r="E284" s="10">
        <v>242.1</v>
      </c>
      <c r="F284" s="10">
        <v>282.39999999999998</v>
      </c>
      <c r="G284" s="10">
        <v>175</v>
      </c>
      <c r="H284" s="10">
        <v>268.2</v>
      </c>
      <c r="I284" s="10">
        <v>281.5</v>
      </c>
      <c r="J284" s="10">
        <v>241.2</v>
      </c>
      <c r="K284" s="10">
        <v>135.5</v>
      </c>
      <c r="L284" s="10">
        <v>261.39999999999998</v>
      </c>
      <c r="M284" s="10">
        <v>154.30000000000001</v>
      </c>
      <c r="N284" s="10">
        <v>264.89999999999998</v>
      </c>
      <c r="O284" s="10">
        <v>279.10000000000002</v>
      </c>
    </row>
    <row r="285" spans="1:15">
      <c r="A285" s="37">
        <f t="shared" si="4"/>
        <v>1394.06</v>
      </c>
      <c r="B285" s="7">
        <v>225.7</v>
      </c>
      <c r="C285" s="7">
        <v>61576.800000000003</v>
      </c>
      <c r="D285" s="10">
        <v>241.1</v>
      </c>
      <c r="E285" s="10">
        <v>242.2</v>
      </c>
      <c r="F285" s="10">
        <v>284.10000000000002</v>
      </c>
      <c r="G285" s="10">
        <v>177.6</v>
      </c>
      <c r="H285" s="10">
        <v>269.5</v>
      </c>
      <c r="I285" s="10">
        <v>284.3</v>
      </c>
      <c r="J285" s="10">
        <v>241</v>
      </c>
      <c r="K285" s="10">
        <v>135.1</v>
      </c>
      <c r="L285" s="10">
        <v>263.5</v>
      </c>
      <c r="M285" s="10">
        <v>154.6</v>
      </c>
      <c r="N285" s="10">
        <v>267.5</v>
      </c>
      <c r="O285" s="10">
        <v>282.7</v>
      </c>
    </row>
    <row r="286" spans="1:15">
      <c r="A286" s="37">
        <f t="shared" si="4"/>
        <v>1394.07</v>
      </c>
      <c r="B286" s="7">
        <v>227</v>
      </c>
      <c r="C286" s="7">
        <v>63175</v>
      </c>
      <c r="D286" s="10">
        <v>240.2</v>
      </c>
      <c r="E286" s="10">
        <v>245.6</v>
      </c>
      <c r="F286" s="10">
        <v>288.39999999999998</v>
      </c>
      <c r="G286" s="10">
        <v>178.7</v>
      </c>
      <c r="H286" s="10">
        <v>270</v>
      </c>
      <c r="I286" s="10">
        <v>287.60000000000002</v>
      </c>
      <c r="J286" s="10">
        <v>240.9</v>
      </c>
      <c r="K286" s="10">
        <v>135.30000000000001</v>
      </c>
      <c r="L286" s="10">
        <v>262.8</v>
      </c>
      <c r="M286" s="10">
        <v>182.2</v>
      </c>
      <c r="N286" s="10">
        <v>268.8</v>
      </c>
      <c r="O286" s="10">
        <v>284.39999999999998</v>
      </c>
    </row>
    <row r="287" spans="1:15">
      <c r="A287" s="37">
        <f t="shared" si="4"/>
        <v>1394.08</v>
      </c>
      <c r="B287" s="7">
        <v>228.7</v>
      </c>
      <c r="C287" s="7">
        <v>62889</v>
      </c>
      <c r="D287" s="10">
        <v>241.6</v>
      </c>
      <c r="E287" s="10">
        <v>244.4</v>
      </c>
      <c r="F287" s="10">
        <v>292.8</v>
      </c>
      <c r="G287" s="10">
        <v>181.2</v>
      </c>
      <c r="H287" s="10">
        <v>270.5</v>
      </c>
      <c r="I287" s="10">
        <v>289.60000000000002</v>
      </c>
      <c r="J287" s="10">
        <v>241</v>
      </c>
      <c r="K287" s="10">
        <v>135.19999999999999</v>
      </c>
      <c r="L287" s="10">
        <v>262.7</v>
      </c>
      <c r="M287" s="10">
        <v>182.9</v>
      </c>
      <c r="N287" s="10">
        <v>270.5</v>
      </c>
      <c r="O287" s="10">
        <v>287.60000000000002</v>
      </c>
    </row>
    <row r="288" spans="1:15">
      <c r="A288" s="37">
        <f t="shared" si="4"/>
        <v>1394.09</v>
      </c>
      <c r="B288" s="7">
        <v>231.6</v>
      </c>
      <c r="C288" s="7">
        <v>61518.5</v>
      </c>
      <c r="D288" s="10">
        <v>247</v>
      </c>
      <c r="E288" s="10">
        <v>242.6</v>
      </c>
      <c r="F288" s="10">
        <v>293.89999999999998</v>
      </c>
      <c r="G288" s="10">
        <v>183.2</v>
      </c>
      <c r="H288" s="10">
        <v>271.5</v>
      </c>
      <c r="I288" s="10">
        <v>291.60000000000002</v>
      </c>
      <c r="J288" s="10">
        <v>242.3</v>
      </c>
      <c r="K288" s="10">
        <v>135.1</v>
      </c>
      <c r="L288" s="10">
        <v>273</v>
      </c>
      <c r="M288" s="10">
        <v>184.1</v>
      </c>
      <c r="N288" s="10">
        <v>272</v>
      </c>
      <c r="O288" s="10">
        <v>289.2</v>
      </c>
    </row>
    <row r="289" spans="1:15">
      <c r="A289" s="37">
        <f t="shared" si="4"/>
        <v>1394.1</v>
      </c>
      <c r="B289" s="7">
        <v>232.6</v>
      </c>
      <c r="C289" s="7">
        <v>66562.5</v>
      </c>
      <c r="D289" s="10">
        <v>248</v>
      </c>
      <c r="E289" s="10">
        <v>243.2</v>
      </c>
      <c r="F289" s="10">
        <v>294.8</v>
      </c>
      <c r="G289" s="10">
        <v>184.1</v>
      </c>
      <c r="H289" s="10">
        <v>272.60000000000002</v>
      </c>
      <c r="I289" s="10">
        <v>292.7</v>
      </c>
      <c r="J289" s="10">
        <v>243.1</v>
      </c>
      <c r="K289" s="10">
        <v>135.1</v>
      </c>
      <c r="L289" s="10">
        <v>274.60000000000002</v>
      </c>
      <c r="M289" s="10">
        <v>184.3</v>
      </c>
      <c r="N289" s="10">
        <v>273.7</v>
      </c>
      <c r="O289" s="10">
        <v>292</v>
      </c>
    </row>
    <row r="290" spans="1:15">
      <c r="A290" s="37">
        <f t="shared" si="4"/>
        <v>1394.11</v>
      </c>
      <c r="B290" s="7">
        <v>233.1</v>
      </c>
      <c r="C290" s="7">
        <v>77888</v>
      </c>
      <c r="D290" s="10">
        <v>247.8</v>
      </c>
      <c r="E290" s="10">
        <v>243</v>
      </c>
      <c r="F290" s="10">
        <v>295.60000000000002</v>
      </c>
      <c r="G290" s="10">
        <v>184.8</v>
      </c>
      <c r="H290" s="10">
        <v>273.5</v>
      </c>
      <c r="I290" s="10">
        <v>294.2</v>
      </c>
      <c r="J290" s="10">
        <v>243.2</v>
      </c>
      <c r="K290" s="10">
        <v>134.9</v>
      </c>
      <c r="L290" s="10">
        <v>277.3</v>
      </c>
      <c r="M290" s="10">
        <v>184.5</v>
      </c>
      <c r="N290" s="10">
        <v>274.89999999999998</v>
      </c>
      <c r="O290" s="10">
        <v>293.60000000000002</v>
      </c>
    </row>
    <row r="291" spans="1:15">
      <c r="A291" s="37">
        <f t="shared" si="4"/>
        <v>1394.12</v>
      </c>
      <c r="B291" s="7">
        <v>234.8</v>
      </c>
      <c r="C291" s="7">
        <v>80219.399999999994</v>
      </c>
      <c r="D291" s="10">
        <v>249.3</v>
      </c>
      <c r="E291" s="10">
        <v>242.5</v>
      </c>
      <c r="F291" s="10">
        <v>296.7</v>
      </c>
      <c r="G291" s="10">
        <v>185.6</v>
      </c>
      <c r="H291" s="10">
        <v>275.2</v>
      </c>
      <c r="I291" s="10">
        <v>296.7</v>
      </c>
      <c r="J291" s="10">
        <v>244.8</v>
      </c>
      <c r="K291" s="10">
        <v>134.4</v>
      </c>
      <c r="L291" s="10">
        <v>288.8</v>
      </c>
      <c r="M291" s="10">
        <v>185.3</v>
      </c>
      <c r="N291" s="10">
        <v>276.89999999999998</v>
      </c>
      <c r="O291" s="10">
        <v>296.5</v>
      </c>
    </row>
    <row r="292" spans="1:15">
      <c r="A292" s="37">
        <f t="shared" si="4"/>
        <v>1395.01</v>
      </c>
      <c r="B292" s="7">
        <v>235.9</v>
      </c>
      <c r="C292" s="7">
        <v>78430.899999999994</v>
      </c>
      <c r="D292" s="10">
        <v>252.2</v>
      </c>
      <c r="E292" s="10">
        <v>243.3</v>
      </c>
      <c r="F292" s="10">
        <v>297.5</v>
      </c>
      <c r="G292" s="10">
        <v>186.6</v>
      </c>
      <c r="H292" s="10">
        <v>276</v>
      </c>
      <c r="I292" s="10">
        <v>297.60000000000002</v>
      </c>
      <c r="J292" s="10">
        <v>245.1</v>
      </c>
      <c r="K292" s="10">
        <v>134.4</v>
      </c>
      <c r="L292" s="10">
        <v>280.10000000000002</v>
      </c>
      <c r="M292" s="10">
        <v>185.4</v>
      </c>
      <c r="N292" s="10">
        <v>280</v>
      </c>
      <c r="O292" s="10">
        <v>299.2</v>
      </c>
    </row>
    <row r="293" spans="1:15">
      <c r="A293" s="37">
        <f t="shared" si="4"/>
        <v>1395.02</v>
      </c>
      <c r="B293" s="7">
        <v>238.1</v>
      </c>
      <c r="C293" s="68">
        <v>76413.3</v>
      </c>
      <c r="D293" s="7">
        <v>255.7</v>
      </c>
      <c r="E293" s="7">
        <v>269.8</v>
      </c>
      <c r="F293" s="7">
        <v>298.5</v>
      </c>
      <c r="G293" s="7">
        <v>187.6</v>
      </c>
      <c r="H293" s="7">
        <v>277.3</v>
      </c>
      <c r="I293" s="7">
        <v>300.2</v>
      </c>
      <c r="J293" s="7">
        <v>248.4</v>
      </c>
      <c r="K293" s="7">
        <v>134.4</v>
      </c>
      <c r="L293" s="7">
        <v>279.3</v>
      </c>
      <c r="M293" s="7">
        <v>186.2</v>
      </c>
      <c r="N293" s="7">
        <v>283.2</v>
      </c>
      <c r="O293" s="7">
        <v>301.2</v>
      </c>
    </row>
    <row r="294" spans="1:15">
      <c r="A294" s="37">
        <f t="shared" si="4"/>
        <v>1395.03</v>
      </c>
      <c r="B294" s="68">
        <v>240.9</v>
      </c>
      <c r="C294" s="68">
        <v>72615</v>
      </c>
      <c r="D294" s="7">
        <v>262</v>
      </c>
      <c r="E294" s="7">
        <v>271.7</v>
      </c>
      <c r="F294" s="7">
        <v>299.8</v>
      </c>
      <c r="G294" s="7">
        <v>188.7</v>
      </c>
      <c r="H294" s="7">
        <v>278.7</v>
      </c>
      <c r="I294" s="7">
        <v>304.89999999999998</v>
      </c>
      <c r="J294" s="7">
        <v>250.2</v>
      </c>
      <c r="K294" s="7">
        <v>134</v>
      </c>
      <c r="L294" s="7">
        <v>278.7</v>
      </c>
      <c r="M294" s="7">
        <v>186.5</v>
      </c>
      <c r="N294" s="7">
        <v>284.10000000000002</v>
      </c>
      <c r="O294" s="7">
        <v>303.60000000000002</v>
      </c>
    </row>
    <row r="295" spans="1:15">
      <c r="A295" s="69">
        <f t="shared" si="4"/>
        <v>1395.04</v>
      </c>
      <c r="B295" s="68">
        <v>242.8</v>
      </c>
      <c r="C295" s="68">
        <v>74514.100000000006</v>
      </c>
      <c r="D295" s="5">
        <v>261.60000000000002</v>
      </c>
      <c r="E295" s="7">
        <v>271.39999999999998</v>
      </c>
      <c r="F295" s="7">
        <v>300.60000000000002</v>
      </c>
      <c r="G295" s="7">
        <v>189.6</v>
      </c>
      <c r="H295" s="7">
        <v>279.10000000000002</v>
      </c>
      <c r="I295" s="7">
        <v>320.60000000000002</v>
      </c>
      <c r="J295" s="7">
        <v>252.5</v>
      </c>
      <c r="K295" s="7">
        <v>134.30000000000001</v>
      </c>
      <c r="L295" s="7">
        <v>280.89999999999998</v>
      </c>
      <c r="M295" s="7">
        <v>187.2</v>
      </c>
      <c r="N295" s="7">
        <v>286.39999999999998</v>
      </c>
      <c r="O295" s="7">
        <v>306.89999999999998</v>
      </c>
    </row>
    <row r="296" spans="1:15">
      <c r="A296" s="69">
        <f t="shared" si="4"/>
        <v>1395.05</v>
      </c>
      <c r="B296" s="68">
        <v>245.5</v>
      </c>
      <c r="C296" s="68">
        <v>78086.399999999994</v>
      </c>
      <c r="D296" s="5">
        <v>264.60000000000002</v>
      </c>
      <c r="E296" s="7">
        <v>271.10000000000002</v>
      </c>
      <c r="F296" s="7">
        <v>302.2</v>
      </c>
      <c r="G296" s="7">
        <v>191.6</v>
      </c>
      <c r="H296" s="7">
        <v>280.2</v>
      </c>
      <c r="I296" s="7">
        <v>330.1</v>
      </c>
      <c r="J296" s="7">
        <v>255.1</v>
      </c>
      <c r="K296" s="7">
        <v>134.6</v>
      </c>
      <c r="L296" s="7">
        <v>282.60000000000002</v>
      </c>
      <c r="M296" s="7">
        <v>187.4</v>
      </c>
      <c r="N296" s="7">
        <v>289</v>
      </c>
      <c r="O296" s="7">
        <v>309.39999999999998</v>
      </c>
    </row>
    <row r="297" spans="1:15">
      <c r="A297" s="69">
        <f t="shared" si="4"/>
        <v>1395.06</v>
      </c>
      <c r="B297" s="68">
        <v>247.1</v>
      </c>
      <c r="C297" s="68">
        <v>76450.899999999994</v>
      </c>
      <c r="D297" s="5">
        <v>264</v>
      </c>
      <c r="E297" s="7">
        <v>271</v>
      </c>
      <c r="F297" s="7">
        <v>303.60000000000002</v>
      </c>
      <c r="G297" s="7">
        <v>193.7</v>
      </c>
      <c r="H297" s="7">
        <v>281.5</v>
      </c>
      <c r="I297" s="7">
        <v>335.8</v>
      </c>
      <c r="J297" s="7">
        <v>257.39999999999998</v>
      </c>
      <c r="K297" s="7">
        <v>134.9</v>
      </c>
      <c r="L297" s="7">
        <v>291.8</v>
      </c>
      <c r="M297" s="7">
        <v>188.2</v>
      </c>
      <c r="N297" s="7">
        <v>290.5</v>
      </c>
      <c r="O297" s="7">
        <v>311.60000000000002</v>
      </c>
    </row>
    <row r="298" spans="1:15">
      <c r="A298" s="69">
        <f t="shared" si="4"/>
        <v>1395.07</v>
      </c>
      <c r="B298" s="68">
        <v>248</v>
      </c>
      <c r="C298" s="68">
        <v>78091.5</v>
      </c>
      <c r="D298" s="5">
        <v>263</v>
      </c>
      <c r="E298" s="7">
        <v>270.60000000000002</v>
      </c>
      <c r="F298" s="7">
        <v>306.60000000000002</v>
      </c>
      <c r="G298" s="7">
        <v>194.7</v>
      </c>
      <c r="H298" s="7">
        <v>283.2</v>
      </c>
      <c r="I298" s="7">
        <v>337.9</v>
      </c>
      <c r="J298" s="7">
        <v>258.8</v>
      </c>
      <c r="K298" s="7">
        <v>134.9</v>
      </c>
      <c r="L298" s="7">
        <v>290.10000000000002</v>
      </c>
      <c r="M298" s="7">
        <v>202.8</v>
      </c>
      <c r="N298" s="7">
        <v>292.89999999999998</v>
      </c>
      <c r="O298" s="7">
        <v>312.60000000000002</v>
      </c>
    </row>
    <row r="299" spans="1:15">
      <c r="A299" s="69">
        <f t="shared" si="4"/>
        <v>1395.08</v>
      </c>
      <c r="B299" s="68">
        <v>249.5</v>
      </c>
      <c r="C299" s="68">
        <v>79278.600000000006</v>
      </c>
      <c r="D299" s="5">
        <v>263</v>
      </c>
      <c r="E299" s="7">
        <v>269.39999999999998</v>
      </c>
      <c r="F299" s="7">
        <v>310.7</v>
      </c>
      <c r="G299" s="7">
        <v>197.2</v>
      </c>
      <c r="H299" s="7">
        <v>284.5</v>
      </c>
      <c r="I299" s="7">
        <v>339.5</v>
      </c>
      <c r="J299" s="7">
        <v>259.60000000000002</v>
      </c>
      <c r="K299" s="7">
        <v>135.30000000000001</v>
      </c>
      <c r="L299" s="7">
        <v>291.8</v>
      </c>
      <c r="M299" s="7">
        <v>203.8</v>
      </c>
      <c r="N299" s="7">
        <v>294.10000000000002</v>
      </c>
      <c r="O299" s="7">
        <v>314.3</v>
      </c>
    </row>
    <row r="300" spans="1:15">
      <c r="A300" s="69">
        <f t="shared" si="4"/>
        <v>1395.09</v>
      </c>
      <c r="B300" s="68">
        <v>252.9</v>
      </c>
      <c r="C300" s="68">
        <v>80122.7</v>
      </c>
      <c r="D300" s="5">
        <v>269.3</v>
      </c>
      <c r="E300" s="7">
        <v>269.3</v>
      </c>
      <c r="F300" s="7">
        <v>312.89999999999998</v>
      </c>
      <c r="G300" s="7">
        <v>200.2</v>
      </c>
      <c r="H300" s="7">
        <v>286.60000000000002</v>
      </c>
      <c r="I300" s="7">
        <v>341.4</v>
      </c>
      <c r="J300" s="7">
        <v>260.7</v>
      </c>
      <c r="K300" s="7">
        <v>135.6</v>
      </c>
      <c r="L300" s="7">
        <v>296.10000000000002</v>
      </c>
      <c r="M300" s="7">
        <v>204.5</v>
      </c>
      <c r="N300" s="7">
        <v>296</v>
      </c>
      <c r="O300" s="7">
        <v>316.5</v>
      </c>
    </row>
    <row r="301" spans="1:15">
      <c r="A301" s="69">
        <f t="shared" si="4"/>
        <v>1395.1</v>
      </c>
      <c r="B301" s="68">
        <v>254.9</v>
      </c>
      <c r="C301" s="68">
        <v>79382.2</v>
      </c>
      <c r="D301" s="5">
        <v>272.2</v>
      </c>
      <c r="E301" s="7">
        <v>269.3</v>
      </c>
      <c r="F301" s="7">
        <v>313.8</v>
      </c>
      <c r="G301" s="7">
        <v>201</v>
      </c>
      <c r="H301" s="7">
        <v>289.8</v>
      </c>
      <c r="I301" s="7">
        <v>343.1</v>
      </c>
      <c r="J301" s="7">
        <v>262</v>
      </c>
      <c r="K301" s="7">
        <v>143.4</v>
      </c>
      <c r="L301" s="7">
        <v>297.60000000000002</v>
      </c>
      <c r="M301" s="7">
        <v>205.2</v>
      </c>
      <c r="N301" s="7">
        <v>299.2</v>
      </c>
      <c r="O301" s="7">
        <v>320</v>
      </c>
    </row>
    <row r="302" spans="1:15">
      <c r="A302" s="69">
        <f t="shared" si="4"/>
        <v>1395.11</v>
      </c>
      <c r="B302" s="68">
        <v>257.7</v>
      </c>
      <c r="C302" s="68">
        <v>77599.100000000006</v>
      </c>
      <c r="D302" s="5">
        <v>279.8</v>
      </c>
      <c r="E302" s="7">
        <v>268.89999999999998</v>
      </c>
      <c r="F302" s="7">
        <v>313.39999999999998</v>
      </c>
      <c r="G302" s="7">
        <v>201.8</v>
      </c>
      <c r="H302" s="7">
        <v>292</v>
      </c>
      <c r="I302" s="7">
        <v>344.4</v>
      </c>
      <c r="J302" s="7">
        <v>263.3</v>
      </c>
      <c r="K302" s="7">
        <v>143.4</v>
      </c>
      <c r="L302" s="7">
        <v>300</v>
      </c>
      <c r="M302" s="7">
        <v>205.2</v>
      </c>
      <c r="N302" s="7">
        <v>301.5</v>
      </c>
      <c r="O302" s="7">
        <v>322.10000000000002</v>
      </c>
    </row>
    <row r="303" spans="1:15">
      <c r="A303" s="69">
        <f t="shared" si="4"/>
        <v>1395.12</v>
      </c>
      <c r="B303" s="68">
        <v>262.8</v>
      </c>
      <c r="C303" s="7">
        <v>77230</v>
      </c>
    </row>
    <row r="304" spans="1:15">
      <c r="A304" s="69">
        <f t="shared" si="4"/>
        <v>1396.01</v>
      </c>
      <c r="C304" s="7">
        <v>78651.399999999994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09" activePane="bottomRight" state="frozen"/>
      <selection pane="topRight" activeCell="B1" sqref="B1"/>
      <selection pane="bottomLeft" activeCell="A3" sqref="A3"/>
      <selection pane="bottomRight" activeCell="B326" sqref="B326"/>
    </sheetView>
  </sheetViews>
  <sheetFormatPr defaultRowHeight="15"/>
  <cols>
    <col min="1" max="1" width="11.140625" customWidth="1"/>
  </cols>
  <sheetData>
    <row r="1" spans="1:15">
      <c r="A1">
        <v>324</v>
      </c>
    </row>
    <row r="2" spans="1:15" ht="15.75" thickBot="1">
      <c r="A2" s="12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</row>
    <row r="3" spans="1:15" ht="15.75" thickBot="1">
      <c r="A3" s="12" t="s">
        <v>19</v>
      </c>
      <c r="B3" s="12">
        <v>2365.56</v>
      </c>
      <c r="C3" s="12">
        <v>20.5</v>
      </c>
      <c r="D3" s="12">
        <v>14.05</v>
      </c>
      <c r="E3" s="12">
        <v>38</v>
      </c>
      <c r="F3" s="12">
        <v>417.55</v>
      </c>
      <c r="G3" s="12">
        <v>0</v>
      </c>
      <c r="I3" s="70" t="s">
        <v>20</v>
      </c>
      <c r="J3" s="71"/>
      <c r="K3" s="71"/>
      <c r="L3" s="71"/>
      <c r="M3" s="71"/>
      <c r="N3" s="71"/>
      <c r="O3" s="72"/>
    </row>
    <row r="4" spans="1:15">
      <c r="A4" s="12" t="s">
        <v>21</v>
      </c>
      <c r="B4" s="12">
        <v>2358.94</v>
      </c>
      <c r="C4" s="12">
        <v>19.2</v>
      </c>
      <c r="D4" s="12">
        <v>14.05</v>
      </c>
      <c r="E4" s="12">
        <v>38</v>
      </c>
      <c r="F4" s="12">
        <v>409.1</v>
      </c>
      <c r="G4" s="12">
        <v>0</v>
      </c>
      <c r="I4" s="13" t="s">
        <v>22</v>
      </c>
      <c r="J4" s="14">
        <v>4681.6000000000004</v>
      </c>
      <c r="K4" s="14">
        <v>46.97</v>
      </c>
      <c r="L4" s="14">
        <v>59.5</v>
      </c>
      <c r="M4" s="15">
        <v>72.63</v>
      </c>
      <c r="N4" s="14">
        <v>1280.5</v>
      </c>
      <c r="O4" s="16">
        <v>337.14</v>
      </c>
    </row>
    <row r="5" spans="1:15">
      <c r="A5" s="12" t="s">
        <v>23</v>
      </c>
      <c r="B5" s="12">
        <v>2625.7</v>
      </c>
      <c r="C5" s="12">
        <v>17.95</v>
      </c>
      <c r="D5" s="12">
        <v>14.05</v>
      </c>
      <c r="E5" s="12">
        <v>38</v>
      </c>
      <c r="F5" s="12">
        <v>372.2</v>
      </c>
      <c r="G5" s="12">
        <v>0</v>
      </c>
      <c r="I5" s="17" t="s">
        <v>24</v>
      </c>
      <c r="J5" s="18">
        <v>4877.1000000000004</v>
      </c>
      <c r="K5" s="18">
        <v>46.1</v>
      </c>
      <c r="L5" s="18">
        <v>60.32</v>
      </c>
      <c r="M5" s="19">
        <v>70.88</v>
      </c>
      <c r="N5" s="18">
        <v>1334</v>
      </c>
      <c r="O5" s="20">
        <v>332.25</v>
      </c>
    </row>
    <row r="6" spans="1:15" ht="15.75" thickBot="1">
      <c r="A6" s="12" t="s">
        <v>25</v>
      </c>
      <c r="B6" s="12">
        <v>2685.23</v>
      </c>
      <c r="C6" s="12">
        <v>16.350000000000001</v>
      </c>
      <c r="D6" s="12">
        <v>14.05</v>
      </c>
      <c r="E6" s="12">
        <v>38</v>
      </c>
      <c r="F6" s="12">
        <v>371.55</v>
      </c>
      <c r="G6" s="12">
        <v>0</v>
      </c>
      <c r="I6" s="21" t="s">
        <v>26</v>
      </c>
      <c r="J6" s="22">
        <v>5154.8999999999996</v>
      </c>
      <c r="K6" s="22">
        <v>49.11</v>
      </c>
      <c r="L6" s="22">
        <v>63.3</v>
      </c>
      <c r="M6" s="23">
        <v>67.05</v>
      </c>
      <c r="N6" s="22">
        <v>1355.6</v>
      </c>
      <c r="O6" s="24">
        <v>336.43</v>
      </c>
    </row>
    <row r="7" spans="1:15">
      <c r="A7" s="12" t="s">
        <v>27</v>
      </c>
      <c r="B7" s="12">
        <v>2740.34</v>
      </c>
      <c r="C7" s="12">
        <v>15.3</v>
      </c>
      <c r="D7" s="12">
        <v>14.05</v>
      </c>
      <c r="E7" s="12">
        <v>40.5</v>
      </c>
      <c r="F7" s="12">
        <v>363.7</v>
      </c>
      <c r="G7" s="12">
        <v>0</v>
      </c>
    </row>
    <row r="8" spans="1:15">
      <c r="A8" s="12" t="s">
        <v>28</v>
      </c>
      <c r="B8" s="12">
        <v>2583.81</v>
      </c>
      <c r="C8" s="12">
        <v>15.73</v>
      </c>
      <c r="D8" s="12">
        <v>14.05</v>
      </c>
      <c r="E8" s="12">
        <v>40.5</v>
      </c>
      <c r="F8" s="12">
        <v>352.4</v>
      </c>
      <c r="G8" s="12">
        <v>0</v>
      </c>
    </row>
    <row r="9" spans="1:15">
      <c r="A9" s="12" t="s">
        <v>29</v>
      </c>
      <c r="B9" s="12">
        <v>2769</v>
      </c>
      <c r="C9" s="12">
        <v>19.23</v>
      </c>
      <c r="D9" s="12">
        <v>14.05</v>
      </c>
      <c r="E9" s="12">
        <v>40.5</v>
      </c>
      <c r="F9" s="12">
        <v>371.1</v>
      </c>
      <c r="G9" s="12">
        <v>0</v>
      </c>
    </row>
    <row r="10" spans="1:15">
      <c r="A10" s="12" t="s">
        <v>30</v>
      </c>
      <c r="B10" s="12">
        <v>2956.4</v>
      </c>
      <c r="C10" s="12">
        <v>27.8</v>
      </c>
      <c r="D10" s="12">
        <v>14.05</v>
      </c>
      <c r="E10" s="12">
        <v>40.5</v>
      </c>
      <c r="F10" s="12">
        <v>388.1</v>
      </c>
      <c r="G10" s="12">
        <v>0</v>
      </c>
    </row>
    <row r="11" spans="1:15">
      <c r="A11" s="12" t="s">
        <v>31</v>
      </c>
      <c r="B11" s="12">
        <v>3040.17</v>
      </c>
      <c r="C11" s="12">
        <v>41</v>
      </c>
      <c r="D11" s="12">
        <v>14.05</v>
      </c>
      <c r="E11" s="12">
        <v>40.5</v>
      </c>
      <c r="F11" s="12">
        <v>406.1</v>
      </c>
      <c r="G11" s="12">
        <v>0</v>
      </c>
    </row>
    <row r="12" spans="1:15">
      <c r="A12" s="12" t="s">
        <v>32</v>
      </c>
      <c r="B12" s="12">
        <v>2742.55</v>
      </c>
      <c r="C12" s="12">
        <v>34.299999999999997</v>
      </c>
      <c r="D12" s="12">
        <v>14.05</v>
      </c>
      <c r="E12" s="12">
        <v>40.5</v>
      </c>
      <c r="F12" s="12">
        <v>379.25</v>
      </c>
      <c r="G12" s="12">
        <v>0</v>
      </c>
    </row>
    <row r="13" spans="1:15">
      <c r="A13" s="12" t="s">
        <v>33</v>
      </c>
      <c r="B13" s="12">
        <v>2583.81</v>
      </c>
      <c r="C13" s="12">
        <v>31.2</v>
      </c>
      <c r="D13" s="12">
        <v>14.05</v>
      </c>
      <c r="E13" s="12">
        <v>40.5</v>
      </c>
      <c r="F13" s="12">
        <v>384.8</v>
      </c>
      <c r="G13" s="12">
        <v>0</v>
      </c>
    </row>
    <row r="14" spans="1:15">
      <c r="A14" s="12" t="s">
        <v>34</v>
      </c>
      <c r="B14" s="12">
        <v>2484.61</v>
      </c>
      <c r="C14" s="12">
        <v>28.35</v>
      </c>
      <c r="D14" s="12">
        <v>14.05</v>
      </c>
      <c r="E14" s="12">
        <v>40.5</v>
      </c>
      <c r="F14" s="12">
        <v>391</v>
      </c>
      <c r="G14" s="12">
        <v>0</v>
      </c>
    </row>
    <row r="15" spans="1:15">
      <c r="A15" s="12" t="s">
        <v>35</v>
      </c>
      <c r="B15" s="12">
        <v>2447.13</v>
      </c>
      <c r="C15" s="12">
        <v>20.7</v>
      </c>
      <c r="D15" s="12">
        <v>15.03</v>
      </c>
      <c r="E15" s="12">
        <v>40.5</v>
      </c>
      <c r="F15" s="12">
        <v>369.6</v>
      </c>
      <c r="G15" s="12">
        <v>0</v>
      </c>
    </row>
    <row r="16" spans="1:15">
      <c r="A16" s="12" t="s">
        <v>36</v>
      </c>
      <c r="B16" s="12">
        <v>2447.13</v>
      </c>
      <c r="C16" s="12">
        <v>19.5</v>
      </c>
      <c r="D16" s="12">
        <v>15.03</v>
      </c>
      <c r="E16" s="12">
        <v>40.5</v>
      </c>
      <c r="F16" s="12">
        <v>363</v>
      </c>
      <c r="G16" s="12">
        <v>0</v>
      </c>
    </row>
    <row r="17" spans="1:7">
      <c r="A17" s="12" t="s">
        <v>37</v>
      </c>
      <c r="B17" s="12">
        <v>2409.65</v>
      </c>
      <c r="C17" s="12">
        <v>18</v>
      </c>
      <c r="D17" s="12">
        <v>15.03</v>
      </c>
      <c r="E17" s="12">
        <v>39.5</v>
      </c>
      <c r="F17" s="12">
        <v>354</v>
      </c>
      <c r="G17" s="12">
        <v>0</v>
      </c>
    </row>
    <row r="18" spans="1:7">
      <c r="A18" s="12" t="s">
        <v>38</v>
      </c>
      <c r="B18" s="12">
        <v>2471.38</v>
      </c>
      <c r="C18" s="12">
        <v>19.7</v>
      </c>
      <c r="D18" s="12">
        <v>15.03</v>
      </c>
      <c r="E18" s="12">
        <v>39.5</v>
      </c>
      <c r="F18" s="12">
        <v>353.45</v>
      </c>
      <c r="G18" s="12">
        <v>0</v>
      </c>
    </row>
    <row r="19" spans="1:7">
      <c r="A19" s="12" t="s">
        <v>39</v>
      </c>
      <c r="B19" s="12">
        <v>2340.42</v>
      </c>
      <c r="C19" s="12">
        <v>19</v>
      </c>
      <c r="D19" s="12">
        <v>15.03</v>
      </c>
      <c r="E19" s="12">
        <v>39.5</v>
      </c>
      <c r="F19" s="12">
        <v>361.55</v>
      </c>
      <c r="G19" s="12">
        <v>0</v>
      </c>
    </row>
    <row r="20" spans="1:7">
      <c r="A20" s="12" t="s">
        <v>40</v>
      </c>
      <c r="B20" s="12">
        <v>2218.0700000000002</v>
      </c>
      <c r="C20" s="12">
        <v>18.48</v>
      </c>
      <c r="D20" s="12">
        <v>15.03</v>
      </c>
      <c r="E20" s="12">
        <v>39.5</v>
      </c>
      <c r="F20" s="12">
        <v>366.9</v>
      </c>
      <c r="G20" s="12">
        <v>0</v>
      </c>
    </row>
    <row r="21" spans="1:7">
      <c r="A21" s="12" t="s">
        <v>41</v>
      </c>
      <c r="B21" s="12">
        <v>2231.2600000000002</v>
      </c>
      <c r="C21" s="12">
        <v>19.649999999999999</v>
      </c>
      <c r="D21" s="12">
        <v>15.03</v>
      </c>
      <c r="E21" s="12">
        <v>39.5</v>
      </c>
      <c r="F21" s="12">
        <v>363.6</v>
      </c>
      <c r="G21" s="12">
        <v>0</v>
      </c>
    </row>
    <row r="22" spans="1:7">
      <c r="A22" s="12" t="s">
        <v>42</v>
      </c>
      <c r="B22" s="12">
        <v>2236.19</v>
      </c>
      <c r="C22" s="12">
        <v>20.53</v>
      </c>
      <c r="D22" s="12">
        <v>15.03</v>
      </c>
      <c r="E22" s="12">
        <v>39.5</v>
      </c>
      <c r="F22" s="12">
        <v>347</v>
      </c>
      <c r="G22" s="12">
        <v>0</v>
      </c>
    </row>
    <row r="23" spans="1:7">
      <c r="A23" s="12" t="s">
        <v>43</v>
      </c>
      <c r="B23" s="12">
        <v>2318.58</v>
      </c>
      <c r="C23" s="12">
        <v>21.43</v>
      </c>
      <c r="D23" s="12">
        <v>15.03</v>
      </c>
      <c r="E23" s="12">
        <v>39.5</v>
      </c>
      <c r="F23" s="12">
        <v>350.5</v>
      </c>
      <c r="G23" s="12">
        <v>0</v>
      </c>
    </row>
    <row r="24" spans="1:7">
      <c r="A24" s="12" t="s">
        <v>44</v>
      </c>
      <c r="B24" s="12">
        <v>2360.65</v>
      </c>
      <c r="C24" s="12">
        <v>22</v>
      </c>
      <c r="D24" s="12">
        <v>15.03</v>
      </c>
      <c r="E24" s="12">
        <v>39.5</v>
      </c>
      <c r="F24" s="12">
        <v>357.4</v>
      </c>
      <c r="G24" s="12">
        <v>0</v>
      </c>
    </row>
    <row r="25" spans="1:7">
      <c r="A25" s="12" t="s">
        <v>45</v>
      </c>
      <c r="B25" s="12">
        <v>2375.66</v>
      </c>
      <c r="C25" s="12">
        <v>20.079999999999998</v>
      </c>
      <c r="D25" s="12">
        <v>15.03</v>
      </c>
      <c r="E25" s="12">
        <v>39.5</v>
      </c>
      <c r="F25" s="12">
        <v>366.85</v>
      </c>
      <c r="G25" s="12">
        <v>0</v>
      </c>
    </row>
    <row r="26" spans="1:7">
      <c r="A26" s="12" t="s">
        <v>46</v>
      </c>
      <c r="B26" s="12">
        <v>2205.92</v>
      </c>
      <c r="C26" s="12">
        <v>17.75</v>
      </c>
      <c r="D26" s="12">
        <v>15.03</v>
      </c>
      <c r="E26" s="12">
        <v>39.5</v>
      </c>
      <c r="F26" s="12">
        <v>353.4</v>
      </c>
      <c r="G26" s="12">
        <v>0</v>
      </c>
    </row>
    <row r="27" spans="1:7">
      <c r="A27" s="12" t="s">
        <v>47</v>
      </c>
      <c r="B27" s="12">
        <v>2150.58</v>
      </c>
      <c r="C27" s="12">
        <v>18.149999999999999</v>
      </c>
      <c r="D27" s="12">
        <v>14.31</v>
      </c>
      <c r="E27" s="12">
        <v>39.5</v>
      </c>
      <c r="F27" s="12">
        <v>354.15</v>
      </c>
      <c r="G27" s="12">
        <v>0</v>
      </c>
    </row>
    <row r="28" spans="1:7">
      <c r="A28" s="12" t="s">
        <v>48</v>
      </c>
      <c r="B28" s="12">
        <v>2208.89</v>
      </c>
      <c r="C28" s="12">
        <v>17.45</v>
      </c>
      <c r="D28" s="12">
        <v>14.31</v>
      </c>
      <c r="E28" s="12">
        <v>39.5</v>
      </c>
      <c r="F28" s="12">
        <v>353.05</v>
      </c>
      <c r="G28" s="12">
        <v>0</v>
      </c>
    </row>
    <row r="29" spans="1:7">
      <c r="A29" s="12" t="s">
        <v>49</v>
      </c>
      <c r="B29" s="12">
        <v>2231.79</v>
      </c>
      <c r="C29" s="12">
        <v>19.09</v>
      </c>
      <c r="D29" s="12">
        <v>14.31</v>
      </c>
      <c r="E29" s="12">
        <v>39.5</v>
      </c>
      <c r="F29" s="12">
        <v>341.5</v>
      </c>
      <c r="G29" s="12">
        <v>0</v>
      </c>
    </row>
    <row r="30" spans="1:7">
      <c r="A30" s="12" t="s">
        <v>50</v>
      </c>
      <c r="B30" s="12">
        <v>2214.17</v>
      </c>
      <c r="C30" s="12">
        <v>19.649999999999999</v>
      </c>
      <c r="D30" s="12">
        <v>14.31</v>
      </c>
      <c r="E30" s="12">
        <v>39.5</v>
      </c>
      <c r="F30" s="12">
        <v>336.25</v>
      </c>
      <c r="G30" s="12">
        <v>0</v>
      </c>
    </row>
    <row r="31" spans="1:7">
      <c r="A31" s="12" t="s">
        <v>51</v>
      </c>
      <c r="B31" s="12">
        <v>2219.3200000000002</v>
      </c>
      <c r="C31" s="12">
        <v>20.7</v>
      </c>
      <c r="D31" s="12">
        <v>14.31</v>
      </c>
      <c r="E31" s="12">
        <v>39.5</v>
      </c>
      <c r="F31" s="12">
        <v>337.55</v>
      </c>
      <c r="G31" s="12">
        <v>0</v>
      </c>
    </row>
    <row r="32" spans="1:7">
      <c r="A32" s="12" t="s">
        <v>52</v>
      </c>
      <c r="B32" s="12">
        <v>2296.44</v>
      </c>
      <c r="C32" s="12">
        <v>20.6</v>
      </c>
      <c r="D32" s="12">
        <v>14.31</v>
      </c>
      <c r="E32" s="12">
        <v>39.5</v>
      </c>
      <c r="F32" s="12">
        <v>343.4</v>
      </c>
      <c r="G32" s="12">
        <v>0</v>
      </c>
    </row>
    <row r="33" spans="1:7">
      <c r="A33" s="12" t="s">
        <v>53</v>
      </c>
      <c r="B33" s="12">
        <v>2527.29</v>
      </c>
      <c r="C33" s="12">
        <v>20.38</v>
      </c>
      <c r="D33" s="12">
        <v>14.31</v>
      </c>
      <c r="E33" s="12">
        <v>39.5</v>
      </c>
      <c r="F33" s="12">
        <v>357.95</v>
      </c>
      <c r="G33" s="12">
        <v>0</v>
      </c>
    </row>
    <row r="34" spans="1:7">
      <c r="A34" s="12" t="s">
        <v>54</v>
      </c>
      <c r="B34" s="12">
        <v>2513.4699999999998</v>
      </c>
      <c r="C34" s="12">
        <v>19.649999999999999</v>
      </c>
      <c r="D34" s="12">
        <v>14.31</v>
      </c>
      <c r="E34" s="12">
        <v>39.5</v>
      </c>
      <c r="F34" s="12">
        <v>340.5</v>
      </c>
      <c r="G34" s="12">
        <v>0</v>
      </c>
    </row>
    <row r="35" spans="1:7">
      <c r="A35" s="12" t="s">
        <v>55</v>
      </c>
      <c r="B35" s="12">
        <v>2419.61</v>
      </c>
      <c r="C35" s="12">
        <v>20.18</v>
      </c>
      <c r="D35" s="12">
        <v>14.31</v>
      </c>
      <c r="E35" s="12">
        <v>39.5</v>
      </c>
      <c r="F35" s="12">
        <v>349</v>
      </c>
      <c r="G35" s="12">
        <v>0</v>
      </c>
    </row>
    <row r="36" spans="1:7">
      <c r="A36" s="12" t="s">
        <v>56</v>
      </c>
      <c r="B36" s="12">
        <v>2262.46</v>
      </c>
      <c r="C36" s="12">
        <v>19.13</v>
      </c>
      <c r="D36" s="12">
        <v>14.31</v>
      </c>
      <c r="E36" s="12">
        <v>37.25</v>
      </c>
      <c r="F36" s="12">
        <v>338.8</v>
      </c>
      <c r="G36" s="12">
        <v>0</v>
      </c>
    </row>
    <row r="37" spans="1:7">
      <c r="A37" s="12" t="s">
        <v>57</v>
      </c>
      <c r="B37" s="12">
        <v>2161.79</v>
      </c>
      <c r="C37" s="12">
        <v>19.25</v>
      </c>
      <c r="D37" s="12">
        <v>14.31</v>
      </c>
      <c r="E37" s="12">
        <v>35</v>
      </c>
      <c r="F37" s="12">
        <v>333.7</v>
      </c>
      <c r="G37" s="12">
        <v>0</v>
      </c>
    </row>
    <row r="38" spans="1:7">
      <c r="A38" s="12" t="s">
        <v>58</v>
      </c>
      <c r="B38" s="12">
        <v>2211.9499999999998</v>
      </c>
      <c r="C38" s="12">
        <v>17.850000000000001</v>
      </c>
      <c r="D38" s="12">
        <v>14.31</v>
      </c>
      <c r="E38" s="12">
        <v>35</v>
      </c>
      <c r="F38" s="12">
        <v>332.9</v>
      </c>
      <c r="G38" s="12">
        <v>0</v>
      </c>
    </row>
    <row r="39" spans="1:7">
      <c r="A39" s="12" t="s">
        <v>59</v>
      </c>
      <c r="B39" s="12">
        <v>2264.21</v>
      </c>
      <c r="C39" s="12">
        <v>18.48</v>
      </c>
      <c r="D39" s="12">
        <v>12.58</v>
      </c>
      <c r="E39" s="12">
        <v>35</v>
      </c>
      <c r="F39" s="12">
        <v>330.75</v>
      </c>
      <c r="G39" s="12">
        <v>0</v>
      </c>
    </row>
    <row r="40" spans="1:7">
      <c r="A40" s="12" t="s">
        <v>60</v>
      </c>
      <c r="B40" s="12">
        <v>2212.1799999999998</v>
      </c>
      <c r="C40" s="12">
        <v>18.829999999999998</v>
      </c>
      <c r="D40" s="12">
        <v>12.58</v>
      </c>
      <c r="E40" s="12">
        <v>31</v>
      </c>
      <c r="F40" s="12">
        <v>328.75</v>
      </c>
      <c r="G40" s="12">
        <v>0</v>
      </c>
    </row>
    <row r="41" spans="1:7">
      <c r="A41" s="12" t="s">
        <v>61</v>
      </c>
      <c r="B41" s="12">
        <v>2152.38</v>
      </c>
      <c r="C41" s="12">
        <v>18.7</v>
      </c>
      <c r="D41" s="12">
        <v>12.58</v>
      </c>
      <c r="E41" s="12">
        <v>31</v>
      </c>
      <c r="F41" s="12">
        <v>336.9</v>
      </c>
      <c r="G41" s="12">
        <v>0</v>
      </c>
    </row>
    <row r="42" spans="1:7">
      <c r="A42" s="12" t="s">
        <v>62</v>
      </c>
      <c r="B42" s="12">
        <v>1953.62</v>
      </c>
      <c r="C42" s="12">
        <v>18.850000000000001</v>
      </c>
      <c r="D42" s="12">
        <v>12.58</v>
      </c>
      <c r="E42" s="12">
        <v>31</v>
      </c>
      <c r="F42" s="12">
        <v>353.45</v>
      </c>
      <c r="G42" s="12">
        <v>0</v>
      </c>
    </row>
    <row r="43" spans="1:7">
      <c r="A43" s="12" t="s">
        <v>63</v>
      </c>
      <c r="B43" s="12">
        <v>1799.35</v>
      </c>
      <c r="C43" s="12">
        <v>18.43</v>
      </c>
      <c r="D43" s="12">
        <v>12.58</v>
      </c>
      <c r="E43" s="12">
        <v>31</v>
      </c>
      <c r="F43" s="12">
        <v>381</v>
      </c>
      <c r="G43" s="12">
        <v>0</v>
      </c>
    </row>
    <row r="44" spans="1:7">
      <c r="A44" s="12" t="s">
        <v>64</v>
      </c>
      <c r="B44" s="12">
        <v>1857.87</v>
      </c>
      <c r="C44" s="12">
        <v>17.43</v>
      </c>
      <c r="D44" s="12">
        <v>12.58</v>
      </c>
      <c r="E44" s="12">
        <v>31</v>
      </c>
      <c r="F44" s="12">
        <v>379</v>
      </c>
      <c r="G44" s="12">
        <v>0</v>
      </c>
    </row>
    <row r="45" spans="1:7">
      <c r="A45" s="12" t="s">
        <v>65</v>
      </c>
      <c r="B45" s="12">
        <v>1927.34</v>
      </c>
      <c r="C45" s="12">
        <v>16.850000000000001</v>
      </c>
      <c r="D45" s="12">
        <v>12.58</v>
      </c>
      <c r="E45" s="12">
        <v>31</v>
      </c>
      <c r="F45" s="12">
        <v>403.7</v>
      </c>
      <c r="G45" s="12">
        <v>0</v>
      </c>
    </row>
    <row r="46" spans="1:7">
      <c r="A46" s="12" t="s">
        <v>66</v>
      </c>
      <c r="B46" s="12">
        <v>1951.07</v>
      </c>
      <c r="C46" s="12">
        <v>16.73</v>
      </c>
      <c r="D46" s="12">
        <v>12.58</v>
      </c>
      <c r="E46" s="12">
        <v>31</v>
      </c>
      <c r="F46" s="12">
        <v>370.6</v>
      </c>
      <c r="G46" s="12">
        <v>0</v>
      </c>
    </row>
    <row r="47" spans="1:7">
      <c r="A47" s="12" t="s">
        <v>67</v>
      </c>
      <c r="B47" s="12">
        <v>1858.25</v>
      </c>
      <c r="C47" s="12">
        <v>17.23</v>
      </c>
      <c r="D47" s="12">
        <v>12.58</v>
      </c>
      <c r="E47" s="12">
        <v>31</v>
      </c>
      <c r="F47" s="12">
        <v>352.65</v>
      </c>
      <c r="G47" s="12">
        <v>0</v>
      </c>
    </row>
    <row r="48" spans="1:7">
      <c r="A48" s="12" t="s">
        <v>68</v>
      </c>
      <c r="B48" s="12">
        <v>1647</v>
      </c>
      <c r="C48" s="12">
        <v>15.43</v>
      </c>
      <c r="D48" s="12">
        <v>12.58</v>
      </c>
      <c r="E48" s="12">
        <v>31</v>
      </c>
      <c r="F48" s="12">
        <v>369.1</v>
      </c>
      <c r="G48" s="12">
        <v>0</v>
      </c>
    </row>
    <row r="49" spans="1:7">
      <c r="A49" s="12" t="s">
        <v>69</v>
      </c>
      <c r="B49" s="12">
        <v>1632.57</v>
      </c>
      <c r="C49" s="12">
        <v>14.23</v>
      </c>
      <c r="D49" s="12">
        <v>12.58</v>
      </c>
      <c r="E49" s="12">
        <v>31</v>
      </c>
      <c r="F49" s="12">
        <v>370.8</v>
      </c>
      <c r="G49" s="12">
        <v>0</v>
      </c>
    </row>
    <row r="50" spans="1:7">
      <c r="A50" s="12" t="s">
        <v>70</v>
      </c>
      <c r="B50" s="12">
        <v>1723.63</v>
      </c>
      <c r="C50" s="12">
        <v>13.18</v>
      </c>
      <c r="D50" s="12">
        <v>12.58</v>
      </c>
      <c r="E50" s="12">
        <v>31</v>
      </c>
      <c r="F50" s="12">
        <v>390.65</v>
      </c>
      <c r="G50" s="12">
        <v>0</v>
      </c>
    </row>
    <row r="51" spans="1:7">
      <c r="A51" s="12" t="s">
        <v>71</v>
      </c>
      <c r="B51" s="12">
        <v>1807.07</v>
      </c>
      <c r="C51" s="12">
        <v>14.83</v>
      </c>
      <c r="D51" s="12">
        <v>11.45</v>
      </c>
      <c r="E51" s="12">
        <v>31</v>
      </c>
      <c r="F51" s="12">
        <v>378.2</v>
      </c>
      <c r="G51" s="12">
        <v>0</v>
      </c>
    </row>
    <row r="52" spans="1:7">
      <c r="A52" s="12" t="s">
        <v>72</v>
      </c>
      <c r="B52" s="12">
        <v>1865.08</v>
      </c>
      <c r="C52" s="12">
        <v>13.59</v>
      </c>
      <c r="D52" s="12">
        <v>11.45</v>
      </c>
      <c r="E52" s="12">
        <v>31</v>
      </c>
      <c r="F52" s="12">
        <v>380.75</v>
      </c>
      <c r="G52" s="12">
        <v>0</v>
      </c>
    </row>
    <row r="53" spans="1:7">
      <c r="A53" s="12" t="s">
        <v>73</v>
      </c>
      <c r="B53" s="12">
        <v>1913.17</v>
      </c>
      <c r="C53" s="12">
        <v>13.25</v>
      </c>
      <c r="D53" s="12">
        <v>11.45</v>
      </c>
      <c r="E53" s="12">
        <v>29.5</v>
      </c>
      <c r="F53" s="12">
        <v>389.7</v>
      </c>
      <c r="G53" s="12">
        <v>0</v>
      </c>
    </row>
    <row r="54" spans="1:7">
      <c r="A54" s="12" t="s">
        <v>74</v>
      </c>
      <c r="B54" s="12">
        <v>1881.37</v>
      </c>
      <c r="C54" s="12">
        <v>15.35</v>
      </c>
      <c r="D54" s="12">
        <v>11.45</v>
      </c>
      <c r="E54" s="12">
        <v>29.5</v>
      </c>
      <c r="F54" s="12">
        <v>376.45</v>
      </c>
      <c r="G54" s="12">
        <v>0</v>
      </c>
    </row>
    <row r="55" spans="1:7">
      <c r="A55" s="12" t="s">
        <v>75</v>
      </c>
      <c r="B55" s="12">
        <v>2144.5</v>
      </c>
      <c r="C55" s="12">
        <v>16.18</v>
      </c>
      <c r="D55" s="12">
        <v>11.45</v>
      </c>
      <c r="E55" s="12">
        <v>31.4</v>
      </c>
      <c r="F55" s="12">
        <v>386.25</v>
      </c>
      <c r="G55" s="12">
        <v>0</v>
      </c>
    </row>
    <row r="56" spans="1:7">
      <c r="A56" s="12" t="s">
        <v>76</v>
      </c>
      <c r="B56" s="12">
        <v>2363.09</v>
      </c>
      <c r="C56" s="12">
        <v>17.45</v>
      </c>
      <c r="D56" s="12">
        <v>11.45</v>
      </c>
      <c r="E56" s="12">
        <v>33.6</v>
      </c>
      <c r="F56" s="12">
        <v>385.4</v>
      </c>
      <c r="G56" s="12">
        <v>0</v>
      </c>
    </row>
    <row r="57" spans="1:7">
      <c r="A57" s="12" t="s">
        <v>77</v>
      </c>
      <c r="B57" s="12">
        <v>2447.2399999999998</v>
      </c>
      <c r="C57" s="12">
        <v>18.48</v>
      </c>
      <c r="D57" s="12">
        <v>11.45</v>
      </c>
      <c r="E57" s="12">
        <v>33.1</v>
      </c>
      <c r="F57" s="12">
        <v>384.05</v>
      </c>
      <c r="G57" s="12">
        <v>0</v>
      </c>
    </row>
    <row r="58" spans="1:7">
      <c r="A58" s="12" t="s">
        <v>78</v>
      </c>
      <c r="B58" s="12">
        <v>2409.75</v>
      </c>
      <c r="C58" s="12">
        <v>16.03</v>
      </c>
      <c r="D58" s="12">
        <v>11.45</v>
      </c>
      <c r="E58" s="12">
        <v>33.1</v>
      </c>
      <c r="F58" s="12">
        <v>386.25</v>
      </c>
      <c r="G58" s="12">
        <v>0</v>
      </c>
    </row>
    <row r="59" spans="1:7">
      <c r="A59" s="12" t="s">
        <v>79</v>
      </c>
      <c r="B59" s="12">
        <v>2504.84</v>
      </c>
      <c r="C59" s="12">
        <v>16.73</v>
      </c>
      <c r="D59" s="12">
        <v>11.45</v>
      </c>
      <c r="E59" s="12">
        <v>33.1</v>
      </c>
      <c r="F59" s="12">
        <v>395.35</v>
      </c>
      <c r="G59" s="12">
        <v>0</v>
      </c>
    </row>
    <row r="60" spans="1:7">
      <c r="A60" s="12" t="s">
        <v>80</v>
      </c>
      <c r="B60" s="12">
        <v>2546.02</v>
      </c>
      <c r="C60" s="12">
        <v>17.18</v>
      </c>
      <c r="D60" s="12">
        <v>11.45</v>
      </c>
      <c r="E60" s="12">
        <v>33.1</v>
      </c>
      <c r="F60" s="12">
        <v>387.4</v>
      </c>
      <c r="G60" s="12">
        <v>0</v>
      </c>
    </row>
    <row r="61" spans="1:7">
      <c r="A61" s="12" t="s">
        <v>81</v>
      </c>
      <c r="B61" s="12">
        <v>2803.55</v>
      </c>
      <c r="C61" s="12">
        <v>16.95</v>
      </c>
      <c r="D61" s="12">
        <v>11.45</v>
      </c>
      <c r="E61" s="12">
        <v>33.1</v>
      </c>
      <c r="F61" s="12">
        <v>383.35</v>
      </c>
      <c r="G61" s="12">
        <v>0</v>
      </c>
    </row>
    <row r="62" spans="1:7">
      <c r="A62" s="12" t="s">
        <v>82</v>
      </c>
      <c r="B62" s="12">
        <v>2980.7</v>
      </c>
      <c r="C62" s="12">
        <v>16.23</v>
      </c>
      <c r="D62" s="12">
        <v>11.45</v>
      </c>
      <c r="E62" s="12">
        <v>36.1</v>
      </c>
      <c r="F62" s="12">
        <v>382.5</v>
      </c>
      <c r="G62" s="12">
        <v>0</v>
      </c>
    </row>
    <row r="63" spans="1:7">
      <c r="A63" s="12" t="s">
        <v>83</v>
      </c>
      <c r="B63" s="12">
        <v>3003.26</v>
      </c>
      <c r="C63" s="12">
        <v>16.8</v>
      </c>
      <c r="D63" s="12">
        <v>12.27</v>
      </c>
      <c r="E63" s="12">
        <v>37.1</v>
      </c>
      <c r="F63" s="12">
        <v>375.85</v>
      </c>
      <c r="G63" s="12">
        <v>0</v>
      </c>
    </row>
    <row r="64" spans="1:7">
      <c r="A64" s="12" t="s">
        <v>84</v>
      </c>
      <c r="B64" s="12">
        <v>2870.45</v>
      </c>
      <c r="C64" s="12">
        <v>17.23</v>
      </c>
      <c r="D64" s="12">
        <v>12.27</v>
      </c>
      <c r="E64" s="12">
        <v>37.6</v>
      </c>
      <c r="F64" s="12">
        <v>375.7</v>
      </c>
      <c r="G64" s="12">
        <v>0</v>
      </c>
    </row>
    <row r="65" spans="1:7">
      <c r="A65" s="12" t="s">
        <v>85</v>
      </c>
      <c r="B65" s="12">
        <v>2919.67</v>
      </c>
      <c r="C65" s="12">
        <v>17.98</v>
      </c>
      <c r="D65" s="12">
        <v>12.27</v>
      </c>
      <c r="E65" s="12">
        <v>38.35</v>
      </c>
      <c r="F65" s="12">
        <v>386.55</v>
      </c>
      <c r="G65" s="12">
        <v>0</v>
      </c>
    </row>
    <row r="66" spans="1:7">
      <c r="A66" s="12" t="s">
        <v>86</v>
      </c>
      <c r="B66" s="12">
        <v>2894.89</v>
      </c>
      <c r="C66" s="12">
        <v>18.98</v>
      </c>
      <c r="D66" s="12">
        <v>12.27</v>
      </c>
      <c r="E66" s="12">
        <v>37.1</v>
      </c>
      <c r="F66" s="12">
        <v>389.5</v>
      </c>
      <c r="G66" s="12">
        <v>0</v>
      </c>
    </row>
    <row r="67" spans="1:7">
      <c r="A67" s="12" t="s">
        <v>87</v>
      </c>
      <c r="B67" s="12">
        <v>2771.57</v>
      </c>
      <c r="C67" s="12">
        <v>17.579999999999998</v>
      </c>
      <c r="D67" s="12">
        <v>12.27</v>
      </c>
      <c r="E67" s="12">
        <v>38.770000000000003</v>
      </c>
      <c r="F67" s="12">
        <v>384.25</v>
      </c>
      <c r="G67" s="12">
        <v>0</v>
      </c>
    </row>
    <row r="68" spans="1:7">
      <c r="A68" s="12" t="s">
        <v>88</v>
      </c>
      <c r="B68" s="12">
        <v>2987.68</v>
      </c>
      <c r="C68" s="12">
        <v>16.579999999999998</v>
      </c>
      <c r="D68" s="12">
        <v>12.27</v>
      </c>
      <c r="E68" s="12">
        <v>40.770000000000003</v>
      </c>
      <c r="F68" s="12">
        <v>387.6</v>
      </c>
      <c r="G68" s="12">
        <v>0</v>
      </c>
    </row>
    <row r="69" spans="1:7">
      <c r="A69" s="12" t="s">
        <v>89</v>
      </c>
      <c r="B69" s="12">
        <v>3076.45</v>
      </c>
      <c r="C69" s="12">
        <v>15.78</v>
      </c>
      <c r="D69" s="12">
        <v>12.27</v>
      </c>
      <c r="E69" s="12">
        <v>41.05</v>
      </c>
      <c r="F69" s="12">
        <v>383.35</v>
      </c>
      <c r="G69" s="12">
        <v>0</v>
      </c>
    </row>
    <row r="70" spans="1:7">
      <c r="A70" s="12" t="s">
        <v>90</v>
      </c>
      <c r="B70" s="12">
        <v>3040.14</v>
      </c>
      <c r="C70" s="12">
        <v>16.2</v>
      </c>
      <c r="D70" s="12">
        <v>12.27</v>
      </c>
      <c r="E70" s="12">
        <v>40.880000000000003</v>
      </c>
      <c r="F70" s="12">
        <v>381.65</v>
      </c>
      <c r="G70" s="12">
        <v>0</v>
      </c>
    </row>
    <row r="71" spans="1:7">
      <c r="A71" s="12" t="s">
        <v>91</v>
      </c>
      <c r="B71" s="12">
        <v>2910.43</v>
      </c>
      <c r="C71" s="12">
        <v>16.579999999999998</v>
      </c>
      <c r="D71" s="12">
        <v>12.27</v>
      </c>
      <c r="E71" s="12">
        <v>40.93</v>
      </c>
      <c r="F71" s="12">
        <v>383.75</v>
      </c>
      <c r="G71" s="12">
        <v>0</v>
      </c>
    </row>
    <row r="72" spans="1:7">
      <c r="A72" s="12" t="s">
        <v>92</v>
      </c>
      <c r="B72" s="12">
        <v>2810.07</v>
      </c>
      <c r="C72" s="12">
        <v>16.579999999999998</v>
      </c>
      <c r="D72" s="12">
        <v>12.27</v>
      </c>
      <c r="E72" s="12">
        <v>40.97</v>
      </c>
      <c r="F72" s="12">
        <v>382.4</v>
      </c>
      <c r="G72" s="12">
        <v>0</v>
      </c>
    </row>
    <row r="73" spans="1:7">
      <c r="A73" s="12" t="s">
        <v>93</v>
      </c>
      <c r="B73" s="12">
        <v>2981.62</v>
      </c>
      <c r="C73" s="12">
        <v>17.13</v>
      </c>
      <c r="D73" s="12">
        <v>12.27</v>
      </c>
      <c r="E73" s="12">
        <v>39.590000000000003</v>
      </c>
      <c r="F73" s="12">
        <v>387.85</v>
      </c>
      <c r="G73" s="12">
        <v>0</v>
      </c>
    </row>
    <row r="74" spans="1:7">
      <c r="A74" s="12" t="s">
        <v>94</v>
      </c>
      <c r="B74" s="12">
        <v>2918.21</v>
      </c>
      <c r="C74" s="12">
        <v>18.649999999999999</v>
      </c>
      <c r="D74" s="12">
        <v>12.27</v>
      </c>
      <c r="E74" s="12">
        <v>39.35</v>
      </c>
      <c r="F74" s="12">
        <v>386.7</v>
      </c>
      <c r="G74" s="12">
        <v>0</v>
      </c>
    </row>
    <row r="75" spans="1:7">
      <c r="A75" s="12" t="s">
        <v>95</v>
      </c>
      <c r="B75" s="12">
        <v>2605</v>
      </c>
      <c r="C75" s="12">
        <v>16.63</v>
      </c>
      <c r="D75" s="12">
        <v>12.97</v>
      </c>
      <c r="E75" s="12">
        <v>39.369999999999997</v>
      </c>
      <c r="F75" s="12">
        <v>403.2</v>
      </c>
      <c r="G75" s="12">
        <v>0</v>
      </c>
    </row>
    <row r="76" spans="1:7">
      <c r="A76" s="12" t="s">
        <v>96</v>
      </c>
      <c r="B76" s="12">
        <v>2544.67</v>
      </c>
      <c r="C76" s="12">
        <v>18.8</v>
      </c>
      <c r="D76" s="12">
        <v>12.97</v>
      </c>
      <c r="E76" s="12">
        <v>39.28</v>
      </c>
      <c r="F76" s="12">
        <v>400.35</v>
      </c>
      <c r="G76" s="12">
        <v>0</v>
      </c>
    </row>
    <row r="77" spans="1:7">
      <c r="A77" s="12" t="s">
        <v>97</v>
      </c>
      <c r="B77" s="12">
        <v>2563.35</v>
      </c>
      <c r="C77" s="12">
        <v>20.329999999999998</v>
      </c>
      <c r="D77" s="12">
        <v>12.97</v>
      </c>
      <c r="E77" s="12">
        <v>39.01</v>
      </c>
      <c r="F77" s="12">
        <v>396.7</v>
      </c>
      <c r="G77" s="12">
        <v>0</v>
      </c>
    </row>
    <row r="78" spans="1:7">
      <c r="A78" s="12" t="s">
        <v>98</v>
      </c>
      <c r="B78" s="12">
        <v>2594.17</v>
      </c>
      <c r="C78" s="12">
        <v>19.5</v>
      </c>
      <c r="D78" s="12">
        <v>12.97</v>
      </c>
      <c r="E78" s="12">
        <v>39.33</v>
      </c>
      <c r="F78" s="12">
        <v>390.15</v>
      </c>
      <c r="G78" s="12">
        <v>0</v>
      </c>
    </row>
    <row r="79" spans="1:7">
      <c r="A79" s="12" t="s">
        <v>99</v>
      </c>
      <c r="B79" s="12">
        <v>2658.76</v>
      </c>
      <c r="C79" s="12">
        <v>18.100000000000001</v>
      </c>
      <c r="D79" s="12">
        <v>12.97</v>
      </c>
      <c r="E79" s="12">
        <v>38.200000000000003</v>
      </c>
      <c r="F79" s="12">
        <v>390.55</v>
      </c>
      <c r="G79" s="12">
        <v>0</v>
      </c>
    </row>
    <row r="80" spans="1:7">
      <c r="A80" s="12" t="s">
        <v>100</v>
      </c>
      <c r="B80" s="12">
        <v>2177.6</v>
      </c>
      <c r="C80" s="12">
        <v>19.28</v>
      </c>
      <c r="D80" s="12">
        <v>12.97</v>
      </c>
      <c r="E80" s="12">
        <v>38.200000000000003</v>
      </c>
      <c r="F80" s="12">
        <v>381.3</v>
      </c>
      <c r="G80" s="12">
        <v>0</v>
      </c>
    </row>
    <row r="81" spans="1:7">
      <c r="A81" s="12" t="s">
        <v>101</v>
      </c>
      <c r="B81" s="12">
        <v>1983.93</v>
      </c>
      <c r="C81" s="12">
        <v>19</v>
      </c>
      <c r="D81" s="12">
        <v>12.97</v>
      </c>
      <c r="E81" s="12">
        <v>38.4</v>
      </c>
      <c r="F81" s="12">
        <v>385.5</v>
      </c>
      <c r="G81" s="12">
        <v>0</v>
      </c>
    </row>
    <row r="82" spans="1:7">
      <c r="A82" s="12" t="s">
        <v>102</v>
      </c>
      <c r="B82" s="12">
        <v>2017.86</v>
      </c>
      <c r="C82" s="12">
        <v>20.98</v>
      </c>
      <c r="D82" s="12">
        <v>12.97</v>
      </c>
      <c r="E82" s="12">
        <v>38.35</v>
      </c>
      <c r="F82" s="12">
        <v>387.25</v>
      </c>
      <c r="G82" s="12">
        <v>0</v>
      </c>
    </row>
    <row r="83" spans="1:7">
      <c r="A83" s="12" t="s">
        <v>103</v>
      </c>
      <c r="B83" s="12">
        <v>1935.07</v>
      </c>
      <c r="C83" s="12">
        <v>24.15</v>
      </c>
      <c r="D83" s="12">
        <v>12.97</v>
      </c>
      <c r="E83" s="12">
        <v>38.1</v>
      </c>
      <c r="F83" s="12">
        <v>379.3</v>
      </c>
      <c r="G83" s="12">
        <v>0</v>
      </c>
    </row>
    <row r="84" spans="1:7">
      <c r="A84" s="12" t="s">
        <v>104</v>
      </c>
      <c r="B84" s="12">
        <v>1960.2</v>
      </c>
      <c r="C84" s="12">
        <v>22.8</v>
      </c>
      <c r="D84" s="12">
        <v>12.97</v>
      </c>
      <c r="E84" s="12">
        <v>37.6</v>
      </c>
      <c r="F84" s="12">
        <v>379.3</v>
      </c>
      <c r="G84" s="12">
        <v>0</v>
      </c>
    </row>
    <row r="85" spans="1:7">
      <c r="A85" s="12" t="s">
        <v>105</v>
      </c>
      <c r="B85" s="12">
        <v>2215.4299999999998</v>
      </c>
      <c r="C85" s="12">
        <v>23.17</v>
      </c>
      <c r="D85" s="12">
        <v>12.97</v>
      </c>
      <c r="E85" s="12">
        <v>35.700000000000003</v>
      </c>
      <c r="F85" s="12">
        <v>371.9</v>
      </c>
      <c r="G85" s="12">
        <v>0</v>
      </c>
    </row>
    <row r="86" spans="1:7">
      <c r="A86" s="12" t="s">
        <v>106</v>
      </c>
      <c r="B86" s="12">
        <v>2264.6</v>
      </c>
      <c r="C86" s="12">
        <v>23.9</v>
      </c>
      <c r="D86" s="12">
        <v>12.97</v>
      </c>
      <c r="E86" s="12">
        <v>35.35</v>
      </c>
      <c r="F86" s="12">
        <v>369.55</v>
      </c>
      <c r="G86" s="12">
        <v>0</v>
      </c>
    </row>
    <row r="87" spans="1:7">
      <c r="A87" s="12" t="s">
        <v>107</v>
      </c>
      <c r="B87" s="12">
        <v>2427.27</v>
      </c>
      <c r="C87" s="12">
        <v>23.28</v>
      </c>
      <c r="D87" s="12">
        <v>13.04</v>
      </c>
      <c r="E87" s="12">
        <v>35.229999999999997</v>
      </c>
      <c r="F87" s="12">
        <v>345</v>
      </c>
      <c r="G87" s="12">
        <v>0</v>
      </c>
    </row>
    <row r="88" spans="1:7">
      <c r="A88" s="12" t="s">
        <v>108</v>
      </c>
      <c r="B88" s="12">
        <v>2406.63</v>
      </c>
      <c r="C88" s="12">
        <v>19.440000000000001</v>
      </c>
      <c r="D88" s="12">
        <v>13.04</v>
      </c>
      <c r="E88" s="12">
        <v>34.6</v>
      </c>
      <c r="F88" s="12">
        <v>360.6</v>
      </c>
      <c r="G88" s="12">
        <v>0</v>
      </c>
    </row>
    <row r="89" spans="1:7">
      <c r="A89" s="12" t="s">
        <v>109</v>
      </c>
      <c r="B89" s="12">
        <v>2420.1799999999998</v>
      </c>
      <c r="C89" s="12">
        <v>18.53</v>
      </c>
      <c r="D89" s="12">
        <v>13.04</v>
      </c>
      <c r="E89" s="12">
        <v>34.5</v>
      </c>
      <c r="F89" s="12">
        <v>349.5</v>
      </c>
      <c r="G89" s="12">
        <v>0</v>
      </c>
    </row>
    <row r="90" spans="1:7">
      <c r="A90" s="12" t="s">
        <v>110</v>
      </c>
      <c r="B90" s="12">
        <v>2389.3200000000002</v>
      </c>
      <c r="C90" s="12">
        <v>18.25</v>
      </c>
      <c r="D90" s="12">
        <v>13.04</v>
      </c>
      <c r="E90" s="12">
        <v>35.4</v>
      </c>
      <c r="F90" s="12">
        <v>340.45</v>
      </c>
      <c r="G90" s="12">
        <v>0</v>
      </c>
    </row>
    <row r="91" spans="1:7">
      <c r="A91" s="12" t="s">
        <v>111</v>
      </c>
      <c r="B91" s="12">
        <v>2513.3000000000002</v>
      </c>
      <c r="C91" s="12">
        <v>18.989999999999998</v>
      </c>
      <c r="D91" s="12">
        <v>13.04</v>
      </c>
      <c r="E91" s="12">
        <v>35.729999999999997</v>
      </c>
      <c r="F91" s="12">
        <v>345.75</v>
      </c>
      <c r="G91" s="12">
        <v>0</v>
      </c>
    </row>
    <row r="92" spans="1:7">
      <c r="A92" s="12" t="s">
        <v>112</v>
      </c>
      <c r="B92" s="12">
        <v>2611.29</v>
      </c>
      <c r="C92" s="12">
        <v>18.22</v>
      </c>
      <c r="D92" s="12">
        <v>13.04</v>
      </c>
      <c r="E92" s="12">
        <v>34.5</v>
      </c>
      <c r="F92" s="12">
        <v>334.05</v>
      </c>
      <c r="G92" s="12">
        <v>0</v>
      </c>
    </row>
    <row r="93" spans="1:7">
      <c r="A93" s="12" t="s">
        <v>113</v>
      </c>
      <c r="B93" s="12">
        <v>2449.1999999999998</v>
      </c>
      <c r="C93" s="12">
        <v>18.940000000000001</v>
      </c>
      <c r="D93" s="12">
        <v>13.04</v>
      </c>
      <c r="E93" s="12">
        <v>35</v>
      </c>
      <c r="F93" s="12">
        <v>326</v>
      </c>
      <c r="G93" s="12">
        <v>0</v>
      </c>
    </row>
    <row r="94" spans="1:7">
      <c r="A94" s="12" t="s">
        <v>114</v>
      </c>
      <c r="B94" s="12">
        <v>2250.1</v>
      </c>
      <c r="C94" s="12">
        <v>17.98</v>
      </c>
      <c r="D94" s="12">
        <v>13.04</v>
      </c>
      <c r="E94" s="12">
        <v>36.93</v>
      </c>
      <c r="F94" s="12">
        <v>325.39999999999998</v>
      </c>
      <c r="G94" s="12">
        <v>0</v>
      </c>
    </row>
    <row r="95" spans="1:7">
      <c r="A95" s="12" t="s">
        <v>115</v>
      </c>
      <c r="B95" s="12">
        <v>2104.31</v>
      </c>
      <c r="C95" s="12">
        <v>19.96</v>
      </c>
      <c r="D95" s="12">
        <v>13.04</v>
      </c>
      <c r="E95" s="12">
        <v>37.15</v>
      </c>
      <c r="F95" s="12">
        <v>328.75</v>
      </c>
      <c r="G95" s="12">
        <v>0</v>
      </c>
    </row>
    <row r="96" spans="1:7">
      <c r="A96" s="12" t="s">
        <v>116</v>
      </c>
      <c r="B96" s="12">
        <v>2050.6999999999998</v>
      </c>
      <c r="C96" s="12">
        <v>19.420000000000002</v>
      </c>
      <c r="D96" s="12">
        <v>13.04</v>
      </c>
      <c r="E96" s="12">
        <v>37.15</v>
      </c>
      <c r="F96" s="12">
        <v>310.39999999999998</v>
      </c>
      <c r="G96" s="12">
        <v>0</v>
      </c>
    </row>
    <row r="97" spans="1:7">
      <c r="A97" s="12" t="s">
        <v>117</v>
      </c>
      <c r="B97" s="12">
        <v>1918.5</v>
      </c>
      <c r="C97" s="12">
        <v>18.96</v>
      </c>
      <c r="D97" s="12">
        <v>13.04</v>
      </c>
      <c r="E97" s="12">
        <v>33.6</v>
      </c>
      <c r="F97" s="12">
        <v>296.89999999999998</v>
      </c>
      <c r="G97" s="12">
        <v>0</v>
      </c>
    </row>
    <row r="98" spans="1:7">
      <c r="A98" s="12" t="s">
        <v>118</v>
      </c>
      <c r="B98" s="12">
        <v>1761.45</v>
      </c>
      <c r="C98" s="12">
        <v>15.86</v>
      </c>
      <c r="D98" s="12">
        <v>13.04</v>
      </c>
      <c r="E98" s="12">
        <v>31.4</v>
      </c>
      <c r="F98" s="12">
        <v>289.2</v>
      </c>
      <c r="G98" s="12">
        <v>0</v>
      </c>
    </row>
    <row r="99" spans="1:7">
      <c r="A99" s="12" t="s">
        <v>119</v>
      </c>
      <c r="B99" s="12">
        <v>1687.6</v>
      </c>
      <c r="C99" s="12">
        <v>15.59</v>
      </c>
      <c r="D99" s="12">
        <v>13.41</v>
      </c>
      <c r="E99" s="12">
        <v>31.4</v>
      </c>
      <c r="F99" s="12">
        <v>301.8</v>
      </c>
      <c r="G99" s="12">
        <v>0</v>
      </c>
    </row>
    <row r="100" spans="1:7">
      <c r="A100" s="12" t="s">
        <v>120</v>
      </c>
      <c r="B100" s="12">
        <v>1664</v>
      </c>
      <c r="C100" s="12">
        <v>13.53</v>
      </c>
      <c r="D100" s="12">
        <v>13.41</v>
      </c>
      <c r="E100" s="12">
        <v>33.44</v>
      </c>
      <c r="F100" s="12">
        <v>296.55</v>
      </c>
      <c r="G100" s="12">
        <v>0</v>
      </c>
    </row>
    <row r="101" spans="1:7">
      <c r="A101" s="12" t="s">
        <v>121</v>
      </c>
      <c r="B101" s="12">
        <v>1747.16</v>
      </c>
      <c r="C101" s="12">
        <v>13.87</v>
      </c>
      <c r="D101" s="12">
        <v>13.41</v>
      </c>
      <c r="E101" s="12">
        <v>31.88</v>
      </c>
      <c r="F101" s="12">
        <v>299.89999999999998</v>
      </c>
      <c r="G101" s="12">
        <v>0</v>
      </c>
    </row>
    <row r="102" spans="1:7">
      <c r="A102" s="12" t="s">
        <v>122</v>
      </c>
      <c r="B102" s="12">
        <v>1800.13</v>
      </c>
      <c r="C102" s="12">
        <v>13.79</v>
      </c>
      <c r="D102" s="12">
        <v>13.41</v>
      </c>
      <c r="E102" s="12">
        <v>31.18</v>
      </c>
      <c r="F102" s="12">
        <v>310.7</v>
      </c>
      <c r="G102" s="12">
        <v>0</v>
      </c>
    </row>
    <row r="103" spans="1:7">
      <c r="A103" s="12" t="s">
        <v>123</v>
      </c>
      <c r="B103" s="12">
        <v>1731.66</v>
      </c>
      <c r="C103" s="12">
        <v>14.03</v>
      </c>
      <c r="D103" s="12">
        <v>13.41</v>
      </c>
      <c r="E103" s="12">
        <v>30.28</v>
      </c>
      <c r="F103" s="12">
        <v>292.39999999999998</v>
      </c>
      <c r="G103" s="12">
        <v>0</v>
      </c>
    </row>
    <row r="104" spans="1:7">
      <c r="A104" s="12" t="s">
        <v>124</v>
      </c>
      <c r="B104" s="12">
        <v>1656.6</v>
      </c>
      <c r="C104" s="12">
        <v>11.84</v>
      </c>
      <c r="D104" s="12">
        <v>13.41</v>
      </c>
      <c r="E104" s="12">
        <v>30</v>
      </c>
      <c r="F104" s="12">
        <v>295.75</v>
      </c>
      <c r="G104" s="12">
        <v>0</v>
      </c>
    </row>
    <row r="105" spans="1:7">
      <c r="A105" s="12" t="s">
        <v>125</v>
      </c>
      <c r="B105" s="12">
        <v>1655.67</v>
      </c>
      <c r="C105" s="12">
        <v>12.63</v>
      </c>
      <c r="D105" s="12">
        <v>13.41</v>
      </c>
      <c r="E105" s="12">
        <v>30</v>
      </c>
      <c r="F105" s="12">
        <v>289.39999999999998</v>
      </c>
      <c r="G105" s="12">
        <v>0</v>
      </c>
    </row>
    <row r="106" spans="1:7">
      <c r="A106" s="12" t="s">
        <v>126</v>
      </c>
      <c r="B106" s="12">
        <v>1619.93</v>
      </c>
      <c r="C106" s="12">
        <v>12.06</v>
      </c>
      <c r="D106" s="12">
        <v>13.41</v>
      </c>
      <c r="E106" s="12">
        <v>26.2</v>
      </c>
      <c r="F106" s="12">
        <v>273.39999999999998</v>
      </c>
      <c r="G106" s="12">
        <v>0</v>
      </c>
    </row>
    <row r="107" spans="1:7">
      <c r="A107" s="12" t="s">
        <v>127</v>
      </c>
      <c r="B107" s="12">
        <v>1646.77</v>
      </c>
      <c r="C107" s="12">
        <v>14.71</v>
      </c>
      <c r="D107" s="12">
        <v>13.41</v>
      </c>
      <c r="E107" s="12">
        <v>27.09</v>
      </c>
      <c r="F107" s="12">
        <v>294.10000000000002</v>
      </c>
      <c r="G107" s="12">
        <v>0</v>
      </c>
    </row>
    <row r="108" spans="1:7">
      <c r="A108" s="12" t="s">
        <v>128</v>
      </c>
      <c r="B108" s="12">
        <v>1585.5</v>
      </c>
      <c r="C108" s="12">
        <v>12</v>
      </c>
      <c r="D108" s="12">
        <v>13.41</v>
      </c>
      <c r="E108" s="12">
        <v>27.1</v>
      </c>
      <c r="F108" s="12">
        <v>293.10000000000002</v>
      </c>
      <c r="G108" s="12">
        <v>0</v>
      </c>
    </row>
    <row r="109" spans="1:7">
      <c r="A109" s="12" t="s">
        <v>129</v>
      </c>
      <c r="B109" s="12">
        <v>1573.72</v>
      </c>
      <c r="C109" s="12">
        <v>9.91</v>
      </c>
      <c r="D109" s="12">
        <v>13.41</v>
      </c>
      <c r="E109" s="12">
        <v>26.1</v>
      </c>
      <c r="F109" s="12">
        <v>295.75</v>
      </c>
      <c r="G109" s="12">
        <v>0</v>
      </c>
    </row>
    <row r="110" spans="1:7">
      <c r="A110" s="12" t="s">
        <v>130</v>
      </c>
      <c r="B110" s="12">
        <v>1475.76</v>
      </c>
      <c r="C110" s="12">
        <v>10.54</v>
      </c>
      <c r="D110" s="12">
        <v>13.41</v>
      </c>
      <c r="E110" s="12">
        <v>26.1</v>
      </c>
      <c r="F110" s="12">
        <v>287.45</v>
      </c>
      <c r="G110" s="12">
        <v>0</v>
      </c>
    </row>
    <row r="111" spans="1:7">
      <c r="A111" s="12" t="s">
        <v>131</v>
      </c>
      <c r="B111" s="12">
        <v>1432</v>
      </c>
      <c r="C111" s="12">
        <v>11.34</v>
      </c>
      <c r="D111" s="12">
        <v>11.93</v>
      </c>
      <c r="E111" s="12">
        <v>26.1</v>
      </c>
      <c r="F111" s="12">
        <v>285.64999999999998</v>
      </c>
      <c r="G111" s="12">
        <v>0</v>
      </c>
    </row>
    <row r="112" spans="1:7">
      <c r="A112" s="12" t="s">
        <v>132</v>
      </c>
      <c r="B112" s="12">
        <v>1412.95</v>
      </c>
      <c r="C112" s="12">
        <v>10.58</v>
      </c>
      <c r="D112" s="12">
        <v>11.93</v>
      </c>
      <c r="E112" s="12">
        <v>26.1</v>
      </c>
      <c r="F112" s="12">
        <v>286.8</v>
      </c>
      <c r="G112" s="12">
        <v>0</v>
      </c>
    </row>
    <row r="113" spans="1:7">
      <c r="A113" s="12" t="s">
        <v>133</v>
      </c>
      <c r="B113" s="12">
        <v>1378.48</v>
      </c>
      <c r="C113" s="12">
        <v>15.02</v>
      </c>
      <c r="D113" s="12">
        <v>11.93</v>
      </c>
      <c r="E113" s="12">
        <v>26.1</v>
      </c>
      <c r="F113" s="12">
        <v>279.8</v>
      </c>
      <c r="G113" s="12">
        <v>0</v>
      </c>
    </row>
    <row r="114" spans="1:7">
      <c r="A114" s="12" t="s">
        <v>134</v>
      </c>
      <c r="B114" s="12">
        <v>1463.72</v>
      </c>
      <c r="C114" s="12">
        <v>16.45</v>
      </c>
      <c r="D114" s="12">
        <v>11.93</v>
      </c>
      <c r="E114" s="12">
        <v>26.1</v>
      </c>
      <c r="F114" s="12">
        <v>285.85000000000002</v>
      </c>
      <c r="G114" s="12">
        <v>0</v>
      </c>
    </row>
    <row r="115" spans="1:7">
      <c r="A115" s="12" t="s">
        <v>135</v>
      </c>
      <c r="B115" s="12">
        <v>1510.45</v>
      </c>
      <c r="C115" s="12">
        <v>14.75</v>
      </c>
      <c r="D115" s="12">
        <v>11.93</v>
      </c>
      <c r="E115" s="12">
        <v>26.1</v>
      </c>
      <c r="F115" s="12">
        <v>271.05</v>
      </c>
      <c r="G115" s="12">
        <v>0</v>
      </c>
    </row>
    <row r="116" spans="1:7">
      <c r="A116" s="12" t="s">
        <v>136</v>
      </c>
      <c r="B116" s="12">
        <v>1422.16</v>
      </c>
      <c r="C116" s="12">
        <v>16.97</v>
      </c>
      <c r="D116" s="12">
        <v>11.93</v>
      </c>
      <c r="E116" s="12">
        <v>26.1</v>
      </c>
      <c r="F116" s="12">
        <v>261.2</v>
      </c>
      <c r="G116" s="12">
        <v>0</v>
      </c>
    </row>
    <row r="117" spans="1:7">
      <c r="A117" s="12" t="s">
        <v>137</v>
      </c>
      <c r="B117" s="12">
        <v>1639.18</v>
      </c>
      <c r="C117" s="12">
        <v>19.97</v>
      </c>
      <c r="D117" s="12">
        <v>11.93</v>
      </c>
      <c r="E117" s="12">
        <v>26.1</v>
      </c>
      <c r="F117" s="12">
        <v>256.75</v>
      </c>
      <c r="G117" s="12">
        <v>0</v>
      </c>
    </row>
    <row r="118" spans="1:7">
      <c r="A118" s="12" t="s">
        <v>138</v>
      </c>
      <c r="B118" s="12">
        <v>1646.74</v>
      </c>
      <c r="C118" s="12">
        <v>21.08</v>
      </c>
      <c r="D118" s="12">
        <v>11.93</v>
      </c>
      <c r="E118" s="12">
        <v>26.1</v>
      </c>
      <c r="F118" s="12">
        <v>254.6</v>
      </c>
      <c r="G118" s="12">
        <v>0</v>
      </c>
    </row>
    <row r="119" spans="1:7">
      <c r="A119" s="12" t="s">
        <v>139</v>
      </c>
      <c r="B119" s="12">
        <v>1749.68</v>
      </c>
      <c r="C119" s="12">
        <v>22.98</v>
      </c>
      <c r="D119" s="12">
        <v>11.93</v>
      </c>
      <c r="E119" s="12">
        <v>26.1</v>
      </c>
      <c r="F119" s="12">
        <v>303.75</v>
      </c>
      <c r="G119" s="12">
        <v>0</v>
      </c>
    </row>
    <row r="120" spans="1:7">
      <c r="A120" s="12" t="s">
        <v>140</v>
      </c>
      <c r="B120" s="12">
        <v>1723.29</v>
      </c>
      <c r="C120" s="12">
        <v>21.11</v>
      </c>
      <c r="D120" s="12">
        <v>11.93</v>
      </c>
      <c r="E120" s="12">
        <v>25.6</v>
      </c>
      <c r="F120" s="12">
        <v>298.85000000000002</v>
      </c>
      <c r="G120" s="12">
        <v>0</v>
      </c>
    </row>
    <row r="121" spans="1:7">
      <c r="A121" s="12" t="s">
        <v>141</v>
      </c>
      <c r="B121" s="12">
        <v>1726.77</v>
      </c>
      <c r="C121" s="12">
        <v>25.2</v>
      </c>
      <c r="D121" s="12">
        <v>11.93</v>
      </c>
      <c r="E121" s="12">
        <v>25.1</v>
      </c>
      <c r="F121" s="12">
        <v>292</v>
      </c>
      <c r="G121" s="12">
        <v>0</v>
      </c>
    </row>
    <row r="122" spans="1:7">
      <c r="A122" s="12" t="s">
        <v>142</v>
      </c>
      <c r="B122" s="12">
        <v>1764.88</v>
      </c>
      <c r="C122" s="12">
        <v>24.93</v>
      </c>
      <c r="D122" s="12">
        <v>11.93</v>
      </c>
      <c r="E122" s="12">
        <v>25.1</v>
      </c>
      <c r="F122" s="12">
        <v>290.85000000000002</v>
      </c>
      <c r="G122" s="12">
        <v>0</v>
      </c>
    </row>
    <row r="123" spans="1:7">
      <c r="A123" s="12" t="s">
        <v>143</v>
      </c>
      <c r="B123" s="12">
        <v>1843.85</v>
      </c>
      <c r="C123" s="12">
        <v>27.08</v>
      </c>
      <c r="D123" s="12">
        <v>12.45</v>
      </c>
      <c r="E123" s="12">
        <v>25.1</v>
      </c>
      <c r="F123" s="12">
        <v>283.05</v>
      </c>
      <c r="G123" s="12">
        <v>0</v>
      </c>
    </row>
    <row r="124" spans="1:7">
      <c r="A124" s="12" t="s">
        <v>144</v>
      </c>
      <c r="B124" s="12">
        <v>1807.03</v>
      </c>
      <c r="C124" s="12">
        <v>29.01</v>
      </c>
      <c r="D124" s="12">
        <v>12.45</v>
      </c>
      <c r="E124" s="12">
        <v>25.1</v>
      </c>
      <c r="F124" s="12">
        <v>294</v>
      </c>
      <c r="G124" s="12">
        <v>0</v>
      </c>
    </row>
    <row r="125" spans="1:7">
      <c r="A125" s="12" t="s">
        <v>145</v>
      </c>
      <c r="B125" s="12">
        <v>1739.8</v>
      </c>
      <c r="C125" s="12">
        <v>23.98</v>
      </c>
      <c r="D125" s="12">
        <v>12.45</v>
      </c>
      <c r="E125" s="12">
        <v>25.1</v>
      </c>
      <c r="F125" s="12">
        <v>275.89999999999998</v>
      </c>
      <c r="G125" s="12">
        <v>0</v>
      </c>
    </row>
    <row r="126" spans="1:7">
      <c r="A126" s="12" t="s">
        <v>146</v>
      </c>
      <c r="B126" s="12">
        <v>1681.91</v>
      </c>
      <c r="C126" s="12">
        <v>23.79</v>
      </c>
      <c r="D126" s="12">
        <v>12.45</v>
      </c>
      <c r="E126" s="12">
        <v>25.1</v>
      </c>
      <c r="F126" s="12">
        <v>275.85000000000002</v>
      </c>
      <c r="G126" s="12">
        <v>0</v>
      </c>
    </row>
    <row r="127" spans="1:7">
      <c r="A127" s="12" t="s">
        <v>147</v>
      </c>
      <c r="B127" s="12">
        <v>1785.1</v>
      </c>
      <c r="C127" s="12">
        <v>29.64</v>
      </c>
      <c r="D127" s="12">
        <v>12.45</v>
      </c>
      <c r="E127" s="12">
        <v>25.6</v>
      </c>
      <c r="F127" s="12">
        <v>272.25</v>
      </c>
      <c r="G127" s="12">
        <v>0</v>
      </c>
    </row>
    <row r="128" spans="1:7">
      <c r="A128" s="12" t="s">
        <v>148</v>
      </c>
      <c r="B128" s="12">
        <v>1752.07</v>
      </c>
      <c r="C128" s="12">
        <v>31.58</v>
      </c>
      <c r="D128" s="12">
        <v>12.45</v>
      </c>
      <c r="E128" s="12">
        <v>25.6</v>
      </c>
      <c r="F128" s="12">
        <v>289.14999999999998</v>
      </c>
      <c r="G128" s="12">
        <v>0</v>
      </c>
    </row>
    <row r="129" spans="1:7">
      <c r="A129" s="12" t="s">
        <v>149</v>
      </c>
      <c r="B129" s="12">
        <v>1803.14</v>
      </c>
      <c r="C129" s="12">
        <v>25.3</v>
      </c>
      <c r="D129" s="12">
        <v>12.45</v>
      </c>
      <c r="E129" s="12">
        <v>25.6</v>
      </c>
      <c r="F129" s="12">
        <v>277.39999999999998</v>
      </c>
      <c r="G129" s="12">
        <v>0</v>
      </c>
    </row>
    <row r="130" spans="1:7">
      <c r="A130" s="12" t="s">
        <v>150</v>
      </c>
      <c r="B130" s="12">
        <v>1857.12</v>
      </c>
      <c r="C130" s="12">
        <v>35.08</v>
      </c>
      <c r="D130" s="12">
        <v>12.45</v>
      </c>
      <c r="E130" s="12">
        <v>25.6</v>
      </c>
      <c r="F130" s="12">
        <v>274.95</v>
      </c>
      <c r="G130" s="12">
        <v>0</v>
      </c>
    </row>
    <row r="131" spans="1:7">
      <c r="A131" s="12" t="s">
        <v>151</v>
      </c>
      <c r="B131" s="12">
        <v>1961.89</v>
      </c>
      <c r="C131" s="12">
        <v>28.42</v>
      </c>
      <c r="D131" s="12">
        <v>12.45</v>
      </c>
      <c r="E131" s="12">
        <v>27.15</v>
      </c>
      <c r="F131" s="12">
        <v>274.10000000000002</v>
      </c>
      <c r="G131" s="12">
        <v>0</v>
      </c>
    </row>
    <row r="132" spans="1:7">
      <c r="A132" s="12" t="s">
        <v>152</v>
      </c>
      <c r="B132" s="12">
        <v>1894.37</v>
      </c>
      <c r="C132" s="12">
        <v>30.15</v>
      </c>
      <c r="D132" s="12">
        <v>12.45</v>
      </c>
      <c r="E132" s="12">
        <v>27.15</v>
      </c>
      <c r="F132" s="12">
        <v>263.8</v>
      </c>
      <c r="G132" s="12">
        <v>0</v>
      </c>
    </row>
    <row r="133" spans="1:7">
      <c r="A133" s="12" t="s">
        <v>153</v>
      </c>
      <c r="B133" s="12">
        <v>1795.6</v>
      </c>
      <c r="C133" s="12">
        <v>32.53</v>
      </c>
      <c r="D133" s="12">
        <v>12.45</v>
      </c>
      <c r="E133" s="12">
        <v>27.15</v>
      </c>
      <c r="F133" s="12">
        <v>267</v>
      </c>
      <c r="G133" s="12">
        <v>0</v>
      </c>
    </row>
    <row r="134" spans="1:7">
      <c r="A134" s="12" t="s">
        <v>154</v>
      </c>
      <c r="B134" s="12">
        <v>1852.4</v>
      </c>
      <c r="C134" s="12">
        <v>22.58</v>
      </c>
      <c r="D134" s="12">
        <v>12.45</v>
      </c>
      <c r="E134" s="12">
        <v>30.75</v>
      </c>
      <c r="F134" s="12">
        <v>272.64999999999998</v>
      </c>
      <c r="G134" s="12">
        <v>0</v>
      </c>
    </row>
    <row r="135" spans="1:7">
      <c r="A135" s="12" t="s">
        <v>155</v>
      </c>
      <c r="B135" s="12">
        <v>1787.06</v>
      </c>
      <c r="C135" s="12">
        <v>26.59</v>
      </c>
      <c r="D135" s="12">
        <v>12.99</v>
      </c>
      <c r="E135" s="12">
        <v>32.1</v>
      </c>
      <c r="F135" s="12">
        <v>266.2</v>
      </c>
      <c r="G135" s="12">
        <v>0</v>
      </c>
    </row>
    <row r="136" spans="1:7">
      <c r="A136" s="12" t="s">
        <v>156</v>
      </c>
      <c r="B136" s="12">
        <v>1766.12</v>
      </c>
      <c r="C136" s="12">
        <v>25.16</v>
      </c>
      <c r="D136" s="12">
        <v>12.99</v>
      </c>
      <c r="E136" s="12">
        <v>32.1</v>
      </c>
      <c r="F136" s="12">
        <v>265</v>
      </c>
      <c r="G136" s="12">
        <v>0</v>
      </c>
    </row>
    <row r="137" spans="1:7">
      <c r="A137" s="12" t="s">
        <v>157</v>
      </c>
      <c r="B137" s="12">
        <v>1742.16</v>
      </c>
      <c r="C137" s="12">
        <v>23.5</v>
      </c>
      <c r="D137" s="12">
        <v>12.99</v>
      </c>
      <c r="E137" s="12">
        <v>32.6</v>
      </c>
      <c r="F137" s="12">
        <v>259.05</v>
      </c>
      <c r="G137" s="12">
        <v>0</v>
      </c>
    </row>
    <row r="138" spans="1:7">
      <c r="A138" s="12" t="s">
        <v>158</v>
      </c>
      <c r="B138" s="12">
        <v>1665.97</v>
      </c>
      <c r="C138" s="12">
        <v>27.21</v>
      </c>
      <c r="D138" s="12">
        <v>12.99</v>
      </c>
      <c r="E138" s="12">
        <v>33.5</v>
      </c>
      <c r="F138" s="12">
        <v>263.45</v>
      </c>
      <c r="G138" s="12">
        <v>0</v>
      </c>
    </row>
    <row r="139" spans="1:7">
      <c r="A139" s="12" t="s">
        <v>159</v>
      </c>
      <c r="B139" s="12">
        <v>1684.85</v>
      </c>
      <c r="C139" s="12">
        <v>28.55</v>
      </c>
      <c r="D139" s="12">
        <v>12.99</v>
      </c>
      <c r="E139" s="12">
        <v>33.799999999999997</v>
      </c>
      <c r="F139" s="12">
        <v>266.10000000000002</v>
      </c>
      <c r="G139" s="12">
        <v>0</v>
      </c>
    </row>
    <row r="140" spans="1:7">
      <c r="A140" s="12" t="s">
        <v>160</v>
      </c>
      <c r="B140" s="12">
        <v>1610.47</v>
      </c>
      <c r="C140" s="12">
        <v>26.21</v>
      </c>
      <c r="D140" s="12">
        <v>12.99</v>
      </c>
      <c r="E140" s="12">
        <v>33.9</v>
      </c>
      <c r="F140" s="12">
        <v>269.89999999999998</v>
      </c>
      <c r="G140" s="12">
        <v>0</v>
      </c>
    </row>
    <row r="141" spans="1:7">
      <c r="A141" s="12" t="s">
        <v>161</v>
      </c>
      <c r="B141" s="12">
        <v>1526.77</v>
      </c>
      <c r="C141" s="12">
        <v>24.35</v>
      </c>
      <c r="D141" s="12">
        <v>12.99</v>
      </c>
      <c r="E141" s="12">
        <v>34</v>
      </c>
      <c r="F141" s="12">
        <v>265.55</v>
      </c>
      <c r="G141" s="12">
        <v>0</v>
      </c>
    </row>
    <row r="142" spans="1:7">
      <c r="A142" s="12" t="s">
        <v>162</v>
      </c>
      <c r="B142" s="12">
        <v>1466.41</v>
      </c>
      <c r="C142" s="12">
        <v>26.8</v>
      </c>
      <c r="D142" s="12">
        <v>12.99</v>
      </c>
      <c r="E142" s="12">
        <v>33.799999999999997</v>
      </c>
      <c r="F142" s="12">
        <v>275.35000000000002</v>
      </c>
      <c r="G142" s="12">
        <v>0</v>
      </c>
    </row>
    <row r="143" spans="1:7">
      <c r="A143" s="12" t="s">
        <v>163</v>
      </c>
      <c r="B143" s="12">
        <v>1427.7</v>
      </c>
      <c r="C143" s="12">
        <v>21.87</v>
      </c>
      <c r="D143" s="12">
        <v>12.99</v>
      </c>
      <c r="E143" s="12">
        <v>32.799999999999997</v>
      </c>
      <c r="F143" s="12">
        <v>290.85000000000002</v>
      </c>
      <c r="G143" s="12">
        <v>0</v>
      </c>
    </row>
    <row r="144" spans="1:7">
      <c r="A144" s="12" t="s">
        <v>164</v>
      </c>
      <c r="B144" s="12">
        <v>1377.38</v>
      </c>
      <c r="C144" s="12">
        <v>19.63</v>
      </c>
      <c r="D144" s="12">
        <v>12.99</v>
      </c>
      <c r="E144" s="12">
        <v>32.4</v>
      </c>
      <c r="F144" s="12">
        <v>280.95</v>
      </c>
      <c r="G144" s="12">
        <v>0</v>
      </c>
    </row>
    <row r="145" spans="1:7">
      <c r="A145" s="12" t="s">
        <v>165</v>
      </c>
      <c r="B145" s="12">
        <v>1434.29</v>
      </c>
      <c r="C145" s="12">
        <v>18.920000000000002</v>
      </c>
      <c r="D145" s="12">
        <v>12.99</v>
      </c>
      <c r="E145" s="12">
        <v>29.4</v>
      </c>
      <c r="F145" s="12">
        <v>274.7</v>
      </c>
      <c r="G145" s="12">
        <v>0</v>
      </c>
    </row>
    <row r="146" spans="1:7">
      <c r="A146" s="12" t="s">
        <v>166</v>
      </c>
      <c r="B146" s="12">
        <v>1472.85</v>
      </c>
      <c r="C146" s="12">
        <v>19.350000000000001</v>
      </c>
      <c r="D146" s="12">
        <v>12.99</v>
      </c>
      <c r="E146" s="12">
        <v>27.35</v>
      </c>
      <c r="F146" s="12">
        <v>276.5</v>
      </c>
      <c r="G146" s="12">
        <v>0</v>
      </c>
    </row>
    <row r="147" spans="1:7">
      <c r="A147" s="12" t="s">
        <v>167</v>
      </c>
      <c r="B147" s="12">
        <v>1508.23</v>
      </c>
      <c r="C147" s="12">
        <v>19.07</v>
      </c>
      <c r="D147" s="12">
        <v>12.68</v>
      </c>
      <c r="E147" s="12">
        <v>29.1</v>
      </c>
      <c r="F147" s="12">
        <v>281.5</v>
      </c>
      <c r="G147" s="12">
        <v>0</v>
      </c>
    </row>
    <row r="148" spans="1:7">
      <c r="A148" s="12" t="s">
        <v>168</v>
      </c>
      <c r="B148" s="12">
        <v>1561.37</v>
      </c>
      <c r="C148" s="12">
        <v>20.73</v>
      </c>
      <c r="D148" s="12">
        <v>12.68</v>
      </c>
      <c r="E148" s="12">
        <v>29.85</v>
      </c>
      <c r="F148" s="12">
        <v>296.55</v>
      </c>
      <c r="G148" s="12">
        <v>0</v>
      </c>
    </row>
    <row r="149" spans="1:7">
      <c r="A149" s="12" t="s">
        <v>169</v>
      </c>
      <c r="B149" s="12">
        <v>1607.39</v>
      </c>
      <c r="C149" s="12">
        <v>25.34</v>
      </c>
      <c r="D149" s="12">
        <v>12.68</v>
      </c>
      <c r="E149" s="12">
        <v>29.55</v>
      </c>
      <c r="F149" s="12">
        <v>303</v>
      </c>
      <c r="G149" s="12">
        <v>0</v>
      </c>
    </row>
    <row r="150" spans="1:7">
      <c r="A150" s="12" t="s">
        <v>170</v>
      </c>
      <c r="B150" s="12">
        <v>1588.57</v>
      </c>
      <c r="C150" s="12">
        <v>26.98</v>
      </c>
      <c r="D150" s="12">
        <v>12.68</v>
      </c>
      <c r="E150" s="12">
        <v>28.84</v>
      </c>
      <c r="F150" s="12">
        <v>309.35000000000002</v>
      </c>
      <c r="G150" s="12">
        <v>0</v>
      </c>
    </row>
    <row r="151" spans="1:7">
      <c r="A151" s="12" t="s">
        <v>171</v>
      </c>
      <c r="B151" s="12">
        <v>1597.02</v>
      </c>
      <c r="C151" s="12">
        <v>23.87</v>
      </c>
      <c r="D151" s="12">
        <v>12.68</v>
      </c>
      <c r="E151" s="12">
        <v>28.63</v>
      </c>
      <c r="F151" s="12">
        <v>327.25</v>
      </c>
      <c r="G151" s="12">
        <v>0</v>
      </c>
    </row>
    <row r="152" spans="1:7">
      <c r="A152" s="12" t="s">
        <v>172</v>
      </c>
      <c r="B152" s="12">
        <v>1650.59</v>
      </c>
      <c r="C152" s="12">
        <v>25.33</v>
      </c>
      <c r="D152" s="12">
        <v>12.68</v>
      </c>
      <c r="E152" s="12">
        <v>26.65</v>
      </c>
      <c r="F152" s="12">
        <v>319.05</v>
      </c>
      <c r="G152" s="12">
        <v>0</v>
      </c>
    </row>
    <row r="153" spans="1:7">
      <c r="A153" s="12" t="s">
        <v>173</v>
      </c>
      <c r="B153" s="12">
        <v>1588.28</v>
      </c>
      <c r="C153" s="12">
        <v>26.28</v>
      </c>
      <c r="D153" s="12">
        <v>12.68</v>
      </c>
      <c r="E153" s="12">
        <v>24.9</v>
      </c>
      <c r="F153" s="12">
        <v>305.5</v>
      </c>
      <c r="G153" s="12">
        <v>0</v>
      </c>
    </row>
    <row r="154" spans="1:7">
      <c r="A154" s="12" t="s">
        <v>174</v>
      </c>
      <c r="B154" s="12">
        <v>1482.92</v>
      </c>
      <c r="C154" s="12">
        <v>27.56</v>
      </c>
      <c r="D154" s="12">
        <v>12.68</v>
      </c>
      <c r="E154" s="12">
        <v>24</v>
      </c>
      <c r="F154" s="12">
        <v>312.39999999999998</v>
      </c>
      <c r="G154" s="12">
        <v>0</v>
      </c>
    </row>
    <row r="155" spans="1:7">
      <c r="A155" s="12" t="s">
        <v>175</v>
      </c>
      <c r="B155" s="12">
        <v>1478.93</v>
      </c>
      <c r="C155" s="12">
        <v>29.11</v>
      </c>
      <c r="D155" s="12">
        <v>12.68</v>
      </c>
      <c r="E155" s="12">
        <v>24.45</v>
      </c>
      <c r="F155" s="12">
        <v>322.39999999999998</v>
      </c>
      <c r="G155" s="12">
        <v>0</v>
      </c>
    </row>
    <row r="156" spans="1:7">
      <c r="A156" s="12" t="s">
        <v>176</v>
      </c>
      <c r="B156" s="12">
        <v>1486.17</v>
      </c>
      <c r="C156" s="12">
        <v>25.51</v>
      </c>
      <c r="D156" s="12">
        <v>12.68</v>
      </c>
      <c r="E156" s="12">
        <v>26.25</v>
      </c>
      <c r="F156" s="12">
        <v>316.35000000000002</v>
      </c>
      <c r="G156" s="12">
        <v>0</v>
      </c>
    </row>
    <row r="157" spans="1:7">
      <c r="A157" s="12" t="s">
        <v>177</v>
      </c>
      <c r="B157" s="12">
        <v>1581.04</v>
      </c>
      <c r="C157" s="12">
        <v>25.74</v>
      </c>
      <c r="D157" s="12">
        <v>12.68</v>
      </c>
      <c r="E157" s="12">
        <v>26.25</v>
      </c>
      <c r="F157" s="12">
        <v>318.25</v>
      </c>
      <c r="G157" s="12">
        <v>0</v>
      </c>
    </row>
    <row r="158" spans="1:7">
      <c r="A158" s="12" t="s">
        <v>178</v>
      </c>
      <c r="B158" s="12">
        <v>1592.96</v>
      </c>
      <c r="C158" s="12">
        <v>30.12</v>
      </c>
      <c r="D158" s="12">
        <v>12.68</v>
      </c>
      <c r="E158" s="12">
        <v>26.25</v>
      </c>
      <c r="F158" s="12">
        <v>342.75</v>
      </c>
      <c r="G158" s="12">
        <v>0</v>
      </c>
    </row>
    <row r="159" spans="1:7">
      <c r="A159" s="12" t="s">
        <v>179</v>
      </c>
      <c r="B159" s="12">
        <v>1650.31</v>
      </c>
      <c r="C159" s="12">
        <v>31.57</v>
      </c>
      <c r="D159" s="12">
        <v>13.82</v>
      </c>
      <c r="E159" s="12">
        <v>26.68</v>
      </c>
      <c r="F159" s="12">
        <v>370.35</v>
      </c>
      <c r="G159" s="12">
        <v>0</v>
      </c>
    </row>
    <row r="160" spans="1:7">
      <c r="A160" s="12" t="s">
        <v>180</v>
      </c>
      <c r="B160" s="12">
        <v>1682.14</v>
      </c>
      <c r="C160" s="12">
        <v>34</v>
      </c>
      <c r="D160" s="12">
        <v>13.82</v>
      </c>
      <c r="E160" s="12">
        <v>26.95</v>
      </c>
      <c r="F160" s="12">
        <v>347.65</v>
      </c>
      <c r="G160" s="12">
        <v>0</v>
      </c>
    </row>
    <row r="161" spans="1:7">
      <c r="A161" s="12" t="s">
        <v>181</v>
      </c>
      <c r="B161" s="12">
        <v>1655.69</v>
      </c>
      <c r="C161" s="12">
        <v>28.05</v>
      </c>
      <c r="D161" s="12">
        <v>13.82</v>
      </c>
      <c r="E161" s="12">
        <v>26.14</v>
      </c>
      <c r="F161" s="12">
        <v>335.35</v>
      </c>
      <c r="G161" s="12">
        <v>0</v>
      </c>
    </row>
    <row r="162" spans="1:7">
      <c r="A162" s="12" t="s">
        <v>182</v>
      </c>
      <c r="B162" s="12">
        <v>1587.87</v>
      </c>
      <c r="C162" s="12">
        <v>23.6</v>
      </c>
      <c r="D162" s="12">
        <v>13.82</v>
      </c>
      <c r="E162" s="12">
        <v>25.12</v>
      </c>
      <c r="F162" s="12">
        <v>336</v>
      </c>
      <c r="G162" s="12">
        <v>0</v>
      </c>
    </row>
    <row r="163" spans="1:7">
      <c r="A163" s="12" t="s">
        <v>183</v>
      </c>
      <c r="B163" s="12">
        <v>1651.1</v>
      </c>
      <c r="C163" s="12">
        <v>26.58</v>
      </c>
      <c r="D163" s="12">
        <v>13.82</v>
      </c>
      <c r="E163" s="12">
        <v>24.96</v>
      </c>
      <c r="F163" s="12">
        <v>365.8</v>
      </c>
      <c r="G163" s="12">
        <v>0</v>
      </c>
    </row>
    <row r="164" spans="1:7">
      <c r="A164" s="12" t="s">
        <v>184</v>
      </c>
      <c r="B164" s="12">
        <v>1685.11</v>
      </c>
      <c r="C164" s="12">
        <v>28.88</v>
      </c>
      <c r="D164" s="12">
        <v>13.82</v>
      </c>
      <c r="E164" s="12">
        <v>25.82</v>
      </c>
      <c r="F164" s="12">
        <v>345.15</v>
      </c>
      <c r="G164" s="12">
        <v>0</v>
      </c>
    </row>
    <row r="165" spans="1:7">
      <c r="A165" s="12" t="s">
        <v>185</v>
      </c>
      <c r="B165" s="12">
        <v>1712.83</v>
      </c>
      <c r="C165" s="12">
        <v>28.68</v>
      </c>
      <c r="D165" s="12">
        <v>13.82</v>
      </c>
      <c r="E165" s="12">
        <v>26.09</v>
      </c>
      <c r="F165" s="12">
        <v>355.75</v>
      </c>
      <c r="G165" s="12">
        <v>0</v>
      </c>
    </row>
    <row r="166" spans="1:7">
      <c r="A166" s="12" t="s">
        <v>186</v>
      </c>
      <c r="B166" s="12">
        <v>1756.72</v>
      </c>
      <c r="C166" s="12">
        <v>30.38</v>
      </c>
      <c r="D166" s="12">
        <v>13.82</v>
      </c>
      <c r="E166" s="12">
        <v>27.13</v>
      </c>
      <c r="F166" s="12">
        <v>371</v>
      </c>
      <c r="G166" s="12">
        <v>0</v>
      </c>
    </row>
    <row r="167" spans="1:7">
      <c r="A167" s="12" t="s">
        <v>187</v>
      </c>
      <c r="B167" s="12">
        <v>1789.67</v>
      </c>
      <c r="C167" s="12">
        <v>28.09</v>
      </c>
      <c r="D167" s="12">
        <v>13.82</v>
      </c>
      <c r="E167" s="12">
        <v>28.61</v>
      </c>
      <c r="F167" s="12">
        <v>384.5</v>
      </c>
      <c r="G167" s="12">
        <v>0</v>
      </c>
    </row>
    <row r="168" spans="1:7">
      <c r="A168" s="12" t="s">
        <v>188</v>
      </c>
      <c r="B168" s="12">
        <v>1925.58</v>
      </c>
      <c r="C168" s="12">
        <v>27.88</v>
      </c>
      <c r="D168" s="12">
        <v>13.82</v>
      </c>
      <c r="E168" s="12">
        <v>29.46</v>
      </c>
      <c r="F168" s="12">
        <v>384.6</v>
      </c>
      <c r="G168" s="12">
        <v>0</v>
      </c>
    </row>
    <row r="169" spans="1:7">
      <c r="A169" s="12" t="s">
        <v>189</v>
      </c>
      <c r="B169" s="12">
        <v>2053.2800000000002</v>
      </c>
      <c r="C169" s="12">
        <v>28.95</v>
      </c>
      <c r="D169" s="12">
        <v>13.82</v>
      </c>
      <c r="E169" s="12">
        <v>32.049999999999997</v>
      </c>
      <c r="F169" s="12">
        <v>398.1</v>
      </c>
      <c r="G169" s="12">
        <v>0</v>
      </c>
    </row>
    <row r="170" spans="1:7">
      <c r="A170" s="12" t="s">
        <v>190</v>
      </c>
      <c r="B170" s="12">
        <v>2202.04</v>
      </c>
      <c r="C170" s="12">
        <v>30.3</v>
      </c>
      <c r="D170" s="12">
        <v>13.82</v>
      </c>
      <c r="E170" s="12">
        <v>36.43</v>
      </c>
      <c r="F170" s="12">
        <v>417.25</v>
      </c>
      <c r="G170" s="12">
        <v>0</v>
      </c>
    </row>
    <row r="171" spans="1:7">
      <c r="A171" s="12" t="s">
        <v>191</v>
      </c>
      <c r="B171" s="12">
        <v>2421.48</v>
      </c>
      <c r="C171" s="12">
        <v>29.53</v>
      </c>
      <c r="D171" s="12">
        <v>16.39</v>
      </c>
      <c r="E171" s="12">
        <v>40.450000000000003</v>
      </c>
      <c r="F171" s="12">
        <v>401.3</v>
      </c>
      <c r="G171" s="12">
        <v>0</v>
      </c>
    </row>
    <row r="172" spans="1:7">
      <c r="A172" s="12" t="s">
        <v>192</v>
      </c>
      <c r="B172" s="12">
        <v>2751.72</v>
      </c>
      <c r="C172" s="12">
        <v>32.94</v>
      </c>
      <c r="D172" s="12">
        <v>16.39</v>
      </c>
      <c r="E172" s="12">
        <v>44.73</v>
      </c>
      <c r="F172" s="12">
        <v>392.25</v>
      </c>
      <c r="G172" s="12">
        <v>0</v>
      </c>
    </row>
    <row r="173" spans="1:7">
      <c r="A173" s="12" t="s">
        <v>193</v>
      </c>
      <c r="B173" s="12">
        <v>3000.28</v>
      </c>
      <c r="C173" s="12">
        <v>32.29</v>
      </c>
      <c r="D173" s="12">
        <v>16.39</v>
      </c>
      <c r="E173" s="12">
        <v>52.43</v>
      </c>
      <c r="F173" s="12">
        <v>423</v>
      </c>
      <c r="G173" s="12">
        <v>0</v>
      </c>
    </row>
    <row r="174" spans="1:7">
      <c r="A174" s="12" t="s">
        <v>194</v>
      </c>
      <c r="B174" s="12">
        <v>2926.97</v>
      </c>
      <c r="C174" s="12">
        <v>35.229999999999997</v>
      </c>
      <c r="D174" s="12">
        <v>16.39</v>
      </c>
      <c r="E174" s="12">
        <v>57.05</v>
      </c>
      <c r="F174" s="12">
        <v>387.3</v>
      </c>
      <c r="G174" s="12">
        <v>0</v>
      </c>
    </row>
    <row r="175" spans="1:7">
      <c r="A175" s="12" t="s">
        <v>195</v>
      </c>
      <c r="B175" s="12">
        <v>2728.46</v>
      </c>
      <c r="C175" s="12">
        <v>37</v>
      </c>
      <c r="D175" s="12">
        <v>16.39</v>
      </c>
      <c r="E175" s="12">
        <v>60.47</v>
      </c>
      <c r="F175" s="12">
        <v>393.85</v>
      </c>
      <c r="G175" s="12">
        <v>0</v>
      </c>
    </row>
    <row r="176" spans="1:7">
      <c r="A176" s="12" t="s">
        <v>196</v>
      </c>
      <c r="B176" s="12">
        <v>2689.05</v>
      </c>
      <c r="C176" s="12">
        <v>33.22</v>
      </c>
      <c r="D176" s="12">
        <v>16.39</v>
      </c>
      <c r="E176" s="12">
        <v>63.8</v>
      </c>
      <c r="F176" s="12">
        <v>393.75</v>
      </c>
      <c r="G176" s="12">
        <v>0</v>
      </c>
    </row>
    <row r="177" spans="1:7">
      <c r="A177" s="12" t="s">
        <v>197</v>
      </c>
      <c r="B177" s="12">
        <v>2816.8</v>
      </c>
      <c r="C177" s="12">
        <v>41.47</v>
      </c>
      <c r="D177" s="12">
        <v>16.39</v>
      </c>
      <c r="E177" s="12">
        <v>65.760000000000005</v>
      </c>
      <c r="F177" s="12">
        <v>389.6</v>
      </c>
      <c r="G177" s="12">
        <v>0</v>
      </c>
    </row>
    <row r="178" spans="1:7">
      <c r="A178" s="12" t="s">
        <v>198</v>
      </c>
      <c r="B178" s="12">
        <v>2844.2</v>
      </c>
      <c r="C178" s="12">
        <v>39.799999999999997</v>
      </c>
      <c r="D178" s="12">
        <v>16.39</v>
      </c>
      <c r="E178" s="12">
        <v>63.48</v>
      </c>
      <c r="F178" s="12">
        <v>408.1</v>
      </c>
      <c r="G178" s="12">
        <v>0</v>
      </c>
    </row>
    <row r="179" spans="1:7">
      <c r="A179" s="12" t="s">
        <v>199</v>
      </c>
      <c r="B179" s="12">
        <v>2903.17</v>
      </c>
      <c r="C179" s="12">
        <v>47.76</v>
      </c>
      <c r="D179" s="12">
        <v>16.39</v>
      </c>
      <c r="E179" s="12">
        <v>59.33</v>
      </c>
      <c r="F179" s="12">
        <v>412.35</v>
      </c>
      <c r="G179" s="12">
        <v>0</v>
      </c>
    </row>
    <row r="180" spans="1:7">
      <c r="A180" s="12" t="s">
        <v>200</v>
      </c>
      <c r="B180" s="12">
        <v>3009.4</v>
      </c>
      <c r="C180" s="12">
        <v>48.16</v>
      </c>
      <c r="D180" s="12">
        <v>16.39</v>
      </c>
      <c r="E180" s="12">
        <v>60.67</v>
      </c>
      <c r="F180" s="12">
        <v>426.2</v>
      </c>
      <c r="G180" s="12">
        <v>0</v>
      </c>
    </row>
    <row r="181" spans="1:7">
      <c r="A181" s="12" t="s">
        <v>201</v>
      </c>
      <c r="B181" s="12">
        <v>3130.31</v>
      </c>
      <c r="C181" s="12">
        <v>44.23</v>
      </c>
      <c r="D181" s="12">
        <v>16.39</v>
      </c>
      <c r="E181" s="12">
        <v>56.6</v>
      </c>
      <c r="F181" s="12">
        <v>452</v>
      </c>
      <c r="G181" s="12">
        <v>0</v>
      </c>
    </row>
    <row r="182" spans="1:7">
      <c r="A182" s="12" t="s">
        <v>202</v>
      </c>
      <c r="B182" s="12">
        <v>3139.79</v>
      </c>
      <c r="C182" s="12">
        <v>40.380000000000003</v>
      </c>
      <c r="D182" s="12">
        <v>16.39</v>
      </c>
      <c r="E182" s="12">
        <v>55.98</v>
      </c>
      <c r="F182" s="12">
        <v>438</v>
      </c>
      <c r="G182" s="12">
        <v>0</v>
      </c>
    </row>
    <row r="183" spans="1:7">
      <c r="A183" s="12" t="s">
        <v>203</v>
      </c>
      <c r="B183" s="12">
        <v>3168.1</v>
      </c>
      <c r="C183" s="12">
        <v>44.51</v>
      </c>
      <c r="D183" s="12">
        <v>28.11</v>
      </c>
      <c r="E183" s="12">
        <v>56.83</v>
      </c>
      <c r="F183" s="12">
        <v>423.8</v>
      </c>
      <c r="G183" s="12">
        <v>0</v>
      </c>
    </row>
    <row r="184" spans="1:7">
      <c r="A184" s="12" t="s">
        <v>204</v>
      </c>
      <c r="B184" s="12">
        <v>3247.1</v>
      </c>
      <c r="C184" s="12">
        <v>50.13</v>
      </c>
      <c r="D184" s="12">
        <v>28.11</v>
      </c>
      <c r="E184" s="12">
        <v>53.46</v>
      </c>
      <c r="F184" s="12">
        <v>436.55</v>
      </c>
      <c r="G184" s="12">
        <v>0</v>
      </c>
    </row>
    <row r="185" spans="1:7">
      <c r="A185" s="12" t="s">
        <v>205</v>
      </c>
      <c r="B185" s="12">
        <v>3378.9</v>
      </c>
      <c r="C185" s="12">
        <v>53.22</v>
      </c>
      <c r="D185" s="12">
        <v>28.11</v>
      </c>
      <c r="E185" s="12">
        <v>54.56</v>
      </c>
      <c r="F185" s="12">
        <v>427.5</v>
      </c>
      <c r="G185" s="12">
        <v>0</v>
      </c>
    </row>
    <row r="186" spans="1:7">
      <c r="A186" s="12" t="s">
        <v>206</v>
      </c>
      <c r="B186" s="12">
        <v>3389.81</v>
      </c>
      <c r="C186" s="12">
        <v>50.61</v>
      </c>
      <c r="D186" s="12">
        <v>28.11</v>
      </c>
      <c r="E186" s="12">
        <v>54.91</v>
      </c>
      <c r="F186" s="12">
        <v>433.2</v>
      </c>
      <c r="G186" s="12">
        <v>0</v>
      </c>
    </row>
    <row r="187" spans="1:7">
      <c r="A187" s="12" t="s">
        <v>207</v>
      </c>
      <c r="B187" s="12">
        <v>3241.9</v>
      </c>
      <c r="C187" s="12">
        <v>49.3</v>
      </c>
      <c r="D187" s="12">
        <v>28.11</v>
      </c>
      <c r="E187" s="12">
        <v>54.98</v>
      </c>
      <c r="F187" s="12">
        <v>416.9</v>
      </c>
      <c r="G187" s="12">
        <v>0</v>
      </c>
    </row>
    <row r="188" spans="1:7">
      <c r="A188" s="12" t="s">
        <v>208</v>
      </c>
      <c r="B188" s="12">
        <v>3529.73</v>
      </c>
      <c r="C188" s="12">
        <v>55.36</v>
      </c>
      <c r="D188" s="12">
        <v>28.11</v>
      </c>
      <c r="E188" s="12">
        <v>54.64</v>
      </c>
      <c r="F188" s="12">
        <v>436.8</v>
      </c>
      <c r="G188" s="12">
        <v>0</v>
      </c>
    </row>
    <row r="189" spans="1:7">
      <c r="A189" s="12" t="s">
        <v>209</v>
      </c>
      <c r="B189" s="12">
        <v>3608.48</v>
      </c>
      <c r="C189" s="12">
        <v>59.77</v>
      </c>
      <c r="D189" s="12">
        <v>28.11</v>
      </c>
      <c r="E189" s="12">
        <v>54.54</v>
      </c>
      <c r="F189" s="12">
        <v>427.15</v>
      </c>
      <c r="G189" s="12">
        <v>0</v>
      </c>
    </row>
    <row r="190" spans="1:7">
      <c r="A190" s="12" t="s">
        <v>210</v>
      </c>
      <c r="B190" s="12">
        <v>3791.91</v>
      </c>
      <c r="C190" s="12">
        <v>66.8</v>
      </c>
      <c r="D190" s="12">
        <v>28.11</v>
      </c>
      <c r="E190" s="12">
        <v>52.63</v>
      </c>
      <c r="F190" s="12">
        <v>433</v>
      </c>
      <c r="G190" s="12">
        <v>0</v>
      </c>
    </row>
    <row r="191" spans="1:7">
      <c r="A191" s="12" t="s">
        <v>211</v>
      </c>
      <c r="B191" s="12">
        <v>3850.66</v>
      </c>
      <c r="C191" s="12">
        <v>61.7</v>
      </c>
      <c r="D191" s="12">
        <v>28.11</v>
      </c>
      <c r="E191" s="12">
        <v>48.48</v>
      </c>
      <c r="F191" s="12">
        <v>473.4</v>
      </c>
      <c r="G191" s="12">
        <v>0</v>
      </c>
    </row>
    <row r="192" spans="1:7">
      <c r="A192" s="12" t="s">
        <v>212</v>
      </c>
      <c r="B192" s="12">
        <v>4056.17</v>
      </c>
      <c r="C192" s="12">
        <v>58.47</v>
      </c>
      <c r="D192" s="12">
        <v>28.11</v>
      </c>
      <c r="E192" s="12">
        <v>45.49</v>
      </c>
      <c r="F192" s="12">
        <v>472.65</v>
      </c>
      <c r="G192" s="12">
        <v>0</v>
      </c>
    </row>
    <row r="193" spans="1:7">
      <c r="A193" s="12" t="s">
        <v>213</v>
      </c>
      <c r="B193" s="12">
        <v>4278.16</v>
      </c>
      <c r="C193" s="12">
        <v>53.25</v>
      </c>
      <c r="D193" s="12">
        <v>28.11</v>
      </c>
      <c r="E193" s="12">
        <v>40.78</v>
      </c>
      <c r="F193" s="12">
        <v>493.8</v>
      </c>
      <c r="G193" s="12">
        <v>0</v>
      </c>
    </row>
    <row r="194" spans="1:7">
      <c r="A194" s="12" t="s">
        <v>214</v>
      </c>
      <c r="B194" s="12">
        <v>4577.0200000000004</v>
      </c>
      <c r="C194" s="12">
        <v>58.34</v>
      </c>
      <c r="D194" s="12">
        <v>28.11</v>
      </c>
      <c r="E194" s="12">
        <v>40.96</v>
      </c>
      <c r="F194" s="12">
        <v>513</v>
      </c>
      <c r="G194" s="12">
        <v>0</v>
      </c>
    </row>
    <row r="195" spans="1:7">
      <c r="A195" s="12" t="s">
        <v>215</v>
      </c>
      <c r="B195" s="12">
        <v>4743.8599999999997</v>
      </c>
      <c r="C195" s="12">
        <v>63.19</v>
      </c>
      <c r="D195" s="12">
        <v>33.450000000000003</v>
      </c>
      <c r="E195" s="12">
        <v>46.27</v>
      </c>
      <c r="F195" s="12">
        <v>569.79999999999995</v>
      </c>
      <c r="G195" s="12">
        <v>0</v>
      </c>
    </row>
    <row r="196" spans="1:7">
      <c r="A196" s="12" t="s">
        <v>216</v>
      </c>
      <c r="B196" s="12">
        <v>4974.9799999999996</v>
      </c>
      <c r="C196" s="12">
        <v>59.78</v>
      </c>
      <c r="D196" s="12">
        <v>33.450000000000003</v>
      </c>
      <c r="E196" s="12">
        <v>51.11</v>
      </c>
      <c r="F196" s="12">
        <v>556.5</v>
      </c>
      <c r="G196" s="12">
        <v>0</v>
      </c>
    </row>
    <row r="197" spans="1:7">
      <c r="A197" s="12" t="s">
        <v>217</v>
      </c>
      <c r="B197" s="12">
        <v>5123.67</v>
      </c>
      <c r="C197" s="12">
        <v>66.06</v>
      </c>
      <c r="D197" s="12">
        <v>33.450000000000003</v>
      </c>
      <c r="E197" s="12">
        <v>53.3</v>
      </c>
      <c r="F197" s="12">
        <v>584</v>
      </c>
      <c r="G197" s="12">
        <v>0</v>
      </c>
    </row>
    <row r="198" spans="1:7">
      <c r="A198" s="12" t="s">
        <v>218</v>
      </c>
      <c r="B198" s="12">
        <v>6404.44</v>
      </c>
      <c r="C198" s="12">
        <v>72.150000000000006</v>
      </c>
      <c r="D198" s="12">
        <v>33.450000000000003</v>
      </c>
      <c r="E198" s="12">
        <v>56.65</v>
      </c>
      <c r="F198" s="12">
        <v>638.25</v>
      </c>
      <c r="G198" s="12">
        <v>0</v>
      </c>
    </row>
    <row r="199" spans="1:7">
      <c r="A199" s="12" t="s">
        <v>219</v>
      </c>
      <c r="B199" s="12">
        <v>8059.19</v>
      </c>
      <c r="C199" s="12">
        <v>67.569999999999993</v>
      </c>
      <c r="D199" s="12">
        <v>33.450000000000003</v>
      </c>
      <c r="E199" s="12">
        <v>56.36</v>
      </c>
      <c r="F199" s="12">
        <v>654</v>
      </c>
      <c r="G199" s="12">
        <v>0</v>
      </c>
    </row>
    <row r="200" spans="1:7">
      <c r="A200" s="12" t="s">
        <v>220</v>
      </c>
      <c r="B200" s="12">
        <v>7222.77</v>
      </c>
      <c r="C200" s="12">
        <v>73.2</v>
      </c>
      <c r="D200" s="12">
        <v>33.450000000000003</v>
      </c>
      <c r="E200" s="12">
        <v>56.12</v>
      </c>
      <c r="F200" s="12">
        <v>600.4</v>
      </c>
      <c r="G200" s="12">
        <v>0</v>
      </c>
    </row>
    <row r="201" spans="1:7">
      <c r="A201" s="12" t="s">
        <v>221</v>
      </c>
      <c r="B201" s="12">
        <v>7726.74</v>
      </c>
      <c r="C201" s="12">
        <v>74.75</v>
      </c>
      <c r="D201" s="12">
        <v>33.450000000000003</v>
      </c>
      <c r="E201" s="12">
        <v>56.52</v>
      </c>
      <c r="F201" s="12">
        <v>637</v>
      </c>
      <c r="G201" s="12">
        <v>0</v>
      </c>
    </row>
    <row r="202" spans="1:7">
      <c r="A202" s="12" t="s">
        <v>222</v>
      </c>
      <c r="B202" s="12">
        <v>7690.25</v>
      </c>
      <c r="C202" s="12">
        <v>67.66</v>
      </c>
      <c r="D202" s="12">
        <v>33.450000000000003</v>
      </c>
      <c r="E202" s="12">
        <v>54.58</v>
      </c>
      <c r="F202" s="12">
        <v>621.75</v>
      </c>
      <c r="G202" s="12">
        <v>0</v>
      </c>
    </row>
    <row r="203" spans="1:7">
      <c r="A203" s="12" t="s">
        <v>223</v>
      </c>
      <c r="B203" s="12">
        <v>7622.64</v>
      </c>
      <c r="C203" s="12">
        <v>59.09</v>
      </c>
      <c r="D203" s="12">
        <v>33.450000000000003</v>
      </c>
      <c r="E203" s="12">
        <v>50.46</v>
      </c>
      <c r="F203" s="12">
        <v>601.75</v>
      </c>
      <c r="G203" s="12">
        <v>0</v>
      </c>
    </row>
    <row r="204" spans="1:7">
      <c r="A204" s="12" t="s">
        <v>224</v>
      </c>
      <c r="B204" s="12">
        <v>7497.41</v>
      </c>
      <c r="C204" s="12">
        <v>56.13</v>
      </c>
      <c r="D204" s="12">
        <v>33.450000000000003</v>
      </c>
      <c r="E204" s="12">
        <v>47.2</v>
      </c>
      <c r="F204" s="12">
        <v>600.9</v>
      </c>
      <c r="G204" s="12">
        <v>0</v>
      </c>
    </row>
    <row r="205" spans="1:7">
      <c r="A205" s="12" t="s">
        <v>225</v>
      </c>
      <c r="B205" s="12">
        <v>7029.3</v>
      </c>
      <c r="C205" s="12">
        <v>64.36</v>
      </c>
      <c r="D205" s="12">
        <v>33.450000000000003</v>
      </c>
      <c r="E205" s="12">
        <v>49.29</v>
      </c>
      <c r="F205" s="12">
        <v>638.4</v>
      </c>
      <c r="G205" s="12">
        <v>0</v>
      </c>
    </row>
    <row r="206" spans="1:7">
      <c r="A206" s="12" t="s">
        <v>226</v>
      </c>
      <c r="B206" s="12">
        <v>6680.97</v>
      </c>
      <c r="C206" s="12">
        <v>58.96</v>
      </c>
      <c r="D206" s="12">
        <v>33.450000000000003</v>
      </c>
      <c r="E206" s="12">
        <v>53.3</v>
      </c>
      <c r="F206" s="12">
        <v>635.70000000000005</v>
      </c>
      <c r="G206" s="12">
        <v>0</v>
      </c>
    </row>
    <row r="207" spans="1:7">
      <c r="A207" s="12" t="s">
        <v>227</v>
      </c>
      <c r="B207" s="12">
        <v>5689.34</v>
      </c>
      <c r="C207" s="12">
        <v>56.52</v>
      </c>
      <c r="D207" s="12">
        <v>36.630000000000003</v>
      </c>
      <c r="E207" s="12">
        <v>54.95</v>
      </c>
      <c r="F207" s="12">
        <v>645.75</v>
      </c>
      <c r="G207" s="12">
        <v>0</v>
      </c>
    </row>
    <row r="208" spans="1:7">
      <c r="A208" s="12" t="s">
        <v>228</v>
      </c>
      <c r="B208" s="12">
        <v>5718.15</v>
      </c>
      <c r="C208" s="12">
        <v>59.39</v>
      </c>
      <c r="D208" s="12">
        <v>36.630000000000003</v>
      </c>
      <c r="E208" s="12">
        <v>56.68</v>
      </c>
      <c r="F208" s="12">
        <v>677</v>
      </c>
      <c r="G208" s="12">
        <v>0</v>
      </c>
    </row>
    <row r="209" spans="1:7">
      <c r="A209" s="12" t="s">
        <v>229</v>
      </c>
      <c r="B209" s="12">
        <v>6465.3</v>
      </c>
      <c r="C209" s="12">
        <v>68.47</v>
      </c>
      <c r="D209" s="12">
        <v>36.630000000000003</v>
      </c>
      <c r="E209" s="12">
        <v>59.34</v>
      </c>
      <c r="F209" s="12">
        <v>663.5</v>
      </c>
      <c r="G209" s="12">
        <v>0</v>
      </c>
    </row>
    <row r="210" spans="1:7">
      <c r="A210" s="12" t="s">
        <v>230</v>
      </c>
      <c r="B210" s="12">
        <v>7753.34</v>
      </c>
      <c r="C210" s="12">
        <v>67.23</v>
      </c>
      <c r="D210" s="12">
        <v>36.630000000000003</v>
      </c>
      <c r="E210" s="12">
        <v>60.13</v>
      </c>
      <c r="F210" s="12">
        <v>678</v>
      </c>
      <c r="G210" s="12">
        <v>0</v>
      </c>
    </row>
    <row r="211" spans="1:7">
      <c r="A211" s="12" t="s">
        <v>231</v>
      </c>
      <c r="B211" s="12">
        <v>7677.95</v>
      </c>
      <c r="C211" s="12">
        <v>68.180000000000007</v>
      </c>
      <c r="D211" s="12">
        <v>36.630000000000003</v>
      </c>
      <c r="E211" s="12">
        <v>60</v>
      </c>
      <c r="F211" s="12">
        <v>656.6</v>
      </c>
      <c r="G211" s="12">
        <v>0</v>
      </c>
    </row>
    <row r="212" spans="1:7">
      <c r="A212" s="12" t="s">
        <v>232</v>
      </c>
      <c r="B212" s="12">
        <v>7514.24</v>
      </c>
      <c r="C212" s="12">
        <v>72.22</v>
      </c>
      <c r="D212" s="12">
        <v>36.630000000000003</v>
      </c>
      <c r="E212" s="12">
        <v>66</v>
      </c>
      <c r="F212" s="12">
        <v>648.5</v>
      </c>
      <c r="G212" s="12">
        <v>0</v>
      </c>
    </row>
    <row r="213" spans="1:7">
      <c r="A213" s="12" t="s">
        <v>233</v>
      </c>
      <c r="B213" s="12">
        <v>7980.93</v>
      </c>
      <c r="C213" s="12">
        <v>77.010000000000005</v>
      </c>
      <c r="D213" s="12">
        <v>36.630000000000003</v>
      </c>
      <c r="E213" s="12">
        <v>72.12</v>
      </c>
      <c r="F213" s="12">
        <v>666.75</v>
      </c>
      <c r="G213" s="12">
        <v>0</v>
      </c>
    </row>
    <row r="214" spans="1:7">
      <c r="A214" s="12" t="s">
        <v>234</v>
      </c>
      <c r="B214" s="12">
        <v>7500.2</v>
      </c>
      <c r="C214" s="12">
        <v>72.290000000000006</v>
      </c>
      <c r="D214" s="12">
        <v>36.630000000000003</v>
      </c>
      <c r="E214" s="12">
        <v>74.3</v>
      </c>
      <c r="F214" s="12">
        <v>668</v>
      </c>
      <c r="G214" s="12">
        <v>0</v>
      </c>
    </row>
    <row r="215" spans="1:7">
      <c r="A215" s="12" t="s">
        <v>235</v>
      </c>
      <c r="B215" s="12">
        <v>7671.35</v>
      </c>
      <c r="C215" s="12">
        <v>80.97</v>
      </c>
      <c r="D215" s="12">
        <v>36.630000000000003</v>
      </c>
      <c r="E215" s="12">
        <v>73.33</v>
      </c>
      <c r="F215" s="12">
        <v>737.75</v>
      </c>
      <c r="G215" s="12">
        <v>0</v>
      </c>
    </row>
    <row r="216" spans="1:7">
      <c r="A216" s="12" t="s">
        <v>236</v>
      </c>
      <c r="B216" s="12">
        <v>8020.59</v>
      </c>
      <c r="C216" s="12">
        <v>89.87</v>
      </c>
      <c r="D216" s="12">
        <v>36.630000000000003</v>
      </c>
      <c r="E216" s="12">
        <v>80.150000000000006</v>
      </c>
      <c r="F216" s="12">
        <v>783</v>
      </c>
      <c r="G216" s="12">
        <v>0</v>
      </c>
    </row>
    <row r="217" spans="1:7">
      <c r="A217" s="12" t="s">
        <v>237</v>
      </c>
      <c r="B217" s="12">
        <v>6957.43</v>
      </c>
      <c r="C217" s="12">
        <v>88.71</v>
      </c>
      <c r="D217" s="12">
        <v>36.630000000000003</v>
      </c>
      <c r="E217" s="12">
        <v>90.64</v>
      </c>
      <c r="F217" s="12">
        <v>794.75</v>
      </c>
      <c r="G217" s="12">
        <v>0</v>
      </c>
    </row>
    <row r="218" spans="1:7">
      <c r="A218" s="12" t="s">
        <v>238</v>
      </c>
      <c r="B218" s="12">
        <v>6630.74</v>
      </c>
      <c r="C218" s="12">
        <v>93.68</v>
      </c>
      <c r="D218" s="12">
        <v>36.630000000000003</v>
      </c>
      <c r="E218" s="12">
        <v>97.5</v>
      </c>
      <c r="F218" s="12">
        <v>836.5</v>
      </c>
      <c r="G218" s="12">
        <v>0</v>
      </c>
    </row>
    <row r="219" spans="1:7">
      <c r="A219" s="12" t="s">
        <v>239</v>
      </c>
      <c r="B219" s="12">
        <v>7078.91</v>
      </c>
      <c r="C219" s="12">
        <v>91.58</v>
      </c>
      <c r="D219" s="12">
        <v>60.8</v>
      </c>
      <c r="E219" s="12">
        <v>98.3</v>
      </c>
      <c r="F219" s="12">
        <v>923.75</v>
      </c>
      <c r="G219" s="12">
        <v>0</v>
      </c>
    </row>
    <row r="220" spans="1:7">
      <c r="A220" s="12" t="s">
        <v>240</v>
      </c>
      <c r="B220" s="12">
        <v>7941.14</v>
      </c>
      <c r="C220" s="12">
        <v>100.9</v>
      </c>
      <c r="D220" s="12">
        <v>60.8</v>
      </c>
      <c r="E220" s="12">
        <v>141.43</v>
      </c>
      <c r="F220" s="12">
        <v>969</v>
      </c>
      <c r="G220" s="12">
        <v>0</v>
      </c>
    </row>
    <row r="221" spans="1:7">
      <c r="A221" s="12" t="s">
        <v>241</v>
      </c>
      <c r="B221" s="12">
        <v>8434.32</v>
      </c>
      <c r="C221" s="12">
        <v>102.33</v>
      </c>
      <c r="D221" s="12">
        <v>60.8</v>
      </c>
      <c r="E221" s="12">
        <v>126.7</v>
      </c>
      <c r="F221" s="12">
        <v>937.25</v>
      </c>
      <c r="G221" s="12">
        <v>0</v>
      </c>
    </row>
    <row r="222" spans="1:7">
      <c r="A222" s="12" t="s">
        <v>242</v>
      </c>
      <c r="B222" s="12">
        <v>8714.18</v>
      </c>
      <c r="C222" s="12">
        <v>111.12</v>
      </c>
      <c r="D222" s="12">
        <v>60.8</v>
      </c>
      <c r="E222" s="12">
        <v>131.79</v>
      </c>
      <c r="F222" s="12">
        <v>867.75</v>
      </c>
      <c r="G222" s="12">
        <v>0</v>
      </c>
    </row>
    <row r="223" spans="1:7">
      <c r="A223" s="12" t="s">
        <v>243</v>
      </c>
      <c r="B223" s="12">
        <v>8356.1200000000008</v>
      </c>
      <c r="C223" s="12">
        <v>127.85</v>
      </c>
      <c r="D223" s="12">
        <v>60.8</v>
      </c>
      <c r="E223" s="12">
        <v>142.71</v>
      </c>
      <c r="F223" s="12">
        <v>879.5</v>
      </c>
      <c r="G223" s="12">
        <v>0</v>
      </c>
    </row>
    <row r="224" spans="1:7">
      <c r="A224" s="12" t="s">
        <v>244</v>
      </c>
      <c r="B224" s="12">
        <v>8292</v>
      </c>
      <c r="C224" s="12">
        <v>138.4</v>
      </c>
      <c r="D224" s="12">
        <v>60.8</v>
      </c>
      <c r="E224" s="12">
        <v>171.16</v>
      </c>
      <c r="F224" s="12">
        <v>932.75</v>
      </c>
      <c r="G224" s="12">
        <v>0</v>
      </c>
    </row>
    <row r="225" spans="1:7">
      <c r="A225" s="12" t="s">
        <v>245</v>
      </c>
      <c r="B225" s="12">
        <v>8407.02</v>
      </c>
      <c r="C225" s="12">
        <v>124.1</v>
      </c>
      <c r="D225" s="12">
        <v>60.8</v>
      </c>
      <c r="E225" s="12">
        <v>192.86</v>
      </c>
      <c r="F225" s="12">
        <v>912</v>
      </c>
      <c r="G225" s="12">
        <v>0</v>
      </c>
    </row>
    <row r="226" spans="1:7">
      <c r="A226" s="12" t="s">
        <v>246</v>
      </c>
      <c r="B226" s="12">
        <v>7633.8</v>
      </c>
      <c r="C226" s="12">
        <v>113.49</v>
      </c>
      <c r="D226" s="12">
        <v>60.8</v>
      </c>
      <c r="E226" s="12">
        <v>169.71</v>
      </c>
      <c r="F226" s="12">
        <v>836.5</v>
      </c>
      <c r="G226" s="12">
        <v>0</v>
      </c>
    </row>
    <row r="227" spans="1:7">
      <c r="A227" s="12" t="s">
        <v>247</v>
      </c>
      <c r="B227" s="12">
        <v>6975.11</v>
      </c>
      <c r="C227" s="12">
        <v>93.52</v>
      </c>
      <c r="D227" s="12">
        <v>60.8</v>
      </c>
      <c r="E227" s="12">
        <v>160.71</v>
      </c>
      <c r="F227" s="12">
        <v>897</v>
      </c>
      <c r="G227" s="12">
        <v>0</v>
      </c>
    </row>
    <row r="228" spans="1:7">
      <c r="A228" s="12" t="s">
        <v>248</v>
      </c>
      <c r="B228" s="12">
        <v>4894.8900000000003</v>
      </c>
      <c r="C228" s="12">
        <v>60</v>
      </c>
      <c r="D228" s="12">
        <v>60.8</v>
      </c>
      <c r="E228" s="12">
        <v>115.71</v>
      </c>
      <c r="F228" s="12">
        <v>728.5</v>
      </c>
      <c r="G228" s="12">
        <v>0</v>
      </c>
    </row>
    <row r="229" spans="1:7">
      <c r="A229" s="12" t="s">
        <v>249</v>
      </c>
      <c r="B229" s="12">
        <v>3729.19</v>
      </c>
      <c r="C229" s="12">
        <v>47.72</v>
      </c>
      <c r="D229" s="12">
        <v>60.8</v>
      </c>
      <c r="E229" s="12">
        <v>98.84</v>
      </c>
      <c r="F229" s="12">
        <v>813.5</v>
      </c>
      <c r="G229" s="12">
        <v>0</v>
      </c>
    </row>
    <row r="230" spans="1:7">
      <c r="A230" s="12" t="s">
        <v>250</v>
      </c>
      <c r="B230" s="12">
        <v>3105.1</v>
      </c>
      <c r="C230" s="12">
        <v>35.82</v>
      </c>
      <c r="D230" s="12">
        <v>69.98</v>
      </c>
      <c r="E230" s="12">
        <v>84.27</v>
      </c>
      <c r="F230" s="12">
        <v>865</v>
      </c>
      <c r="G230" s="12">
        <v>0</v>
      </c>
    </row>
    <row r="231" spans="1:7">
      <c r="A231" s="12" t="s">
        <v>251</v>
      </c>
      <c r="B231" s="12">
        <v>3260.36</v>
      </c>
      <c r="C231" s="12">
        <v>44.17</v>
      </c>
      <c r="D231" s="12">
        <v>72.510000000000005</v>
      </c>
      <c r="E231" s="12">
        <v>85.07</v>
      </c>
      <c r="F231" s="12">
        <v>918.5</v>
      </c>
      <c r="G231" s="12">
        <v>0</v>
      </c>
    </row>
    <row r="232" spans="1:7">
      <c r="A232" s="12" t="s">
        <v>252</v>
      </c>
      <c r="B232" s="12">
        <v>3328.41</v>
      </c>
      <c r="C232" s="12">
        <v>44.41</v>
      </c>
      <c r="D232" s="12">
        <v>75.59</v>
      </c>
      <c r="E232" s="12">
        <v>80.760000000000005</v>
      </c>
      <c r="F232" s="12">
        <v>943.75</v>
      </c>
      <c r="G232" s="12">
        <v>0</v>
      </c>
    </row>
    <row r="233" spans="1:7">
      <c r="A233" s="12" t="s">
        <v>253</v>
      </c>
      <c r="B233" s="12">
        <v>3770.88</v>
      </c>
      <c r="C233" s="12">
        <v>46.13</v>
      </c>
      <c r="D233" s="12">
        <v>64.069999999999993</v>
      </c>
      <c r="E233" s="12">
        <v>65.36</v>
      </c>
      <c r="F233" s="12">
        <v>918.5</v>
      </c>
      <c r="G233" s="12">
        <v>0</v>
      </c>
    </row>
    <row r="234" spans="1:7">
      <c r="A234" s="12" t="s">
        <v>254</v>
      </c>
      <c r="B234" s="12">
        <v>4436.93</v>
      </c>
      <c r="C234" s="12">
        <v>50.3</v>
      </c>
      <c r="D234" s="12">
        <v>59.78</v>
      </c>
      <c r="E234" s="12">
        <v>68.099999999999994</v>
      </c>
      <c r="F234" s="12">
        <v>889</v>
      </c>
      <c r="G234" s="12">
        <v>0</v>
      </c>
    </row>
    <row r="235" spans="1:7">
      <c r="A235" s="12" t="s">
        <v>255</v>
      </c>
      <c r="B235" s="12">
        <v>4594.8999999999996</v>
      </c>
      <c r="C235" s="12">
        <v>64.98</v>
      </c>
      <c r="D235" s="12">
        <v>62.69</v>
      </c>
      <c r="E235" s="12">
        <v>69.11</v>
      </c>
      <c r="F235" s="12">
        <v>972</v>
      </c>
      <c r="G235" s="12">
        <v>0</v>
      </c>
    </row>
    <row r="236" spans="1:7">
      <c r="A236" s="12" t="s">
        <v>256</v>
      </c>
      <c r="B236" s="12">
        <v>5013.3</v>
      </c>
      <c r="C236" s="12">
        <v>68.11</v>
      </c>
      <c r="D236" s="12">
        <v>71.66</v>
      </c>
      <c r="E236" s="12">
        <v>76.48</v>
      </c>
      <c r="F236" s="12">
        <v>941</v>
      </c>
      <c r="G236" s="12">
        <v>0</v>
      </c>
    </row>
    <row r="237" spans="1:7">
      <c r="A237" s="12" t="s">
        <v>257</v>
      </c>
      <c r="B237" s="12">
        <v>5240.83</v>
      </c>
      <c r="C237" s="12">
        <v>70.08</v>
      </c>
      <c r="D237" s="12">
        <v>83.95</v>
      </c>
      <c r="E237" s="12">
        <v>79.069999999999993</v>
      </c>
      <c r="F237" s="12">
        <v>936.5</v>
      </c>
      <c r="G237" s="12">
        <v>0</v>
      </c>
    </row>
    <row r="238" spans="1:7">
      <c r="A238" s="12" t="s">
        <v>258</v>
      </c>
      <c r="B238" s="12">
        <v>6176.88</v>
      </c>
      <c r="C238" s="12">
        <v>69.02</v>
      </c>
      <c r="D238" s="12">
        <v>97.67</v>
      </c>
      <c r="E238" s="12">
        <v>77.680000000000007</v>
      </c>
      <c r="F238" s="12">
        <v>950.75</v>
      </c>
      <c r="G238" s="12">
        <v>0</v>
      </c>
    </row>
    <row r="239" spans="1:7">
      <c r="A239" s="12" t="s">
        <v>259</v>
      </c>
      <c r="B239" s="12">
        <v>6195.75</v>
      </c>
      <c r="C239" s="12">
        <v>65.819999999999993</v>
      </c>
      <c r="D239" s="12">
        <v>80.709999999999994</v>
      </c>
      <c r="E239" s="12">
        <v>72.47</v>
      </c>
      <c r="F239" s="12">
        <v>1001.25</v>
      </c>
      <c r="G239" s="12">
        <v>0</v>
      </c>
    </row>
    <row r="240" spans="1:7">
      <c r="A240" s="12" t="s">
        <v>260</v>
      </c>
      <c r="B240" s="12">
        <v>6305.99</v>
      </c>
      <c r="C240" s="12">
        <v>74.91</v>
      </c>
      <c r="D240" s="12">
        <v>86.79</v>
      </c>
      <c r="E240" s="12">
        <v>76.150000000000006</v>
      </c>
      <c r="F240" s="12">
        <v>1044.5</v>
      </c>
      <c r="G240" s="12">
        <v>0</v>
      </c>
    </row>
    <row r="241" spans="1:7">
      <c r="A241" s="12" t="s">
        <v>261</v>
      </c>
      <c r="B241" s="12">
        <v>6682.44</v>
      </c>
      <c r="C241" s="12">
        <v>77.77</v>
      </c>
      <c r="D241" s="12">
        <v>99.26</v>
      </c>
      <c r="E241" s="12">
        <v>84.43</v>
      </c>
      <c r="F241" s="12">
        <v>1172</v>
      </c>
      <c r="G241" s="12">
        <v>0</v>
      </c>
    </row>
    <row r="242" spans="1:7">
      <c r="A242" s="12" t="s">
        <v>262</v>
      </c>
      <c r="B242" s="12">
        <v>6976.98</v>
      </c>
      <c r="C242" s="12">
        <v>77.91</v>
      </c>
      <c r="D242" s="12">
        <v>105.25</v>
      </c>
      <c r="E242" s="12">
        <v>89.04</v>
      </c>
      <c r="F242" s="12">
        <v>1104</v>
      </c>
      <c r="G242" s="12">
        <v>0</v>
      </c>
    </row>
    <row r="243" spans="1:7">
      <c r="A243" s="12" t="s">
        <v>263</v>
      </c>
      <c r="B243" s="12">
        <v>7367.39</v>
      </c>
      <c r="C243" s="12">
        <v>71.2</v>
      </c>
      <c r="D243" s="12">
        <v>125.91</v>
      </c>
      <c r="E243" s="12">
        <v>103.93</v>
      </c>
      <c r="F243" s="12">
        <v>1082.75</v>
      </c>
      <c r="G243" s="12">
        <v>0</v>
      </c>
    </row>
    <row r="244" spans="1:7">
      <c r="A244" s="12" t="s">
        <v>264</v>
      </c>
      <c r="B244" s="12">
        <v>6867.69</v>
      </c>
      <c r="C244" s="12">
        <v>76.36</v>
      </c>
      <c r="D244" s="12">
        <v>127.62</v>
      </c>
      <c r="E244" s="12">
        <v>100.92</v>
      </c>
      <c r="F244" s="12">
        <v>1112.5</v>
      </c>
      <c r="G244" s="12">
        <v>0</v>
      </c>
    </row>
    <row r="245" spans="1:7">
      <c r="A245" s="12" t="s">
        <v>265</v>
      </c>
      <c r="B245" s="12">
        <v>7466.96</v>
      </c>
      <c r="C245" s="12">
        <v>80.37</v>
      </c>
      <c r="D245" s="12">
        <v>139.77000000000001</v>
      </c>
      <c r="E245" s="12">
        <v>101.12</v>
      </c>
      <c r="F245" s="12">
        <v>1109.5</v>
      </c>
      <c r="G245" s="12">
        <v>0</v>
      </c>
    </row>
    <row r="246" spans="1:7">
      <c r="A246" s="12" t="s">
        <v>266</v>
      </c>
      <c r="B246" s="12">
        <v>7729.85</v>
      </c>
      <c r="C246" s="12">
        <v>86.19</v>
      </c>
      <c r="D246" s="12">
        <v>172.47</v>
      </c>
      <c r="E246" s="12">
        <v>107.3</v>
      </c>
      <c r="F246" s="12">
        <v>1175.25</v>
      </c>
      <c r="G246" s="12">
        <v>0</v>
      </c>
    </row>
    <row r="247" spans="1:7">
      <c r="A247" s="12" t="s">
        <v>267</v>
      </c>
      <c r="B247" s="12">
        <v>6843.18</v>
      </c>
      <c r="C247" s="12">
        <v>73</v>
      </c>
      <c r="D247" s="12">
        <v>161.35</v>
      </c>
      <c r="E247" s="12">
        <v>107.28</v>
      </c>
      <c r="F247" s="12">
        <v>1214</v>
      </c>
      <c r="G247" s="12">
        <v>0</v>
      </c>
    </row>
    <row r="248" spans="1:7">
      <c r="A248" s="12" t="s">
        <v>268</v>
      </c>
      <c r="B248" s="12">
        <v>6501.5</v>
      </c>
      <c r="C248" s="12">
        <v>74.94</v>
      </c>
      <c r="D248" s="12">
        <v>143.63</v>
      </c>
      <c r="E248" s="12">
        <v>105.2</v>
      </c>
      <c r="F248" s="12">
        <v>1240.5</v>
      </c>
      <c r="G248" s="12">
        <v>0</v>
      </c>
    </row>
    <row r="249" spans="1:7">
      <c r="A249" s="12" t="s">
        <v>269</v>
      </c>
      <c r="B249" s="12">
        <v>6750.57</v>
      </c>
      <c r="C249" s="12">
        <v>77.5</v>
      </c>
      <c r="D249" s="12">
        <v>126.36</v>
      </c>
      <c r="E249" s="12">
        <v>102.84</v>
      </c>
      <c r="F249" s="12">
        <v>1168</v>
      </c>
      <c r="G249" s="12">
        <v>0</v>
      </c>
    </row>
    <row r="250" spans="1:7">
      <c r="A250" s="12" t="s">
        <v>270</v>
      </c>
      <c r="B250" s="12">
        <v>7302.67</v>
      </c>
      <c r="C250" s="12">
        <v>75.510000000000005</v>
      </c>
      <c r="D250" s="12">
        <v>145.34</v>
      </c>
      <c r="E250" s="12">
        <v>96.19</v>
      </c>
      <c r="F250" s="12">
        <v>1233.5</v>
      </c>
      <c r="G250" s="12">
        <v>0</v>
      </c>
    </row>
    <row r="251" spans="1:7">
      <c r="A251" s="12" t="s">
        <v>271</v>
      </c>
      <c r="B251" s="12">
        <v>7729.59</v>
      </c>
      <c r="C251" s="12">
        <v>80.77</v>
      </c>
      <c r="D251" s="12">
        <v>140.63</v>
      </c>
      <c r="E251" s="12">
        <v>101.68</v>
      </c>
      <c r="F251" s="12">
        <v>1311</v>
      </c>
      <c r="G251" s="12">
        <v>0</v>
      </c>
    </row>
    <row r="252" spans="1:7">
      <c r="A252" s="12" t="s">
        <v>272</v>
      </c>
      <c r="B252" s="12">
        <v>8289.76</v>
      </c>
      <c r="C252" s="12">
        <v>82.47</v>
      </c>
      <c r="D252" s="12">
        <v>148.47999999999999</v>
      </c>
      <c r="E252" s="12">
        <v>104.41</v>
      </c>
      <c r="F252" s="12">
        <v>1336.75</v>
      </c>
      <c r="G252" s="12">
        <v>0</v>
      </c>
    </row>
    <row r="253" spans="1:7">
      <c r="A253" s="12" t="s">
        <v>273</v>
      </c>
      <c r="B253" s="12">
        <v>8458.42</v>
      </c>
      <c r="C253" s="12">
        <v>86.02</v>
      </c>
      <c r="D253" s="12">
        <v>160.55000000000001</v>
      </c>
      <c r="E253" s="12">
        <v>114.81</v>
      </c>
      <c r="F253" s="12">
        <v>1375</v>
      </c>
      <c r="G253" s="12">
        <v>0</v>
      </c>
    </row>
    <row r="254" spans="1:7">
      <c r="A254" s="12" t="s">
        <v>274</v>
      </c>
      <c r="B254" s="12">
        <v>9152.86</v>
      </c>
      <c r="C254" s="12">
        <v>93.23</v>
      </c>
      <c r="D254" s="12">
        <v>168.53</v>
      </c>
      <c r="E254" s="12">
        <v>126.74</v>
      </c>
      <c r="F254" s="12">
        <v>1410.25</v>
      </c>
      <c r="G254" s="12">
        <v>0</v>
      </c>
    </row>
    <row r="255" spans="1:7">
      <c r="A255" s="12" t="s">
        <v>275</v>
      </c>
      <c r="B255" s="12">
        <v>9533.2000000000007</v>
      </c>
      <c r="C255" s="12">
        <v>98.97</v>
      </c>
      <c r="D255" s="12">
        <v>179.63</v>
      </c>
      <c r="E255" s="12">
        <v>141.94</v>
      </c>
      <c r="F255" s="12">
        <v>1333.5</v>
      </c>
      <c r="G255" s="12">
        <v>0</v>
      </c>
    </row>
    <row r="256" spans="1:7">
      <c r="A256" s="12" t="s">
        <v>276</v>
      </c>
      <c r="B256" s="12">
        <v>9880.94</v>
      </c>
      <c r="C256" s="12">
        <v>112.27</v>
      </c>
      <c r="D256" s="12">
        <v>187.18</v>
      </c>
      <c r="E256" s="12">
        <v>137.53</v>
      </c>
      <c r="F256" s="12">
        <v>1409.75</v>
      </c>
      <c r="G256" s="12">
        <v>0</v>
      </c>
    </row>
    <row r="257" spans="1:7">
      <c r="A257" s="12" t="s">
        <v>277</v>
      </c>
      <c r="B257" s="12">
        <v>9503.36</v>
      </c>
      <c r="C257" s="12">
        <v>116.94</v>
      </c>
      <c r="D257" s="12">
        <v>169.36</v>
      </c>
      <c r="E257" s="12">
        <v>135.13999999999999</v>
      </c>
      <c r="F257" s="12">
        <v>1431</v>
      </c>
      <c r="G257" s="12">
        <v>0</v>
      </c>
    </row>
    <row r="258" spans="1:7">
      <c r="A258" s="12" t="s">
        <v>278</v>
      </c>
      <c r="B258" s="12">
        <v>9482.75</v>
      </c>
      <c r="C258" s="12">
        <v>126.59</v>
      </c>
      <c r="D258" s="12">
        <v>179.26</v>
      </c>
      <c r="E258" s="12">
        <v>131.25</v>
      </c>
      <c r="F258" s="12">
        <v>1531</v>
      </c>
      <c r="G258" s="12">
        <v>0</v>
      </c>
    </row>
    <row r="259" spans="1:7">
      <c r="A259" s="12" t="s">
        <v>279</v>
      </c>
      <c r="B259" s="12">
        <v>8931.67</v>
      </c>
      <c r="C259" s="12">
        <v>117.18</v>
      </c>
      <c r="D259" s="12">
        <v>177.09</v>
      </c>
      <c r="E259" s="12">
        <v>127.63</v>
      </c>
      <c r="F259" s="12">
        <v>1537</v>
      </c>
      <c r="G259" s="12">
        <v>0</v>
      </c>
    </row>
    <row r="260" spans="1:7">
      <c r="A260" s="12" t="s">
        <v>280</v>
      </c>
      <c r="B260" s="12">
        <v>9066.85</v>
      </c>
      <c r="C260" s="12">
        <v>111.71</v>
      </c>
      <c r="D260" s="12">
        <v>170.88</v>
      </c>
      <c r="E260" s="12">
        <v>128.66999999999999</v>
      </c>
      <c r="F260" s="12">
        <v>1508</v>
      </c>
      <c r="G260" s="12">
        <v>0</v>
      </c>
    </row>
    <row r="261" spans="1:7">
      <c r="A261" s="12" t="s">
        <v>281</v>
      </c>
      <c r="B261" s="12">
        <v>9650.4599999999991</v>
      </c>
      <c r="C261" s="12">
        <v>115.93</v>
      </c>
      <c r="D261" s="12">
        <v>172.98</v>
      </c>
      <c r="E261" s="12">
        <v>129.38</v>
      </c>
      <c r="F261" s="12">
        <v>1613.75</v>
      </c>
      <c r="G261" s="12">
        <v>0</v>
      </c>
    </row>
    <row r="262" spans="1:7">
      <c r="A262" s="12" t="s">
        <v>282</v>
      </c>
      <c r="B262" s="12">
        <v>8997.99</v>
      </c>
      <c r="C262" s="12">
        <v>116.48</v>
      </c>
      <c r="D262" s="12">
        <v>177.45</v>
      </c>
      <c r="E262" s="12">
        <v>128.71</v>
      </c>
      <c r="F262" s="12">
        <v>1826</v>
      </c>
      <c r="G262" s="12">
        <v>0</v>
      </c>
    </row>
    <row r="263" spans="1:7">
      <c r="A263" s="12" t="s">
        <v>283</v>
      </c>
      <c r="B263" s="12">
        <v>8300.14</v>
      </c>
      <c r="C263" s="12">
        <v>105.42</v>
      </c>
      <c r="D263" s="12">
        <v>177.23</v>
      </c>
      <c r="E263" s="12">
        <v>131.88</v>
      </c>
      <c r="F263" s="12">
        <v>1629</v>
      </c>
      <c r="G263" s="12">
        <v>0</v>
      </c>
    </row>
    <row r="264" spans="1:7">
      <c r="A264" s="12" t="s">
        <v>284</v>
      </c>
      <c r="B264" s="12">
        <v>7394.19</v>
      </c>
      <c r="C264" s="12">
        <v>108.43</v>
      </c>
      <c r="D264" s="12">
        <v>150.43</v>
      </c>
      <c r="E264" s="12">
        <v>127.92</v>
      </c>
      <c r="F264" s="12">
        <v>1718</v>
      </c>
      <c r="G264" s="12">
        <v>0</v>
      </c>
    </row>
    <row r="265" spans="1:7">
      <c r="A265" s="12" t="s">
        <v>285</v>
      </c>
      <c r="B265" s="12">
        <v>7581.02</v>
      </c>
      <c r="C265" s="12">
        <v>111.22</v>
      </c>
      <c r="D265" s="12">
        <v>135.54</v>
      </c>
      <c r="E265" s="12">
        <v>121.91</v>
      </c>
      <c r="F265" s="12">
        <v>1704</v>
      </c>
      <c r="G265" s="12">
        <v>0</v>
      </c>
    </row>
    <row r="266" spans="1:7">
      <c r="A266" s="12" t="s">
        <v>286</v>
      </c>
      <c r="B266" s="12">
        <v>7558.88</v>
      </c>
      <c r="C266" s="12">
        <v>108.09</v>
      </c>
      <c r="D266" s="12">
        <v>136.44999999999999</v>
      </c>
      <c r="E266" s="12">
        <v>119.53</v>
      </c>
      <c r="F266" s="12">
        <v>1574.5</v>
      </c>
      <c r="G266" s="12">
        <v>0</v>
      </c>
    </row>
    <row r="267" spans="1:7">
      <c r="A267" s="12" t="s">
        <v>287</v>
      </c>
      <c r="B267" s="12">
        <v>8061.92</v>
      </c>
      <c r="C267" s="12">
        <v>110.26</v>
      </c>
      <c r="D267" s="12">
        <v>140.35</v>
      </c>
      <c r="E267" s="12">
        <v>124.78</v>
      </c>
      <c r="F267" s="12">
        <v>1738</v>
      </c>
      <c r="G267" s="12">
        <v>505</v>
      </c>
    </row>
    <row r="268" spans="1:7">
      <c r="A268" s="12" t="s">
        <v>288</v>
      </c>
      <c r="B268" s="12">
        <v>8441.49</v>
      </c>
      <c r="C268" s="12">
        <v>122.23</v>
      </c>
      <c r="D268" s="12">
        <v>140.4</v>
      </c>
      <c r="E268" s="12">
        <v>125.38</v>
      </c>
      <c r="F268" s="12">
        <v>1788</v>
      </c>
      <c r="G268" s="12">
        <v>516</v>
      </c>
    </row>
    <row r="269" spans="1:7">
      <c r="A269" s="12" t="s">
        <v>289</v>
      </c>
      <c r="B269" s="12">
        <v>8470.7800000000007</v>
      </c>
      <c r="C269" s="12">
        <v>123.41</v>
      </c>
      <c r="D269" s="12">
        <v>144.66</v>
      </c>
      <c r="E269" s="12">
        <v>115.14</v>
      </c>
      <c r="F269" s="12">
        <v>1660.75</v>
      </c>
      <c r="G269" s="12">
        <v>490</v>
      </c>
    </row>
    <row r="270" spans="1:7">
      <c r="A270" s="12" t="s">
        <v>290</v>
      </c>
      <c r="B270" s="12">
        <v>8285.5300000000007</v>
      </c>
      <c r="C270" s="12">
        <v>118.66</v>
      </c>
      <c r="D270" s="12">
        <v>147.65</v>
      </c>
      <c r="E270" s="12">
        <v>110.99</v>
      </c>
      <c r="F270" s="12">
        <v>1662.5</v>
      </c>
      <c r="G270" s="12">
        <v>470</v>
      </c>
    </row>
    <row r="271" spans="1:7">
      <c r="A271" s="12" t="s">
        <v>291</v>
      </c>
      <c r="B271" s="12">
        <v>7896.91</v>
      </c>
      <c r="C271" s="12">
        <v>103.86</v>
      </c>
      <c r="D271" s="12">
        <v>136.27000000000001</v>
      </c>
      <c r="E271" s="12">
        <v>102.67</v>
      </c>
      <c r="F271" s="12">
        <v>1567.5</v>
      </c>
      <c r="G271" s="12">
        <v>385</v>
      </c>
    </row>
    <row r="272" spans="1:7">
      <c r="A272" s="12" t="s">
        <v>292</v>
      </c>
      <c r="B272" s="12">
        <v>7428.29</v>
      </c>
      <c r="C272" s="12">
        <v>94.17</v>
      </c>
      <c r="D272" s="12">
        <v>134.62</v>
      </c>
      <c r="E272" s="12">
        <v>93.42</v>
      </c>
      <c r="F272" s="12">
        <v>1569.5</v>
      </c>
      <c r="G272" s="12">
        <v>364</v>
      </c>
    </row>
    <row r="273" spans="1:7">
      <c r="A273" s="12" t="s">
        <v>293</v>
      </c>
      <c r="B273" s="12">
        <v>7584.26</v>
      </c>
      <c r="C273" s="12">
        <v>105.93</v>
      </c>
      <c r="D273" s="12">
        <v>127.94</v>
      </c>
      <c r="E273" s="12">
        <v>94.54</v>
      </c>
      <c r="F273" s="12">
        <v>1622.75</v>
      </c>
      <c r="G273" s="12">
        <v>375</v>
      </c>
    </row>
    <row r="274" spans="1:7">
      <c r="A274" s="12" t="s">
        <v>294</v>
      </c>
      <c r="B274" s="12">
        <v>7510.43</v>
      </c>
      <c r="C274" s="12">
        <v>113.93</v>
      </c>
      <c r="D274" s="12">
        <v>107.8</v>
      </c>
      <c r="E274" s="12">
        <v>97.5</v>
      </c>
      <c r="F274" s="12">
        <v>1657.75</v>
      </c>
      <c r="G274" s="12">
        <v>340</v>
      </c>
    </row>
    <row r="275" spans="1:7">
      <c r="A275" s="12" t="s">
        <v>295</v>
      </c>
      <c r="B275" s="12">
        <v>8087.74</v>
      </c>
      <c r="C275" s="12">
        <v>111.36</v>
      </c>
      <c r="D275" s="12">
        <v>99.47</v>
      </c>
      <c r="E275" s="12">
        <v>95.31</v>
      </c>
      <c r="F275" s="12">
        <v>1781</v>
      </c>
      <c r="G275" s="12">
        <v>350</v>
      </c>
    </row>
    <row r="276" spans="1:7">
      <c r="A276" s="12" t="s">
        <v>296</v>
      </c>
      <c r="B276" s="12">
        <v>8062.03</v>
      </c>
      <c r="C276" s="12">
        <v>109.89</v>
      </c>
      <c r="D276" s="12">
        <v>113.95</v>
      </c>
      <c r="E276" s="12">
        <v>87.7</v>
      </c>
      <c r="F276" s="12">
        <v>1718</v>
      </c>
      <c r="G276" s="12">
        <v>330</v>
      </c>
    </row>
    <row r="277" spans="1:7">
      <c r="A277" s="12" t="s">
        <v>297</v>
      </c>
      <c r="B277" s="12">
        <v>7711.23</v>
      </c>
      <c r="C277" s="12">
        <v>110.84</v>
      </c>
      <c r="D277" s="12">
        <v>120.35</v>
      </c>
      <c r="E277" s="12">
        <v>92.03</v>
      </c>
      <c r="F277" s="12">
        <v>1728.25</v>
      </c>
      <c r="G277" s="12">
        <v>300</v>
      </c>
    </row>
    <row r="278" spans="1:7">
      <c r="A278" s="12" t="s">
        <v>298</v>
      </c>
      <c r="B278" s="12">
        <v>7966.49</v>
      </c>
      <c r="C278" s="12">
        <v>110.8</v>
      </c>
      <c r="D278" s="12">
        <v>128.87</v>
      </c>
      <c r="E278" s="12">
        <v>99.51</v>
      </c>
      <c r="F278" s="12">
        <v>1664</v>
      </c>
      <c r="G278" s="12">
        <v>279</v>
      </c>
    </row>
    <row r="279" spans="1:7">
      <c r="A279" s="12" t="s">
        <v>299</v>
      </c>
      <c r="B279" s="12">
        <v>8053.74</v>
      </c>
      <c r="C279" s="12">
        <v>115.55</v>
      </c>
      <c r="D279" s="12">
        <v>150.49</v>
      </c>
      <c r="E279" s="12">
        <v>99.4</v>
      </c>
      <c r="F279" s="12">
        <v>1674.5</v>
      </c>
      <c r="G279" s="12">
        <v>270</v>
      </c>
    </row>
    <row r="280" spans="1:7">
      <c r="A280" s="12" t="s">
        <v>300</v>
      </c>
      <c r="B280" s="12">
        <v>8060.93</v>
      </c>
      <c r="C280" s="12">
        <v>112.2</v>
      </c>
      <c r="D280" s="12">
        <v>154.63999999999999</v>
      </c>
      <c r="E280" s="12">
        <v>101.72</v>
      </c>
      <c r="F280" s="12">
        <v>1591</v>
      </c>
      <c r="G280" s="12">
        <v>235</v>
      </c>
    </row>
    <row r="281" spans="1:7">
      <c r="A281" s="12" t="s">
        <v>301</v>
      </c>
      <c r="B281" s="12">
        <v>7652.38</v>
      </c>
      <c r="C281" s="12">
        <v>108.46</v>
      </c>
      <c r="D281" s="12">
        <v>139.87</v>
      </c>
      <c r="E281" s="12">
        <v>97.48</v>
      </c>
      <c r="F281" s="12">
        <v>1602.5</v>
      </c>
      <c r="G281" s="12">
        <v>185</v>
      </c>
    </row>
    <row r="282" spans="1:7">
      <c r="A282" s="12" t="s">
        <v>302</v>
      </c>
      <c r="B282" s="12">
        <v>7221.16</v>
      </c>
      <c r="C282" s="12">
        <v>101.53</v>
      </c>
      <c r="D282" s="12">
        <v>137.38999999999999</v>
      </c>
      <c r="E282" s="12">
        <v>94.03</v>
      </c>
      <c r="F282" s="12">
        <v>1472.75</v>
      </c>
      <c r="G282" s="12">
        <v>110</v>
      </c>
    </row>
    <row r="283" spans="1:7">
      <c r="A283" s="12" t="s">
        <v>303</v>
      </c>
      <c r="B283" s="12">
        <v>7248.71</v>
      </c>
      <c r="C283" s="12">
        <v>100.43</v>
      </c>
      <c r="D283" s="12">
        <v>124.01</v>
      </c>
      <c r="E283" s="12">
        <v>93.97</v>
      </c>
      <c r="F283" s="12">
        <v>1410.25</v>
      </c>
      <c r="G283" s="12">
        <v>125</v>
      </c>
    </row>
    <row r="284" spans="1:7">
      <c r="A284" s="12" t="s">
        <v>304</v>
      </c>
      <c r="B284" s="12">
        <v>7000.24</v>
      </c>
      <c r="C284" s="12">
        <v>102.49</v>
      </c>
      <c r="D284" s="12">
        <v>114.81</v>
      </c>
      <c r="E284" s="12">
        <v>88.67</v>
      </c>
      <c r="F284" s="12">
        <v>1203.25</v>
      </c>
      <c r="G284" s="12">
        <v>115</v>
      </c>
    </row>
    <row r="285" spans="1:7">
      <c r="A285" s="12" t="s">
        <v>305</v>
      </c>
      <c r="B285" s="12">
        <v>6906.64</v>
      </c>
      <c r="C285" s="12">
        <v>107.89</v>
      </c>
      <c r="D285" s="12">
        <v>127.19</v>
      </c>
      <c r="E285" s="12">
        <v>82.78</v>
      </c>
      <c r="F285" s="12">
        <v>1331.5</v>
      </c>
      <c r="G285" s="12">
        <v>125</v>
      </c>
    </row>
    <row r="286" spans="1:7">
      <c r="A286" s="12" t="s">
        <v>306</v>
      </c>
      <c r="B286" s="12">
        <v>7186.25</v>
      </c>
      <c r="C286" s="12">
        <v>115.97</v>
      </c>
      <c r="D286" s="12">
        <v>137.06</v>
      </c>
      <c r="E286" s="12">
        <v>82.46</v>
      </c>
      <c r="F286" s="12">
        <v>1392.75</v>
      </c>
      <c r="G286" s="12">
        <v>140</v>
      </c>
    </row>
    <row r="287" spans="1:7">
      <c r="A287" s="12" t="s">
        <v>307</v>
      </c>
      <c r="B287" s="12">
        <v>7159.27</v>
      </c>
      <c r="C287" s="12">
        <v>107.85</v>
      </c>
      <c r="D287" s="12">
        <v>134.19</v>
      </c>
      <c r="E287" s="12">
        <v>83.16</v>
      </c>
      <c r="F287" s="12">
        <v>1335.75</v>
      </c>
      <c r="G287" s="12">
        <v>209.5</v>
      </c>
    </row>
    <row r="288" spans="1:7">
      <c r="A288" s="12" t="s">
        <v>308</v>
      </c>
      <c r="B288" s="12">
        <v>7203.02</v>
      </c>
      <c r="C288" s="12">
        <v>107.53</v>
      </c>
      <c r="D288" s="12">
        <v>132.57</v>
      </c>
      <c r="E288" s="12">
        <v>85.08</v>
      </c>
      <c r="F288" s="12">
        <v>1333.75</v>
      </c>
      <c r="G288" s="12">
        <v>240</v>
      </c>
    </row>
    <row r="289" spans="1:7">
      <c r="A289" s="12" t="s">
        <v>309</v>
      </c>
      <c r="B289" s="12">
        <v>7070.65</v>
      </c>
      <c r="C289" s="12">
        <v>111.07</v>
      </c>
      <c r="D289" s="12">
        <v>136.32</v>
      </c>
      <c r="E289" s="12">
        <v>88.12</v>
      </c>
      <c r="F289" s="12">
        <v>1245.25</v>
      </c>
      <c r="G289" s="12">
        <v>230</v>
      </c>
    </row>
    <row r="290" spans="1:7">
      <c r="A290" s="12" t="s">
        <v>310</v>
      </c>
      <c r="B290" s="12">
        <v>7214.9</v>
      </c>
      <c r="C290" s="12">
        <v>109.95</v>
      </c>
      <c r="D290" s="12">
        <v>135.79</v>
      </c>
      <c r="E290" s="12">
        <v>90.36</v>
      </c>
      <c r="F290" s="12">
        <v>1201.5</v>
      </c>
      <c r="G290" s="12">
        <v>285</v>
      </c>
    </row>
    <row r="291" spans="1:7">
      <c r="A291" s="12" t="s">
        <v>311</v>
      </c>
      <c r="B291" s="12">
        <v>7291.47</v>
      </c>
      <c r="C291" s="12">
        <v>108.16</v>
      </c>
      <c r="D291" s="12">
        <v>128.12</v>
      </c>
      <c r="E291" s="12">
        <v>87.44</v>
      </c>
      <c r="F291" s="12">
        <v>1246.5</v>
      </c>
      <c r="G291" s="12">
        <v>355</v>
      </c>
    </row>
    <row r="292" spans="1:7">
      <c r="A292" s="12" t="s">
        <v>312</v>
      </c>
      <c r="B292" s="12">
        <v>7149.21</v>
      </c>
      <c r="C292" s="12">
        <v>108.98</v>
      </c>
      <c r="D292" s="12">
        <v>121.37</v>
      </c>
      <c r="E292" s="12">
        <v>81.739999999999995</v>
      </c>
      <c r="F292" s="12">
        <v>1327.75</v>
      </c>
      <c r="G292" s="12">
        <v>355</v>
      </c>
    </row>
    <row r="293" spans="1:7">
      <c r="A293" s="12" t="s">
        <v>313</v>
      </c>
      <c r="B293" s="12">
        <v>6650.04</v>
      </c>
      <c r="C293" s="12">
        <v>105.95</v>
      </c>
      <c r="D293" s="12">
        <v>111.83</v>
      </c>
      <c r="E293" s="12">
        <v>78.58</v>
      </c>
      <c r="F293" s="12">
        <v>1294</v>
      </c>
      <c r="G293" s="12">
        <v>380</v>
      </c>
    </row>
    <row r="294" spans="1:7">
      <c r="A294" s="12" t="s">
        <v>314</v>
      </c>
      <c r="B294" s="12">
        <v>6673.56</v>
      </c>
      <c r="C294" s="12">
        <v>108.63</v>
      </c>
      <c r="D294" s="12">
        <v>114.58</v>
      </c>
      <c r="E294" s="12">
        <v>78.02</v>
      </c>
      <c r="F294" s="12">
        <v>1292</v>
      </c>
      <c r="G294" s="12">
        <v>380</v>
      </c>
    </row>
    <row r="295" spans="1:7">
      <c r="A295" s="12" t="s">
        <v>315</v>
      </c>
      <c r="B295" s="12">
        <v>6891.12</v>
      </c>
      <c r="C295" s="12">
        <v>109.21</v>
      </c>
      <c r="D295" s="12">
        <v>100.56</v>
      </c>
      <c r="E295" s="12">
        <v>78.95</v>
      </c>
      <c r="F295" s="12">
        <v>1254</v>
      </c>
      <c r="G295" s="12">
        <v>380</v>
      </c>
    </row>
    <row r="296" spans="1:7">
      <c r="A296" s="12" t="s">
        <v>316</v>
      </c>
      <c r="B296" s="12">
        <v>6821.14</v>
      </c>
      <c r="C296" s="12">
        <v>111.03</v>
      </c>
      <c r="D296" s="12">
        <v>92.74</v>
      </c>
      <c r="E296" s="12">
        <v>76.59</v>
      </c>
      <c r="F296" s="12">
        <v>1313</v>
      </c>
      <c r="G296" s="12">
        <v>385</v>
      </c>
    </row>
    <row r="297" spans="1:7">
      <c r="A297" s="12" t="s">
        <v>317</v>
      </c>
      <c r="B297" s="12">
        <v>7113.38</v>
      </c>
      <c r="C297" s="12">
        <v>104.94</v>
      </c>
      <c r="D297" s="12">
        <v>95.97</v>
      </c>
      <c r="E297" s="12">
        <v>73.66</v>
      </c>
      <c r="F297" s="12">
        <v>1295</v>
      </c>
      <c r="G297" s="12">
        <v>410</v>
      </c>
    </row>
    <row r="298" spans="1:7">
      <c r="A298" s="12" t="s">
        <v>318</v>
      </c>
      <c r="B298" s="12">
        <v>7001.84</v>
      </c>
      <c r="C298" s="12">
        <v>101.12</v>
      </c>
      <c r="D298" s="12">
        <v>92.63</v>
      </c>
      <c r="E298" s="12">
        <v>73.86</v>
      </c>
      <c r="F298" s="12">
        <v>1285.75</v>
      </c>
      <c r="G298" s="12">
        <v>440</v>
      </c>
    </row>
    <row r="299" spans="1:7">
      <c r="A299" s="12" t="s">
        <v>319</v>
      </c>
      <c r="B299" s="12">
        <v>6872.22</v>
      </c>
      <c r="C299" s="12">
        <v>94.67</v>
      </c>
      <c r="D299" s="12">
        <v>82.27</v>
      </c>
      <c r="E299" s="12">
        <v>70.650000000000006</v>
      </c>
      <c r="F299" s="12">
        <v>1210</v>
      </c>
      <c r="G299" s="12">
        <v>440</v>
      </c>
    </row>
    <row r="300" spans="1:7">
      <c r="A300" s="12" t="s">
        <v>320</v>
      </c>
      <c r="B300" s="12">
        <v>6737.48</v>
      </c>
      <c r="C300" s="12">
        <v>84.17</v>
      </c>
      <c r="D300" s="12">
        <v>80.09</v>
      </c>
      <c r="E300" s="12">
        <v>68.260000000000005</v>
      </c>
      <c r="F300" s="12">
        <v>1173.25</v>
      </c>
      <c r="G300" s="12">
        <v>455</v>
      </c>
    </row>
    <row r="301" spans="1:7">
      <c r="A301" s="12" t="s">
        <v>321</v>
      </c>
      <c r="B301" s="12">
        <v>6712.85</v>
      </c>
      <c r="C301" s="12">
        <v>71.89</v>
      </c>
      <c r="D301" s="12">
        <v>73.12</v>
      </c>
      <c r="E301" s="12">
        <v>67.02</v>
      </c>
      <c r="F301" s="12">
        <v>1184.5</v>
      </c>
      <c r="G301" s="12">
        <v>480</v>
      </c>
    </row>
    <row r="302" spans="1:7">
      <c r="A302" s="12" t="s">
        <v>322</v>
      </c>
      <c r="B302" s="12">
        <v>6446.45</v>
      </c>
      <c r="C302" s="12">
        <v>55.27</v>
      </c>
      <c r="D302" s="12">
        <v>68.8</v>
      </c>
      <c r="E302" s="12">
        <v>66.900000000000006</v>
      </c>
      <c r="F302" s="12">
        <v>1199.25</v>
      </c>
      <c r="G302" s="12">
        <v>480</v>
      </c>
    </row>
    <row r="303" spans="1:7">
      <c r="A303" s="12" t="s">
        <v>323</v>
      </c>
      <c r="B303" s="12">
        <v>5830.54</v>
      </c>
      <c r="C303" s="12">
        <v>47.52</v>
      </c>
      <c r="D303" s="12">
        <v>67.39</v>
      </c>
      <c r="E303" s="12">
        <v>66.540000000000006</v>
      </c>
      <c r="F303" s="12">
        <v>1263.5</v>
      </c>
      <c r="G303" s="12">
        <v>480</v>
      </c>
    </row>
    <row r="304" spans="1:7">
      <c r="A304" s="12" t="s">
        <v>324</v>
      </c>
      <c r="B304" s="12">
        <v>5729.27</v>
      </c>
      <c r="C304" s="12">
        <v>61.89</v>
      </c>
      <c r="D304" s="12">
        <v>62.69</v>
      </c>
      <c r="E304" s="12">
        <v>65.790000000000006</v>
      </c>
      <c r="F304" s="12">
        <v>1205</v>
      </c>
      <c r="G304" s="12">
        <v>295</v>
      </c>
    </row>
    <row r="305" spans="1:7">
      <c r="A305" s="12" t="s">
        <v>325</v>
      </c>
      <c r="B305" s="12">
        <v>5939.67</v>
      </c>
      <c r="C305" s="12">
        <v>53.69</v>
      </c>
      <c r="D305" s="12">
        <v>56.94</v>
      </c>
      <c r="E305" s="12">
        <v>64.41</v>
      </c>
      <c r="F305" s="12">
        <v>1179.25</v>
      </c>
      <c r="G305" s="12">
        <v>295</v>
      </c>
    </row>
    <row r="306" spans="1:7">
      <c r="A306" s="12" t="s">
        <v>326</v>
      </c>
      <c r="B306" s="12">
        <v>6042.09</v>
      </c>
      <c r="C306" s="12">
        <v>63.9</v>
      </c>
      <c r="D306" s="12">
        <v>51.15</v>
      </c>
      <c r="E306" s="12">
        <v>61.94</v>
      </c>
      <c r="F306" s="12">
        <v>1204.3</v>
      </c>
      <c r="G306" s="12">
        <v>290</v>
      </c>
    </row>
    <row r="307" spans="1:7">
      <c r="A307" s="12" t="s">
        <v>327</v>
      </c>
      <c r="B307" s="12">
        <v>6294.78</v>
      </c>
      <c r="C307" s="12">
        <v>63.16</v>
      </c>
      <c r="D307" s="12">
        <v>60.23</v>
      </c>
      <c r="E307" s="12">
        <v>64.709999999999994</v>
      </c>
      <c r="F307" s="12">
        <v>1190.4000000000001</v>
      </c>
      <c r="G307" s="12">
        <v>275</v>
      </c>
    </row>
    <row r="308" spans="1:7">
      <c r="A308" s="12" t="s">
        <v>328</v>
      </c>
      <c r="B308" s="12">
        <v>5833.01</v>
      </c>
      <c r="C308" s="12">
        <v>60.31</v>
      </c>
      <c r="D308" s="12">
        <v>62.29</v>
      </c>
      <c r="E308" s="12">
        <v>63.04</v>
      </c>
      <c r="F308" s="12">
        <v>1175</v>
      </c>
      <c r="G308" s="12">
        <v>100</v>
      </c>
    </row>
    <row r="309" spans="1:7">
      <c r="A309" s="12" t="s">
        <v>329</v>
      </c>
      <c r="B309" s="12">
        <v>5456.75</v>
      </c>
      <c r="C309" s="12">
        <v>53.29</v>
      </c>
      <c r="D309" s="12">
        <v>51.5</v>
      </c>
      <c r="E309" s="12">
        <v>63.35</v>
      </c>
      <c r="F309" s="12">
        <v>1080.05</v>
      </c>
      <c r="G309" s="12">
        <v>100</v>
      </c>
    </row>
    <row r="310" spans="1:7">
      <c r="A310" s="12" t="s">
        <v>330</v>
      </c>
      <c r="B310" s="12">
        <v>5127.3</v>
      </c>
      <c r="C310" s="12">
        <v>47.97</v>
      </c>
      <c r="D310" s="12">
        <v>55.38</v>
      </c>
      <c r="E310" s="12">
        <v>62.76</v>
      </c>
      <c r="F310" s="12">
        <v>1125.5</v>
      </c>
      <c r="G310" s="12">
        <v>100</v>
      </c>
    </row>
    <row r="311" spans="1:7">
      <c r="A311" s="12" t="s">
        <v>331</v>
      </c>
      <c r="B311" s="12">
        <v>5217.25</v>
      </c>
      <c r="C311" s="12">
        <v>47.29</v>
      </c>
      <c r="D311" s="12">
        <v>56.43</v>
      </c>
      <c r="E311" s="12">
        <v>58.66</v>
      </c>
      <c r="F311" s="12">
        <v>1122.5</v>
      </c>
      <c r="G311" s="12">
        <v>140</v>
      </c>
    </row>
    <row r="312" spans="1:7">
      <c r="A312" s="12" t="s">
        <v>332</v>
      </c>
      <c r="B312" s="12">
        <v>5216.09</v>
      </c>
      <c r="C312" s="12">
        <v>48</v>
      </c>
      <c r="D312" s="12">
        <v>52.74</v>
      </c>
      <c r="E312" s="12">
        <v>56.05</v>
      </c>
      <c r="F312" s="12">
        <v>1147.75</v>
      </c>
      <c r="G312" s="12">
        <v>170</v>
      </c>
    </row>
    <row r="313" spans="1:7">
      <c r="A313" s="12" t="s">
        <v>333</v>
      </c>
      <c r="B313" s="12">
        <v>4799.8999999999996</v>
      </c>
      <c r="C313" s="12">
        <v>43.73</v>
      </c>
      <c r="D313" s="12">
        <v>46.16</v>
      </c>
      <c r="E313" s="12">
        <v>56.33</v>
      </c>
      <c r="F313" s="12">
        <v>1055.6500000000001</v>
      </c>
      <c r="G313" s="12">
        <v>170</v>
      </c>
    </row>
    <row r="314" spans="1:7">
      <c r="A314" s="12" t="s">
        <v>334</v>
      </c>
      <c r="B314" s="12">
        <v>4638.83</v>
      </c>
      <c r="C314" s="12">
        <v>36.61</v>
      </c>
      <c r="D314" s="12">
        <v>39.6</v>
      </c>
      <c r="E314" s="12">
        <v>55.85</v>
      </c>
      <c r="F314" s="12">
        <v>1062.25</v>
      </c>
      <c r="G314" s="12">
        <v>170</v>
      </c>
    </row>
    <row r="315" spans="1:7">
      <c r="A315" s="12" t="s">
        <v>335</v>
      </c>
      <c r="B315" s="12">
        <v>4471.79</v>
      </c>
      <c r="C315" s="12">
        <v>33.14</v>
      </c>
      <c r="D315" s="12">
        <v>41.25</v>
      </c>
      <c r="E315" s="12">
        <v>53.37</v>
      </c>
      <c r="F315" s="12">
        <v>1112.9000000000001</v>
      </c>
      <c r="G315" s="12">
        <v>170</v>
      </c>
    </row>
    <row r="316" spans="1:7">
      <c r="A316" s="12" t="s">
        <v>336</v>
      </c>
      <c r="B316" s="12">
        <v>4598.62</v>
      </c>
      <c r="C316" s="12">
        <v>35.92</v>
      </c>
      <c r="D316" s="12">
        <v>46.18</v>
      </c>
      <c r="E316" s="12">
        <v>54.33</v>
      </c>
      <c r="F316" s="12">
        <v>1234.1500000000001</v>
      </c>
      <c r="G316" s="12">
        <v>170</v>
      </c>
    </row>
    <row r="317" spans="1:7">
      <c r="A317" s="12" t="s">
        <v>337</v>
      </c>
      <c r="B317" s="12">
        <v>4953.8</v>
      </c>
      <c r="C317" s="12">
        <v>36.75</v>
      </c>
      <c r="D317" s="12">
        <v>55.52</v>
      </c>
      <c r="E317" s="12">
        <v>55.92</v>
      </c>
      <c r="F317" s="12">
        <v>1233.5999999999999</v>
      </c>
      <c r="G317" s="12">
        <v>50</v>
      </c>
    </row>
    <row r="318" spans="1:7">
      <c r="A318" s="12" t="s">
        <v>338</v>
      </c>
      <c r="B318" s="12">
        <v>4872.74</v>
      </c>
      <c r="C318" s="12">
        <v>45.64</v>
      </c>
      <c r="D318" s="12">
        <v>59.58</v>
      </c>
      <c r="E318" s="12">
        <v>54.4</v>
      </c>
      <c r="F318" s="12">
        <v>1274.5</v>
      </c>
      <c r="G318" s="12">
        <v>50</v>
      </c>
    </row>
    <row r="319" spans="1:7">
      <c r="A319" s="12" t="s">
        <v>339</v>
      </c>
      <c r="B319" s="12">
        <v>4694.54</v>
      </c>
      <c r="C319" s="12">
        <v>49.26</v>
      </c>
      <c r="D319" s="12">
        <v>54.85</v>
      </c>
      <c r="E319" s="12">
        <v>55.16</v>
      </c>
      <c r="F319" s="12">
        <v>1210.5</v>
      </c>
      <c r="G319" s="12">
        <v>50</v>
      </c>
    </row>
    <row r="320" spans="1:7">
      <c r="A320" s="12" t="s">
        <v>340</v>
      </c>
      <c r="B320" s="12">
        <v>4641.97</v>
      </c>
      <c r="C320" s="12">
        <v>48.05</v>
      </c>
      <c r="D320" s="12">
        <v>51.36</v>
      </c>
      <c r="E320" s="12">
        <v>56.97</v>
      </c>
      <c r="F320" s="12">
        <v>1317</v>
      </c>
      <c r="G320" s="12">
        <v>300</v>
      </c>
    </row>
    <row r="321" spans="1:7">
      <c r="A321" s="12" t="s">
        <v>341</v>
      </c>
      <c r="B321" s="12">
        <v>4864.8999999999996</v>
      </c>
      <c r="C321" s="12">
        <v>40.76</v>
      </c>
      <c r="D321" s="12">
        <v>56.57</v>
      </c>
      <c r="E321" s="12">
        <v>66.739999999999995</v>
      </c>
      <c r="F321" s="12">
        <v>1332.5</v>
      </c>
      <c r="G321" s="12">
        <v>300</v>
      </c>
    </row>
    <row r="322" spans="1:7">
      <c r="A322" s="12" t="s">
        <v>342</v>
      </c>
      <c r="B322" s="12">
        <v>4751.67</v>
      </c>
      <c r="C322" s="12">
        <v>47.94</v>
      </c>
      <c r="D322" s="12">
        <v>60.47</v>
      </c>
      <c r="E322" s="12">
        <v>72.19</v>
      </c>
      <c r="F322" s="12">
        <v>1314.45</v>
      </c>
      <c r="G322" s="12">
        <v>300</v>
      </c>
    </row>
    <row r="323" spans="1:7">
      <c r="A323" s="12" t="s">
        <v>343</v>
      </c>
      <c r="B323" s="12">
        <v>4722.2</v>
      </c>
      <c r="C323" s="12">
        <v>48.24</v>
      </c>
      <c r="D323" s="12">
        <v>56.67</v>
      </c>
      <c r="E323" s="12">
        <v>78.11</v>
      </c>
      <c r="F323" s="12">
        <v>1327.9</v>
      </c>
      <c r="G323" s="12">
        <v>300</v>
      </c>
    </row>
    <row r="324" spans="1:7">
      <c r="A324" s="12" t="s">
        <v>344</v>
      </c>
      <c r="B324" s="12">
        <v>4826.5</v>
      </c>
      <c r="C324" s="12">
        <v>46.2</v>
      </c>
      <c r="D324" s="12">
        <v>58</v>
      </c>
      <c r="E324" s="12">
        <v>99.82</v>
      </c>
      <c r="F324" s="12">
        <v>1274.2</v>
      </c>
      <c r="G324" s="12">
        <v>300</v>
      </c>
    </row>
    <row r="325" spans="1:7">
      <c r="A325" s="12" t="s">
        <v>345</v>
      </c>
      <c r="B325" s="12">
        <v>5739</v>
      </c>
      <c r="C325" s="12">
        <v>47.95</v>
      </c>
      <c r="D325" s="12">
        <v>72.25</v>
      </c>
      <c r="E325" s="12">
        <v>107.14</v>
      </c>
      <c r="F325" s="12">
        <v>1187.4000000000001</v>
      </c>
      <c r="G325" s="12">
        <v>300</v>
      </c>
    </row>
    <row r="326" spans="1:7">
      <c r="A326" s="12" t="s">
        <v>346</v>
      </c>
      <c r="B326" s="12" t="s">
        <v>347</v>
      </c>
      <c r="C326" s="12" t="s">
        <v>347</v>
      </c>
      <c r="D326" s="12" t="s">
        <v>347</v>
      </c>
      <c r="E326" s="12" t="s">
        <v>347</v>
      </c>
      <c r="F326" s="12" t="s">
        <v>347</v>
      </c>
      <c r="G326" s="12" t="s">
        <v>347</v>
      </c>
    </row>
    <row r="327" spans="1:7">
      <c r="A327" s="12" t="s">
        <v>20</v>
      </c>
    </row>
    <row r="328" spans="1:7">
      <c r="A328" s="12" t="s">
        <v>348</v>
      </c>
    </row>
    <row r="329" spans="1:7">
      <c r="A329" s="12" t="s">
        <v>349</v>
      </c>
    </row>
  </sheetData>
  <mergeCells count="1">
    <mergeCell ref="I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" style="7"/>
  </cols>
  <sheetData>
    <row r="1" spans="1:3">
      <c r="A1" s="7" t="s">
        <v>0</v>
      </c>
      <c r="B1" s="28" t="s">
        <v>362</v>
      </c>
      <c r="C1" s="29" t="s">
        <v>363</v>
      </c>
    </row>
    <row r="2" spans="1:3">
      <c r="A2" s="25">
        <v>1369</v>
      </c>
      <c r="B2" s="10">
        <v>3.1</v>
      </c>
      <c r="C2" s="10">
        <v>1.2</v>
      </c>
    </row>
    <row r="3" spans="1:3">
      <c r="A3" s="25">
        <v>2</v>
      </c>
      <c r="B3" s="10">
        <v>3</v>
      </c>
      <c r="C3" s="10">
        <v>1.2</v>
      </c>
    </row>
    <row r="4" spans="1:3">
      <c r="A4" s="25">
        <v>3</v>
      </c>
      <c r="B4" s="10">
        <v>3</v>
      </c>
      <c r="C4" s="10">
        <v>1.2</v>
      </c>
    </row>
    <row r="5" spans="1:3">
      <c r="A5" s="25">
        <v>4</v>
      </c>
      <c r="B5" s="10">
        <v>2.9</v>
      </c>
      <c r="C5" s="10">
        <v>1.3</v>
      </c>
    </row>
    <row r="6" spans="1:3">
      <c r="A6" s="25">
        <v>5</v>
      </c>
      <c r="B6" s="10">
        <v>2.9</v>
      </c>
      <c r="C6" s="10">
        <v>1.3</v>
      </c>
    </row>
    <row r="7" spans="1:3">
      <c r="A7" s="25">
        <v>6</v>
      </c>
      <c r="B7" s="10">
        <v>2.9</v>
      </c>
      <c r="C7" s="10">
        <v>1.3</v>
      </c>
    </row>
    <row r="8" spans="1:3">
      <c r="A8" s="25">
        <v>7</v>
      </c>
      <c r="B8" s="10">
        <v>2.9</v>
      </c>
      <c r="C8" s="10">
        <v>1.3</v>
      </c>
    </row>
    <row r="9" spans="1:3">
      <c r="A9" s="25">
        <v>8</v>
      </c>
      <c r="B9" s="10">
        <v>3</v>
      </c>
      <c r="C9" s="10">
        <v>1.3</v>
      </c>
    </row>
    <row r="10" spans="1:3">
      <c r="A10" s="25">
        <v>9</v>
      </c>
      <c r="B10" s="10">
        <v>3</v>
      </c>
      <c r="C10" s="10">
        <v>1.3</v>
      </c>
    </row>
    <row r="11" spans="1:3">
      <c r="A11" s="25">
        <v>10</v>
      </c>
      <c r="B11" s="10">
        <v>3.1</v>
      </c>
      <c r="C11" s="10">
        <v>1.4</v>
      </c>
    </row>
    <row r="12" spans="1:3">
      <c r="A12" s="25">
        <v>11</v>
      </c>
      <c r="B12" s="10">
        <v>3.2</v>
      </c>
      <c r="C12" s="10">
        <v>1.4</v>
      </c>
    </row>
    <row r="13" spans="1:3">
      <c r="A13" s="25">
        <v>12</v>
      </c>
      <c r="B13" s="10">
        <v>3.3</v>
      </c>
      <c r="C13" s="10">
        <v>1.5</v>
      </c>
    </row>
    <row r="14" spans="1:3">
      <c r="A14" s="26">
        <v>1370</v>
      </c>
      <c r="B14" s="10">
        <v>3.3</v>
      </c>
      <c r="C14" s="10">
        <v>1.5</v>
      </c>
    </row>
    <row r="15" spans="1:3">
      <c r="A15" s="26">
        <v>2</v>
      </c>
      <c r="B15" s="10">
        <v>3.4</v>
      </c>
      <c r="C15" s="10">
        <v>1.6</v>
      </c>
    </row>
    <row r="16" spans="1:3">
      <c r="A16" s="26">
        <v>3</v>
      </c>
      <c r="B16" s="10">
        <v>3.3</v>
      </c>
      <c r="C16" s="10">
        <v>1.7</v>
      </c>
    </row>
    <row r="17" spans="1:3">
      <c r="A17" s="26">
        <v>4</v>
      </c>
      <c r="B17" s="10">
        <v>3.4</v>
      </c>
      <c r="C17" s="10">
        <v>1.7</v>
      </c>
    </row>
    <row r="18" spans="1:3">
      <c r="A18" s="26">
        <v>5</v>
      </c>
      <c r="B18" s="10">
        <v>3.5</v>
      </c>
      <c r="C18" s="10">
        <v>1.8</v>
      </c>
    </row>
    <row r="19" spans="1:3">
      <c r="A19" s="26">
        <v>6</v>
      </c>
      <c r="B19" s="10">
        <v>3.5</v>
      </c>
      <c r="C19" s="10">
        <v>1.8</v>
      </c>
    </row>
    <row r="20" spans="1:3">
      <c r="A20" s="26">
        <v>7</v>
      </c>
      <c r="B20" s="10">
        <v>3.5</v>
      </c>
      <c r="C20" s="10">
        <v>1.9</v>
      </c>
    </row>
    <row r="21" spans="1:3">
      <c r="A21" s="26">
        <v>8</v>
      </c>
      <c r="B21" s="10">
        <v>3.5</v>
      </c>
      <c r="C21" s="10">
        <v>1.9</v>
      </c>
    </row>
    <row r="22" spans="1:3">
      <c r="A22" s="26">
        <v>9</v>
      </c>
      <c r="B22" s="10">
        <v>3.6</v>
      </c>
      <c r="C22" s="10">
        <v>2</v>
      </c>
    </row>
    <row r="23" spans="1:3">
      <c r="A23" s="26">
        <v>10</v>
      </c>
      <c r="B23" s="10">
        <v>3.7</v>
      </c>
      <c r="C23" s="10">
        <v>2</v>
      </c>
    </row>
    <row r="24" spans="1:3">
      <c r="A24" s="26">
        <v>11</v>
      </c>
      <c r="B24" s="10">
        <v>3.9</v>
      </c>
      <c r="C24" s="10">
        <v>2.1</v>
      </c>
    </row>
    <row r="25" spans="1:3">
      <c r="A25" s="27">
        <v>12</v>
      </c>
      <c r="B25" s="10">
        <v>4.0999999999999996</v>
      </c>
      <c r="C25" s="10">
        <v>2.2000000000000002</v>
      </c>
    </row>
    <row r="26" spans="1:3">
      <c r="A26" s="25">
        <v>1371</v>
      </c>
      <c r="B26" s="10">
        <v>4.3</v>
      </c>
      <c r="C26" s="10">
        <v>2.2000000000000002</v>
      </c>
    </row>
    <row r="27" spans="1:3">
      <c r="A27" s="25">
        <v>2</v>
      </c>
      <c r="B27" s="10">
        <v>4.2</v>
      </c>
      <c r="C27" s="10">
        <v>2.2000000000000002</v>
      </c>
    </row>
    <row r="28" spans="1:3">
      <c r="A28" s="25">
        <v>3</v>
      </c>
      <c r="B28" s="10">
        <v>4.3</v>
      </c>
      <c r="C28" s="10">
        <v>2.2999999999999998</v>
      </c>
    </row>
    <row r="29" spans="1:3">
      <c r="A29" s="25">
        <v>4</v>
      </c>
      <c r="B29" s="10">
        <v>4.3</v>
      </c>
      <c r="C29" s="10">
        <v>2.4</v>
      </c>
    </row>
    <row r="30" spans="1:3">
      <c r="A30" s="25">
        <v>5</v>
      </c>
      <c r="B30" s="10">
        <v>4.3</v>
      </c>
      <c r="C30" s="10">
        <v>2.4</v>
      </c>
    </row>
    <row r="31" spans="1:3">
      <c r="A31" s="25">
        <v>6</v>
      </c>
      <c r="B31" s="10">
        <v>4.3</v>
      </c>
      <c r="C31" s="10">
        <v>2.4</v>
      </c>
    </row>
    <row r="32" spans="1:3">
      <c r="A32" s="25">
        <v>7</v>
      </c>
      <c r="B32" s="10">
        <v>4.3</v>
      </c>
      <c r="C32" s="10">
        <v>2.5</v>
      </c>
    </row>
    <row r="33" spans="1:3">
      <c r="A33" s="25">
        <v>8</v>
      </c>
      <c r="B33" s="10">
        <v>4.3</v>
      </c>
      <c r="C33" s="10">
        <v>2.6</v>
      </c>
    </row>
    <row r="34" spans="1:3">
      <c r="A34" s="25">
        <v>9</v>
      </c>
      <c r="B34" s="10">
        <v>4.3</v>
      </c>
      <c r="C34" s="10">
        <v>2.6</v>
      </c>
    </row>
    <row r="35" spans="1:3">
      <c r="A35" s="25">
        <v>10</v>
      </c>
      <c r="B35" s="10">
        <v>4.4000000000000004</v>
      </c>
      <c r="C35" s="10">
        <v>2.6</v>
      </c>
    </row>
    <row r="36" spans="1:3">
      <c r="A36" s="25">
        <v>11</v>
      </c>
      <c r="B36" s="10">
        <v>4.7</v>
      </c>
      <c r="C36" s="10">
        <v>2.7</v>
      </c>
    </row>
    <row r="37" spans="1:3">
      <c r="A37" s="25">
        <v>12</v>
      </c>
      <c r="B37" s="10">
        <v>4.9000000000000004</v>
      </c>
      <c r="C37" s="10">
        <v>2.7</v>
      </c>
    </row>
    <row r="38" spans="1:3">
      <c r="A38" s="26">
        <v>1372</v>
      </c>
      <c r="B38" s="10">
        <v>5</v>
      </c>
      <c r="C38" s="10">
        <v>2.9</v>
      </c>
    </row>
    <row r="39" spans="1:3">
      <c r="A39" s="26">
        <v>2</v>
      </c>
      <c r="B39" s="10">
        <v>5</v>
      </c>
      <c r="C39" s="10">
        <v>3</v>
      </c>
    </row>
    <row r="40" spans="1:3">
      <c r="A40" s="26">
        <v>3</v>
      </c>
      <c r="B40" s="10">
        <v>5</v>
      </c>
      <c r="C40" s="10">
        <v>3</v>
      </c>
    </row>
    <row r="41" spans="1:3">
      <c r="A41" s="26">
        <v>4</v>
      </c>
      <c r="B41" s="10">
        <v>5</v>
      </c>
      <c r="C41" s="10">
        <v>3.1</v>
      </c>
    </row>
    <row r="42" spans="1:3">
      <c r="A42" s="26">
        <v>5</v>
      </c>
      <c r="B42" s="10">
        <v>5.0999999999999996</v>
      </c>
      <c r="C42" s="10">
        <v>3.2</v>
      </c>
    </row>
    <row r="43" spans="1:3">
      <c r="A43" s="26">
        <v>6</v>
      </c>
      <c r="B43" s="10">
        <v>5.2</v>
      </c>
      <c r="C43" s="10">
        <v>3.2</v>
      </c>
    </row>
    <row r="44" spans="1:3">
      <c r="A44" s="26">
        <v>7</v>
      </c>
      <c r="B44" s="10">
        <v>5.3</v>
      </c>
      <c r="C44" s="10">
        <v>3.3</v>
      </c>
    </row>
    <row r="45" spans="1:3">
      <c r="A45" s="26">
        <v>8</v>
      </c>
      <c r="B45" s="10">
        <v>5.3</v>
      </c>
      <c r="C45" s="10">
        <v>3.3</v>
      </c>
    </row>
    <row r="46" spans="1:3">
      <c r="A46" s="26">
        <v>9</v>
      </c>
      <c r="B46" s="10">
        <v>5.5</v>
      </c>
      <c r="C46" s="10">
        <v>3.4</v>
      </c>
    </row>
    <row r="47" spans="1:3">
      <c r="A47" s="26">
        <v>10</v>
      </c>
      <c r="B47" s="10">
        <v>5.7</v>
      </c>
      <c r="C47" s="10">
        <v>3.5</v>
      </c>
    </row>
    <row r="48" spans="1:3">
      <c r="A48" s="26">
        <v>11</v>
      </c>
      <c r="B48" s="10">
        <v>6</v>
      </c>
      <c r="C48" s="10">
        <v>3.5</v>
      </c>
    </row>
    <row r="49" spans="1:3">
      <c r="A49" s="27">
        <v>12</v>
      </c>
      <c r="B49" s="10">
        <v>6.3</v>
      </c>
      <c r="C49" s="10">
        <v>3.7</v>
      </c>
    </row>
    <row r="50" spans="1:3">
      <c r="A50" s="25">
        <v>1373</v>
      </c>
      <c r="B50" s="10">
        <v>6.5</v>
      </c>
      <c r="C50" s="10">
        <v>3.8</v>
      </c>
    </row>
    <row r="51" spans="1:3">
      <c r="A51" s="25">
        <v>2</v>
      </c>
      <c r="B51" s="10">
        <v>6.6</v>
      </c>
      <c r="C51" s="10">
        <v>3.9</v>
      </c>
    </row>
    <row r="52" spans="1:3">
      <c r="A52" s="25">
        <v>3</v>
      </c>
      <c r="B52" s="10">
        <v>6.7</v>
      </c>
      <c r="C52" s="10">
        <v>4.0999999999999996</v>
      </c>
    </row>
    <row r="53" spans="1:3">
      <c r="A53" s="25">
        <v>4</v>
      </c>
      <c r="B53" s="10">
        <v>6.8</v>
      </c>
      <c r="C53" s="10">
        <v>4.2</v>
      </c>
    </row>
    <row r="54" spans="1:3">
      <c r="A54" s="25">
        <v>5</v>
      </c>
      <c r="B54" s="10">
        <v>6.9</v>
      </c>
      <c r="C54" s="10">
        <v>4.2</v>
      </c>
    </row>
    <row r="55" spans="1:3">
      <c r="A55" s="25">
        <v>6</v>
      </c>
      <c r="B55" s="10">
        <v>7.2</v>
      </c>
      <c r="C55" s="10">
        <v>4.3</v>
      </c>
    </row>
    <row r="56" spans="1:3">
      <c r="A56" s="25">
        <v>7</v>
      </c>
      <c r="B56" s="10">
        <v>7.7</v>
      </c>
      <c r="C56" s="10">
        <v>4.4000000000000004</v>
      </c>
    </row>
    <row r="57" spans="1:3">
      <c r="A57" s="25">
        <v>8</v>
      </c>
      <c r="B57" s="10">
        <v>7.7</v>
      </c>
      <c r="C57" s="10">
        <v>4.5</v>
      </c>
    </row>
    <row r="58" spans="1:3">
      <c r="A58" s="25">
        <v>9</v>
      </c>
      <c r="B58" s="10">
        <v>7.7</v>
      </c>
      <c r="C58" s="10">
        <v>4.5</v>
      </c>
    </row>
    <row r="59" spans="1:3">
      <c r="A59" s="25">
        <v>10</v>
      </c>
      <c r="B59" s="10">
        <v>8.1999999999999993</v>
      </c>
      <c r="C59" s="10">
        <v>4.5999999999999996</v>
      </c>
    </row>
    <row r="60" spans="1:3">
      <c r="A60" s="25">
        <v>11</v>
      </c>
      <c r="B60" s="10">
        <v>9.1</v>
      </c>
      <c r="C60" s="10">
        <v>4.5999999999999996</v>
      </c>
    </row>
    <row r="61" spans="1:3">
      <c r="A61" s="25">
        <v>12</v>
      </c>
      <c r="B61" s="10">
        <v>9.8000000000000007</v>
      </c>
      <c r="C61" s="10">
        <v>4.9000000000000004</v>
      </c>
    </row>
    <row r="62" spans="1:3">
      <c r="A62" s="26">
        <v>1374</v>
      </c>
      <c r="B62" s="10">
        <v>10.5</v>
      </c>
      <c r="C62" s="10">
        <v>5.3</v>
      </c>
    </row>
    <row r="63" spans="1:3">
      <c r="A63" s="26">
        <v>2</v>
      </c>
      <c r="B63" s="10">
        <v>11.4</v>
      </c>
      <c r="C63" s="10">
        <v>5.5</v>
      </c>
    </row>
    <row r="64" spans="1:3">
      <c r="A64" s="26">
        <v>3</v>
      </c>
      <c r="B64" s="10">
        <v>11.4</v>
      </c>
      <c r="C64" s="10">
        <v>5.7</v>
      </c>
    </row>
    <row r="65" spans="1:3">
      <c r="A65" s="26">
        <v>4</v>
      </c>
      <c r="B65" s="10">
        <v>11.2</v>
      </c>
      <c r="C65" s="10">
        <v>5.8</v>
      </c>
    </row>
    <row r="66" spans="1:3">
      <c r="A66" s="26">
        <v>5</v>
      </c>
      <c r="B66" s="10">
        <v>11.3</v>
      </c>
      <c r="C66" s="10">
        <v>5.9</v>
      </c>
    </row>
    <row r="67" spans="1:3">
      <c r="A67" s="26">
        <v>6</v>
      </c>
      <c r="B67" s="10">
        <v>11.5</v>
      </c>
      <c r="C67" s="10">
        <v>6</v>
      </c>
    </row>
    <row r="68" spans="1:3">
      <c r="A68" s="26">
        <v>7</v>
      </c>
      <c r="B68" s="10">
        <v>11.8</v>
      </c>
      <c r="C68" s="10">
        <v>6.2</v>
      </c>
    </row>
    <row r="69" spans="1:3">
      <c r="A69" s="26">
        <v>8</v>
      </c>
      <c r="B69" s="10">
        <v>12.1</v>
      </c>
      <c r="C69" s="10">
        <v>6.3</v>
      </c>
    </row>
    <row r="70" spans="1:3">
      <c r="A70" s="26">
        <v>9</v>
      </c>
      <c r="B70" s="10">
        <v>12.5</v>
      </c>
      <c r="C70" s="10">
        <v>6.5</v>
      </c>
    </row>
    <row r="71" spans="1:3">
      <c r="A71" s="26">
        <v>10</v>
      </c>
      <c r="B71" s="10">
        <v>12.9</v>
      </c>
      <c r="C71" s="10">
        <v>6.5</v>
      </c>
    </row>
    <row r="72" spans="1:3">
      <c r="A72" s="26">
        <v>11</v>
      </c>
      <c r="B72" s="10">
        <v>13.3</v>
      </c>
      <c r="C72" s="10">
        <v>6.6</v>
      </c>
    </row>
    <row r="73" spans="1:3">
      <c r="A73" s="27">
        <v>12</v>
      </c>
      <c r="B73" s="10">
        <v>13.5</v>
      </c>
      <c r="C73" s="10">
        <v>6.9</v>
      </c>
    </row>
    <row r="74" spans="1:3">
      <c r="A74" s="25">
        <v>1375</v>
      </c>
      <c r="B74" s="10">
        <v>14.3</v>
      </c>
      <c r="C74" s="10">
        <v>7.7</v>
      </c>
    </row>
    <row r="75" spans="1:3">
      <c r="A75" s="25">
        <v>2</v>
      </c>
      <c r="B75" s="10">
        <v>14</v>
      </c>
      <c r="C75" s="10">
        <v>7.9</v>
      </c>
    </row>
    <row r="76" spans="1:3">
      <c r="A76" s="25">
        <v>3</v>
      </c>
      <c r="B76" s="10">
        <v>13.8</v>
      </c>
      <c r="C76" s="10">
        <v>8.1</v>
      </c>
    </row>
    <row r="77" spans="1:3">
      <c r="A77" s="25">
        <v>4</v>
      </c>
      <c r="B77" s="10">
        <v>13.6</v>
      </c>
      <c r="C77" s="10">
        <v>8.3000000000000007</v>
      </c>
    </row>
    <row r="78" spans="1:3">
      <c r="A78" s="25">
        <v>5</v>
      </c>
      <c r="B78" s="10">
        <v>13.6</v>
      </c>
      <c r="C78" s="10">
        <v>8.4</v>
      </c>
    </row>
    <row r="79" spans="1:3">
      <c r="A79" s="25">
        <v>6</v>
      </c>
      <c r="B79" s="10">
        <v>13.6</v>
      </c>
      <c r="C79" s="10">
        <v>8.5</v>
      </c>
    </row>
    <row r="80" spans="1:3">
      <c r="A80" s="25">
        <v>7</v>
      </c>
      <c r="B80" s="10">
        <v>13.7</v>
      </c>
      <c r="C80" s="10">
        <v>8.6</v>
      </c>
    </row>
    <row r="81" spans="1:3">
      <c r="A81" s="25">
        <v>8</v>
      </c>
      <c r="B81" s="10">
        <v>13.8</v>
      </c>
      <c r="C81" s="10">
        <v>8.6999999999999993</v>
      </c>
    </row>
    <row r="82" spans="1:3">
      <c r="A82" s="25">
        <v>9</v>
      </c>
      <c r="B82" s="10">
        <v>14.1</v>
      </c>
      <c r="C82" s="10">
        <v>8.8000000000000007</v>
      </c>
    </row>
    <row r="83" spans="1:3">
      <c r="A83" s="25">
        <v>10</v>
      </c>
      <c r="B83" s="10">
        <v>14.2</v>
      </c>
      <c r="C83" s="10">
        <v>8.9</v>
      </c>
    </row>
    <row r="84" spans="1:3">
      <c r="A84" s="25">
        <v>11</v>
      </c>
      <c r="B84" s="10">
        <v>14.5</v>
      </c>
      <c r="C84" s="10">
        <v>9</v>
      </c>
    </row>
    <row r="85" spans="1:3">
      <c r="A85" s="25">
        <v>12</v>
      </c>
      <c r="B85" s="10">
        <v>14.7</v>
      </c>
      <c r="C85" s="10">
        <v>9.4</v>
      </c>
    </row>
    <row r="86" spans="1:3">
      <c r="A86" s="26">
        <v>1376</v>
      </c>
      <c r="B86" s="10">
        <v>15.2</v>
      </c>
      <c r="C86" s="10">
        <v>9.8000000000000007</v>
      </c>
    </row>
    <row r="87" spans="1:3">
      <c r="A87" s="26">
        <v>2</v>
      </c>
      <c r="B87" s="10">
        <v>15.5</v>
      </c>
      <c r="C87" s="10">
        <v>10</v>
      </c>
    </row>
    <row r="88" spans="1:3">
      <c r="A88" s="26">
        <v>3</v>
      </c>
      <c r="B88" s="10">
        <v>15.5</v>
      </c>
      <c r="C88" s="10">
        <v>10.1</v>
      </c>
    </row>
    <row r="89" spans="1:3">
      <c r="A89" s="26">
        <v>4</v>
      </c>
      <c r="B89" s="10">
        <v>15.2</v>
      </c>
      <c r="C89" s="10">
        <v>10.199999999999999</v>
      </c>
    </row>
    <row r="90" spans="1:3">
      <c r="A90" s="26">
        <v>5</v>
      </c>
      <c r="B90" s="10">
        <v>15.3</v>
      </c>
      <c r="C90" s="10">
        <v>10.4</v>
      </c>
    </row>
    <row r="91" spans="1:3">
      <c r="A91" s="26">
        <v>6</v>
      </c>
      <c r="B91" s="10">
        <v>15.4</v>
      </c>
      <c r="C91" s="10">
        <v>10.4</v>
      </c>
    </row>
    <row r="92" spans="1:3">
      <c r="A92" s="26">
        <v>7</v>
      </c>
      <c r="B92" s="10">
        <v>15.4</v>
      </c>
      <c r="C92" s="10">
        <v>10.4</v>
      </c>
    </row>
    <row r="93" spans="1:3">
      <c r="A93" s="26">
        <v>8</v>
      </c>
      <c r="B93" s="10">
        <v>15.4</v>
      </c>
      <c r="C93" s="10">
        <v>10.4</v>
      </c>
    </row>
    <row r="94" spans="1:3">
      <c r="A94" s="26">
        <v>9</v>
      </c>
      <c r="B94" s="10">
        <v>15.6</v>
      </c>
      <c r="C94" s="10">
        <v>10.5</v>
      </c>
    </row>
    <row r="95" spans="1:3">
      <c r="A95" s="26">
        <v>10</v>
      </c>
      <c r="B95" s="10">
        <v>16.100000000000001</v>
      </c>
      <c r="C95" s="10">
        <v>10.6</v>
      </c>
    </row>
    <row r="96" spans="1:3">
      <c r="A96" s="26">
        <v>11</v>
      </c>
      <c r="B96" s="10">
        <v>16.7</v>
      </c>
      <c r="C96" s="10">
        <v>10.7</v>
      </c>
    </row>
    <row r="97" spans="1:3">
      <c r="A97" s="27">
        <v>12</v>
      </c>
      <c r="B97" s="10">
        <v>17</v>
      </c>
      <c r="C97" s="10">
        <v>11</v>
      </c>
    </row>
    <row r="98" spans="1:3">
      <c r="A98" s="25">
        <v>1377</v>
      </c>
      <c r="B98" s="10">
        <v>17.7</v>
      </c>
      <c r="C98" s="10">
        <v>11.6</v>
      </c>
    </row>
    <row r="99" spans="1:3">
      <c r="A99" s="25">
        <v>2</v>
      </c>
      <c r="B99" s="10">
        <v>17.600000000000001</v>
      </c>
      <c r="C99" s="10">
        <v>11.8</v>
      </c>
    </row>
    <row r="100" spans="1:3">
      <c r="A100" s="25">
        <v>3</v>
      </c>
      <c r="B100" s="10">
        <v>17.5</v>
      </c>
      <c r="C100" s="10">
        <v>11.9</v>
      </c>
    </row>
    <row r="101" spans="1:3">
      <c r="A101" s="25">
        <v>4</v>
      </c>
      <c r="B101" s="10">
        <v>17.7</v>
      </c>
      <c r="C101" s="10">
        <v>12</v>
      </c>
    </row>
    <row r="102" spans="1:3">
      <c r="A102" s="25">
        <v>5</v>
      </c>
      <c r="B102" s="10">
        <v>17.8</v>
      </c>
      <c r="C102" s="10">
        <v>12.1</v>
      </c>
    </row>
    <row r="103" spans="1:3">
      <c r="A103" s="25">
        <v>6</v>
      </c>
      <c r="B103" s="10">
        <v>17.8</v>
      </c>
      <c r="C103" s="10">
        <v>12.2</v>
      </c>
    </row>
    <row r="104" spans="1:3">
      <c r="A104" s="25">
        <v>7</v>
      </c>
      <c r="B104" s="10">
        <v>17.899999999999999</v>
      </c>
      <c r="C104" s="10">
        <v>12.5</v>
      </c>
    </row>
    <row r="105" spans="1:3">
      <c r="A105" s="25">
        <v>8</v>
      </c>
      <c r="B105" s="10">
        <v>18.3</v>
      </c>
      <c r="C105" s="10">
        <v>12.6</v>
      </c>
    </row>
    <row r="106" spans="1:3">
      <c r="A106" s="25">
        <v>9</v>
      </c>
      <c r="B106" s="10">
        <v>18.8</v>
      </c>
      <c r="C106" s="10">
        <v>12.6</v>
      </c>
    </row>
    <row r="107" spans="1:3">
      <c r="A107" s="25">
        <v>10</v>
      </c>
      <c r="B107" s="10">
        <v>19.100000000000001</v>
      </c>
      <c r="C107" s="10">
        <v>12.7</v>
      </c>
    </row>
    <row r="108" spans="1:3">
      <c r="A108" s="25">
        <v>11</v>
      </c>
      <c r="B108" s="10">
        <v>19.5</v>
      </c>
      <c r="C108" s="10">
        <v>12.7</v>
      </c>
    </row>
    <row r="109" spans="1:3">
      <c r="A109" s="25">
        <v>12</v>
      </c>
      <c r="B109" s="10">
        <v>20.100000000000001</v>
      </c>
      <c r="C109" s="10">
        <v>13.1</v>
      </c>
    </row>
    <row r="110" spans="1:3">
      <c r="A110" s="26">
        <v>1378</v>
      </c>
      <c r="B110" s="10">
        <v>21.5</v>
      </c>
      <c r="C110" s="10">
        <v>14.1</v>
      </c>
    </row>
    <row r="111" spans="1:3">
      <c r="A111" s="26">
        <v>2</v>
      </c>
      <c r="B111" s="10">
        <v>21.5</v>
      </c>
      <c r="C111" s="10">
        <v>14.4</v>
      </c>
    </row>
    <row r="112" spans="1:3">
      <c r="A112" s="26">
        <v>3</v>
      </c>
      <c r="B112" s="10">
        <v>21.6</v>
      </c>
      <c r="C112" s="10">
        <v>14.6</v>
      </c>
    </row>
    <row r="113" spans="1:3">
      <c r="A113" s="26">
        <v>4</v>
      </c>
      <c r="B113" s="10">
        <v>21.1</v>
      </c>
      <c r="C113" s="10">
        <v>14.8</v>
      </c>
    </row>
    <row r="114" spans="1:3">
      <c r="A114" s="26">
        <v>5</v>
      </c>
      <c r="B114" s="10">
        <v>21.2</v>
      </c>
      <c r="C114" s="10">
        <v>14.9</v>
      </c>
    </row>
    <row r="115" spans="1:3">
      <c r="A115" s="26">
        <v>6</v>
      </c>
      <c r="B115" s="10">
        <v>21.4</v>
      </c>
      <c r="C115" s="10">
        <v>15.1</v>
      </c>
    </row>
    <row r="116" spans="1:3">
      <c r="A116" s="26">
        <v>7</v>
      </c>
      <c r="B116" s="10">
        <v>21.7</v>
      </c>
      <c r="C116" s="10">
        <v>15.5</v>
      </c>
    </row>
    <row r="117" spans="1:3">
      <c r="A117" s="26">
        <v>8</v>
      </c>
      <c r="B117" s="10">
        <v>21.8</v>
      </c>
      <c r="C117" s="10">
        <v>15.5</v>
      </c>
    </row>
    <row r="118" spans="1:3">
      <c r="A118" s="26">
        <v>9</v>
      </c>
      <c r="B118" s="10">
        <v>22.3</v>
      </c>
      <c r="C118" s="10">
        <v>15.5</v>
      </c>
    </row>
    <row r="119" spans="1:3">
      <c r="A119" s="26">
        <v>10</v>
      </c>
      <c r="B119" s="10">
        <v>23</v>
      </c>
      <c r="C119" s="10">
        <v>15.6</v>
      </c>
    </row>
    <row r="120" spans="1:3">
      <c r="A120" s="26">
        <v>11</v>
      </c>
      <c r="B120" s="10">
        <v>23.4</v>
      </c>
      <c r="C120" s="10">
        <v>15.7</v>
      </c>
    </row>
    <row r="121" spans="1:3">
      <c r="A121" s="27">
        <v>12</v>
      </c>
      <c r="B121" s="10">
        <v>23.8</v>
      </c>
      <c r="C121" s="10">
        <v>15.9</v>
      </c>
    </row>
    <row r="122" spans="1:3">
      <c r="A122" s="25">
        <v>1379</v>
      </c>
      <c r="B122" s="10">
        <v>23.9</v>
      </c>
      <c r="C122" s="10">
        <v>16.5</v>
      </c>
    </row>
    <row r="123" spans="1:3">
      <c r="A123" s="25">
        <v>2</v>
      </c>
      <c r="B123" s="10">
        <v>23.8</v>
      </c>
      <c r="C123" s="10">
        <v>16.7</v>
      </c>
    </row>
    <row r="124" spans="1:3">
      <c r="A124" s="25">
        <v>3</v>
      </c>
      <c r="B124" s="10">
        <v>24</v>
      </c>
      <c r="C124" s="10">
        <v>17</v>
      </c>
    </row>
    <row r="125" spans="1:3">
      <c r="A125" s="25">
        <v>4</v>
      </c>
      <c r="B125" s="10">
        <v>23.5</v>
      </c>
      <c r="C125" s="10">
        <v>17.2</v>
      </c>
    </row>
    <row r="126" spans="1:3">
      <c r="A126" s="25">
        <v>5</v>
      </c>
      <c r="B126" s="10">
        <v>23.7</v>
      </c>
      <c r="C126" s="10">
        <v>17.3</v>
      </c>
    </row>
    <row r="127" spans="1:3">
      <c r="A127" s="25">
        <v>6</v>
      </c>
      <c r="B127" s="10">
        <v>23.9</v>
      </c>
      <c r="C127" s="10">
        <v>17.600000000000001</v>
      </c>
    </row>
    <row r="128" spans="1:3">
      <c r="A128" s="25">
        <v>7</v>
      </c>
      <c r="B128" s="10">
        <v>23.6</v>
      </c>
      <c r="C128" s="10">
        <v>18</v>
      </c>
    </row>
    <row r="129" spans="1:3">
      <c r="A129" s="25">
        <v>8</v>
      </c>
      <c r="B129" s="10">
        <v>23.7</v>
      </c>
      <c r="C129" s="10">
        <v>18.2</v>
      </c>
    </row>
    <row r="130" spans="1:3">
      <c r="A130" s="25">
        <v>9</v>
      </c>
      <c r="B130" s="10">
        <v>24.1</v>
      </c>
      <c r="C130" s="10">
        <v>18.399999999999999</v>
      </c>
    </row>
    <row r="131" spans="1:3">
      <c r="A131" s="25">
        <v>10</v>
      </c>
      <c r="B131" s="10">
        <v>24.3</v>
      </c>
      <c r="C131" s="10">
        <v>18.399999999999999</v>
      </c>
    </row>
    <row r="132" spans="1:3">
      <c r="A132" s="25">
        <v>11</v>
      </c>
      <c r="B132" s="10">
        <v>24.5</v>
      </c>
      <c r="C132" s="10">
        <v>18.5</v>
      </c>
    </row>
    <row r="133" spans="1:3">
      <c r="A133" s="25">
        <v>12</v>
      </c>
      <c r="B133" s="10">
        <v>25</v>
      </c>
      <c r="C133" s="10">
        <v>18.7</v>
      </c>
    </row>
    <row r="134" spans="1:3">
      <c r="A134" s="26">
        <v>1380</v>
      </c>
      <c r="B134" s="10">
        <v>25.5</v>
      </c>
      <c r="C134" s="10">
        <v>19</v>
      </c>
    </row>
    <row r="135" spans="1:3">
      <c r="A135" s="26">
        <v>2</v>
      </c>
      <c r="B135" s="10">
        <v>25.1</v>
      </c>
      <c r="C135" s="10">
        <v>19.899999999999999</v>
      </c>
    </row>
    <row r="136" spans="1:3">
      <c r="A136" s="26">
        <v>3</v>
      </c>
      <c r="B136" s="10">
        <v>24.9</v>
      </c>
      <c r="C136" s="10">
        <v>20.3</v>
      </c>
    </row>
    <row r="137" spans="1:3">
      <c r="A137" s="26">
        <v>4</v>
      </c>
      <c r="B137" s="10">
        <v>25</v>
      </c>
      <c r="C137" s="10">
        <v>20.6</v>
      </c>
    </row>
    <row r="138" spans="1:3">
      <c r="A138" s="26">
        <v>5</v>
      </c>
      <c r="B138" s="10">
        <v>25</v>
      </c>
      <c r="C138" s="10">
        <v>21</v>
      </c>
    </row>
    <row r="139" spans="1:3">
      <c r="A139" s="26">
        <v>6</v>
      </c>
      <c r="B139" s="10">
        <v>25</v>
      </c>
      <c r="C139" s="10">
        <v>21.2</v>
      </c>
    </row>
    <row r="140" spans="1:3">
      <c r="A140" s="26">
        <v>7</v>
      </c>
      <c r="B140" s="10">
        <v>24.9</v>
      </c>
      <c r="C140" s="10">
        <v>22.2</v>
      </c>
    </row>
    <row r="141" spans="1:3">
      <c r="A141" s="26">
        <v>8</v>
      </c>
      <c r="B141" s="10">
        <v>25</v>
      </c>
      <c r="C141" s="10">
        <v>22.1</v>
      </c>
    </row>
    <row r="142" spans="1:3">
      <c r="A142" s="26">
        <v>9</v>
      </c>
      <c r="B142" s="10">
        <v>25.4</v>
      </c>
      <c r="C142" s="10">
        <v>22.2</v>
      </c>
    </row>
    <row r="143" spans="1:3">
      <c r="A143" s="26">
        <v>10</v>
      </c>
      <c r="B143" s="10">
        <v>26</v>
      </c>
      <c r="C143" s="10">
        <v>22.2</v>
      </c>
    </row>
    <row r="144" spans="1:3">
      <c r="A144" s="26">
        <v>11</v>
      </c>
      <c r="B144" s="10">
        <v>26.2</v>
      </c>
      <c r="C144" s="10">
        <v>22.3</v>
      </c>
    </row>
    <row r="145" spans="1:3">
      <c r="A145" s="27">
        <v>12</v>
      </c>
      <c r="B145" s="10">
        <v>26.9</v>
      </c>
      <c r="C145" s="10">
        <v>22.7</v>
      </c>
    </row>
    <row r="146" spans="1:3">
      <c r="A146" s="25">
        <v>1381</v>
      </c>
      <c r="B146" s="10">
        <v>27.4</v>
      </c>
      <c r="C146" s="10">
        <v>23.1</v>
      </c>
    </row>
    <row r="147" spans="1:3">
      <c r="A147" s="25">
        <v>2</v>
      </c>
      <c r="B147" s="10">
        <v>28.3</v>
      </c>
      <c r="C147" s="10">
        <v>23.4</v>
      </c>
    </row>
    <row r="148" spans="1:3">
      <c r="A148" s="25">
        <v>3</v>
      </c>
      <c r="B148" s="10">
        <v>28.6</v>
      </c>
      <c r="C148" s="10">
        <v>23.8</v>
      </c>
    </row>
    <row r="149" spans="1:3">
      <c r="A149" s="25">
        <v>4</v>
      </c>
      <c r="B149" s="10">
        <v>28.5</v>
      </c>
      <c r="C149" s="10">
        <v>24.2</v>
      </c>
    </row>
    <row r="150" spans="1:3">
      <c r="A150" s="25">
        <v>5</v>
      </c>
      <c r="B150" s="10">
        <v>28.4</v>
      </c>
      <c r="C150" s="10">
        <v>24.3</v>
      </c>
    </row>
    <row r="151" spans="1:3">
      <c r="A151" s="25">
        <v>6</v>
      </c>
      <c r="B151" s="10">
        <v>28.3</v>
      </c>
      <c r="C151" s="10">
        <v>24.6</v>
      </c>
    </row>
    <row r="152" spans="1:3">
      <c r="A152" s="25">
        <v>7</v>
      </c>
      <c r="B152" s="10">
        <v>28</v>
      </c>
      <c r="C152" s="10">
        <v>24.8</v>
      </c>
    </row>
    <row r="153" spans="1:3">
      <c r="A153" s="25">
        <v>8</v>
      </c>
      <c r="B153" s="10">
        <v>28.3</v>
      </c>
      <c r="C153" s="10">
        <v>25.5</v>
      </c>
    </row>
    <row r="154" spans="1:3">
      <c r="A154" s="25">
        <v>9</v>
      </c>
      <c r="B154" s="10">
        <v>29.1</v>
      </c>
      <c r="C154" s="10">
        <v>25.5</v>
      </c>
    </row>
    <row r="155" spans="1:3">
      <c r="A155" s="25">
        <v>10</v>
      </c>
      <c r="B155" s="10">
        <v>29.8</v>
      </c>
      <c r="C155" s="10">
        <v>25.8</v>
      </c>
    </row>
    <row r="156" spans="1:3">
      <c r="A156" s="25">
        <v>11</v>
      </c>
      <c r="B156" s="10">
        <v>30.5</v>
      </c>
      <c r="C156" s="10">
        <v>26</v>
      </c>
    </row>
    <row r="157" spans="1:3">
      <c r="A157" s="25">
        <v>12</v>
      </c>
      <c r="B157" s="10">
        <v>30.8</v>
      </c>
      <c r="C157" s="10">
        <v>26.7</v>
      </c>
    </row>
    <row r="158" spans="1:3">
      <c r="A158" s="26">
        <v>1382</v>
      </c>
      <c r="B158" s="10">
        <v>31.6</v>
      </c>
      <c r="C158" s="10">
        <v>27.4</v>
      </c>
    </row>
    <row r="159" spans="1:3">
      <c r="A159" s="26">
        <v>2</v>
      </c>
      <c r="B159" s="10">
        <v>31.8</v>
      </c>
      <c r="C159" s="10">
        <v>27.9</v>
      </c>
    </row>
    <row r="160" spans="1:3">
      <c r="A160" s="26">
        <v>3</v>
      </c>
      <c r="B160" s="10">
        <v>32.200000000000003</v>
      </c>
      <c r="C160" s="10">
        <v>28.5</v>
      </c>
    </row>
    <row r="161" spans="1:3">
      <c r="A161" s="26">
        <v>4</v>
      </c>
      <c r="B161" s="10">
        <v>32.299999999999997</v>
      </c>
      <c r="C161" s="10">
        <v>28.9</v>
      </c>
    </row>
    <row r="162" spans="1:3">
      <c r="A162" s="26">
        <v>5</v>
      </c>
      <c r="B162" s="10">
        <v>32.1</v>
      </c>
      <c r="C162" s="10">
        <v>29.4</v>
      </c>
    </row>
    <row r="163" spans="1:3">
      <c r="A163" s="26">
        <v>6</v>
      </c>
      <c r="B163" s="10">
        <v>31.7</v>
      </c>
      <c r="C163" s="10">
        <v>29.9</v>
      </c>
    </row>
    <row r="164" spans="1:3">
      <c r="A164" s="26">
        <v>7</v>
      </c>
      <c r="B164" s="10">
        <v>31.8</v>
      </c>
      <c r="C164" s="10">
        <v>30.2</v>
      </c>
    </row>
    <row r="165" spans="1:3">
      <c r="A165" s="26">
        <v>8</v>
      </c>
      <c r="B165" s="10">
        <v>32.200000000000003</v>
      </c>
      <c r="C165" s="10">
        <v>30.6</v>
      </c>
    </row>
    <row r="166" spans="1:3">
      <c r="A166" s="26">
        <v>9</v>
      </c>
      <c r="B166" s="10">
        <v>33.200000000000003</v>
      </c>
      <c r="C166" s="10">
        <v>31</v>
      </c>
    </row>
    <row r="167" spans="1:3">
      <c r="A167" s="26">
        <v>10</v>
      </c>
      <c r="B167" s="10">
        <v>33.6</v>
      </c>
      <c r="C167" s="10">
        <v>31.3</v>
      </c>
    </row>
    <row r="168" spans="1:3">
      <c r="A168" s="26">
        <v>11</v>
      </c>
      <c r="B168" s="10">
        <v>33.6</v>
      </c>
      <c r="C168" s="10">
        <v>31.4</v>
      </c>
    </row>
    <row r="169" spans="1:3">
      <c r="A169" s="27">
        <v>12</v>
      </c>
      <c r="B169" s="10">
        <v>33.9</v>
      </c>
      <c r="C169" s="10">
        <v>32.200000000000003</v>
      </c>
    </row>
    <row r="170" spans="1:3">
      <c r="A170" s="25">
        <v>1383</v>
      </c>
      <c r="B170" s="10">
        <v>34.700000000000003</v>
      </c>
      <c r="C170" s="10">
        <v>33.299999999999997</v>
      </c>
    </row>
    <row r="171" spans="1:3">
      <c r="A171" s="25">
        <v>2</v>
      </c>
      <c r="B171" s="10">
        <v>35.1</v>
      </c>
      <c r="C171" s="10">
        <v>33.799999999999997</v>
      </c>
    </row>
    <row r="172" spans="1:3">
      <c r="A172" s="25">
        <v>3</v>
      </c>
      <c r="B172" s="10">
        <v>35.5</v>
      </c>
      <c r="C172" s="10">
        <v>34.299999999999997</v>
      </c>
    </row>
    <row r="173" spans="1:3">
      <c r="A173" s="25">
        <v>4</v>
      </c>
      <c r="B173" s="10">
        <v>35.9</v>
      </c>
      <c r="C173" s="10">
        <v>34.700000000000003</v>
      </c>
    </row>
    <row r="174" spans="1:3">
      <c r="A174" s="25">
        <v>5</v>
      </c>
      <c r="B174" s="10">
        <v>36.1</v>
      </c>
      <c r="C174" s="10">
        <v>35</v>
      </c>
    </row>
    <row r="175" spans="1:3">
      <c r="A175" s="25">
        <v>6</v>
      </c>
      <c r="B175" s="10">
        <v>36</v>
      </c>
      <c r="C175" s="10">
        <v>35.200000000000003</v>
      </c>
    </row>
    <row r="176" spans="1:3">
      <c r="A176" s="25">
        <v>7</v>
      </c>
      <c r="B176" s="10">
        <v>36.299999999999997</v>
      </c>
      <c r="C176" s="10">
        <v>35.799999999999997</v>
      </c>
    </row>
    <row r="177" spans="1:3">
      <c r="A177" s="25">
        <v>8</v>
      </c>
      <c r="B177" s="10">
        <v>36.6</v>
      </c>
      <c r="C177" s="10">
        <v>36.1</v>
      </c>
    </row>
    <row r="178" spans="1:3">
      <c r="A178" s="25">
        <v>9</v>
      </c>
      <c r="B178" s="10">
        <v>37.1</v>
      </c>
      <c r="C178" s="10">
        <v>36.4</v>
      </c>
    </row>
    <row r="179" spans="1:3">
      <c r="A179" s="25">
        <v>10</v>
      </c>
      <c r="B179" s="10">
        <v>37.700000000000003</v>
      </c>
      <c r="C179" s="10">
        <v>36.700000000000003</v>
      </c>
    </row>
    <row r="180" spans="1:3">
      <c r="A180" s="25">
        <v>11</v>
      </c>
      <c r="B180" s="10">
        <v>38.299999999999997</v>
      </c>
      <c r="C180" s="10">
        <v>36.9</v>
      </c>
    </row>
    <row r="181" spans="1:3">
      <c r="A181" s="25">
        <v>12</v>
      </c>
      <c r="B181" s="10">
        <v>39.200000000000003</v>
      </c>
      <c r="C181" s="10">
        <v>37.299999999999997</v>
      </c>
    </row>
    <row r="182" spans="1:3">
      <c r="A182" s="26">
        <v>1384</v>
      </c>
      <c r="B182" s="10">
        <v>41.3</v>
      </c>
      <c r="C182" s="10">
        <v>37.6</v>
      </c>
    </row>
    <row r="183" spans="1:3">
      <c r="A183" s="26">
        <v>2</v>
      </c>
      <c r="B183" s="10">
        <v>40.4</v>
      </c>
      <c r="C183" s="10">
        <v>38</v>
      </c>
    </row>
    <row r="184" spans="1:3">
      <c r="A184" s="26">
        <v>3</v>
      </c>
      <c r="B184" s="10">
        <v>39.799999999999997</v>
      </c>
      <c r="C184" s="10">
        <v>38.6</v>
      </c>
    </row>
    <row r="185" spans="1:3">
      <c r="A185" s="26">
        <v>4</v>
      </c>
      <c r="B185" s="10">
        <v>39</v>
      </c>
      <c r="C185" s="10">
        <v>39</v>
      </c>
    </row>
    <row r="186" spans="1:3">
      <c r="A186" s="26">
        <v>5</v>
      </c>
      <c r="B186" s="10">
        <v>38.6</v>
      </c>
      <c r="C186" s="10">
        <v>39.4</v>
      </c>
    </row>
    <row r="187" spans="1:3">
      <c r="A187" s="26">
        <v>6</v>
      </c>
      <c r="B187" s="10">
        <v>38.6</v>
      </c>
      <c r="C187" s="10">
        <v>39.700000000000003</v>
      </c>
    </row>
    <row r="188" spans="1:3">
      <c r="A188" s="26">
        <v>7</v>
      </c>
      <c r="B188" s="10">
        <v>38.799999999999997</v>
      </c>
      <c r="C188" s="10">
        <v>40.1</v>
      </c>
    </row>
    <row r="189" spans="1:3">
      <c r="A189" s="26">
        <v>8</v>
      </c>
      <c r="B189" s="10">
        <v>39.1</v>
      </c>
      <c r="C189" s="10">
        <v>40.700000000000003</v>
      </c>
    </row>
    <row r="190" spans="1:3">
      <c r="A190" s="26">
        <v>9</v>
      </c>
      <c r="B190" s="10">
        <v>39.5</v>
      </c>
      <c r="C190" s="10">
        <v>41.1</v>
      </c>
    </row>
    <row r="191" spans="1:3">
      <c r="A191" s="26">
        <v>10</v>
      </c>
      <c r="B191" s="10">
        <v>39.799999999999997</v>
      </c>
      <c r="C191" s="10">
        <v>41.5</v>
      </c>
    </row>
    <row r="192" spans="1:3">
      <c r="A192" s="26">
        <v>11</v>
      </c>
      <c r="B192" s="10">
        <v>40.200000000000003</v>
      </c>
      <c r="C192" s="10">
        <v>41.7</v>
      </c>
    </row>
    <row r="193" spans="1:3">
      <c r="A193" s="27">
        <v>12</v>
      </c>
      <c r="B193" s="10">
        <v>41</v>
      </c>
      <c r="C193" s="10">
        <v>42.2</v>
      </c>
    </row>
    <row r="194" spans="1:3">
      <c r="A194" s="25">
        <v>1385</v>
      </c>
      <c r="B194" s="10">
        <v>41.2</v>
      </c>
      <c r="C194" s="10">
        <v>42.5</v>
      </c>
    </row>
    <row r="195" spans="1:3">
      <c r="A195" s="25">
        <v>2</v>
      </c>
      <c r="B195" s="10">
        <v>41.6</v>
      </c>
      <c r="C195" s="10">
        <v>42.9</v>
      </c>
    </row>
    <row r="196" spans="1:3">
      <c r="A196" s="25">
        <v>3</v>
      </c>
      <c r="B196" s="10">
        <v>42.5</v>
      </c>
      <c r="C196" s="10">
        <v>43.4</v>
      </c>
    </row>
    <row r="197" spans="1:3">
      <c r="A197" s="25">
        <v>4</v>
      </c>
      <c r="B197" s="10">
        <v>42</v>
      </c>
      <c r="C197" s="10">
        <v>44</v>
      </c>
    </row>
    <row r="198" spans="1:3">
      <c r="A198" s="25">
        <v>5</v>
      </c>
      <c r="B198" s="10">
        <v>42</v>
      </c>
      <c r="C198" s="10">
        <v>44.5</v>
      </c>
    </row>
    <row r="199" spans="1:3">
      <c r="A199" s="25">
        <v>6</v>
      </c>
      <c r="B199" s="10">
        <v>42.9</v>
      </c>
      <c r="C199" s="10">
        <v>45.2</v>
      </c>
    </row>
    <row r="200" spans="1:3">
      <c r="A200" s="25">
        <v>7</v>
      </c>
      <c r="B200" s="10">
        <v>43.2</v>
      </c>
      <c r="C200" s="10">
        <v>46.1</v>
      </c>
    </row>
    <row r="201" spans="1:3">
      <c r="A201" s="25">
        <v>8</v>
      </c>
      <c r="B201" s="10">
        <v>43.3</v>
      </c>
      <c r="C201" s="10">
        <v>46.8</v>
      </c>
    </row>
    <row r="202" spans="1:3">
      <c r="A202" s="25">
        <v>9</v>
      </c>
      <c r="B202" s="10">
        <v>44.7</v>
      </c>
      <c r="C202" s="10">
        <v>47.6</v>
      </c>
    </row>
    <row r="203" spans="1:3">
      <c r="A203" s="25">
        <v>10</v>
      </c>
      <c r="B203" s="10">
        <v>45.9</v>
      </c>
      <c r="C203" s="10">
        <v>48.1</v>
      </c>
    </row>
    <row r="204" spans="1:3">
      <c r="A204" s="25">
        <v>11</v>
      </c>
      <c r="B204" s="10">
        <v>46.6</v>
      </c>
      <c r="C204" s="10">
        <v>48.6</v>
      </c>
    </row>
    <row r="205" spans="1:3">
      <c r="A205" s="25">
        <v>12</v>
      </c>
      <c r="B205" s="10">
        <v>47.2</v>
      </c>
      <c r="C205" s="10">
        <v>49</v>
      </c>
    </row>
    <row r="206" spans="1:3">
      <c r="A206" s="26">
        <v>1386</v>
      </c>
      <c r="B206" s="10">
        <v>48.4</v>
      </c>
      <c r="C206" s="10">
        <v>49</v>
      </c>
    </row>
    <row r="207" spans="1:3">
      <c r="A207" s="26">
        <v>2</v>
      </c>
      <c r="B207" s="10">
        <v>48.6</v>
      </c>
      <c r="C207" s="10">
        <v>49.5</v>
      </c>
    </row>
    <row r="208" spans="1:3">
      <c r="A208" s="26">
        <v>3</v>
      </c>
      <c r="B208" s="10">
        <v>49.3</v>
      </c>
      <c r="C208" s="10">
        <v>50.1</v>
      </c>
    </row>
    <row r="209" spans="1:3">
      <c r="A209" s="26">
        <v>4</v>
      </c>
      <c r="B209" s="10">
        <v>49.3</v>
      </c>
      <c r="C209" s="10">
        <v>51</v>
      </c>
    </row>
    <row r="210" spans="1:3">
      <c r="A210" s="26">
        <v>5</v>
      </c>
      <c r="B210" s="10">
        <v>49.2</v>
      </c>
      <c r="C210" s="10">
        <v>51.8</v>
      </c>
    </row>
    <row r="211" spans="1:3">
      <c r="A211" s="26">
        <v>6</v>
      </c>
      <c r="B211" s="10">
        <v>50</v>
      </c>
      <c r="C211" s="10">
        <v>53.6</v>
      </c>
    </row>
    <row r="212" spans="1:3">
      <c r="A212" s="26">
        <v>7</v>
      </c>
      <c r="B212" s="10">
        <v>50.6</v>
      </c>
      <c r="C212" s="10">
        <v>54.6</v>
      </c>
    </row>
    <row r="213" spans="1:3">
      <c r="A213" s="26">
        <v>8</v>
      </c>
      <c r="B213" s="10">
        <v>51.4</v>
      </c>
      <c r="C213" s="10">
        <v>55.7</v>
      </c>
    </row>
    <row r="214" spans="1:3">
      <c r="A214" s="26">
        <v>9</v>
      </c>
      <c r="B214" s="10">
        <v>52.8</v>
      </c>
      <c r="C214" s="10">
        <v>57.3</v>
      </c>
    </row>
    <row r="215" spans="1:3">
      <c r="A215" s="26">
        <v>10</v>
      </c>
      <c r="B215" s="10">
        <v>53.7</v>
      </c>
      <c r="C215" s="10">
        <v>58.1</v>
      </c>
    </row>
    <row r="216" spans="1:3">
      <c r="A216" s="26">
        <v>11</v>
      </c>
      <c r="B216" s="10">
        <v>55.3</v>
      </c>
      <c r="C216" s="10">
        <v>58.9</v>
      </c>
    </row>
    <row r="217" spans="1:3">
      <c r="A217" s="27">
        <v>12</v>
      </c>
      <c r="B217" s="10">
        <v>57.4</v>
      </c>
      <c r="C217" s="10">
        <v>60.1</v>
      </c>
    </row>
    <row r="218" spans="1:3">
      <c r="A218" s="25">
        <v>1387</v>
      </c>
      <c r="B218" s="10">
        <v>59.8</v>
      </c>
      <c r="C218" s="10">
        <v>61.1</v>
      </c>
    </row>
    <row r="219" spans="1:3">
      <c r="A219" s="25">
        <v>2</v>
      </c>
      <c r="B219" s="10">
        <v>60.7</v>
      </c>
      <c r="C219" s="10">
        <v>62.3</v>
      </c>
    </row>
    <row r="220" spans="1:3">
      <c r="A220" s="25">
        <v>3</v>
      </c>
      <c r="B220" s="10">
        <v>62.4</v>
      </c>
      <c r="C220" s="10">
        <v>63.2</v>
      </c>
    </row>
    <row r="221" spans="1:3">
      <c r="A221" s="25">
        <v>4</v>
      </c>
      <c r="B221" s="10">
        <v>61.9</v>
      </c>
      <c r="C221" s="10">
        <v>64.5</v>
      </c>
    </row>
    <row r="222" spans="1:3">
      <c r="A222" s="25">
        <v>5</v>
      </c>
      <c r="B222" s="10">
        <v>63.2</v>
      </c>
      <c r="C222" s="10">
        <v>65.599999999999994</v>
      </c>
    </row>
    <row r="223" spans="1:3">
      <c r="A223" s="25">
        <v>6</v>
      </c>
      <c r="B223" s="10">
        <v>65.7</v>
      </c>
      <c r="C223" s="10">
        <v>68.099999999999994</v>
      </c>
    </row>
    <row r="224" spans="1:3">
      <c r="A224" s="25">
        <v>7</v>
      </c>
      <c r="B224" s="10">
        <v>66.3</v>
      </c>
      <c r="C224" s="10">
        <v>69.8</v>
      </c>
    </row>
    <row r="225" spans="1:3">
      <c r="A225" s="25">
        <v>8</v>
      </c>
      <c r="B225" s="10">
        <v>66.5</v>
      </c>
      <c r="C225" s="10">
        <v>70.7</v>
      </c>
    </row>
    <row r="226" spans="1:3">
      <c r="A226" s="25">
        <v>9</v>
      </c>
      <c r="B226" s="10">
        <v>66.900000000000006</v>
      </c>
      <c r="C226" s="10">
        <v>72.3</v>
      </c>
    </row>
    <row r="227" spans="1:3">
      <c r="A227" s="25">
        <v>10</v>
      </c>
      <c r="B227" s="10">
        <v>65.900000000000006</v>
      </c>
      <c r="C227" s="10">
        <v>72.8</v>
      </c>
    </row>
    <row r="228" spans="1:3">
      <c r="A228" s="25">
        <v>11</v>
      </c>
      <c r="B228" s="10">
        <v>65.099999999999994</v>
      </c>
      <c r="C228" s="10">
        <v>73.3</v>
      </c>
    </row>
    <row r="229" spans="1:3">
      <c r="A229" s="25">
        <v>12</v>
      </c>
      <c r="B229" s="10">
        <v>65</v>
      </c>
      <c r="C229" s="10">
        <v>74</v>
      </c>
    </row>
    <row r="230" spans="1:3">
      <c r="A230" s="26">
        <v>1388</v>
      </c>
      <c r="B230" s="10">
        <v>66.099999999999994</v>
      </c>
      <c r="C230" s="10">
        <v>74.400000000000006</v>
      </c>
    </row>
    <row r="231" spans="1:3">
      <c r="A231" s="26">
        <v>2</v>
      </c>
      <c r="B231" s="10">
        <v>67.400000000000006</v>
      </c>
      <c r="C231" s="10">
        <v>74.599999999999994</v>
      </c>
    </row>
    <row r="232" spans="1:3">
      <c r="A232" s="26">
        <v>3</v>
      </c>
      <c r="B232" s="10">
        <v>69.2</v>
      </c>
      <c r="C232" s="10">
        <v>75.2</v>
      </c>
    </row>
    <row r="233" spans="1:3">
      <c r="A233" s="26">
        <v>4</v>
      </c>
      <c r="B233" s="10">
        <v>68.900000000000006</v>
      </c>
      <c r="C233" s="10">
        <v>75.7</v>
      </c>
    </row>
    <row r="234" spans="1:3">
      <c r="A234" s="26">
        <v>5</v>
      </c>
      <c r="B234" s="10">
        <v>69.2</v>
      </c>
      <c r="C234" s="10">
        <v>76.900000000000006</v>
      </c>
    </row>
    <row r="235" spans="1:3">
      <c r="A235" s="26">
        <v>6</v>
      </c>
      <c r="B235" s="10">
        <v>69.099999999999994</v>
      </c>
      <c r="C235" s="10">
        <v>77.8</v>
      </c>
    </row>
    <row r="236" spans="1:3">
      <c r="A236" s="26">
        <v>7</v>
      </c>
      <c r="B236" s="10">
        <v>68.599999999999994</v>
      </c>
      <c r="C236" s="10">
        <v>78.599999999999994</v>
      </c>
    </row>
    <row r="237" spans="1:3">
      <c r="A237" s="26">
        <v>8</v>
      </c>
      <c r="B237" s="10">
        <v>68.7</v>
      </c>
      <c r="C237" s="10">
        <v>79.400000000000006</v>
      </c>
    </row>
    <row r="238" spans="1:3">
      <c r="A238" s="26">
        <v>9</v>
      </c>
      <c r="B238" s="10">
        <v>69.8</v>
      </c>
      <c r="C238" s="10">
        <v>80</v>
      </c>
    </row>
    <row r="239" spans="1:3">
      <c r="A239" s="26">
        <v>10</v>
      </c>
      <c r="B239" s="10">
        <v>69.599999999999994</v>
      </c>
      <c r="C239" s="10">
        <v>80.3</v>
      </c>
    </row>
    <row r="240" spans="1:3">
      <c r="A240" s="26">
        <v>11</v>
      </c>
      <c r="B240" s="10">
        <v>70.2</v>
      </c>
      <c r="C240" s="10">
        <v>80.599999999999994</v>
      </c>
    </row>
    <row r="241" spans="1:3">
      <c r="A241" s="27">
        <v>12</v>
      </c>
      <c r="B241" s="10">
        <v>72.099999999999994</v>
      </c>
      <c r="C241" s="10">
        <v>81.3</v>
      </c>
    </row>
    <row r="242" spans="1:3">
      <c r="A242" s="25">
        <v>1389</v>
      </c>
      <c r="B242" s="10">
        <v>73.099999999999994</v>
      </c>
      <c r="C242" s="10">
        <v>81.8</v>
      </c>
    </row>
    <row r="243" spans="1:3">
      <c r="A243" s="25">
        <v>2</v>
      </c>
      <c r="B243" s="10">
        <v>73.099999999999994</v>
      </c>
      <c r="C243" s="10">
        <v>82.4</v>
      </c>
    </row>
    <row r="244" spans="1:3">
      <c r="A244" s="25">
        <v>3</v>
      </c>
      <c r="B244" s="10">
        <v>73.5</v>
      </c>
      <c r="C244" s="10">
        <v>83.2</v>
      </c>
    </row>
    <row r="245" spans="1:3">
      <c r="A245" s="25">
        <v>4</v>
      </c>
      <c r="B245" s="10">
        <v>74.5</v>
      </c>
      <c r="C245" s="10">
        <v>83.9</v>
      </c>
    </row>
    <row r="246" spans="1:3">
      <c r="A246" s="25">
        <v>5</v>
      </c>
      <c r="B246" s="10">
        <v>75.7</v>
      </c>
      <c r="C246" s="10">
        <v>84.6</v>
      </c>
    </row>
    <row r="247" spans="1:3">
      <c r="A247" s="25">
        <v>6</v>
      </c>
      <c r="B247" s="10">
        <v>76.2</v>
      </c>
      <c r="C247" s="10">
        <v>85.4</v>
      </c>
    </row>
    <row r="248" spans="1:3">
      <c r="A248" s="25">
        <v>7</v>
      </c>
      <c r="B248" s="10">
        <v>78.099999999999994</v>
      </c>
      <c r="C248" s="10">
        <v>86.1</v>
      </c>
    </row>
    <row r="249" spans="1:3">
      <c r="A249" s="25">
        <v>8</v>
      </c>
      <c r="B249" s="10">
        <v>78.900000000000006</v>
      </c>
      <c r="C249" s="10">
        <v>87.2</v>
      </c>
    </row>
    <row r="250" spans="1:3">
      <c r="A250" s="25">
        <v>9</v>
      </c>
      <c r="B250" s="10">
        <v>80.3</v>
      </c>
      <c r="C250" s="10">
        <v>88.3</v>
      </c>
    </row>
    <row r="251" spans="1:3">
      <c r="A251" s="25">
        <v>10</v>
      </c>
      <c r="B251" s="10">
        <v>83.6</v>
      </c>
      <c r="C251" s="10">
        <v>89.3</v>
      </c>
    </row>
    <row r="252" spans="1:3">
      <c r="A252" s="25">
        <v>11</v>
      </c>
      <c r="B252" s="10">
        <v>86.8</v>
      </c>
      <c r="C252" s="10">
        <v>90.2</v>
      </c>
    </row>
    <row r="253" spans="1:3">
      <c r="A253" s="25">
        <v>12</v>
      </c>
      <c r="B253" s="10">
        <v>91.3</v>
      </c>
      <c r="C253" s="10">
        <v>91.2</v>
      </c>
    </row>
    <row r="254" spans="1:3">
      <c r="A254" s="26">
        <v>1390.1</v>
      </c>
      <c r="B254" s="10">
        <v>92.4</v>
      </c>
      <c r="C254" s="10">
        <v>91.6</v>
      </c>
    </row>
    <row r="255" spans="1:3">
      <c r="A255" s="26">
        <v>2</v>
      </c>
      <c r="B255" s="10">
        <v>94.7</v>
      </c>
      <c r="C255" s="10">
        <v>92.2</v>
      </c>
    </row>
    <row r="256" spans="1:3">
      <c r="A256" s="26">
        <v>3</v>
      </c>
      <c r="B256" s="10">
        <v>96.7</v>
      </c>
      <c r="C256" s="10">
        <v>93.3</v>
      </c>
    </row>
    <row r="257" spans="1:3">
      <c r="A257" s="26">
        <v>4</v>
      </c>
      <c r="B257" s="10">
        <v>95.6</v>
      </c>
      <c r="C257" s="10">
        <v>94.9</v>
      </c>
    </row>
    <row r="258" spans="1:3">
      <c r="A258" s="26">
        <v>5</v>
      </c>
      <c r="B258" s="10">
        <v>96</v>
      </c>
      <c r="C258" s="10">
        <v>96.4</v>
      </c>
    </row>
    <row r="259" spans="1:3">
      <c r="A259" s="26">
        <v>6</v>
      </c>
      <c r="B259" s="10">
        <v>97.9</v>
      </c>
      <c r="C259" s="10">
        <v>98</v>
      </c>
    </row>
    <row r="260" spans="1:3">
      <c r="A260" s="26">
        <v>7</v>
      </c>
      <c r="B260" s="10">
        <v>99.3</v>
      </c>
      <c r="C260" s="10">
        <v>99.4</v>
      </c>
    </row>
    <row r="261" spans="1:3">
      <c r="A261" s="26">
        <v>8</v>
      </c>
      <c r="B261" s="10">
        <v>100.7</v>
      </c>
      <c r="C261" s="10">
        <v>101.2</v>
      </c>
    </row>
    <row r="262" spans="1:3">
      <c r="A262" s="26">
        <v>9</v>
      </c>
      <c r="B262" s="10">
        <v>102.6</v>
      </c>
      <c r="C262" s="10">
        <v>102.7</v>
      </c>
    </row>
    <row r="263" spans="1:3">
      <c r="A263" s="26">
        <v>10</v>
      </c>
      <c r="B263" s="10">
        <v>104.5</v>
      </c>
      <c r="C263" s="10">
        <v>103.7</v>
      </c>
    </row>
    <row r="264" spans="1:3">
      <c r="A264" s="26">
        <v>11</v>
      </c>
      <c r="B264" s="10">
        <v>108.8</v>
      </c>
      <c r="C264" s="10">
        <v>104.6</v>
      </c>
    </row>
    <row r="265" spans="1:3">
      <c r="A265" s="27">
        <v>12</v>
      </c>
      <c r="B265" s="10">
        <v>114</v>
      </c>
      <c r="C265" s="10">
        <v>106.2</v>
      </c>
    </row>
    <row r="266" spans="1:3">
      <c r="A266" s="25">
        <v>1391.1</v>
      </c>
      <c r="B266" s="10">
        <v>118</v>
      </c>
      <c r="C266" s="10">
        <v>107</v>
      </c>
    </row>
    <row r="267" spans="1:3">
      <c r="A267" s="25">
        <v>2</v>
      </c>
      <c r="B267" s="10">
        <v>122</v>
      </c>
      <c r="C267" s="10">
        <v>108</v>
      </c>
    </row>
    <row r="268" spans="1:3">
      <c r="A268" s="25">
        <v>3</v>
      </c>
      <c r="B268" s="10">
        <v>123.4</v>
      </c>
      <c r="C268" s="10">
        <v>109.1</v>
      </c>
    </row>
    <row r="269" spans="1:3">
      <c r="A269" s="25">
        <v>4</v>
      </c>
      <c r="B269" s="10">
        <v>126.2</v>
      </c>
      <c r="C269" s="10">
        <v>111.1</v>
      </c>
    </row>
    <row r="270" spans="1:3">
      <c r="A270" s="25">
        <v>5</v>
      </c>
      <c r="B270" s="10">
        <v>128.4</v>
      </c>
      <c r="C270" s="10">
        <v>113.3</v>
      </c>
    </row>
    <row r="271" spans="1:3">
      <c r="A271" s="25">
        <v>6</v>
      </c>
      <c r="B271" s="10">
        <v>132.19999999999999</v>
      </c>
      <c r="C271" s="10">
        <v>116</v>
      </c>
    </row>
    <row r="272" spans="1:3">
      <c r="A272" s="25">
        <v>7</v>
      </c>
      <c r="B272" s="10">
        <v>141.19999999999999</v>
      </c>
      <c r="C272" s="10">
        <v>118.8</v>
      </c>
    </row>
    <row r="273" spans="1:3">
      <c r="A273" s="25">
        <v>8</v>
      </c>
      <c r="B273" s="10">
        <v>150.1</v>
      </c>
      <c r="C273" s="10">
        <v>121.6</v>
      </c>
    </row>
    <row r="274" spans="1:3">
      <c r="A274" s="25">
        <v>9</v>
      </c>
      <c r="B274" s="10">
        <v>153.9</v>
      </c>
      <c r="C274" s="10">
        <v>124</v>
      </c>
    </row>
    <row r="275" spans="1:3">
      <c r="A275" s="25">
        <v>10</v>
      </c>
      <c r="B275" s="10">
        <v>157.4</v>
      </c>
      <c r="C275" s="10">
        <v>125.5</v>
      </c>
    </row>
    <row r="276" spans="1:3">
      <c r="A276" s="25">
        <v>11</v>
      </c>
      <c r="B276" s="10">
        <v>170</v>
      </c>
      <c r="C276" s="10">
        <v>127.2</v>
      </c>
    </row>
    <row r="277" spans="1:3">
      <c r="A277" s="25">
        <v>12</v>
      </c>
      <c r="B277" s="10">
        <v>178.9</v>
      </c>
      <c r="C277" s="10">
        <v>129.69999999999999</v>
      </c>
    </row>
    <row r="278" spans="1:3">
      <c r="A278" s="26">
        <v>1392.1</v>
      </c>
      <c r="B278" s="10">
        <v>186.4</v>
      </c>
      <c r="C278" s="10">
        <v>131</v>
      </c>
    </row>
    <row r="279" spans="1:3">
      <c r="A279" s="26">
        <v>2</v>
      </c>
      <c r="B279" s="10">
        <v>189.1</v>
      </c>
      <c r="C279" s="10">
        <v>134.69999999999999</v>
      </c>
    </row>
    <row r="280" spans="1:3">
      <c r="A280" s="26">
        <v>3</v>
      </c>
      <c r="B280" s="10">
        <v>195.8</v>
      </c>
      <c r="C280" s="10">
        <v>138.9</v>
      </c>
    </row>
    <row r="281" spans="1:3">
      <c r="A281" s="26">
        <v>4</v>
      </c>
      <c r="B281" s="10">
        <v>197.2</v>
      </c>
      <c r="C281" s="10">
        <v>142.6</v>
      </c>
    </row>
    <row r="282" spans="1:3">
      <c r="A282" s="26">
        <v>5</v>
      </c>
      <c r="B282" s="10">
        <v>198.8</v>
      </c>
      <c r="C282" s="10">
        <v>145</v>
      </c>
    </row>
    <row r="283" spans="1:3">
      <c r="A283" s="26">
        <v>6</v>
      </c>
      <c r="B283" s="10">
        <v>202.4</v>
      </c>
      <c r="C283" s="10">
        <v>147.1</v>
      </c>
    </row>
    <row r="284" spans="1:3">
      <c r="A284" s="26">
        <v>7</v>
      </c>
      <c r="B284" s="10">
        <v>204.6</v>
      </c>
      <c r="C284" s="10">
        <v>149.19999999999999</v>
      </c>
    </row>
    <row r="285" spans="1:3">
      <c r="A285" s="26">
        <v>8</v>
      </c>
      <c r="B285" s="10">
        <v>205.9</v>
      </c>
      <c r="C285" s="10">
        <v>151.5</v>
      </c>
    </row>
    <row r="286" spans="1:3">
      <c r="A286" s="26">
        <v>9</v>
      </c>
      <c r="B286" s="10">
        <v>205.6</v>
      </c>
      <c r="C286" s="10">
        <v>153.9</v>
      </c>
    </row>
    <row r="287" spans="1:3">
      <c r="A287" s="26">
        <v>10</v>
      </c>
      <c r="B287" s="10">
        <v>208.5</v>
      </c>
      <c r="C287" s="10">
        <v>154.9</v>
      </c>
    </row>
    <row r="288" spans="1:3">
      <c r="A288" s="26">
        <v>11</v>
      </c>
      <c r="B288" s="10">
        <v>209</v>
      </c>
      <c r="C288" s="10">
        <v>156</v>
      </c>
    </row>
    <row r="289" spans="1:3">
      <c r="A289" s="27">
        <v>12</v>
      </c>
      <c r="B289" s="10">
        <v>211.6</v>
      </c>
      <c r="C289" s="10">
        <v>158.1</v>
      </c>
    </row>
    <row r="290" spans="1:3">
      <c r="A290" s="25">
        <v>1393.1</v>
      </c>
      <c r="B290" s="10">
        <v>214</v>
      </c>
      <c r="C290" s="10">
        <v>159.30000000000001</v>
      </c>
    </row>
    <row r="291" spans="1:3">
      <c r="A291" s="25">
        <v>2</v>
      </c>
      <c r="B291" s="10">
        <v>215.1</v>
      </c>
      <c r="C291" s="10">
        <v>163</v>
      </c>
    </row>
    <row r="292" spans="1:3">
      <c r="A292" s="25">
        <v>3</v>
      </c>
      <c r="B292" s="10">
        <v>217.6</v>
      </c>
      <c r="C292" s="10">
        <v>167.1</v>
      </c>
    </row>
    <row r="293" spans="1:3">
      <c r="A293" s="25">
        <v>4</v>
      </c>
      <c r="B293" s="10">
        <v>219.5</v>
      </c>
      <c r="C293" s="10">
        <v>170.9</v>
      </c>
    </row>
    <row r="294" spans="1:3">
      <c r="A294" s="25">
        <v>5</v>
      </c>
      <c r="B294" s="10">
        <v>221.1</v>
      </c>
      <c r="C294" s="10">
        <v>174.4</v>
      </c>
    </row>
    <row r="295" spans="1:3">
      <c r="A295" s="25">
        <v>6</v>
      </c>
      <c r="B295" s="10">
        <v>223.5</v>
      </c>
      <c r="C295" s="10">
        <v>177.4</v>
      </c>
    </row>
    <row r="296" spans="1:3">
      <c r="A296" s="25">
        <v>7</v>
      </c>
      <c r="B296" s="10">
        <v>226.8</v>
      </c>
      <c r="C296" s="10">
        <v>179.6</v>
      </c>
    </row>
    <row r="297" spans="1:3">
      <c r="A297" s="25">
        <v>8</v>
      </c>
      <c r="B297" s="10">
        <v>230.2</v>
      </c>
      <c r="C297" s="10">
        <v>182.3</v>
      </c>
    </row>
    <row r="298" spans="1:3">
      <c r="A298" s="25">
        <v>9</v>
      </c>
      <c r="B298" s="10">
        <v>234.7</v>
      </c>
      <c r="C298" s="10">
        <v>185.3</v>
      </c>
    </row>
    <row r="299" spans="1:3">
      <c r="A299" s="25">
        <v>10</v>
      </c>
      <c r="B299" s="10">
        <v>234.8</v>
      </c>
      <c r="C299" s="10">
        <v>186.7</v>
      </c>
    </row>
    <row r="300" spans="1:3">
      <c r="A300" s="25">
        <v>11</v>
      </c>
      <c r="B300" s="10">
        <v>237</v>
      </c>
      <c r="C300" s="10">
        <v>188</v>
      </c>
    </row>
    <row r="301" spans="1:3">
      <c r="A301" s="25">
        <v>12</v>
      </c>
      <c r="B301" s="10">
        <v>240</v>
      </c>
      <c r="C301" s="10">
        <v>190.4</v>
      </c>
    </row>
    <row r="302" spans="1:3">
      <c r="A302" s="26">
        <v>1394.1</v>
      </c>
      <c r="B302" s="10">
        <v>243.9</v>
      </c>
      <c r="C302" s="10">
        <v>191.8</v>
      </c>
    </row>
    <row r="303" spans="1:3">
      <c r="A303" s="26">
        <v>2</v>
      </c>
      <c r="B303" s="10">
        <v>246.3</v>
      </c>
      <c r="C303" s="10">
        <v>193.8</v>
      </c>
    </row>
    <row r="304" spans="1:3">
      <c r="A304" s="26">
        <v>3</v>
      </c>
      <c r="B304" s="10">
        <v>250.4</v>
      </c>
      <c r="C304" s="10">
        <v>197.1</v>
      </c>
    </row>
    <row r="305" spans="1:4">
      <c r="A305" s="26">
        <v>4</v>
      </c>
      <c r="B305" s="10">
        <v>247</v>
      </c>
      <c r="C305" s="10">
        <v>199.3</v>
      </c>
    </row>
    <row r="306" spans="1:4">
      <c r="A306" s="26">
        <v>5</v>
      </c>
      <c r="B306" s="10">
        <v>243.5</v>
      </c>
      <c r="C306" s="10">
        <v>202.7</v>
      </c>
    </row>
    <row r="307" spans="1:4">
      <c r="A307" s="26">
        <v>6</v>
      </c>
      <c r="B307" s="10">
        <v>243.5</v>
      </c>
      <c r="C307" s="10">
        <v>205.3</v>
      </c>
    </row>
    <row r="308" spans="1:4">
      <c r="A308" s="26">
        <v>7</v>
      </c>
      <c r="B308" s="10">
        <v>243.5</v>
      </c>
      <c r="C308" s="10">
        <v>208</v>
      </c>
    </row>
    <row r="309" spans="1:4">
      <c r="A309" s="26">
        <v>8</v>
      </c>
      <c r="B309" s="10">
        <v>245</v>
      </c>
      <c r="C309" s="10">
        <v>209.9</v>
      </c>
    </row>
    <row r="310" spans="1:4">
      <c r="A310" s="26">
        <v>9</v>
      </c>
      <c r="B310" s="10">
        <v>248.9</v>
      </c>
      <c r="C310" s="10">
        <v>212</v>
      </c>
    </row>
    <row r="311" spans="1:4">
      <c r="A311" s="26">
        <v>10</v>
      </c>
      <c r="B311" s="10">
        <v>249.7</v>
      </c>
      <c r="C311" s="10">
        <v>213</v>
      </c>
    </row>
    <row r="312" spans="1:4">
      <c r="A312" s="26">
        <v>11</v>
      </c>
      <c r="B312" s="10">
        <v>249.8</v>
      </c>
      <c r="C312" s="10">
        <v>214.1</v>
      </c>
    </row>
    <row r="313" spans="1:4">
      <c r="A313" s="27">
        <v>12</v>
      </c>
      <c r="B313" s="10">
        <v>251</v>
      </c>
      <c r="C313" s="10">
        <v>216.2</v>
      </c>
    </row>
    <row r="314" spans="1:4">
      <c r="A314" s="25">
        <v>1395.1</v>
      </c>
      <c r="B314" s="10">
        <v>252.6</v>
      </c>
      <c r="C314" s="10">
        <v>216.8</v>
      </c>
      <c r="D314" s="7"/>
    </row>
    <row r="315" spans="1:4">
      <c r="A315" s="25">
        <v>2</v>
      </c>
      <c r="B315" s="10">
        <f>B314*(1+1.1/100)</f>
        <v>255.37859999999998</v>
      </c>
      <c r="C315" s="10">
        <f>C314*(1+0.8/100)</f>
        <v>218.53440000000001</v>
      </c>
    </row>
    <row r="316" spans="1:4">
      <c r="A316" s="25">
        <v>3</v>
      </c>
      <c r="B316" s="10">
        <f>(1+3.5/100)*B304</f>
        <v>259.16399999999999</v>
      </c>
      <c r="C316" s="10">
        <f>(1+11.7/100)*C304</f>
        <v>220.16069999999999</v>
      </c>
    </row>
    <row r="317" spans="1:4">
      <c r="A317" s="25">
        <v>4</v>
      </c>
      <c r="B317" s="10">
        <v>259.5</v>
      </c>
      <c r="C317" s="10">
        <v>223.6</v>
      </c>
    </row>
    <row r="318" spans="1:4">
      <c r="A318" s="25">
        <v>5</v>
      </c>
      <c r="B318" s="10">
        <v>261.7</v>
      </c>
      <c r="C318" s="10">
        <v>226.9</v>
      </c>
    </row>
    <row r="319" spans="1:4">
      <c r="A319" s="25">
        <v>6</v>
      </c>
      <c r="B319" s="10">
        <v>262.3</v>
      </c>
      <c r="C319" s="10">
        <v>229.7</v>
      </c>
    </row>
    <row r="320" spans="1:4">
      <c r="A320" s="25">
        <v>7</v>
      </c>
      <c r="B320" s="7">
        <v>262.5</v>
      </c>
      <c r="C320" s="7">
        <v>231.5</v>
      </c>
    </row>
    <row r="321" spans="1:3">
      <c r="A321" s="25">
        <v>8</v>
      </c>
      <c r="B321" s="10"/>
      <c r="C321" s="10"/>
    </row>
    <row r="322" spans="1:3">
      <c r="A322" s="25">
        <v>9</v>
      </c>
      <c r="B322" s="10"/>
      <c r="C322" s="10"/>
    </row>
    <row r="323" spans="1:3">
      <c r="A323" s="25">
        <v>10</v>
      </c>
      <c r="B323" s="10"/>
      <c r="C323" s="10"/>
    </row>
    <row r="324" spans="1:3">
      <c r="A324" s="25">
        <v>11</v>
      </c>
      <c r="B324" s="10"/>
      <c r="C324" s="10"/>
    </row>
    <row r="325" spans="1:3">
      <c r="A325" s="25">
        <v>12</v>
      </c>
      <c r="B325" s="10"/>
      <c r="C32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2017-04-22T06:56:17Z</dcterms:modified>
</cp:coreProperties>
</file>