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magno.gomes\OneDrive\Área de Trabalho\System_Developer\RDO_WebApp_UPDATE 2.3\"/>
    </mc:Choice>
  </mc:AlternateContent>
  <xr:revisionPtr revIDLastSave="0" documentId="13_ncr:1_{63248468-AC38-497F-B25F-DC2F48BFF1AD}" xr6:coauthVersionLast="47" xr6:coauthVersionMax="47" xr10:uidLastSave="{00000000-0000-0000-0000-000000000000}"/>
  <bookViews>
    <workbookView xWindow="20370" yWindow="-120" windowWidth="20730" windowHeight="11040" tabRatio="500" firstSheet="9" activeTab="9" xr2:uid="{00000000-000D-0000-FFFF-FFFF00000000}"/>
  </bookViews>
  <sheets>
    <sheet name="27-2" sheetId="1" state="hidden" r:id="rId1"/>
    <sheet name="28-2" sheetId="2" state="hidden" r:id="rId2"/>
    <sheet name="1-3" sheetId="3" state="hidden" r:id="rId3"/>
    <sheet name="2-3" sheetId="4" state="hidden" r:id="rId4"/>
    <sheet name="3-3" sheetId="5" state="hidden" r:id="rId5"/>
    <sheet name="4-3" sheetId="6" state="hidden" r:id="rId6"/>
    <sheet name="5-3" sheetId="7" state="hidden" r:id="rId7"/>
    <sheet name="6-3" sheetId="8" state="hidden" r:id="rId8"/>
    <sheet name="7-3" sheetId="9" state="hidden" r:id="rId9"/>
    <sheet name="MODELO RDO" sheetId="10" r:id="rId10"/>
  </sheets>
  <definedNames>
    <definedName name="_xlnm.Print_Area" localSheetId="2">'1-3'!$A$1:$W$64</definedName>
    <definedName name="_xlnm.Print_Area" localSheetId="3">'2-3'!$A$1:$W$64</definedName>
    <definedName name="_xlnm.Print_Area" localSheetId="0">'27-2'!$A$1:$W$64</definedName>
    <definedName name="_xlnm.Print_Area" localSheetId="1">'28-2'!$A$1:$W$64</definedName>
    <definedName name="_xlnm.Print_Area" localSheetId="4">'3-3'!$A$1:$W$64</definedName>
    <definedName name="_xlnm.Print_Area" localSheetId="5">'4-3'!$A$1:$W$64</definedName>
    <definedName name="_xlnm.Print_Area" localSheetId="6">'5-3'!$A$1:$W$64</definedName>
    <definedName name="_xlnm.Print_Area" localSheetId="7">'6-3'!$A$1:$W$64</definedName>
    <definedName name="_xlnm.Print_Area" localSheetId="8">'7-3'!$A$1:$W$64</definedName>
    <definedName name="_xlnm.Print_Area" localSheetId="9">'MODELO RDO'!$A$1:$Z$71</definedName>
    <definedName name="_xlnm.Print_Titles" localSheetId="2">'1-3'!$1:$13</definedName>
    <definedName name="_xlnm.Print_Titles" localSheetId="3">'2-3'!$1:$13</definedName>
    <definedName name="_xlnm.Print_Titles" localSheetId="0">'27-2'!$1:$13</definedName>
    <definedName name="_xlnm.Print_Titles" localSheetId="1">'28-2'!$1:$13</definedName>
    <definedName name="_xlnm.Print_Titles" localSheetId="4">'3-3'!$1:$13</definedName>
    <definedName name="_xlnm.Print_Titles" localSheetId="5">'4-3'!$1:$13</definedName>
    <definedName name="_xlnm.Print_Titles" localSheetId="6">'5-3'!$1:$13</definedName>
    <definedName name="_xlnm.Print_Titles" localSheetId="7">'6-3'!$1:$13</definedName>
    <definedName name="_xlnm.Print_Titles" localSheetId="8">'7-3'!$1:$13</definedName>
    <definedName name="_xlnm.Print_Titles" localSheetId="9">'MODELO RDO'!$1:$16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0" l="1"/>
  <c r="R24" i="10"/>
  <c r="M24" i="10"/>
  <c r="K24" i="10"/>
  <c r="D24" i="10"/>
  <c r="N9" i="10"/>
  <c r="Y9" i="10" s="1"/>
  <c r="Z24" i="10"/>
  <c r="F24" i="10"/>
  <c r="AC21" i="10"/>
  <c r="AD19" i="10"/>
  <c r="AD21" i="10" s="1"/>
  <c r="AB10" i="10"/>
  <c r="Q58" i="9"/>
  <c r="R58" i="9" s="1"/>
  <c r="Z19" i="9"/>
  <c r="AA17" i="9"/>
  <c r="AA16" i="9"/>
  <c r="AA19" i="9" s="1"/>
  <c r="W16" i="9"/>
  <c r="R16" i="9"/>
  <c r="Q16" i="9"/>
  <c r="P16" i="9"/>
  <c r="L16" i="9"/>
  <c r="K16" i="9"/>
  <c r="J16" i="9"/>
  <c r="Q57" i="9" s="1"/>
  <c r="F16" i="9"/>
  <c r="Q59" i="9" s="1"/>
  <c r="R59" i="9" s="1"/>
  <c r="E16" i="9"/>
  <c r="D16" i="9"/>
  <c r="Y8" i="9"/>
  <c r="P8" i="9" s="1"/>
  <c r="D8" i="9"/>
  <c r="V7" i="9"/>
  <c r="Z19" i="8"/>
  <c r="AA17" i="8"/>
  <c r="AA16" i="8"/>
  <c r="AA19" i="8" s="1"/>
  <c r="W16" i="8"/>
  <c r="R16" i="8"/>
  <c r="Q16" i="8"/>
  <c r="P16" i="8"/>
  <c r="L16" i="8"/>
  <c r="K16" i="8"/>
  <c r="J16" i="8"/>
  <c r="F16" i="8"/>
  <c r="E16" i="8"/>
  <c r="D16" i="8"/>
  <c r="Y8" i="8"/>
  <c r="P8" i="8" s="1"/>
  <c r="D8" i="8"/>
  <c r="V7" i="8"/>
  <c r="Q59" i="7"/>
  <c r="R59" i="7" s="1"/>
  <c r="Z19" i="7"/>
  <c r="AA17" i="7"/>
  <c r="AA16" i="7"/>
  <c r="W16" i="7"/>
  <c r="R16" i="7"/>
  <c r="Q16" i="7"/>
  <c r="P16" i="7"/>
  <c r="L16" i="7"/>
  <c r="K16" i="7"/>
  <c r="J16" i="7"/>
  <c r="F16" i="7"/>
  <c r="E16" i="7"/>
  <c r="Q58" i="7" s="1"/>
  <c r="R58" i="7" s="1"/>
  <c r="D16" i="7"/>
  <c r="Y8" i="7"/>
  <c r="P8" i="7" s="1"/>
  <c r="D8" i="7"/>
  <c r="Z19" i="6"/>
  <c r="AA17" i="6"/>
  <c r="AA16" i="6"/>
  <c r="AA19" i="6" s="1"/>
  <c r="W16" i="6"/>
  <c r="R16" i="6"/>
  <c r="Q16" i="6"/>
  <c r="P16" i="6"/>
  <c r="Q57" i="6" s="1"/>
  <c r="L16" i="6"/>
  <c r="K16" i="6"/>
  <c r="J16" i="6"/>
  <c r="F16" i="6"/>
  <c r="E16" i="6"/>
  <c r="Q58" i="6" s="1"/>
  <c r="R58" i="6" s="1"/>
  <c r="D16" i="6"/>
  <c r="Y8" i="6"/>
  <c r="P8" i="6" s="1"/>
  <c r="D8" i="6"/>
  <c r="Z19" i="5"/>
  <c r="AA17" i="5"/>
  <c r="AA16" i="5"/>
  <c r="W16" i="5"/>
  <c r="R16" i="5"/>
  <c r="Q16" i="5"/>
  <c r="P16" i="5"/>
  <c r="L16" i="5"/>
  <c r="K16" i="5"/>
  <c r="J16" i="5"/>
  <c r="F16" i="5"/>
  <c r="E16" i="5"/>
  <c r="Q58" i="5" s="1"/>
  <c r="R58" i="5" s="1"/>
  <c r="D16" i="5"/>
  <c r="Q57" i="5" s="1"/>
  <c r="Y8" i="5"/>
  <c r="P8" i="5" s="1"/>
  <c r="D8" i="5"/>
  <c r="Z19" i="4"/>
  <c r="AA17" i="4"/>
  <c r="AA16" i="4"/>
  <c r="W16" i="4"/>
  <c r="R16" i="4"/>
  <c r="Q16" i="4"/>
  <c r="P16" i="4"/>
  <c r="L16" i="4"/>
  <c r="K16" i="4"/>
  <c r="J16" i="4"/>
  <c r="F16" i="4"/>
  <c r="Q59" i="4" s="1"/>
  <c r="R59" i="4" s="1"/>
  <c r="E16" i="4"/>
  <c r="Q58" i="4" s="1"/>
  <c r="R58" i="4" s="1"/>
  <c r="D16" i="4"/>
  <c r="Q57" i="4" s="1"/>
  <c r="Y8" i="4"/>
  <c r="P8" i="4" s="1"/>
  <c r="D8" i="4"/>
  <c r="Z19" i="3"/>
  <c r="AA17" i="3"/>
  <c r="AA16" i="3"/>
  <c r="AA19" i="3" s="1"/>
  <c r="W16" i="3"/>
  <c r="R16" i="3"/>
  <c r="Q16" i="3"/>
  <c r="P16" i="3"/>
  <c r="L16" i="3"/>
  <c r="K16" i="3"/>
  <c r="J16" i="3"/>
  <c r="F16" i="3"/>
  <c r="Q59" i="3" s="1"/>
  <c r="R59" i="3" s="1"/>
  <c r="E16" i="3"/>
  <c r="D16" i="3"/>
  <c r="Y8" i="3"/>
  <c r="P8" i="3" s="1"/>
  <c r="D8" i="3"/>
  <c r="Z19" i="2"/>
  <c r="AA17" i="2"/>
  <c r="AA16" i="2"/>
  <c r="W16" i="2"/>
  <c r="R16" i="2"/>
  <c r="Q16" i="2"/>
  <c r="P16" i="2"/>
  <c r="L16" i="2"/>
  <c r="K16" i="2"/>
  <c r="J16" i="2"/>
  <c r="F16" i="2"/>
  <c r="E16" i="2"/>
  <c r="Q58" i="2" s="1"/>
  <c r="D16" i="2"/>
  <c r="Q57" i="2" s="1"/>
  <c r="Y8" i="2"/>
  <c r="P8" i="2" s="1"/>
  <c r="D8" i="2"/>
  <c r="Z19" i="1"/>
  <c r="AA17" i="1"/>
  <c r="AA16" i="1"/>
  <c r="AA19" i="1" s="1"/>
  <c r="W16" i="1"/>
  <c r="R16" i="1"/>
  <c r="Q16" i="1"/>
  <c r="P16" i="1"/>
  <c r="L16" i="1"/>
  <c r="K16" i="1"/>
  <c r="J16" i="1"/>
  <c r="Q57" i="1" s="1"/>
  <c r="F16" i="1"/>
  <c r="E16" i="1"/>
  <c r="D16" i="1"/>
  <c r="Y8" i="1"/>
  <c r="P8" i="1" s="1"/>
  <c r="D8" i="1"/>
  <c r="Q58" i="8" l="1"/>
  <c r="R58" i="8" s="1"/>
  <c r="Q57" i="7"/>
  <c r="Q59" i="2"/>
  <c r="R59" i="2" s="1"/>
  <c r="Q58" i="3"/>
  <c r="Q59" i="8"/>
  <c r="R59" i="8" s="1"/>
  <c r="AA19" i="5"/>
  <c r="Q59" i="5"/>
  <c r="R59" i="5" s="1"/>
  <c r="Q60" i="5"/>
  <c r="R60" i="5" s="1"/>
  <c r="Q59" i="6"/>
  <c r="R59" i="6" s="1"/>
  <c r="Q57" i="8"/>
  <c r="Q60" i="8" s="1"/>
  <c r="Q58" i="1"/>
  <c r="R58" i="1" s="1"/>
  <c r="AA19" i="4"/>
  <c r="AA19" i="2"/>
  <c r="Q57" i="3"/>
  <c r="Q59" i="1"/>
  <c r="R59" i="1" s="1"/>
  <c r="AA19" i="7"/>
  <c r="Q60" i="3"/>
  <c r="R57" i="3" s="1"/>
  <c r="Q60" i="2"/>
  <c r="R60" i="2" s="1"/>
  <c r="R58" i="2"/>
  <c r="Q60" i="6"/>
  <c r="R60" i="6" s="1"/>
  <c r="Q60" i="4"/>
  <c r="R60" i="4" s="1"/>
  <c r="Q60" i="1"/>
  <c r="R60" i="1" s="1"/>
  <c r="N10" i="10"/>
  <c r="R57" i="6"/>
  <c r="Q60" i="7"/>
  <c r="Q60" i="9"/>
  <c r="R58" i="3"/>
  <c r="R57" i="5"/>
  <c r="R60" i="8" l="1"/>
  <c r="R57" i="8"/>
  <c r="R57" i="2"/>
  <c r="R57" i="1"/>
  <c r="R60" i="3"/>
  <c r="R57" i="4"/>
  <c r="R57" i="9"/>
  <c r="R60" i="9"/>
  <c r="R57" i="7"/>
  <c r="R60" i="7"/>
</calcChain>
</file>

<file path=xl/sharedStrings.xml><?xml version="1.0" encoding="utf-8"?>
<sst xmlns="http://schemas.openxmlformats.org/spreadsheetml/2006/main" count="883" uniqueCount="157">
  <si>
    <t>RELATÓRIO DIÁRIO DE OBRA
(RDO)</t>
  </si>
  <si>
    <t>Contratada:</t>
  </si>
  <si>
    <t>LATIN AMERICA</t>
  </si>
  <si>
    <t>Folha:</t>
  </si>
  <si>
    <t>1</t>
  </si>
  <si>
    <t>Contrato: PCT-333-3883-4-2022LA-GGA</t>
  </si>
  <si>
    <t>Índice Pluviométrico</t>
  </si>
  <si>
    <t>VEP 22.003 – Plano de Substituição dos SIMOCODES</t>
  </si>
  <si>
    <t>PRAZO</t>
  </si>
  <si>
    <t>CONTRATUAL</t>
  </si>
  <si>
    <t>DIAS</t>
  </si>
  <si>
    <t>DATAS</t>
  </si>
  <si>
    <t>INICIO</t>
  </si>
  <si>
    <t>TÉRMINO</t>
  </si>
  <si>
    <t>DIA</t>
  </si>
  <si>
    <t>Nº</t>
  </si>
  <si>
    <t>DECORRIDO</t>
  </si>
  <si>
    <t>PREVISTA</t>
  </si>
  <si>
    <t>FALTANTE</t>
  </si>
  <si>
    <t>REAL</t>
  </si>
  <si>
    <t>CONDIÇÕES DE TEMPO</t>
  </si>
  <si>
    <t>ACIDENTES</t>
  </si>
  <si>
    <t>CONDIÇÕES DA ÁREA</t>
  </si>
  <si>
    <t>HORÁRIO DE TRABALHO</t>
  </si>
  <si>
    <t>X</t>
  </si>
  <si>
    <t>TEMPO BOM</t>
  </si>
  <si>
    <t>NÃO HOUVE</t>
  </si>
  <si>
    <t>OPERÁVEL</t>
  </si>
  <si>
    <t>CHUVA LEVE</t>
  </si>
  <si>
    <t>SEM AFASTAMENTO</t>
  </si>
  <si>
    <t>OPERÁVEL PARCIALMENTE</t>
  </si>
  <si>
    <t>08:00 as 17:00</t>
  </si>
  <si>
    <t>CHUVA FORTE</t>
  </si>
  <si>
    <t>COM AFASTAMENTO</t>
  </si>
  <si>
    <t>INOPERÁVEL</t>
  </si>
  <si>
    <t>CHUVA FORA DO TURNO</t>
  </si>
  <si>
    <t>DANOS MATERIAIS</t>
  </si>
  <si>
    <t xml:space="preserve"> </t>
  </si>
  <si>
    <t>M.O. INDIRETA</t>
  </si>
  <si>
    <t>PRES.</t>
  </si>
  <si>
    <t>AUS.</t>
  </si>
  <si>
    <t>F.C.</t>
  </si>
  <si>
    <t>M.O. DIRETA</t>
  </si>
  <si>
    <t>SUBEMPREITEIRO</t>
  </si>
  <si>
    <t>EQUIPAMENTOS</t>
  </si>
  <si>
    <t>TOTAL</t>
  </si>
  <si>
    <t>DESCRIÇÃO</t>
  </si>
  <si>
    <t>EFETIVO</t>
  </si>
  <si>
    <t>QUANT</t>
  </si>
  <si>
    <t>Planejador</t>
  </si>
  <si>
    <t>Tec. Automação</t>
  </si>
  <si>
    <t>Supervisor</t>
  </si>
  <si>
    <t>Eletricista FC</t>
  </si>
  <si>
    <t>Tecnico SMS</t>
  </si>
  <si>
    <t>ATIVIDADES</t>
  </si>
  <si>
    <t>1 - Mobilização e entrada de conteineres</t>
  </si>
  <si>
    <t>2 - Recebimento de crachás</t>
  </si>
  <si>
    <t>Registro Fotográgico</t>
  </si>
  <si>
    <t>OBSERVAÇÕES DA CONTRATANTE</t>
  </si>
  <si>
    <t xml:space="preserve">                </t>
  </si>
  <si>
    <t>EFETIVO TOTAL</t>
  </si>
  <si>
    <t>PRESENTES</t>
  </si>
  <si>
    <t>AUSENTES</t>
  </si>
  <si>
    <t>FOLGA DE CAMPO</t>
  </si>
  <si>
    <t>LATIN AMERICA - Matheus Inácio Silva Mol</t>
  </si>
  <si>
    <t>CLIENTE</t>
  </si>
  <si>
    <t>1 - Mobilização e entrada de veículo</t>
  </si>
  <si>
    <t>2 - Mobilização e entrada de ferramentas</t>
  </si>
  <si>
    <t>3- Prepatativos PG</t>
  </si>
  <si>
    <t>T1: 05:00 as 18:00</t>
  </si>
  <si>
    <t>T2: 08:00 as 20:00</t>
  </si>
  <si>
    <t>1 - Início das atividades TROCA SIMOCODES</t>
  </si>
  <si>
    <t>2 - Comissionamento e partida de motores</t>
  </si>
  <si>
    <t>OBS: Para atender os horarios de parada dos motores da linha de fibras tivemos de nos dividir em 2 turnos de 12h cada</t>
  </si>
  <si>
    <t xml:space="preserve">   T1: (05:00-18:00) = 1 Supervisor, 1 Tecnico SMS, 1 Tecnico Automação, 4 Eletricistas</t>
  </si>
  <si>
    <t xml:space="preserve">   T2: (08:00-20:00) = 1 Planejador, 1 Tecnico Automação, 4 Eletricistas</t>
  </si>
  <si>
    <t>T2: 08:00 as 18:00</t>
  </si>
  <si>
    <t xml:space="preserve">   T1: (05:00-18:00) = 1 Supervisor, 1 Tecnico Automação, 2 Eletricistas</t>
  </si>
  <si>
    <t xml:space="preserve">   T2: (08:00-18:00) = 1 Planejador, 1 Técnico SMS, 1 Tecnico Automação, 6 Eletricistas</t>
  </si>
  <si>
    <t>08:00 as 19:40</t>
  </si>
  <si>
    <t>1 - TROCA SIMOCODES, áreas: Linha de Fibras, Evaporação</t>
  </si>
  <si>
    <t>No decorrer dos testes tivemos muitas interfereências externas, durante os testes na Linha de Fibras foi desligado a alimentação de força dos</t>
  </si>
  <si>
    <t>CCMs de meneira indevida que atrasou 2 horas de nossos testes, após o retorno da alimentação já não foi possível testar pois os demais motores</t>
  </si>
  <si>
    <t>já estavam bloqueados pela operação</t>
  </si>
  <si>
    <t>08:00 as 20:30</t>
  </si>
  <si>
    <t>1 - TROCA SIMOCODES, áreas: Linha de Fibras, Evaporação, Caldeira de Recuperação</t>
  </si>
  <si>
    <t>Tivemos muitas dificuldades para Liberação de PTs, conseguimos autorização para trabalho somente após as 09:40, além disso só conseguimos</t>
  </si>
  <si>
    <t>bloquear pequenas quantidade de motores da caldeira. Tentamos realizar os testes mas havia muitos bloqueios operacionais.</t>
  </si>
  <si>
    <t>08:00 as 19:10</t>
  </si>
  <si>
    <t xml:space="preserve">Novamente tivemos dificuldades para liberação de trabalho, só foi possível liberação de rabalho após as 10:00 com muito apoio e pedidos de </t>
  </si>
  <si>
    <t>prioridade por parte da VERACEL. Conseguimos testar 2 dos 4 motores da caldeira, os outros estavam e manutenção ou bloqueados e não foi</t>
  </si>
  <si>
    <t>possível testar.</t>
  </si>
  <si>
    <t>Na Evaporação conseguimos testar alguns motores, e os demais não foi possível remover os bloqueios operacionais.</t>
  </si>
  <si>
    <t>Na Linha de Fibras testamos boa parte dos motores pendentes de barramento e tivemos muito sucesso.</t>
  </si>
  <si>
    <t>8</t>
  </si>
  <si>
    <t>08:00 as 19:28</t>
  </si>
  <si>
    <t>1 - TROCA SIMOCODES e COMISSIONAMENTO, áreas: Linha de Fibras E Caldeira de Recuperação</t>
  </si>
  <si>
    <t>Conseguimos termoniar as gavetas restaantes na Ecaporação e Linha de Fibras, e concentramos nosso efetivo na área da Caldeira, entretanto</t>
  </si>
  <si>
    <t>tivemos muita dificuldade em liberar os motores para troca devido a dificuldades operacionais para bloqueio das gavetas. Fizemos somente as</t>
  </si>
  <si>
    <t>gavetas que nos foram autorizados a intervir, no quadro abaixo estão listadas as que conseguimos.</t>
  </si>
  <si>
    <t>Caldeira:</t>
  </si>
  <si>
    <t>42-3402-504 OK</t>
  </si>
  <si>
    <t>42-3402-506 LT</t>
  </si>
  <si>
    <t>42-3404-006 LT</t>
  </si>
  <si>
    <t>42-3404-012 LT</t>
  </si>
  <si>
    <t>42-3402-909 LT</t>
  </si>
  <si>
    <t>Linha de Fibras:</t>
  </si>
  <si>
    <t>42-3201-202 OK</t>
  </si>
  <si>
    <t>42-3204-010 OK</t>
  </si>
  <si>
    <t>42-3205-027 OK</t>
  </si>
  <si>
    <t>42-3205-034 LT</t>
  </si>
  <si>
    <t>42-3205-011 LT</t>
  </si>
  <si>
    <t>42-3205-013 LT</t>
  </si>
  <si>
    <t>42-3205-033 LT</t>
  </si>
  <si>
    <t>9</t>
  </si>
  <si>
    <t>Com o apoio da operação VERACELL conseguimos obter grandes avanços nos testes de motores da caldeira, conseguimos testar o acionamento</t>
  </si>
  <si>
    <t>em campo de 10 motores e ainda foi possível fazer a troca de outros 13 SIMOCODES na área da Caustificação, A lista de motores está abaixo:</t>
  </si>
  <si>
    <t>OBS: Na área ca caldeira foram identificados que já haviam 15 motores que já foram migrados em outra oportunidade, estas por orientação da</t>
  </si>
  <si>
    <t>TIMENOW não serão mais trocadas.</t>
  </si>
  <si>
    <t>Caustificação:</t>
  </si>
  <si>
    <t>42-3402-508 ok</t>
  </si>
  <si>
    <t>42-3502-033 Lt</t>
  </si>
  <si>
    <t>42-3402-910 ok</t>
  </si>
  <si>
    <t>42-3502-025 Lt</t>
  </si>
  <si>
    <t>42-3402-909 ok</t>
  </si>
  <si>
    <t>42-3502-050 Lt</t>
  </si>
  <si>
    <t>42-3402-507 ok</t>
  </si>
  <si>
    <t>42-3502-051 Lt</t>
  </si>
  <si>
    <t>42-3402-646 ok</t>
  </si>
  <si>
    <t>42-3502-052 Lt</t>
  </si>
  <si>
    <t>42-3402-518 ok</t>
  </si>
  <si>
    <t>42-3502-040 Lt</t>
  </si>
  <si>
    <t>42-3402-515 ok</t>
  </si>
  <si>
    <t>42-3502-041 Lt</t>
  </si>
  <si>
    <t>42-3403-507 ok</t>
  </si>
  <si>
    <t>42-3502-071 Lt</t>
  </si>
  <si>
    <t>42-3404-012 ok</t>
  </si>
  <si>
    <t>42-3502-060 Lt</t>
  </si>
  <si>
    <t>42-3404-006 ok</t>
  </si>
  <si>
    <t>42-3502-063 Lt</t>
  </si>
  <si>
    <t>42-3502-096 Lt</t>
  </si>
  <si>
    <t>42-3502-072 Lt</t>
  </si>
  <si>
    <t>42-3502-065 Lt</t>
  </si>
  <si>
    <t>CLIENTE:</t>
  </si>
  <si>
    <t>CONTRATO:</t>
  </si>
  <si>
    <t>ESCOPO:</t>
  </si>
  <si>
    <t>ACOMPANHAMENTO</t>
  </si>
  <si>
    <t>DIAS DECORRIDOS</t>
  </si>
  <si>
    <t>TERMINO</t>
  </si>
  <si>
    <t>DIAS RESTANTES</t>
  </si>
  <si>
    <t>LATIN AMERICA INDUSTRIAL</t>
  </si>
  <si>
    <t>FOLHA:</t>
  </si>
  <si>
    <t>Registro Fotográfico</t>
  </si>
  <si>
    <t/>
  </si>
  <si>
    <t>Comentário Foto 2</t>
  </si>
  <si>
    <t>Comentário Foto 1</t>
  </si>
  <si>
    <t>Comentário Foto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</si>
</sst>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;@"/>
    <numFmt numFmtId="165" formatCode="d/mmm"/>
    <numFmt numFmtId="166" formatCode="_(&quot;R$ &quot;* #,##0.00_);_(&quot;R$ &quot;* \(#,##0.00\);_(&quot;R$ &quot;* \-??_);_(@_)"/>
    <numFmt numFmtId="167" formatCode="_(* #,##0_);_(* \(#,##0\);_(* \-??_);_(@_)"/>
    <numFmt numFmtId="168" formatCode="[$-F800]dddd\,\ mmmm\ dd\,\ yyyy"/>
    <numFmt numFmtId="169" formatCode="_(* #,##0.00_);_(* \(#,##0.00\);_(* \-??_);_(@_)"/>
    <numFmt numFmtId="170" formatCode="_-* #,##0.00_-;\-* #,##0.00_-;_-* \-??_-;_-@_-"/>
    <numFmt numFmtId="171" formatCode="h:mm:ss;@"/>
  </numFmts>
  <fonts count="35" x14ac:knownFonts="1">
    <font>
      <sz val="10"/>
      <name val="Arial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b/>
      <sz val="12"/>
      <color rgb="FF1F497D"/>
      <name val="Arial"/>
      <family val="2"/>
      <charset val="1"/>
    </font>
    <font>
      <b/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1F497D"/>
      <name val="Arial"/>
      <family val="2"/>
      <charset val="1"/>
    </font>
    <font>
      <sz val="9"/>
      <name val="Arial"/>
      <family val="2"/>
      <charset val="1"/>
    </font>
    <font>
      <b/>
      <sz val="9"/>
      <color rgb="FF1F497D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969696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0"/>
      <color rgb="FF1F497D"/>
      <name val="Arial"/>
      <family val="2"/>
      <charset val="1"/>
    </font>
    <font>
      <sz val="8"/>
      <color rgb="FF1F497D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b/>
      <i/>
      <u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376092"/>
      <name val="Arial"/>
      <family val="2"/>
      <charset val="1"/>
    </font>
    <font>
      <sz val="10"/>
      <color rgb="FF376092"/>
      <name val="Arial"/>
      <family val="2"/>
      <charset val="1"/>
    </font>
    <font>
      <sz val="10"/>
      <name val="Arial"/>
      <charset val="1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  <charset val="1"/>
    </font>
    <font>
      <i/>
      <u/>
      <sz val="12"/>
      <color theme="1"/>
      <name val="Arial"/>
      <family val="2"/>
    </font>
    <font>
      <b/>
      <i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CC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11">
    <xf numFmtId="0" fontId="0" fillId="0" borderId="0"/>
    <xf numFmtId="169" fontId="22" fillId="0" borderId="0"/>
    <xf numFmtId="166" fontId="22" fillId="0" borderId="0"/>
    <xf numFmtId="9" fontId="22" fillId="0" borderId="0"/>
    <xf numFmtId="166" fontId="22" fillId="0" borderId="0"/>
    <xf numFmtId="166" fontId="22" fillId="0" borderId="0"/>
    <xf numFmtId="0" fontId="1" fillId="0" borderId="0"/>
    <xf numFmtId="9" fontId="22" fillId="0" borderId="0"/>
    <xf numFmtId="169" fontId="22" fillId="0" borderId="0"/>
    <xf numFmtId="170" fontId="22" fillId="0" borderId="0"/>
    <xf numFmtId="170" fontId="22" fillId="0" borderId="0"/>
  </cellStyleXfs>
  <cellXfs count="32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vertical="center"/>
    </xf>
    <xf numFmtId="164" fontId="10" fillId="0" borderId="0" xfId="0" applyNumberFormat="1" applyFont="1" applyAlignment="1">
      <alignment vertical="center"/>
    </xf>
    <xf numFmtId="0" fontId="11" fillId="0" borderId="25" xfId="0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0" fontId="13" fillId="0" borderId="3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shrinkToFit="1"/>
    </xf>
    <xf numFmtId="0" fontId="16" fillId="0" borderId="0" xfId="0" applyFont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7" fillId="0" borderId="0" xfId="0" applyFont="1" applyAlignment="1">
      <alignment horizontal="left" vertical="center" wrapText="1" shrinkToFit="1"/>
    </xf>
    <xf numFmtId="0" fontId="16" fillId="0" borderId="3" xfId="0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0" fontId="12" fillId="0" borderId="41" xfId="3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9" fontId="13" fillId="0" borderId="19" xfId="3" applyFont="1" applyBorder="1" applyAlignment="1">
      <alignment horizontal="center" vertical="center"/>
    </xf>
    <xf numFmtId="164" fontId="8" fillId="0" borderId="49" xfId="0" applyNumberFormat="1" applyFont="1" applyBorder="1" applyAlignment="1">
      <alignment vertical="center" wrapText="1"/>
    </xf>
    <xf numFmtId="164" fontId="8" fillId="0" borderId="50" xfId="0" applyNumberFormat="1" applyFont="1" applyBorder="1" applyAlignment="1">
      <alignment vertical="center" wrapText="1"/>
    </xf>
    <xf numFmtId="0" fontId="14" fillId="0" borderId="41" xfId="0" applyFont="1" applyBorder="1" applyAlignment="1">
      <alignment horizontal="center" vertical="center"/>
    </xf>
    <xf numFmtId="49" fontId="14" fillId="0" borderId="51" xfId="0" applyNumberFormat="1" applyFont="1" applyBorder="1" applyAlignment="1" applyProtection="1">
      <alignment horizontal="left"/>
      <protection locked="0"/>
    </xf>
    <xf numFmtId="49" fontId="14" fillId="0" borderId="39" xfId="0" applyNumberFormat="1" applyFont="1" applyBorder="1" applyAlignment="1" applyProtection="1">
      <alignment horizontal="left"/>
      <protection locked="0"/>
    </xf>
    <xf numFmtId="0" fontId="14" fillId="0" borderId="39" xfId="0" applyFont="1" applyBorder="1" applyAlignment="1">
      <alignment horizontal="left"/>
    </xf>
    <xf numFmtId="0" fontId="14" fillId="0" borderId="52" xfId="0" applyFont="1" applyBorder="1" applyAlignment="1">
      <alignment horizontal="left"/>
    </xf>
    <xf numFmtId="49" fontId="16" fillId="3" borderId="53" xfId="0" applyNumberFormat="1" applyFont="1" applyFill="1" applyBorder="1" applyProtection="1">
      <protection locked="0"/>
    </xf>
    <xf numFmtId="49" fontId="16" fillId="3" borderId="54" xfId="0" applyNumberFormat="1" applyFont="1" applyFill="1" applyBorder="1" applyProtection="1">
      <protection locked="0"/>
    </xf>
    <xf numFmtId="49" fontId="20" fillId="3" borderId="55" xfId="0" applyNumberFormat="1" applyFont="1" applyFill="1" applyBorder="1" applyProtection="1">
      <protection locked="0"/>
    </xf>
    <xf numFmtId="49" fontId="16" fillId="3" borderId="2" xfId="0" applyNumberFormat="1" applyFont="1" applyFill="1" applyBorder="1" applyProtection="1">
      <protection locked="0"/>
    </xf>
    <xf numFmtId="49" fontId="16" fillId="3" borderId="0" xfId="0" applyNumberFormat="1" applyFont="1" applyFill="1" applyProtection="1">
      <protection locked="0"/>
    </xf>
    <xf numFmtId="49" fontId="21" fillId="3" borderId="3" xfId="0" applyNumberFormat="1" applyFont="1" applyFill="1" applyBorder="1" applyProtection="1">
      <protection locked="0"/>
    </xf>
    <xf numFmtId="49" fontId="20" fillId="3" borderId="3" xfId="0" applyNumberFormat="1" applyFont="1" applyFill="1" applyBorder="1" applyProtection="1">
      <protection locked="0"/>
    </xf>
    <xf numFmtId="49" fontId="16" fillId="3" borderId="3" xfId="0" applyNumberFormat="1" applyFont="1" applyFill="1" applyBorder="1" applyProtection="1">
      <protection locked="0"/>
    </xf>
    <xf numFmtId="49" fontId="16" fillId="3" borderId="56" xfId="0" applyNumberFormat="1" applyFont="1" applyFill="1" applyBorder="1" applyProtection="1">
      <protection locked="0"/>
    </xf>
    <xf numFmtId="49" fontId="16" fillId="3" borderId="57" xfId="0" applyNumberFormat="1" applyFont="1" applyFill="1" applyBorder="1" applyProtection="1">
      <protection locked="0"/>
    </xf>
    <xf numFmtId="49" fontId="16" fillId="3" borderId="50" xfId="0" applyNumberFormat="1" applyFont="1" applyFill="1" applyBorder="1" applyProtection="1">
      <protection locked="0"/>
    </xf>
    <xf numFmtId="49" fontId="20" fillId="3" borderId="54" xfId="0" applyNumberFormat="1" applyFont="1" applyFill="1" applyBorder="1" applyProtection="1">
      <protection locked="0"/>
    </xf>
    <xf numFmtId="49" fontId="21" fillId="3" borderId="0" xfId="0" applyNumberFormat="1" applyFont="1" applyFill="1" applyProtection="1">
      <protection locked="0"/>
    </xf>
    <xf numFmtId="0" fontId="11" fillId="0" borderId="72" xfId="0" applyFont="1" applyBorder="1" applyAlignment="1">
      <alignment horizontal="center" vertical="center"/>
    </xf>
    <xf numFmtId="164" fontId="11" fillId="0" borderId="20" xfId="0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28" fillId="0" borderId="0" xfId="0" applyFont="1" applyAlignment="1">
      <alignment vertical="center"/>
    </xf>
    <xf numFmtId="164" fontId="32" fillId="0" borderId="0" xfId="0" applyNumberFormat="1" applyFont="1" applyAlignment="1">
      <alignment vertical="center"/>
    </xf>
    <xf numFmtId="49" fontId="1" fillId="0" borderId="41" xfId="0" applyNumberFormat="1" applyFont="1" applyBorder="1" applyAlignment="1">
      <alignment horizontal="center" vertical="center"/>
    </xf>
    <xf numFmtId="49" fontId="13" fillId="0" borderId="48" xfId="0" applyNumberFormat="1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shrinkToFit="1"/>
    </xf>
    <xf numFmtId="0" fontId="0" fillId="0" borderId="39" xfId="0" applyBorder="1"/>
    <xf numFmtId="0" fontId="0" fillId="0" borderId="58" xfId="0" applyBorder="1"/>
    <xf numFmtId="49" fontId="16" fillId="3" borderId="44" xfId="0" applyNumberFormat="1" applyFont="1" applyFill="1" applyBorder="1" applyAlignment="1" applyProtection="1">
      <alignment horizontal="center"/>
      <protection locked="0"/>
    </xf>
    <xf numFmtId="0" fontId="0" fillId="0" borderId="54" xfId="0" applyBorder="1" applyProtection="1">
      <protection locked="0"/>
    </xf>
    <xf numFmtId="0" fontId="0" fillId="0" borderId="55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56" xfId="0" applyBorder="1" applyProtection="1">
      <protection locked="0"/>
    </xf>
    <xf numFmtId="0" fontId="0" fillId="0" borderId="57" xfId="0" applyBorder="1" applyProtection="1">
      <protection locked="0"/>
    </xf>
    <xf numFmtId="0" fontId="0" fillId="0" borderId="50" xfId="0" applyBorder="1" applyProtection="1">
      <protection locked="0"/>
    </xf>
    <xf numFmtId="0" fontId="14" fillId="0" borderId="40" xfId="0" applyFont="1" applyBorder="1" applyAlignment="1">
      <alignment horizontal="left" vertical="center" shrinkToFit="1"/>
    </xf>
    <xf numFmtId="0" fontId="13" fillId="0" borderId="33" xfId="0" applyFont="1" applyBorder="1" applyAlignment="1">
      <alignment horizontal="left" vertical="center"/>
    </xf>
    <xf numFmtId="0" fontId="0" fillId="0" borderId="85" xfId="0" applyBorder="1"/>
    <xf numFmtId="0" fontId="0" fillId="0" borderId="63" xfId="0" applyBorder="1"/>
    <xf numFmtId="0" fontId="12" fillId="0" borderId="36" xfId="0" applyFont="1" applyBorder="1" applyAlignment="1">
      <alignment horizontal="center" vertical="center"/>
    </xf>
    <xf numFmtId="0" fontId="0" fillId="0" borderId="62" xfId="0" applyBorder="1"/>
    <xf numFmtId="0" fontId="0" fillId="0" borderId="66" xfId="0" applyBorder="1"/>
    <xf numFmtId="49" fontId="16" fillId="0" borderId="43" xfId="0" applyNumberFormat="1" applyFont="1" applyBorder="1" applyAlignment="1" applyProtection="1">
      <alignment horizontal="left"/>
      <protection locked="0"/>
    </xf>
    <xf numFmtId="0" fontId="0" fillId="0" borderId="39" xfId="0" applyBorder="1" applyProtection="1">
      <protection locked="0"/>
    </xf>
    <xf numFmtId="0" fontId="0" fillId="0" borderId="52" xfId="0" applyBorder="1" applyProtection="1">
      <protection locked="0"/>
    </xf>
    <xf numFmtId="0" fontId="1" fillId="0" borderId="43" xfId="0" applyFont="1" applyBorder="1" applyAlignment="1">
      <alignment horizontal="center" vertical="center" shrinkToFit="1"/>
    </xf>
    <xf numFmtId="0" fontId="0" fillId="0" borderId="52" xfId="0" applyBorder="1"/>
    <xf numFmtId="164" fontId="7" fillId="0" borderId="18" xfId="0" applyNumberFormat="1" applyFont="1" applyBorder="1" applyAlignment="1">
      <alignment horizontal="left" vertical="center" shrinkToFit="1"/>
    </xf>
    <xf numFmtId="0" fontId="7" fillId="0" borderId="22" xfId="0" applyFont="1" applyBorder="1" applyAlignment="1">
      <alignment horizontal="center" vertical="center"/>
    </xf>
    <xf numFmtId="0" fontId="0" fillId="0" borderId="29" xfId="0" applyBorder="1"/>
    <xf numFmtId="0" fontId="0" fillId="0" borderId="84" xfId="0" applyBorder="1"/>
    <xf numFmtId="0" fontId="12" fillId="0" borderId="38" xfId="0" applyFont="1" applyBorder="1" applyAlignment="1">
      <alignment horizontal="center" vertical="center"/>
    </xf>
    <xf numFmtId="0" fontId="16" fillId="0" borderId="40" xfId="0" applyFont="1" applyBorder="1" applyAlignment="1">
      <alignment horizontal="left" vertical="center" shrinkToFit="1"/>
    </xf>
    <xf numFmtId="0" fontId="0" fillId="0" borderId="43" xfId="0" applyBorder="1" applyAlignment="1">
      <alignment horizontal="center" vertical="center" shrinkToFit="1"/>
    </xf>
    <xf numFmtId="49" fontId="14" fillId="0" borderId="43" xfId="0" applyNumberFormat="1" applyFont="1" applyBorder="1" applyAlignment="1" applyProtection="1">
      <alignment horizontal="left"/>
      <protection locked="0"/>
    </xf>
    <xf numFmtId="0" fontId="12" fillId="2" borderId="28" xfId="0" applyFont="1" applyFill="1" applyBorder="1" applyAlignment="1">
      <alignment horizontal="center" vertical="center"/>
    </xf>
    <xf numFmtId="164" fontId="7" fillId="0" borderId="21" xfId="0" applyNumberFormat="1" applyFont="1" applyBorder="1" applyAlignment="1">
      <alignment horizontal="left" vertical="center" shrinkToFit="1"/>
    </xf>
    <xf numFmtId="0" fontId="0" fillId="0" borderId="76" xfId="0" applyBorder="1"/>
    <xf numFmtId="0" fontId="0" fillId="0" borderId="78" xfId="0" applyBorder="1"/>
    <xf numFmtId="167" fontId="8" fillId="0" borderId="21" xfId="1" applyNumberFormat="1" applyFont="1" applyBorder="1" applyAlignment="1">
      <alignment horizontal="left" vertical="center"/>
    </xf>
    <xf numFmtId="164" fontId="8" fillId="0" borderId="18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0" fillId="0" borderId="79" xfId="0" applyBorder="1"/>
    <xf numFmtId="164" fontId="7" fillId="0" borderId="17" xfId="0" applyNumberFormat="1" applyFont="1" applyBorder="1" applyAlignment="1">
      <alignment horizontal="center" vertical="center"/>
    </xf>
    <xf numFmtId="0" fontId="0" fillId="0" borderId="82" xfId="0" applyBorder="1"/>
    <xf numFmtId="0" fontId="12" fillId="2" borderId="30" xfId="0" applyFont="1" applyFill="1" applyBorder="1" applyAlignment="1">
      <alignment horizontal="center" vertical="center"/>
    </xf>
    <xf numFmtId="0" fontId="0" fillId="0" borderId="83" xfId="0" applyBorder="1"/>
    <xf numFmtId="0" fontId="1" fillId="0" borderId="9" xfId="0" applyFont="1" applyBorder="1" applyAlignment="1">
      <alignment horizontal="left" vertical="top"/>
    </xf>
    <xf numFmtId="0" fontId="0" fillId="0" borderId="86" xfId="0" applyBorder="1"/>
    <xf numFmtId="0" fontId="0" fillId="0" borderId="87" xfId="0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3" fillId="4" borderId="46" xfId="0" applyFont="1" applyFill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textRotation="90"/>
    </xf>
    <xf numFmtId="0" fontId="0" fillId="0" borderId="13" xfId="0" applyBorder="1"/>
    <xf numFmtId="164" fontId="7" fillId="0" borderId="23" xfId="0" applyNumberFormat="1" applyFont="1" applyBorder="1" applyAlignment="1">
      <alignment horizontal="center" vertical="center" wrapText="1"/>
    </xf>
    <xf numFmtId="49" fontId="16" fillId="3" borderId="43" xfId="0" applyNumberFormat="1" applyFont="1" applyFill="1" applyBorder="1" applyAlignment="1" applyProtection="1">
      <alignment horizontal="left"/>
      <protection locked="0"/>
    </xf>
    <xf numFmtId="164" fontId="7" fillId="0" borderId="16" xfId="0" applyNumberFormat="1" applyFont="1" applyBorder="1" applyAlignment="1">
      <alignment horizontal="center" vertical="center" textRotation="90"/>
    </xf>
    <xf numFmtId="0" fontId="0" fillId="0" borderId="16" xfId="0" applyBorder="1"/>
    <xf numFmtId="0" fontId="12" fillId="0" borderId="37" xfId="0" applyFont="1" applyBorder="1" applyAlignment="1">
      <alignment horizontal="center" vertical="center" wrapText="1"/>
    </xf>
    <xf numFmtId="0" fontId="0" fillId="0" borderId="88" xfId="0" applyBorder="1"/>
    <xf numFmtId="0" fontId="0" fillId="0" borderId="89" xfId="0" applyBorder="1"/>
    <xf numFmtId="49" fontId="16" fillId="3" borderId="45" xfId="0" applyNumberFormat="1" applyFont="1" applyFill="1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center" vertical="center" wrapText="1"/>
    </xf>
    <xf numFmtId="0" fontId="0" fillId="0" borderId="91" xfId="0" applyBorder="1"/>
    <xf numFmtId="0" fontId="0" fillId="0" borderId="92" xfId="0" applyBorder="1"/>
    <xf numFmtId="0" fontId="12" fillId="0" borderId="19" xfId="0" applyFont="1" applyBorder="1" applyAlignment="1">
      <alignment horizontal="center" vertical="center"/>
    </xf>
    <xf numFmtId="0" fontId="0" fillId="0" borderId="77" xfId="0" applyBorder="1"/>
    <xf numFmtId="0" fontId="13" fillId="0" borderId="26" xfId="0" applyFont="1" applyBorder="1" applyAlignment="1">
      <alignment horizontal="center" vertical="center" shrinkToFit="1"/>
    </xf>
    <xf numFmtId="0" fontId="12" fillId="2" borderId="22" xfId="0" applyFont="1" applyFill="1" applyBorder="1" applyAlignment="1">
      <alignment horizontal="center" vertical="center"/>
    </xf>
    <xf numFmtId="164" fontId="7" fillId="0" borderId="14" xfId="0" applyNumberFormat="1" applyFont="1" applyBorder="1" applyAlignment="1">
      <alignment horizontal="left" vertical="center"/>
    </xf>
    <xf numFmtId="164" fontId="8" fillId="0" borderId="19" xfId="0" applyNumberFormat="1" applyFont="1" applyBorder="1" applyAlignment="1">
      <alignment horizontal="center" vertical="center" wrapText="1"/>
    </xf>
    <xf numFmtId="0" fontId="0" fillId="0" borderId="55" xfId="0" applyBorder="1"/>
    <xf numFmtId="0" fontId="0" fillId="0" borderId="59" xfId="0" applyBorder="1"/>
    <xf numFmtId="0" fontId="0" fillId="0" borderId="3" xfId="0" applyBorder="1"/>
    <xf numFmtId="0" fontId="0" fillId="0" borderId="49" xfId="0" applyBorder="1"/>
    <xf numFmtId="0" fontId="0" fillId="0" borderId="50" xfId="0" applyBorder="1"/>
    <xf numFmtId="0" fontId="1" fillId="0" borderId="44" xfId="0" applyFont="1" applyBorder="1" applyAlignment="1">
      <alignment horizontal="center" vertical="center" shrinkToFit="1"/>
    </xf>
    <xf numFmtId="164" fontId="7" fillId="0" borderId="15" xfId="0" applyNumberFormat="1" applyFont="1" applyBorder="1" applyAlignment="1">
      <alignment horizontal="center" vertical="center"/>
    </xf>
    <xf numFmtId="0" fontId="0" fillId="0" borderId="90" xfId="0" applyBorder="1"/>
    <xf numFmtId="0" fontId="1" fillId="0" borderId="12" xfId="0" applyFont="1" applyBorder="1" applyAlignment="1">
      <alignment horizontal="center" vertical="top"/>
    </xf>
    <xf numFmtId="0" fontId="13" fillId="0" borderId="31" xfId="0" applyFont="1" applyBorder="1" applyAlignment="1">
      <alignment horizontal="left" vertical="center"/>
    </xf>
    <xf numFmtId="164" fontId="7" fillId="0" borderId="18" xfId="0" applyNumberFormat="1" applyFont="1" applyBorder="1" applyAlignment="1">
      <alignment horizontal="left" vertical="center"/>
    </xf>
    <xf numFmtId="0" fontId="0" fillId="0" borderId="46" xfId="0" applyBorder="1" applyAlignment="1">
      <alignment horizontal="center" vertical="center" shrinkToFit="1"/>
    </xf>
    <xf numFmtId="166" fontId="6" fillId="0" borderId="11" xfId="2" applyFont="1" applyBorder="1" applyAlignment="1">
      <alignment horizontal="center" vertical="center" wrapText="1"/>
    </xf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4" fillId="0" borderId="25" xfId="0" applyFont="1" applyBorder="1" applyAlignment="1">
      <alignment horizontal="left" vertical="center" shrinkToFit="1"/>
    </xf>
    <xf numFmtId="167" fontId="8" fillId="0" borderId="18" xfId="1" applyNumberFormat="1" applyFont="1" applyBorder="1" applyAlignment="1">
      <alignment horizontal="left" vertical="center"/>
    </xf>
    <xf numFmtId="167" fontId="9" fillId="0" borderId="19" xfId="1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0" fillId="0" borderId="6" xfId="0" applyBorder="1"/>
    <xf numFmtId="164" fontId="7" fillId="0" borderId="24" xfId="0" applyNumberFormat="1" applyFont="1" applyBorder="1" applyAlignment="1">
      <alignment horizontal="center" vertical="center" wrapText="1"/>
    </xf>
    <xf numFmtId="0" fontId="0" fillId="0" borderId="81" xfId="0" applyBorder="1"/>
    <xf numFmtId="0" fontId="0" fillId="0" borderId="65" xfId="0" applyBorder="1"/>
    <xf numFmtId="49" fontId="18" fillId="0" borderId="42" xfId="0" applyNumberFormat="1" applyFont="1" applyBorder="1" applyAlignment="1" applyProtection="1">
      <alignment horizontal="center"/>
      <protection locked="0"/>
    </xf>
    <xf numFmtId="0" fontId="0" fillId="0" borderId="29" xfId="0" applyBorder="1" applyProtection="1">
      <protection locked="0"/>
    </xf>
    <xf numFmtId="0" fontId="0" fillId="0" borderId="83" xfId="0" applyBorder="1" applyProtection="1">
      <protection locked="0"/>
    </xf>
    <xf numFmtId="49" fontId="16" fillId="3" borderId="44" xfId="0" applyNumberFormat="1" applyFont="1" applyFill="1" applyBorder="1" applyAlignment="1" applyProtection="1">
      <alignment horizontal="left"/>
      <protection locked="0"/>
    </xf>
    <xf numFmtId="0" fontId="0" fillId="0" borderId="76" xfId="0" applyBorder="1" applyProtection="1">
      <protection locked="0"/>
    </xf>
    <xf numFmtId="0" fontId="0" fillId="0" borderId="77" xfId="0" applyBorder="1" applyProtection="1">
      <protection locked="0"/>
    </xf>
    <xf numFmtId="0" fontId="15" fillId="0" borderId="26" xfId="0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0" fillId="0" borderId="60" xfId="0" applyBorder="1"/>
    <xf numFmtId="0" fontId="1" fillId="0" borderId="7" xfId="0" applyFont="1" applyBorder="1" applyAlignment="1">
      <alignment horizontal="left" vertical="center"/>
    </xf>
    <xf numFmtId="0" fontId="0" fillId="0" borderId="93" xfId="0" applyBorder="1"/>
    <xf numFmtId="167" fontId="8" fillId="0" borderId="15" xfId="1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0" fontId="0" fillId="0" borderId="8" xfId="0" applyBorder="1"/>
    <xf numFmtId="0" fontId="1" fillId="0" borderId="46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top" wrapText="1"/>
    </xf>
    <xf numFmtId="0" fontId="0" fillId="0" borderId="97" xfId="0" applyBorder="1"/>
    <xf numFmtId="49" fontId="14" fillId="3" borderId="43" xfId="0" applyNumberFormat="1" applyFont="1" applyFill="1" applyBorder="1" applyAlignment="1" applyProtection="1">
      <alignment horizontal="left"/>
      <protection locked="0"/>
    </xf>
    <xf numFmtId="49" fontId="1" fillId="0" borderId="43" xfId="0" applyNumberFormat="1" applyFont="1" applyBorder="1" applyAlignment="1" applyProtection="1">
      <alignment horizontal="left"/>
      <protection locked="0"/>
    </xf>
    <xf numFmtId="164" fontId="7" fillId="0" borderId="14" xfId="0" applyNumberFormat="1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left" vertical="center"/>
    </xf>
    <xf numFmtId="0" fontId="0" fillId="0" borderId="67" xfId="0" applyBorder="1"/>
    <xf numFmtId="164" fontId="8" fillId="0" borderId="1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7" fillId="0" borderId="18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49" fontId="19" fillId="3" borderId="43" xfId="0" applyNumberFormat="1" applyFont="1" applyFill="1" applyBorder="1" applyAlignment="1" applyProtection="1">
      <alignment horizontal="left"/>
      <protection locked="0"/>
    </xf>
    <xf numFmtId="164" fontId="7" fillId="0" borderId="20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/>
    <xf numFmtId="0" fontId="0" fillId="0" borderId="80" xfId="0" applyBorder="1"/>
    <xf numFmtId="0" fontId="0" fillId="0" borderId="44" xfId="0" applyBorder="1" applyAlignment="1">
      <alignment horizontal="center" vertical="center" shrinkToFit="1"/>
    </xf>
    <xf numFmtId="164" fontId="8" fillId="0" borderId="47" xfId="0" applyNumberFormat="1" applyFont="1" applyBorder="1" applyAlignment="1">
      <alignment horizontal="center" vertical="center" wrapText="1"/>
    </xf>
    <xf numFmtId="164" fontId="8" fillId="0" borderId="48" xfId="0" applyNumberFormat="1" applyFont="1" applyBorder="1" applyAlignment="1">
      <alignment horizontal="center" vertical="center" wrapText="1"/>
    </xf>
    <xf numFmtId="49" fontId="6" fillId="0" borderId="43" xfId="0" applyNumberFormat="1" applyFont="1" applyBorder="1" applyAlignment="1" applyProtection="1">
      <alignment horizontal="left"/>
      <protection locked="0"/>
    </xf>
    <xf numFmtId="49" fontId="14" fillId="0" borderId="43" xfId="0" applyNumberFormat="1" applyFont="1" applyBorder="1" applyAlignment="1" applyProtection="1">
      <alignment horizontal="left" vertical="center"/>
      <protection locked="0"/>
    </xf>
    <xf numFmtId="49" fontId="6" fillId="0" borderId="43" xfId="0" applyNumberFormat="1" applyFont="1" applyBorder="1" applyAlignment="1" applyProtection="1">
      <alignment horizontal="left" vertical="center"/>
      <protection locked="0"/>
    </xf>
    <xf numFmtId="0" fontId="0" fillId="0" borderId="104" xfId="0" applyBorder="1" applyAlignment="1">
      <alignment horizontal="center" vertical="center"/>
    </xf>
    <xf numFmtId="0" fontId="0" fillId="0" borderId="105" xfId="0" applyBorder="1"/>
    <xf numFmtId="0" fontId="0" fillId="0" borderId="106" xfId="0" applyBorder="1"/>
    <xf numFmtId="0" fontId="31" fillId="0" borderId="3" xfId="0" applyFont="1" applyBorder="1" applyAlignment="1">
      <alignment horizontal="center" vertical="center"/>
    </xf>
    <xf numFmtId="0" fontId="29" fillId="0" borderId="3" xfId="0" applyFont="1" applyBorder="1"/>
    <xf numFmtId="0" fontId="23" fillId="0" borderId="75" xfId="0" applyFont="1" applyBorder="1" applyAlignment="1">
      <alignment horizontal="left" vertical="center"/>
    </xf>
    <xf numFmtId="0" fontId="0" fillId="0" borderId="70" xfId="0" applyBorder="1"/>
    <xf numFmtId="0" fontId="0" fillId="0" borderId="75" xfId="0" applyBorder="1"/>
    <xf numFmtId="49" fontId="29" fillId="0" borderId="40" xfId="0" applyNumberFormat="1" applyFont="1" applyBorder="1" applyAlignment="1">
      <alignment horizontal="left" vertical="center" shrinkToFit="1"/>
    </xf>
    <xf numFmtId="49" fontId="29" fillId="0" borderId="39" xfId="0" applyNumberFormat="1" applyFont="1" applyBorder="1"/>
    <xf numFmtId="49" fontId="29" fillId="0" borderId="58" xfId="0" applyNumberFormat="1" applyFont="1" applyBorder="1"/>
    <xf numFmtId="49" fontId="30" fillId="0" borderId="16" xfId="0" applyNumberFormat="1" applyFont="1" applyBorder="1" applyAlignment="1">
      <alignment horizontal="center" vertical="center"/>
    </xf>
    <xf numFmtId="49" fontId="29" fillId="0" borderId="60" xfId="0" applyNumberFormat="1" applyFont="1" applyBorder="1"/>
    <xf numFmtId="0" fontId="13" fillId="0" borderId="68" xfId="0" applyFont="1" applyBorder="1" applyAlignment="1">
      <alignment horizontal="left" vertical="center"/>
    </xf>
    <xf numFmtId="0" fontId="24" fillId="2" borderId="38" xfId="0" applyFont="1" applyFill="1" applyBorder="1" applyAlignment="1">
      <alignment horizontal="center" vertical="center"/>
    </xf>
    <xf numFmtId="49" fontId="30" fillId="0" borderId="32" xfId="0" applyNumberFormat="1" applyFont="1" applyBorder="1" applyAlignment="1">
      <alignment horizontal="center" vertical="center"/>
    </xf>
    <xf numFmtId="49" fontId="29" fillId="0" borderId="63" xfId="0" applyNumberFormat="1" applyFont="1" applyBorder="1"/>
    <xf numFmtId="14" fontId="25" fillId="0" borderId="18" xfId="1" applyNumberFormat="1" applyFont="1" applyBorder="1" applyAlignment="1">
      <alignment horizontal="center" vertical="center"/>
    </xf>
    <xf numFmtId="14" fontId="29" fillId="0" borderId="39" xfId="0" applyNumberFormat="1" applyFont="1" applyBorder="1"/>
    <xf numFmtId="14" fontId="29" fillId="0" borderId="58" xfId="0" applyNumberFormat="1" applyFont="1" applyBorder="1"/>
    <xf numFmtId="0" fontId="26" fillId="0" borderId="2" xfId="0" applyFont="1" applyBorder="1" applyAlignment="1">
      <alignment horizontal="center" vertical="center"/>
    </xf>
    <xf numFmtId="49" fontId="30" fillId="0" borderId="18" xfId="0" applyNumberFormat="1" applyFont="1" applyBorder="1" applyAlignment="1">
      <alignment horizontal="center" vertical="center"/>
    </xf>
    <xf numFmtId="169" fontId="25" fillId="0" borderId="0" xfId="1" applyFont="1" applyAlignment="1">
      <alignment horizontal="center" vertical="center"/>
    </xf>
    <xf numFmtId="49" fontId="26" fillId="0" borderId="3" xfId="2" applyNumberFormat="1" applyFont="1" applyBorder="1" applyAlignment="1">
      <alignment horizontal="center" vertical="center" wrapText="1"/>
    </xf>
    <xf numFmtId="49" fontId="29" fillId="0" borderId="0" xfId="0" applyNumberFormat="1" applyFont="1" applyAlignment="1">
      <alignment vertical="center"/>
    </xf>
    <xf numFmtId="49" fontId="29" fillId="0" borderId="3" xfId="0" applyNumberFormat="1" applyFont="1" applyBorder="1"/>
    <xf numFmtId="0" fontId="2" fillId="0" borderId="69" xfId="0" applyFont="1" applyBorder="1" applyAlignment="1">
      <alignment horizontal="center" vertical="center" wrapText="1"/>
    </xf>
    <xf numFmtId="49" fontId="29" fillId="0" borderId="31" xfId="0" applyNumberFormat="1" applyFont="1" applyBorder="1" applyAlignment="1">
      <alignment horizontal="left" vertical="center" shrinkToFit="1"/>
    </xf>
    <xf numFmtId="49" fontId="29" fillId="0" borderId="85" xfId="0" applyNumberFormat="1" applyFont="1" applyBorder="1"/>
    <xf numFmtId="164" fontId="7" fillId="0" borderId="20" xfId="0" applyNumberFormat="1" applyFont="1" applyBorder="1" applyAlignment="1">
      <alignment horizontal="left" vertical="center" shrinkToFit="1"/>
    </xf>
    <xf numFmtId="0" fontId="0" fillId="0" borderId="54" xfId="0" applyBorder="1"/>
    <xf numFmtId="0" fontId="25" fillId="0" borderId="0" xfId="0" applyFont="1" applyAlignment="1">
      <alignment horizontal="center" vertical="center"/>
    </xf>
    <xf numFmtId="14" fontId="0" fillId="0" borderId="0" xfId="0" applyNumberFormat="1"/>
    <xf numFmtId="0" fontId="26" fillId="0" borderId="59" xfId="0" applyFont="1" applyBorder="1" applyAlignment="1">
      <alignment horizontal="left" vertical="center"/>
    </xf>
    <xf numFmtId="49" fontId="30" fillId="0" borderId="101" xfId="0" applyNumberFormat="1" applyFont="1" applyBorder="1" applyAlignment="1">
      <alignment horizontal="center" vertical="center"/>
    </xf>
    <xf numFmtId="49" fontId="29" fillId="0" borderId="102" xfId="0" applyNumberFormat="1" applyFont="1" applyBorder="1"/>
    <xf numFmtId="0" fontId="24" fillId="2" borderId="73" xfId="0" applyFont="1" applyFill="1" applyBorder="1" applyAlignment="1">
      <alignment horizontal="center" vertical="center"/>
    </xf>
    <xf numFmtId="0" fontId="0" fillId="0" borderId="73" xfId="0" applyBorder="1"/>
    <xf numFmtId="164" fontId="7" fillId="0" borderId="20" xfId="0" applyNumberFormat="1" applyFont="1" applyBorder="1" applyAlignment="1">
      <alignment vertical="center"/>
    </xf>
    <xf numFmtId="49" fontId="14" fillId="0" borderId="71" xfId="0" applyNumberFormat="1" applyFont="1" applyBorder="1" applyAlignment="1" applyProtection="1">
      <alignment horizontal="left" vertical="center"/>
      <protection locked="0"/>
    </xf>
    <xf numFmtId="0" fontId="0" fillId="0" borderId="70" xfId="0" applyBorder="1" applyProtection="1">
      <protection locked="0"/>
    </xf>
    <xf numFmtId="0" fontId="0" fillId="0" borderId="107" xfId="0" applyBorder="1" applyProtection="1">
      <protection locked="0"/>
    </xf>
    <xf numFmtId="0" fontId="24" fillId="2" borderId="14" xfId="0" applyFont="1" applyFill="1" applyBorder="1" applyAlignment="1">
      <alignment horizontal="center" vertical="center"/>
    </xf>
    <xf numFmtId="2" fontId="29" fillId="0" borderId="0" xfId="0" applyNumberFormat="1" applyFont="1" applyAlignment="1">
      <alignment horizontal="center" vertical="center"/>
    </xf>
    <xf numFmtId="2" fontId="29" fillId="0" borderId="0" xfId="0" applyNumberFormat="1" applyFont="1" applyAlignment="1">
      <alignment vertical="center"/>
    </xf>
    <xf numFmtId="14" fontId="25" fillId="0" borderId="20" xfId="1" applyNumberFormat="1" applyFont="1" applyBorder="1" applyAlignment="1">
      <alignment horizontal="center" vertical="center"/>
    </xf>
    <xf numFmtId="14" fontId="29" fillId="0" borderId="54" xfId="0" applyNumberFormat="1" applyFont="1" applyBorder="1"/>
    <xf numFmtId="14" fontId="29" fillId="0" borderId="67" xfId="0" applyNumberFormat="1" applyFont="1" applyBorder="1"/>
    <xf numFmtId="164" fontId="25" fillId="0" borderId="14" xfId="0" applyNumberFormat="1" applyFont="1" applyBorder="1" applyAlignment="1">
      <alignment horizontal="center" vertical="center"/>
    </xf>
    <xf numFmtId="14" fontId="0" fillId="0" borderId="62" xfId="0" applyNumberFormat="1" applyBorder="1"/>
    <xf numFmtId="164" fontId="25" fillId="0" borderId="17" xfId="0" applyNumberFormat="1" applyFont="1" applyBorder="1" applyAlignment="1">
      <alignment horizontal="center" vertical="center"/>
    </xf>
    <xf numFmtId="0" fontId="24" fillId="2" borderId="36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49" fontId="29" fillId="0" borderId="44" xfId="0" applyNumberFormat="1" applyFont="1" applyBorder="1" applyAlignment="1" applyProtection="1">
      <alignment horizontal="left" vertical="top" wrapText="1"/>
      <protection locked="0"/>
    </xf>
    <xf numFmtId="49" fontId="29" fillId="0" borderId="54" xfId="0" applyNumberFormat="1" applyFont="1" applyBorder="1" applyAlignment="1" applyProtection="1">
      <alignment horizontal="left" vertical="top"/>
      <protection locked="0"/>
    </xf>
    <xf numFmtId="49" fontId="29" fillId="0" borderId="55" xfId="0" applyNumberFormat="1" applyFont="1" applyBorder="1" applyAlignment="1" applyProtection="1">
      <alignment horizontal="left" vertical="top"/>
      <protection locked="0"/>
    </xf>
    <xf numFmtId="49" fontId="29" fillId="0" borderId="2" xfId="0" applyNumberFormat="1" applyFont="1" applyBorder="1" applyAlignment="1" applyProtection="1">
      <alignment horizontal="left" vertical="top"/>
      <protection locked="0"/>
    </xf>
    <xf numFmtId="49" fontId="29" fillId="0" borderId="0" xfId="0" applyNumberFormat="1" applyFont="1" applyAlignment="1" applyProtection="1">
      <alignment horizontal="left" vertical="top"/>
      <protection locked="0"/>
    </xf>
    <xf numFmtId="49" fontId="29" fillId="0" borderId="3" xfId="0" applyNumberFormat="1" applyFont="1" applyBorder="1" applyAlignment="1" applyProtection="1">
      <alignment horizontal="left" vertical="top"/>
      <protection locked="0"/>
    </xf>
    <xf numFmtId="49" fontId="29" fillId="0" borderId="56" xfId="0" applyNumberFormat="1" applyFont="1" applyBorder="1" applyAlignment="1" applyProtection="1">
      <alignment horizontal="left" vertical="top"/>
      <protection locked="0"/>
    </xf>
    <xf numFmtId="49" fontId="29" fillId="0" borderId="57" xfId="0" applyNumberFormat="1" applyFont="1" applyBorder="1" applyAlignment="1" applyProtection="1">
      <alignment horizontal="left" vertical="top"/>
      <protection locked="0"/>
    </xf>
    <xf numFmtId="49" fontId="29" fillId="0" borderId="50" xfId="0" applyNumberFormat="1" applyFont="1" applyBorder="1" applyAlignment="1" applyProtection="1">
      <alignment horizontal="left" vertical="top"/>
      <protection locked="0"/>
    </xf>
    <xf numFmtId="14" fontId="0" fillId="0" borderId="70" xfId="0" applyNumberFormat="1" applyBorder="1" applyProtection="1">
      <protection locked="0"/>
    </xf>
    <xf numFmtId="0" fontId="12" fillId="0" borderId="64" xfId="0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vertical="center"/>
    </xf>
    <xf numFmtId="49" fontId="30" fillId="0" borderId="103" xfId="0" applyNumberFormat="1" applyFont="1" applyBorder="1" applyAlignment="1">
      <alignment horizontal="center" vertical="center"/>
    </xf>
    <xf numFmtId="49" fontId="29" fillId="0" borderId="61" xfId="0" applyNumberFormat="1" applyFont="1" applyBorder="1"/>
    <xf numFmtId="0" fontId="13" fillId="0" borderId="13" xfId="0" applyFont="1" applyBorder="1" applyAlignment="1">
      <alignment horizontal="left" vertical="center"/>
    </xf>
    <xf numFmtId="0" fontId="16" fillId="6" borderId="54" xfId="0" applyFont="1" applyFill="1" applyBorder="1" applyAlignment="1" applyProtection="1">
      <alignment horizontal="center" vertical="center" wrapText="1"/>
      <protection locked="0"/>
    </xf>
    <xf numFmtId="0" fontId="16" fillId="6" borderId="0" xfId="0" applyFont="1" applyFill="1" applyAlignment="1" applyProtection="1">
      <alignment horizontal="center" vertical="center" wrapText="1"/>
      <protection locked="0"/>
    </xf>
    <xf numFmtId="0" fontId="16" fillId="6" borderId="57" xfId="0" applyFont="1" applyFill="1" applyBorder="1" applyAlignment="1" applyProtection="1">
      <alignment horizontal="center" vertical="center" wrapText="1"/>
      <protection locked="0"/>
    </xf>
    <xf numFmtId="0" fontId="16" fillId="6" borderId="53" xfId="0" applyFont="1" applyFill="1" applyBorder="1" applyAlignment="1" applyProtection="1">
      <alignment horizontal="center" vertical="center" wrapText="1"/>
      <protection locked="0"/>
    </xf>
    <xf numFmtId="0" fontId="16" fillId="6" borderId="2" xfId="0" applyFont="1" applyFill="1" applyBorder="1" applyAlignment="1" applyProtection="1">
      <alignment horizontal="center" vertical="center" wrapText="1"/>
      <protection locked="0"/>
    </xf>
    <xf numFmtId="0" fontId="16" fillId="6" borderId="56" xfId="0" applyFont="1" applyFill="1" applyBorder="1" applyAlignment="1" applyProtection="1">
      <alignment horizontal="center" vertical="center" wrapText="1"/>
      <protection locked="0"/>
    </xf>
    <xf numFmtId="0" fontId="24" fillId="0" borderId="26" xfId="0" applyFont="1" applyBorder="1" applyAlignment="1">
      <alignment horizontal="center" vertical="center"/>
    </xf>
    <xf numFmtId="168" fontId="25" fillId="0" borderId="16" xfId="0" applyNumberFormat="1" applyFont="1" applyBorder="1" applyAlignment="1">
      <alignment horizontal="center" vertical="center"/>
    </xf>
    <xf numFmtId="168" fontId="29" fillId="0" borderId="0" xfId="0" applyNumberFormat="1" applyFont="1" applyAlignment="1">
      <alignment vertical="center"/>
    </xf>
    <xf numFmtId="168" fontId="29" fillId="0" borderId="60" xfId="0" applyNumberFormat="1" applyFont="1" applyBorder="1"/>
    <xf numFmtId="168" fontId="29" fillId="0" borderId="59" xfId="0" applyNumberFormat="1" applyFont="1" applyBorder="1"/>
    <xf numFmtId="49" fontId="29" fillId="0" borderId="0" xfId="0" applyNumberFormat="1" applyFont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9" fillId="0" borderId="58" xfId="0" applyFont="1" applyBorder="1"/>
    <xf numFmtId="164" fontId="25" fillId="5" borderId="14" xfId="0" applyNumberFormat="1" applyFont="1" applyFill="1" applyBorder="1" applyAlignment="1">
      <alignment horizontal="center" vertical="center" wrapText="1"/>
    </xf>
    <xf numFmtId="0" fontId="24" fillId="2" borderId="74" xfId="0" applyFont="1" applyFill="1" applyBorder="1" applyAlignment="1">
      <alignment horizontal="center" vertical="center"/>
    </xf>
    <xf numFmtId="164" fontId="25" fillId="0" borderId="16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9" fillId="0" borderId="67" xfId="0" applyFont="1" applyBorder="1"/>
    <xf numFmtId="49" fontId="29" fillId="0" borderId="25" xfId="0" applyNumberFormat="1" applyFont="1" applyBorder="1" applyAlignment="1">
      <alignment horizontal="left" vertical="center" shrinkToFit="1"/>
    </xf>
    <xf numFmtId="164" fontId="25" fillId="5" borderId="17" xfId="0" applyNumberFormat="1" applyFont="1" applyFill="1" applyBorder="1" applyAlignment="1">
      <alignment horizontal="center" vertical="center" wrapText="1"/>
    </xf>
    <xf numFmtId="0" fontId="16" fillId="0" borderId="104" xfId="0" applyFont="1" applyBorder="1" applyAlignment="1">
      <alignment horizontal="center" vertical="center" shrinkToFit="1"/>
    </xf>
    <xf numFmtId="0" fontId="16" fillId="6" borderId="55" xfId="0" applyFont="1" applyFill="1" applyBorder="1" applyAlignment="1" applyProtection="1">
      <alignment horizontal="center" vertical="center" wrapText="1"/>
      <protection locked="0"/>
    </xf>
    <xf numFmtId="0" fontId="16" fillId="6" borderId="3" xfId="0" applyFont="1" applyFill="1" applyBorder="1" applyAlignment="1" applyProtection="1">
      <alignment horizontal="center" vertical="center" wrapText="1"/>
      <protection locked="0"/>
    </xf>
    <xf numFmtId="0" fontId="16" fillId="6" borderId="50" xfId="0" applyFont="1" applyFill="1" applyBorder="1" applyAlignment="1" applyProtection="1">
      <alignment horizontal="center" vertical="center" wrapText="1"/>
      <protection locked="0"/>
    </xf>
    <xf numFmtId="49" fontId="18" fillId="0" borderId="46" xfId="0" applyNumberFormat="1" applyFont="1" applyBorder="1" applyAlignment="1" applyProtection="1">
      <alignment horizontal="center"/>
      <protection locked="0"/>
    </xf>
    <xf numFmtId="0" fontId="0" fillId="0" borderId="62" xfId="0" applyBorder="1" applyProtection="1">
      <protection locked="0"/>
    </xf>
    <xf numFmtId="0" fontId="0" fillId="0" borderId="82" xfId="0" applyBorder="1" applyProtection="1">
      <protection locked="0"/>
    </xf>
    <xf numFmtId="0" fontId="25" fillId="5" borderId="36" xfId="0" applyFont="1" applyFill="1" applyBorder="1" applyAlignment="1">
      <alignment horizontal="center" vertical="center"/>
    </xf>
    <xf numFmtId="49" fontId="29" fillId="0" borderId="33" xfId="0" applyNumberFormat="1" applyFont="1" applyBorder="1" applyAlignment="1">
      <alignment horizontal="left" vertical="center" wrapText="1" shrinkToFit="1"/>
    </xf>
    <xf numFmtId="164" fontId="25" fillId="5" borderId="14" xfId="0" applyNumberFormat="1" applyFont="1" applyFill="1" applyBorder="1" applyAlignment="1">
      <alignment horizontal="center" vertical="center"/>
    </xf>
    <xf numFmtId="49" fontId="34" fillId="3" borderId="109" xfId="0" applyNumberFormat="1" applyFont="1" applyFill="1" applyBorder="1" applyAlignment="1" applyProtection="1">
      <alignment horizontal="center" vertical="center"/>
      <protection locked="0"/>
    </xf>
    <xf numFmtId="49" fontId="33" fillId="3" borderId="93" xfId="0" applyNumberFormat="1" applyFont="1" applyFill="1" applyBorder="1" applyAlignment="1" applyProtection="1">
      <alignment horizontal="center" vertical="center"/>
      <protection locked="0"/>
    </xf>
    <xf numFmtId="49" fontId="34" fillId="3" borderId="110" xfId="0" applyNumberFormat="1" applyFont="1" applyFill="1" applyBorder="1" applyAlignment="1" applyProtection="1">
      <alignment horizontal="center" vertical="center"/>
      <protection locked="0"/>
    </xf>
    <xf numFmtId="49" fontId="33" fillId="3" borderId="111" xfId="0" applyNumberFormat="1" applyFont="1" applyFill="1" applyBorder="1" applyAlignment="1" applyProtection="1">
      <alignment horizontal="center" vertical="center"/>
      <protection locked="0"/>
    </xf>
    <xf numFmtId="49" fontId="33" fillId="3" borderId="8" xfId="0" applyNumberFormat="1" applyFont="1" applyFill="1" applyBorder="1" applyAlignment="1" applyProtection="1">
      <alignment horizontal="center" vertical="center"/>
      <protection locked="0"/>
    </xf>
    <xf numFmtId="0" fontId="29" fillId="0" borderId="112" xfId="0" applyFont="1" applyBorder="1" applyAlignment="1" applyProtection="1">
      <alignment horizontal="left" vertical="top"/>
      <protection locked="0"/>
    </xf>
    <xf numFmtId="0" fontId="29" fillId="0" borderId="86" xfId="0" applyFont="1" applyBorder="1" applyAlignment="1" applyProtection="1">
      <alignment horizontal="left" vertical="top"/>
      <protection locked="0"/>
    </xf>
    <xf numFmtId="0" fontId="29" fillId="0" borderId="98" xfId="0" applyFont="1" applyBorder="1" applyAlignment="1" applyProtection="1">
      <alignment horizontal="left" vertical="top"/>
      <protection locked="0"/>
    </xf>
    <xf numFmtId="49" fontId="29" fillId="3" borderId="2" xfId="0" applyNumberFormat="1" applyFont="1" applyFill="1" applyBorder="1" applyAlignment="1" applyProtection="1">
      <alignment horizontal="left" vertical="top"/>
      <protection locked="0"/>
    </xf>
    <xf numFmtId="49" fontId="29" fillId="3" borderId="0" xfId="0" applyNumberFormat="1" applyFont="1" applyFill="1" applyAlignment="1" applyProtection="1">
      <alignment horizontal="left" vertical="top"/>
      <protection locked="0"/>
    </xf>
    <xf numFmtId="49" fontId="16" fillId="3" borderId="108" xfId="0" applyNumberFormat="1" applyFont="1" applyFill="1" applyBorder="1" applyAlignment="1" applyProtection="1">
      <alignment horizontal="center"/>
      <protection locked="0"/>
    </xf>
    <xf numFmtId="49" fontId="16" fillId="3" borderId="91" xfId="0" applyNumberFormat="1" applyFont="1" applyFill="1" applyBorder="1" applyAlignment="1" applyProtection="1">
      <alignment horizontal="center"/>
      <protection locked="0"/>
    </xf>
    <xf numFmtId="49" fontId="16" fillId="3" borderId="92" xfId="0" applyNumberFormat="1" applyFont="1" applyFill="1" applyBorder="1" applyAlignment="1" applyProtection="1">
      <alignment horizontal="center"/>
      <protection locked="0"/>
    </xf>
    <xf numFmtId="49" fontId="29" fillId="0" borderId="44" xfId="0" applyNumberFormat="1" applyFont="1" applyBorder="1" applyAlignment="1" applyProtection="1">
      <alignment horizontal="left" vertical="top"/>
      <protection locked="0"/>
    </xf>
    <xf numFmtId="171" fontId="25" fillId="0" borderId="19" xfId="0" applyNumberFormat="1" applyFont="1" applyBorder="1" applyAlignment="1">
      <alignment horizontal="center" vertical="center" wrapText="1"/>
    </xf>
    <xf numFmtId="171" fontId="29" fillId="0" borderId="55" xfId="0" applyNumberFormat="1" applyFont="1" applyBorder="1"/>
    <xf numFmtId="171" fontId="29" fillId="0" borderId="59" xfId="0" applyNumberFormat="1" applyFont="1" applyBorder="1"/>
    <xf numFmtId="171" fontId="29" fillId="0" borderId="3" xfId="0" applyNumberFormat="1" applyFont="1" applyBorder="1"/>
    <xf numFmtId="171" fontId="29" fillId="0" borderId="49" xfId="0" applyNumberFormat="1" applyFont="1" applyBorder="1"/>
    <xf numFmtId="171" fontId="29" fillId="0" borderId="50" xfId="0" applyNumberFormat="1" applyFont="1" applyBorder="1"/>
    <xf numFmtId="49" fontId="29" fillId="0" borderId="33" xfId="0" applyNumberFormat="1" applyFont="1" applyBorder="1" applyAlignment="1">
      <alignment horizontal="left" vertical="center" shrinkToFit="1"/>
    </xf>
  </cellXfs>
  <cellStyles count="11">
    <cellStyle name="Moeda" xfId="2" builtinId="4"/>
    <cellStyle name="Moeda 2" xfId="4" xr:uid="{00000000-0005-0000-0000-000004000000}"/>
    <cellStyle name="Moeda 3" xfId="5" xr:uid="{00000000-0005-0000-0000-000005000000}"/>
    <cellStyle name="Normal" xfId="0" builtinId="0"/>
    <cellStyle name="Normal 2" xfId="6" xr:uid="{00000000-0005-0000-0000-000006000000}"/>
    <cellStyle name="Porcentagem" xfId="3" builtinId="5"/>
    <cellStyle name="Porcentagem 2" xfId="7" xr:uid="{00000000-0005-0000-0000-000007000000}"/>
    <cellStyle name="Vírgula" xfId="1" builtinId="3"/>
    <cellStyle name="Vírgula 2" xfId="8" xr:uid="{00000000-0005-0000-0000-000008000000}"/>
    <cellStyle name="Vírgula 2 2" xfId="9" xr:uid="{00000000-0005-0000-0000-000009000000}"/>
    <cellStyle name="Vírgula 3" xfId="10" xr:uid="{00000000-0005-0000-0000-00000A000000}"/>
  </cellStyles>
  <dxfs count="50"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376092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9.jpeg"/><Relationship Id="rId4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0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3" Type="http://schemas.openxmlformats.org/officeDocument/2006/relationships/image" Target="../media/image3.png"/><Relationship Id="rId7" Type="http://schemas.openxmlformats.org/officeDocument/2006/relationships/image" Target="../media/image2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9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5" name="Imagem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10</xdr:col>
      <xdr:colOff>180360</xdr:colOff>
      <xdr:row>30</xdr:row>
      <xdr:rowOff>116640</xdr:rowOff>
    </xdr:from>
    <xdr:to>
      <xdr:col>15</xdr:col>
      <xdr:colOff>201600</xdr:colOff>
      <xdr:row>46</xdr:row>
      <xdr:rowOff>113760</xdr:rowOff>
    </xdr:to>
    <xdr:pic>
      <xdr:nvPicPr>
        <xdr:cNvPr id="6" name="Imagem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66680" y="5688720"/>
          <a:ext cx="1548720" cy="25880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</xdr:col>
      <xdr:colOff>116640</xdr:colOff>
      <xdr:row>34</xdr:row>
      <xdr:rowOff>21240</xdr:rowOff>
    </xdr:from>
    <xdr:to>
      <xdr:col>8</xdr:col>
      <xdr:colOff>411120</xdr:colOff>
      <xdr:row>41</xdr:row>
      <xdr:rowOff>55080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920" y="6240960"/>
          <a:ext cx="2745720" cy="116748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17</xdr:col>
      <xdr:colOff>152280</xdr:colOff>
      <xdr:row>30</xdr:row>
      <xdr:rowOff>137160</xdr:rowOff>
    </xdr:from>
    <xdr:to>
      <xdr:col>20</xdr:col>
      <xdr:colOff>289080</xdr:colOff>
      <xdr:row>46</xdr:row>
      <xdr:rowOff>143280</xdr:rowOff>
    </xdr:to>
    <xdr:pic>
      <xdr:nvPicPr>
        <xdr:cNvPr id="8" name="Imagem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76640" y="5709240"/>
          <a:ext cx="1241280" cy="25970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15240</xdr:rowOff>
    </xdr:from>
    <xdr:to>
      <xdr:col>4</xdr:col>
      <xdr:colOff>220907</xdr:colOff>
      <xdr:row>0</xdr:row>
      <xdr:rowOff>586740</xdr:rowOff>
    </xdr:to>
    <xdr:pic>
      <xdr:nvPicPr>
        <xdr:cNvPr id="60" name="Imagem 3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1377" b="25150"/>
        <a:stretch>
          <a:fillRect/>
        </a:stretch>
      </xdr:blipFill>
      <xdr:spPr>
        <a:xfrm>
          <a:off x="99060" y="15240"/>
          <a:ext cx="1645920" cy="57912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9" name="Imagem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10" name="Imagem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11" name="Imagem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465840</xdr:colOff>
      <xdr:row>31</xdr:row>
      <xdr:rowOff>30600</xdr:rowOff>
    </xdr:from>
    <xdr:to>
      <xdr:col>13</xdr:col>
      <xdr:colOff>272880</xdr:colOff>
      <xdr:row>47</xdr:row>
      <xdr:rowOff>27720</xdr:rowOff>
    </xdr:to>
    <xdr:pic>
      <xdr:nvPicPr>
        <xdr:cNvPr id="12" name="Imagem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2360" y="5764680"/>
          <a:ext cx="1553400" cy="25880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190440</xdr:colOff>
      <xdr:row>31</xdr:row>
      <xdr:rowOff>140400</xdr:rowOff>
    </xdr:from>
    <xdr:to>
      <xdr:col>8</xdr:col>
      <xdr:colOff>187560</xdr:colOff>
      <xdr:row>39</xdr:row>
      <xdr:rowOff>6480</xdr:rowOff>
    </xdr:to>
    <xdr:pic>
      <xdr:nvPicPr>
        <xdr:cNvPr id="13" name="Imagem 1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440" y="5874480"/>
          <a:ext cx="2753640" cy="11613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14</xdr:col>
      <xdr:colOff>266760</xdr:colOff>
      <xdr:row>35</xdr:row>
      <xdr:rowOff>83880</xdr:rowOff>
    </xdr:from>
    <xdr:to>
      <xdr:col>22</xdr:col>
      <xdr:colOff>696240</xdr:colOff>
      <xdr:row>43</xdr:row>
      <xdr:rowOff>89640</xdr:rowOff>
    </xdr:to>
    <xdr:pic>
      <xdr:nvPicPr>
        <xdr:cNvPr id="14" name="Imagem 1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74920" y="6465600"/>
          <a:ext cx="3061080" cy="13010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15" name="Imagem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16" name="Imagem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17" name="Imagem 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16</xdr:col>
      <xdr:colOff>293760</xdr:colOff>
      <xdr:row>30</xdr:row>
      <xdr:rowOff>160200</xdr:rowOff>
    </xdr:from>
    <xdr:to>
      <xdr:col>20</xdr:col>
      <xdr:colOff>91800</xdr:colOff>
      <xdr:row>46</xdr:row>
      <xdr:rowOff>73800</xdr:rowOff>
    </xdr:to>
    <xdr:pic>
      <xdr:nvPicPr>
        <xdr:cNvPr id="18" name="Imagem 5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2840" y="5732280"/>
          <a:ext cx="1207800" cy="2504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294840</xdr:colOff>
      <xdr:row>33</xdr:row>
      <xdr:rowOff>53280</xdr:rowOff>
    </xdr:from>
    <xdr:to>
      <xdr:col>12</xdr:col>
      <xdr:colOff>234720</xdr:colOff>
      <xdr:row>44</xdr:row>
      <xdr:rowOff>22320</xdr:rowOff>
    </xdr:to>
    <xdr:pic>
      <xdr:nvPicPr>
        <xdr:cNvPr id="19" name="Imagem 6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840" y="6111360"/>
          <a:ext cx="4137120" cy="17499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20" name="Imagem 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21" name="Imagem 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22" name="Imagem 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236160</xdr:colOff>
      <xdr:row>30</xdr:row>
      <xdr:rowOff>96120</xdr:rowOff>
    </xdr:from>
    <xdr:to>
      <xdr:col>11</xdr:col>
      <xdr:colOff>92520</xdr:colOff>
      <xdr:row>42</xdr:row>
      <xdr:rowOff>91080</xdr:rowOff>
    </xdr:to>
    <xdr:pic>
      <xdr:nvPicPr>
        <xdr:cNvPr id="23" name="Imagem 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60" y="5668200"/>
          <a:ext cx="3748320" cy="19382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13</xdr:col>
      <xdr:colOff>53280</xdr:colOff>
      <xdr:row>35</xdr:row>
      <xdr:rowOff>27360</xdr:rowOff>
    </xdr:from>
    <xdr:to>
      <xdr:col>22</xdr:col>
      <xdr:colOff>839160</xdr:colOff>
      <xdr:row>47</xdr:row>
      <xdr:rowOff>22320</xdr:rowOff>
    </xdr:to>
    <xdr:pic>
      <xdr:nvPicPr>
        <xdr:cNvPr id="24" name="Imagem 7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6160" y="6409080"/>
          <a:ext cx="3722760" cy="19382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25" name="Imagem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26" name="Imagem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27" name="Imagem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</xdr:col>
      <xdr:colOff>182880</xdr:colOff>
      <xdr:row>31</xdr:row>
      <xdr:rowOff>50400</xdr:rowOff>
    </xdr:from>
    <xdr:to>
      <xdr:col>4</xdr:col>
      <xdr:colOff>154800</xdr:colOff>
      <xdr:row>46</xdr:row>
      <xdr:rowOff>129240</xdr:rowOff>
    </xdr:to>
    <xdr:pic>
      <xdr:nvPicPr>
        <xdr:cNvPr id="28" name="Imagem 6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160" y="5784480"/>
          <a:ext cx="120132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9</xdr:col>
      <xdr:colOff>66240</xdr:colOff>
      <xdr:row>31</xdr:row>
      <xdr:rowOff>32760</xdr:rowOff>
    </xdr:from>
    <xdr:to>
      <xdr:col>13</xdr:col>
      <xdr:colOff>46080</xdr:colOff>
      <xdr:row>46</xdr:row>
      <xdr:rowOff>111600</xdr:rowOff>
    </xdr:to>
    <xdr:pic>
      <xdr:nvPicPr>
        <xdr:cNvPr id="29" name="Imagem 7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47280" y="5766840"/>
          <a:ext cx="120168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19</xdr:col>
      <xdr:colOff>18000</xdr:colOff>
      <xdr:row>31</xdr:row>
      <xdr:rowOff>23040</xdr:rowOff>
    </xdr:from>
    <xdr:to>
      <xdr:col>22</xdr:col>
      <xdr:colOff>294840</xdr:colOff>
      <xdr:row>46</xdr:row>
      <xdr:rowOff>101880</xdr:rowOff>
    </xdr:to>
    <xdr:pic>
      <xdr:nvPicPr>
        <xdr:cNvPr id="30" name="Imagem 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41200" y="5757120"/>
          <a:ext cx="119340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1" name="Imagem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32" name="Imagem 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33" name="Imagem 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12</xdr:col>
      <xdr:colOff>121680</xdr:colOff>
      <xdr:row>36</xdr:row>
      <xdr:rowOff>152280</xdr:rowOff>
    </xdr:from>
    <xdr:to>
      <xdr:col>22</xdr:col>
      <xdr:colOff>856080</xdr:colOff>
      <xdr:row>47</xdr:row>
      <xdr:rowOff>60480</xdr:rowOff>
    </xdr:to>
    <xdr:pic>
      <xdr:nvPicPr>
        <xdr:cNvPr id="34" name="Imagem 6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8920" y="6696000"/>
          <a:ext cx="3976920" cy="168948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91440</xdr:colOff>
      <xdr:row>30</xdr:row>
      <xdr:rowOff>58680</xdr:rowOff>
    </xdr:from>
    <xdr:to>
      <xdr:col>12</xdr:col>
      <xdr:colOff>88920</xdr:colOff>
      <xdr:row>41</xdr:row>
      <xdr:rowOff>60840</xdr:rowOff>
    </xdr:to>
    <xdr:pic>
      <xdr:nvPicPr>
        <xdr:cNvPr id="35" name="Imagem 7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" y="5630760"/>
          <a:ext cx="4194720" cy="17834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6" name="Imagem 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37" name="Imagem 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38" name="Imagem 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4</xdr:col>
      <xdr:colOff>83880</xdr:colOff>
      <xdr:row>33</xdr:row>
      <xdr:rowOff>127800</xdr:rowOff>
    </xdr:from>
    <xdr:to>
      <xdr:col>14</xdr:col>
      <xdr:colOff>61200</xdr:colOff>
      <xdr:row>42</xdr:row>
      <xdr:rowOff>43920</xdr:rowOff>
    </xdr:to>
    <xdr:pic>
      <xdr:nvPicPr>
        <xdr:cNvPr id="39" name="Imagem 6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8560" y="6185880"/>
          <a:ext cx="3250800" cy="13734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122400</xdr:colOff>
      <xdr:row>30</xdr:row>
      <xdr:rowOff>53640</xdr:rowOff>
    </xdr:from>
    <xdr:to>
      <xdr:col>3</xdr:col>
      <xdr:colOff>251280</xdr:colOff>
      <xdr:row>47</xdr:row>
      <xdr:rowOff>144720</xdr:rowOff>
    </xdr:to>
    <xdr:pic>
      <xdr:nvPicPr>
        <xdr:cNvPr id="40" name="Imagem 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400" y="5625720"/>
          <a:ext cx="1358280" cy="28440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14</xdr:col>
      <xdr:colOff>259200</xdr:colOff>
      <xdr:row>38</xdr:row>
      <xdr:rowOff>107280</xdr:rowOff>
    </xdr:from>
    <xdr:to>
      <xdr:col>22</xdr:col>
      <xdr:colOff>771840</xdr:colOff>
      <xdr:row>46</xdr:row>
      <xdr:rowOff>150840</xdr:rowOff>
    </xdr:to>
    <xdr:pic>
      <xdr:nvPicPr>
        <xdr:cNvPr id="41" name="Imagem 1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67360" y="6974640"/>
          <a:ext cx="3144240" cy="13392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16</xdr:col>
      <xdr:colOff>127080</xdr:colOff>
      <xdr:row>30</xdr:row>
      <xdr:rowOff>113400</xdr:rowOff>
    </xdr:from>
    <xdr:to>
      <xdr:col>22</xdr:col>
      <xdr:colOff>682200</xdr:colOff>
      <xdr:row>37</xdr:row>
      <xdr:rowOff>75600</xdr:rowOff>
    </xdr:to>
    <xdr:pic>
      <xdr:nvPicPr>
        <xdr:cNvPr id="42" name="Imagem 1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46160" y="5685480"/>
          <a:ext cx="2575800" cy="10958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43" name="Imagem 1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44" name="Imagem 2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45" name="Imagem 3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7</xdr:col>
      <xdr:colOff>268560</xdr:colOff>
      <xdr:row>30</xdr:row>
      <xdr:rowOff>143640</xdr:rowOff>
    </xdr:from>
    <xdr:to>
      <xdr:col>12</xdr:col>
      <xdr:colOff>281520</xdr:colOff>
      <xdr:row>36</xdr:row>
      <xdr:rowOff>144720</xdr:rowOff>
    </xdr:to>
    <xdr:pic>
      <xdr:nvPicPr>
        <xdr:cNvPr id="46" name="Imagem 8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9800" y="5715720"/>
          <a:ext cx="1758960" cy="9727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17</xdr:col>
      <xdr:colOff>395640</xdr:colOff>
      <xdr:row>31</xdr:row>
      <xdr:rowOff>28440</xdr:rowOff>
    </xdr:from>
    <xdr:to>
      <xdr:col>21</xdr:col>
      <xdr:colOff>223560</xdr:colOff>
      <xdr:row>43</xdr:row>
      <xdr:rowOff>149760</xdr:rowOff>
    </xdr:to>
    <xdr:pic>
      <xdr:nvPicPr>
        <xdr:cNvPr id="47" name="Imagem 9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0000" y="5762520"/>
          <a:ext cx="1237680" cy="20642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126720</xdr:colOff>
      <xdr:row>37</xdr:row>
      <xdr:rowOff>107640</xdr:rowOff>
    </xdr:from>
    <xdr:to>
      <xdr:col>6</xdr:col>
      <xdr:colOff>171720</xdr:colOff>
      <xdr:row>43</xdr:row>
      <xdr:rowOff>63000</xdr:rowOff>
    </xdr:to>
    <xdr:pic>
      <xdr:nvPicPr>
        <xdr:cNvPr id="48" name="Imagem 10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720" y="6813360"/>
          <a:ext cx="2190600" cy="9266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13</xdr:col>
      <xdr:colOff>139320</xdr:colOff>
      <xdr:row>34</xdr:row>
      <xdr:rowOff>92160</xdr:rowOff>
    </xdr:from>
    <xdr:to>
      <xdr:col>17</xdr:col>
      <xdr:colOff>150120</xdr:colOff>
      <xdr:row>47</xdr:row>
      <xdr:rowOff>45720</xdr:rowOff>
    </xdr:to>
    <xdr:pic>
      <xdr:nvPicPr>
        <xdr:cNvPr id="49" name="Imagem 11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200" y="6311880"/>
          <a:ext cx="1232280" cy="20588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122040</xdr:colOff>
      <xdr:row>31</xdr:row>
      <xdr:rowOff>11160</xdr:rowOff>
    </xdr:from>
    <xdr:to>
      <xdr:col>6</xdr:col>
      <xdr:colOff>167040</xdr:colOff>
      <xdr:row>36</xdr:row>
      <xdr:rowOff>134280</xdr:rowOff>
    </xdr:to>
    <xdr:pic>
      <xdr:nvPicPr>
        <xdr:cNvPr id="50" name="Imagem 12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040" y="5745240"/>
          <a:ext cx="2190600" cy="9327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51" name="Imagem 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52" name="Imagem 2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53" name="Imagem 3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99000</xdr:colOff>
      <xdr:row>30</xdr:row>
      <xdr:rowOff>52920</xdr:rowOff>
    </xdr:from>
    <xdr:to>
      <xdr:col>3</xdr:col>
      <xdr:colOff>214560</xdr:colOff>
      <xdr:row>47</xdr:row>
      <xdr:rowOff>114120</xdr:rowOff>
    </xdr:to>
    <xdr:pic>
      <xdr:nvPicPr>
        <xdr:cNvPr id="54" name="Imagem 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00" y="5625000"/>
          <a:ext cx="1344960" cy="28141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264240</xdr:colOff>
      <xdr:row>30</xdr:row>
      <xdr:rowOff>102240</xdr:rowOff>
    </xdr:from>
    <xdr:to>
      <xdr:col>17</xdr:col>
      <xdr:colOff>287280</xdr:colOff>
      <xdr:row>38</xdr:row>
      <xdr:rowOff>72720</xdr:rowOff>
    </xdr:to>
    <xdr:pic>
      <xdr:nvPicPr>
        <xdr:cNvPr id="55" name="Imagem 1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0760" y="5674320"/>
          <a:ext cx="2990880" cy="1265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269640</xdr:colOff>
      <xdr:row>39</xdr:row>
      <xdr:rowOff>54000</xdr:rowOff>
    </xdr:from>
    <xdr:to>
      <xdr:col>17</xdr:col>
      <xdr:colOff>292680</xdr:colOff>
      <xdr:row>47</xdr:row>
      <xdr:rowOff>24480</xdr:rowOff>
    </xdr:to>
    <xdr:pic>
      <xdr:nvPicPr>
        <xdr:cNvPr id="56" name="Imagem 1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26160" y="7083360"/>
          <a:ext cx="2990880" cy="12661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4</xdr:col>
      <xdr:colOff>15840</xdr:colOff>
      <xdr:row>32</xdr:row>
      <xdr:rowOff>45720</xdr:rowOff>
    </xdr:from>
    <xdr:to>
      <xdr:col>8</xdr:col>
      <xdr:colOff>167400</xdr:colOff>
      <xdr:row>46</xdr:row>
      <xdr:rowOff>81720</xdr:rowOff>
    </xdr:to>
    <xdr:pic>
      <xdr:nvPicPr>
        <xdr:cNvPr id="57" name="Imagem 1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0520" y="5941800"/>
          <a:ext cx="1373400" cy="230292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57" t="s">
        <v>1</v>
      </c>
      <c r="B3" s="158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5"/>
      <c r="T3" s="171" t="s">
        <v>3</v>
      </c>
      <c r="U3" s="172"/>
      <c r="V3" s="174" t="s">
        <v>4</v>
      </c>
      <c r="W3" s="175"/>
    </row>
    <row r="4" spans="1:27" ht="30" customHeight="1" x14ac:dyDescent="0.2">
      <c r="A4" s="112" t="s">
        <v>5</v>
      </c>
      <c r="B4" s="113"/>
      <c r="C4" s="113"/>
      <c r="D4" s="113"/>
      <c r="E4" s="113"/>
      <c r="F4" s="113"/>
      <c r="G4" s="114"/>
      <c r="H4" s="177" t="s">
        <v>6</v>
      </c>
      <c r="I4" s="178"/>
      <c r="J4" s="150" t="s">
        <v>7</v>
      </c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51"/>
    </row>
    <row r="5" spans="1:27" ht="14.25" customHeight="1" x14ac:dyDescent="0.2">
      <c r="A5" s="115"/>
      <c r="B5" s="116"/>
      <c r="C5" s="116"/>
      <c r="D5" s="116"/>
      <c r="E5" s="116"/>
      <c r="F5" s="116"/>
      <c r="G5" s="117"/>
      <c r="H5" s="146">
        <v>0</v>
      </c>
      <c r="I5" s="117"/>
      <c r="J5" s="152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53"/>
    </row>
    <row r="6" spans="1:27" x14ac:dyDescent="0.2">
      <c r="A6" s="119" t="s">
        <v>8</v>
      </c>
      <c r="B6" s="136" t="s">
        <v>9</v>
      </c>
      <c r="C6" s="86"/>
      <c r="D6" s="173">
        <v>27</v>
      </c>
      <c r="E6" s="126"/>
      <c r="F6" s="145"/>
      <c r="G6" s="123" t="s">
        <v>10</v>
      </c>
      <c r="H6" s="181" t="s">
        <v>11</v>
      </c>
      <c r="I6" s="86"/>
      <c r="J6" s="144" t="s">
        <v>12</v>
      </c>
      <c r="K6" s="145"/>
      <c r="L6" s="144" t="s">
        <v>13</v>
      </c>
      <c r="M6" s="145"/>
      <c r="N6" s="169" t="s">
        <v>14</v>
      </c>
      <c r="O6" s="170"/>
      <c r="P6" s="184">
        <v>44984</v>
      </c>
      <c r="Q6" s="185"/>
      <c r="R6" s="185"/>
      <c r="S6" s="185"/>
      <c r="T6" s="185"/>
      <c r="U6" s="170"/>
      <c r="V6" s="108" t="s">
        <v>15</v>
      </c>
      <c r="W6" s="109"/>
    </row>
    <row r="7" spans="1:27" x14ac:dyDescent="0.2">
      <c r="A7" s="120"/>
      <c r="B7" s="148" t="s">
        <v>16</v>
      </c>
      <c r="C7" s="70"/>
      <c r="D7" s="155">
        <v>1</v>
      </c>
      <c r="E7" s="69"/>
      <c r="F7" s="70"/>
      <c r="G7" s="124"/>
      <c r="H7" s="186" t="s">
        <v>17</v>
      </c>
      <c r="I7" s="70"/>
      <c r="J7" s="105">
        <v>44984</v>
      </c>
      <c r="K7" s="70"/>
      <c r="L7" s="105">
        <v>45004</v>
      </c>
      <c r="M7" s="70"/>
      <c r="N7" s="139"/>
      <c r="O7" s="170"/>
      <c r="P7" s="161"/>
      <c r="Q7" s="85"/>
      <c r="R7" s="85"/>
      <c r="S7" s="85"/>
      <c r="T7" s="85"/>
      <c r="U7" s="86"/>
      <c r="V7" s="156">
        <v>1</v>
      </c>
      <c r="W7" s="138"/>
    </row>
    <row r="8" spans="1:27" x14ac:dyDescent="0.2">
      <c r="A8" s="120"/>
      <c r="B8" s="182" t="s">
        <v>18</v>
      </c>
      <c r="C8" s="183"/>
      <c r="D8" s="104">
        <f>(D6-D7)</f>
        <v>26</v>
      </c>
      <c r="E8" s="102"/>
      <c r="F8" s="103"/>
      <c r="G8" s="124"/>
      <c r="H8" s="191" t="s">
        <v>19</v>
      </c>
      <c r="I8" s="183"/>
      <c r="J8" s="105">
        <v>44984</v>
      </c>
      <c r="K8" s="70"/>
      <c r="L8" s="105">
        <v>45004</v>
      </c>
      <c r="M8" s="70"/>
      <c r="N8" s="139"/>
      <c r="O8" s="170"/>
      <c r="P8" s="192" t="str">
        <f>IF(Y8=1,"Domingo",IF(Y8=2,"Segunda Feira",IF(Y8=3,"Terça Feira",IF(Y8=4,"Quarta Feira",IF(Y8=5,"Quinta Feira",IF(Y8=6,"Sexta Feira",IF(Y8=7,"Sabado")))))))</f>
        <v>Segunda Feira</v>
      </c>
      <c r="Q8" s="102"/>
      <c r="R8" s="102"/>
      <c r="S8" s="102"/>
      <c r="T8" s="102"/>
      <c r="U8" s="103"/>
      <c r="V8" s="141"/>
      <c r="W8" s="142"/>
      <c r="Y8" s="6">
        <f>WEEKDAY(P6)</f>
        <v>2</v>
      </c>
    </row>
    <row r="9" spans="1:27" ht="27" customHeight="1" x14ac:dyDescent="0.2">
      <c r="A9" s="93" t="s">
        <v>20</v>
      </c>
      <c r="B9" s="94"/>
      <c r="C9" s="94"/>
      <c r="D9" s="94"/>
      <c r="E9" s="94"/>
      <c r="F9" s="94"/>
      <c r="G9" s="95"/>
      <c r="H9" s="121" t="s">
        <v>21</v>
      </c>
      <c r="I9" s="94"/>
      <c r="J9" s="94"/>
      <c r="K9" s="94"/>
      <c r="L9" s="94"/>
      <c r="M9" s="95"/>
      <c r="N9" s="189" t="s">
        <v>22</v>
      </c>
      <c r="O9" s="94"/>
      <c r="P9" s="94"/>
      <c r="Q9" s="94"/>
      <c r="R9" s="94"/>
      <c r="S9" s="94"/>
      <c r="T9" s="94"/>
      <c r="U9" s="95"/>
      <c r="V9" s="159" t="s">
        <v>23</v>
      </c>
      <c r="W9" s="160"/>
    </row>
    <row r="10" spans="1:27" x14ac:dyDescent="0.2">
      <c r="A10" s="7" t="s">
        <v>24</v>
      </c>
      <c r="B10" s="92" t="s">
        <v>25</v>
      </c>
      <c r="C10" s="69"/>
      <c r="D10" s="69"/>
      <c r="E10" s="69"/>
      <c r="F10" s="69"/>
      <c r="G10" s="70"/>
      <c r="H10" s="8" t="s">
        <v>24</v>
      </c>
      <c r="I10" s="92" t="s">
        <v>26</v>
      </c>
      <c r="J10" s="69"/>
      <c r="K10" s="69"/>
      <c r="L10" s="69"/>
      <c r="M10" s="70"/>
      <c r="N10" s="8" t="s">
        <v>24</v>
      </c>
      <c r="O10" s="92" t="s">
        <v>27</v>
      </c>
      <c r="P10" s="69"/>
      <c r="Q10" s="69"/>
      <c r="R10" s="69"/>
      <c r="S10" s="69"/>
      <c r="T10" s="69"/>
      <c r="U10" s="70"/>
      <c r="V10" s="161"/>
      <c r="W10" s="109"/>
    </row>
    <row r="11" spans="1:27" ht="12.75" customHeight="1" x14ac:dyDescent="0.2">
      <c r="A11" s="7"/>
      <c r="B11" s="92" t="s">
        <v>28</v>
      </c>
      <c r="C11" s="69"/>
      <c r="D11" s="69"/>
      <c r="E11" s="69"/>
      <c r="F11" s="69"/>
      <c r="G11" s="70"/>
      <c r="H11" s="8"/>
      <c r="I11" s="92" t="s">
        <v>29</v>
      </c>
      <c r="J11" s="69"/>
      <c r="K11" s="69"/>
      <c r="L11" s="69"/>
      <c r="M11" s="70"/>
      <c r="N11" s="8"/>
      <c r="O11" s="92" t="s">
        <v>30</v>
      </c>
      <c r="P11" s="69"/>
      <c r="Q11" s="69"/>
      <c r="R11" s="69"/>
      <c r="S11" s="69"/>
      <c r="T11" s="69"/>
      <c r="U11" s="70"/>
      <c r="V11" s="137" t="s">
        <v>31</v>
      </c>
      <c r="W11" s="138"/>
    </row>
    <row r="12" spans="1:27" x14ac:dyDescent="0.2">
      <c r="A12" s="7"/>
      <c r="B12" s="92" t="s">
        <v>32</v>
      </c>
      <c r="C12" s="69"/>
      <c r="D12" s="69"/>
      <c r="E12" s="69"/>
      <c r="F12" s="69"/>
      <c r="G12" s="70"/>
      <c r="H12" s="8"/>
      <c r="I12" s="92" t="s">
        <v>33</v>
      </c>
      <c r="J12" s="69"/>
      <c r="K12" s="69"/>
      <c r="L12" s="69"/>
      <c r="M12" s="70"/>
      <c r="N12" s="8"/>
      <c r="O12" s="92" t="s">
        <v>34</v>
      </c>
      <c r="P12" s="69"/>
      <c r="Q12" s="69"/>
      <c r="R12" s="69"/>
      <c r="S12" s="69"/>
      <c r="T12" s="69"/>
      <c r="U12" s="70"/>
      <c r="V12" s="139"/>
      <c r="W12" s="140"/>
    </row>
    <row r="13" spans="1:27" x14ac:dyDescent="0.2">
      <c r="A13" s="9"/>
      <c r="B13" s="101" t="s">
        <v>35</v>
      </c>
      <c r="C13" s="102"/>
      <c r="D13" s="102"/>
      <c r="E13" s="102"/>
      <c r="F13" s="102"/>
      <c r="G13" s="103"/>
      <c r="H13" s="10"/>
      <c r="I13" s="101" t="s">
        <v>36</v>
      </c>
      <c r="J13" s="102"/>
      <c r="K13" s="102"/>
      <c r="L13" s="102"/>
      <c r="M13" s="103"/>
      <c r="N13" s="10"/>
      <c r="O13" s="101"/>
      <c r="P13" s="102"/>
      <c r="Q13" s="102"/>
      <c r="R13" s="102"/>
      <c r="S13" s="102"/>
      <c r="T13" s="102"/>
      <c r="U13" s="103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5" t="s">
        <v>38</v>
      </c>
      <c r="B15" s="94"/>
      <c r="C15" s="95"/>
      <c r="D15" s="11" t="s">
        <v>39</v>
      </c>
      <c r="E15" s="11" t="s">
        <v>40</v>
      </c>
      <c r="F15" s="11" t="s">
        <v>41</v>
      </c>
      <c r="G15" s="100" t="s">
        <v>42</v>
      </c>
      <c r="H15" s="94"/>
      <c r="I15" s="95"/>
      <c r="J15" s="11" t="s">
        <v>39</v>
      </c>
      <c r="K15" s="12" t="s">
        <v>40</v>
      </c>
      <c r="L15" s="11" t="s">
        <v>41</v>
      </c>
      <c r="M15" s="100" t="s">
        <v>43</v>
      </c>
      <c r="N15" s="94"/>
      <c r="O15" s="95"/>
      <c r="P15" s="11" t="s">
        <v>39</v>
      </c>
      <c r="Q15" s="12" t="s">
        <v>40</v>
      </c>
      <c r="R15" s="11" t="s">
        <v>41</v>
      </c>
      <c r="S15" s="110" t="s">
        <v>44</v>
      </c>
      <c r="T15" s="94"/>
      <c r="U15" s="94"/>
      <c r="V15" s="94"/>
      <c r="W15" s="111"/>
      <c r="X15" s="13"/>
      <c r="Y15" s="14"/>
      <c r="Z15" s="14"/>
      <c r="AA15" s="13"/>
    </row>
    <row r="16" spans="1:27" x14ac:dyDescent="0.2">
      <c r="A16" s="147" t="s">
        <v>45</v>
      </c>
      <c r="B16" s="82"/>
      <c r="C16" s="83"/>
      <c r="D16" s="15">
        <f>SUM(D18:D60)</f>
        <v>3</v>
      </c>
      <c r="E16" s="15">
        <f>SUM(E18:E60)</f>
        <v>0</v>
      </c>
      <c r="F16" s="15">
        <f>SUM(F18:F60)</f>
        <v>0</v>
      </c>
      <c r="G16" s="81" t="s">
        <v>45</v>
      </c>
      <c r="H16" s="82"/>
      <c r="I16" s="83"/>
      <c r="J16" s="16">
        <f>SUM(J18:J60)</f>
        <v>10</v>
      </c>
      <c r="K16" s="16">
        <f>SUM(K18:K60)</f>
        <v>0</v>
      </c>
      <c r="L16" s="16">
        <f>SUM(L18:L60)</f>
        <v>0</v>
      </c>
      <c r="M16" s="81" t="s">
        <v>45</v>
      </c>
      <c r="N16" s="82"/>
      <c r="O16" s="83"/>
      <c r="P16" s="17">
        <f>SUM(P18:P56)</f>
        <v>0</v>
      </c>
      <c r="Q16" s="17">
        <f>SUM(Q18:Q56)</f>
        <v>0</v>
      </c>
      <c r="R16" s="17">
        <f>SUM(R18:R55)</f>
        <v>0</v>
      </c>
      <c r="S16" s="81" t="s">
        <v>45</v>
      </c>
      <c r="T16" s="82"/>
      <c r="U16" s="82"/>
      <c r="V16" s="83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84" t="s">
        <v>46</v>
      </c>
      <c r="B17" s="85"/>
      <c r="C17" s="86"/>
      <c r="D17" s="125" t="s">
        <v>47</v>
      </c>
      <c r="E17" s="126"/>
      <c r="F17" s="127"/>
      <c r="G17" s="96" t="s">
        <v>46</v>
      </c>
      <c r="H17" s="85"/>
      <c r="I17" s="86"/>
      <c r="J17" s="125" t="s">
        <v>47</v>
      </c>
      <c r="K17" s="126"/>
      <c r="L17" s="127"/>
      <c r="M17" s="96" t="s">
        <v>46</v>
      </c>
      <c r="N17" s="85"/>
      <c r="O17" s="86"/>
      <c r="P17" s="125" t="s">
        <v>47</v>
      </c>
      <c r="Q17" s="126"/>
      <c r="R17" s="127"/>
      <c r="S17" s="96" t="s">
        <v>46</v>
      </c>
      <c r="T17" s="85"/>
      <c r="U17" s="85"/>
      <c r="V17" s="86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4" t="s">
        <v>49</v>
      </c>
      <c r="B18" s="69"/>
      <c r="C18" s="70"/>
      <c r="D18" s="22">
        <v>1</v>
      </c>
      <c r="E18" s="23"/>
      <c r="F18" s="24"/>
      <c r="G18" s="80" t="s">
        <v>50</v>
      </c>
      <c r="H18" s="69"/>
      <c r="I18" s="70"/>
      <c r="J18" s="22">
        <v>2</v>
      </c>
      <c r="K18" s="23"/>
      <c r="L18" s="24"/>
      <c r="M18" s="80"/>
      <c r="N18" s="69"/>
      <c r="O18" s="70"/>
      <c r="P18" s="22">
        <v>0</v>
      </c>
      <c r="Q18" s="23"/>
      <c r="R18" s="24"/>
      <c r="S18" s="97"/>
      <c r="T18" s="69"/>
      <c r="U18" s="69"/>
      <c r="V18" s="70"/>
      <c r="W18" s="25"/>
      <c r="X18" s="2"/>
    </row>
    <row r="19" spans="1:32" ht="12.75" customHeight="1" x14ac:dyDescent="0.2">
      <c r="A19" s="154" t="s">
        <v>51</v>
      </c>
      <c r="B19" s="69"/>
      <c r="C19" s="70"/>
      <c r="D19" s="22">
        <v>1</v>
      </c>
      <c r="E19" s="23"/>
      <c r="F19" s="24"/>
      <c r="G19" s="80" t="s">
        <v>52</v>
      </c>
      <c r="H19" s="69"/>
      <c r="I19" s="70"/>
      <c r="J19" s="22">
        <v>8</v>
      </c>
      <c r="K19" s="23"/>
      <c r="L19" s="24"/>
      <c r="M19" s="97"/>
      <c r="N19" s="69"/>
      <c r="O19" s="70"/>
      <c r="P19" s="26"/>
      <c r="Q19" s="23"/>
      <c r="R19" s="24"/>
      <c r="S19" s="97"/>
      <c r="T19" s="69"/>
      <c r="U19" s="69"/>
      <c r="V19" s="7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4" t="s">
        <v>53</v>
      </c>
      <c r="B20" s="69"/>
      <c r="C20" s="70"/>
      <c r="D20" s="22">
        <v>1</v>
      </c>
      <c r="E20" s="23"/>
      <c r="F20" s="24"/>
      <c r="G20" s="97"/>
      <c r="H20" s="69"/>
      <c r="I20" s="70"/>
      <c r="J20" s="26"/>
      <c r="K20" s="23"/>
      <c r="L20" s="24"/>
      <c r="M20" s="97"/>
      <c r="N20" s="69"/>
      <c r="O20" s="70"/>
      <c r="P20" s="26"/>
      <c r="Q20" s="23"/>
      <c r="R20" s="24"/>
      <c r="S20" s="97"/>
      <c r="T20" s="69"/>
      <c r="U20" s="69"/>
      <c r="V20" s="7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162" t="s">
        <v>54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4"/>
    </row>
    <row r="23" spans="1:32" x14ac:dyDescent="0.2">
      <c r="A23" s="99" t="s">
        <v>55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32" x14ac:dyDescent="0.2">
      <c r="A24" s="179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32" x14ac:dyDescent="0.2">
      <c r="A25" s="99" t="s">
        <v>56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</row>
    <row r="26" spans="1:32" x14ac:dyDescent="0.2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9"/>
    </row>
    <row r="27" spans="1:32" x14ac:dyDescent="0.2">
      <c r="A27" s="99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/>
    </row>
    <row r="28" spans="1:32" x14ac:dyDescent="0.2">
      <c r="A28" s="122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</row>
    <row r="29" spans="1:32" x14ac:dyDescent="0.2">
      <c r="A29" s="87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9"/>
    </row>
    <row r="30" spans="1:32" x14ac:dyDescent="0.2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</row>
    <row r="31" spans="1:32" x14ac:dyDescent="0.2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</row>
    <row r="32" spans="1:32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6"/>
    </row>
    <row r="33" spans="1:29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6"/>
    </row>
    <row r="34" spans="1:29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6"/>
    </row>
    <row r="35" spans="1:29" x14ac:dyDescent="0.2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6"/>
    </row>
    <row r="36" spans="1:29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6"/>
    </row>
    <row r="37" spans="1:29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6"/>
    </row>
    <row r="38" spans="1:29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6"/>
    </row>
    <row r="39" spans="1:29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6"/>
    </row>
    <row r="40" spans="1:29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6"/>
    </row>
    <row r="41" spans="1:29" x14ac:dyDescent="0.2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6"/>
    </row>
    <row r="42" spans="1:29" x14ac:dyDescent="0.2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6"/>
    </row>
    <row r="43" spans="1:29" x14ac:dyDescent="0.2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6"/>
    </row>
    <row r="44" spans="1:29" x14ac:dyDescent="0.2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6"/>
    </row>
    <row r="45" spans="1:29" x14ac:dyDescent="0.2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</row>
    <row r="46" spans="1:29" x14ac:dyDescent="0.2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6"/>
    </row>
    <row r="47" spans="1:29" x14ac:dyDescent="0.2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6"/>
    </row>
    <row r="48" spans="1:29" s="2" customFormat="1" x14ac:dyDescent="0.2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9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6"/>
      <c r="X49" s="1"/>
      <c r="Y49" s="1"/>
      <c r="Z49" s="1"/>
      <c r="AA49" s="1"/>
      <c r="AB49" s="1"/>
      <c r="AC49" s="1"/>
    </row>
    <row r="50" spans="1:29" s="2" customFormat="1" x14ac:dyDescent="0.2">
      <c r="A50" s="162" t="s">
        <v>58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4"/>
      <c r="X50" s="1"/>
      <c r="Y50" s="1"/>
      <c r="Z50" s="1"/>
      <c r="AA50" s="1"/>
      <c r="AB50" s="1"/>
      <c r="AC50" s="1"/>
    </row>
    <row r="51" spans="1:29" s="2" customFormat="1" x14ac:dyDescent="0.2">
      <c r="A51" s="18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9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2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9"/>
      <c r="X52" s="1"/>
      <c r="Y52" s="1"/>
      <c r="Z52" s="1"/>
      <c r="AA52" s="1"/>
      <c r="AB52" s="1"/>
      <c r="AC52" s="1"/>
    </row>
    <row r="53" spans="1:29" s="2" customFormat="1" x14ac:dyDescent="0.2">
      <c r="A53" s="190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9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9"/>
      <c r="X54" s="1"/>
      <c r="Y54" s="1"/>
      <c r="Z54" s="1"/>
      <c r="AA54" s="1"/>
      <c r="AB54" s="1"/>
      <c r="AC54" s="1"/>
    </row>
    <row r="55" spans="1:29" s="2" customFormat="1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7"/>
      <c r="X55" s="1"/>
      <c r="Y55" s="1"/>
      <c r="Z55" s="1"/>
      <c r="AA55" s="1"/>
      <c r="AB55" s="1"/>
      <c r="AC55" s="1"/>
    </row>
    <row r="56" spans="1:29" s="2" customFormat="1" x14ac:dyDescent="0.2">
      <c r="A56" s="17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109"/>
      <c r="M56" s="118" t="s">
        <v>60</v>
      </c>
      <c r="N56" s="85"/>
      <c r="O56" s="85"/>
      <c r="P56" s="85"/>
      <c r="Q56" s="85"/>
      <c r="R56" s="109"/>
      <c r="S56" s="149"/>
      <c r="T56" s="85"/>
      <c r="U56" s="85"/>
      <c r="V56" s="85"/>
      <c r="W56" s="109"/>
      <c r="X56" s="1"/>
      <c r="Y56" s="1"/>
      <c r="Z56" s="1"/>
      <c r="AA56" s="1"/>
      <c r="AB56" s="1"/>
      <c r="AC56" s="1"/>
    </row>
    <row r="57" spans="1:29" s="2" customForma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91"/>
      <c r="M57" s="68" t="s">
        <v>61</v>
      </c>
      <c r="N57" s="69"/>
      <c r="O57" s="69"/>
      <c r="P57" s="70"/>
      <c r="Q57" s="23">
        <f>D16+J16+P16</f>
        <v>13</v>
      </c>
      <c r="R57" s="36">
        <f>IF(Q57=0,"",Q57/$Q$60)</f>
        <v>1</v>
      </c>
      <c r="S57" s="98"/>
      <c r="T57" s="69"/>
      <c r="U57" s="69"/>
      <c r="V57" s="69"/>
      <c r="W57" s="91"/>
      <c r="X57" s="1"/>
      <c r="Y57" s="1"/>
      <c r="Z57" s="1"/>
      <c r="AA57" s="1"/>
      <c r="AB57" s="1"/>
      <c r="AC57" s="1"/>
    </row>
    <row r="58" spans="1:29" s="2" customForma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91"/>
      <c r="M58" s="68" t="s">
        <v>62</v>
      </c>
      <c r="N58" s="69"/>
      <c r="O58" s="69"/>
      <c r="P58" s="70"/>
      <c r="Q58" s="23">
        <f>E16+K16+Q16</f>
        <v>0</v>
      </c>
      <c r="R58" s="36" t="str">
        <f>IF(Q58=0,"",Q58/$Q$60)</f>
        <v/>
      </c>
      <c r="S58" s="98"/>
      <c r="T58" s="69"/>
      <c r="U58" s="69"/>
      <c r="V58" s="69"/>
      <c r="W58" s="91"/>
      <c r="X58" s="1"/>
      <c r="Y58" s="1"/>
      <c r="Z58" s="1"/>
      <c r="AA58" s="1"/>
      <c r="AB58" s="1"/>
      <c r="AC58" s="1"/>
    </row>
    <row r="59" spans="1:29" s="2" customForma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91"/>
      <c r="M59" s="68" t="s">
        <v>63</v>
      </c>
      <c r="N59" s="69"/>
      <c r="O59" s="69"/>
      <c r="P59" s="70"/>
      <c r="Q59" s="37">
        <f>F16+L16+R16</f>
        <v>0</v>
      </c>
      <c r="R59" s="36" t="str">
        <f>IF(Q59=0,"",Q59/$Q$60)</f>
        <v/>
      </c>
      <c r="S59" s="98"/>
      <c r="T59" s="69"/>
      <c r="U59" s="69"/>
      <c r="V59" s="69"/>
      <c r="W59" s="91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33"/>
      <c r="M60" s="134" t="s">
        <v>45</v>
      </c>
      <c r="N60" s="102"/>
      <c r="O60" s="102"/>
      <c r="P60" s="103"/>
      <c r="Q60" s="38">
        <f>SUM(Q57:Q59)</f>
        <v>13</v>
      </c>
      <c r="R60" s="39">
        <f>IF(Q60=0,"",Q60/$Q$60)</f>
        <v>1</v>
      </c>
      <c r="S60" s="196"/>
      <c r="T60" s="102"/>
      <c r="U60" s="102"/>
      <c r="V60" s="102"/>
      <c r="W60" s="133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9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58"/>
      <c r="M61" s="187"/>
      <c r="N61" s="107"/>
      <c r="O61" s="107"/>
      <c r="P61" s="107"/>
      <c r="Q61" s="107"/>
      <c r="R61" s="107"/>
      <c r="S61" s="107"/>
      <c r="T61" s="107"/>
      <c r="U61" s="107"/>
      <c r="V61" s="107"/>
      <c r="W61" s="16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94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70"/>
      <c r="M62" s="139"/>
      <c r="N62" s="188"/>
      <c r="O62" s="188"/>
      <c r="P62" s="188"/>
      <c r="Q62" s="188"/>
      <c r="R62" s="188"/>
      <c r="S62" s="188"/>
      <c r="T62" s="188"/>
      <c r="U62" s="188"/>
      <c r="V62" s="188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19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161"/>
      <c r="N63" s="85"/>
      <c r="O63" s="85"/>
      <c r="P63" s="85"/>
      <c r="Q63" s="85"/>
      <c r="R63" s="85"/>
      <c r="S63" s="85"/>
      <c r="T63" s="85"/>
      <c r="U63" s="85"/>
      <c r="V63" s="85"/>
      <c r="W63" s="109"/>
    </row>
    <row r="64" spans="1:29" x14ac:dyDescent="0.2">
      <c r="A64" s="168" t="s">
        <v>64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3"/>
      <c r="M64" s="132" t="s">
        <v>65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33"/>
    </row>
  </sheetData>
  <mergeCells count="111"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</mergeCells>
  <conditionalFormatting sqref="A10:A13">
    <cfRule type="expression" dxfId="49" priority="5">
      <formula>$G$10&amp;$G$11&amp;$G$12&amp;$G$13&lt;&gt;"X"</formula>
    </cfRule>
  </conditionalFormatting>
  <conditionalFormatting sqref="H10:H13">
    <cfRule type="expression" dxfId="48" priority="4">
      <formula>$L$10&amp;$L$11&amp;$L$12&amp;$L$13&lt;&gt;"X"</formula>
    </cfRule>
  </conditionalFormatting>
  <conditionalFormatting sqref="N10:N13">
    <cfRule type="expression" dxfId="47" priority="3">
      <formula>$L$10&amp;$L$11&amp;$L$12&amp;$L$13&lt;&gt;"X"</formula>
    </cfRule>
  </conditionalFormatting>
  <conditionalFormatting sqref="P8 Y8">
    <cfRule type="cellIs" dxfId="46" priority="6" operator="equal">
      <formula>"X"</formula>
    </cfRule>
  </conditionalFormatting>
  <conditionalFormatting sqref="P6:U7">
    <cfRule type="cellIs" dxfId="4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71"/>
  <sheetViews>
    <sheetView showGridLines="0" showZeros="0" tabSelected="1" topLeftCell="A45" zoomScale="91" zoomScaleNormal="91" zoomScaleSheetLayoutView="87" zoomScalePageLayoutView="120" workbookViewId="0">
      <selection activeCell="AA60" sqref="AA60"/>
    </sheetView>
  </sheetViews>
  <sheetFormatPr defaultColWidth="5.5703125" defaultRowHeight="12.75" x14ac:dyDescent="0.2"/>
  <cols>
    <col min="1" max="1" width="4.28515625" style="1" customWidth="1"/>
    <col min="2" max="2" width="6.7109375" style="1" customWidth="1"/>
    <col min="3" max="3" width="6.140625" style="1" customWidth="1"/>
    <col min="4" max="4" width="4.7109375" style="1" customWidth="1"/>
    <col min="5" max="5" width="6" style="1" customWidth="1"/>
    <col min="6" max="6" width="5.140625" style="1" customWidth="1"/>
    <col min="7" max="7" width="4.7109375" style="1" customWidth="1"/>
    <col min="8" max="8" width="4.5703125" style="1" customWidth="1"/>
    <col min="9" max="9" width="5.42578125" style="1" customWidth="1"/>
    <col min="10" max="10" width="7.42578125" style="1" customWidth="1"/>
    <col min="11" max="11" width="4.5703125" style="1" customWidth="1"/>
    <col min="12" max="12" width="5" style="1" customWidth="1"/>
    <col min="13" max="13" width="6.42578125" style="1" customWidth="1"/>
    <col min="14" max="16" width="4.28515625" style="1" customWidth="1"/>
    <col min="17" max="17" width="10.85546875" style="1" customWidth="1"/>
    <col min="18" max="18" width="4.7109375" style="1" customWidth="1"/>
    <col min="19" max="20" width="4" style="1" customWidth="1"/>
    <col min="21" max="21" width="5.28515625" style="1" customWidth="1"/>
    <col min="22" max="23" width="4.28515625" style="1" customWidth="1"/>
    <col min="24" max="24" width="7" style="1" customWidth="1"/>
    <col min="25" max="25" width="4.28515625" style="1" customWidth="1"/>
    <col min="26" max="26" width="14.42578125" style="1" customWidth="1"/>
    <col min="27" max="27" width="5.5703125" style="1" customWidth="1"/>
    <col min="28" max="28" width="11" style="1" customWidth="1"/>
    <col min="29" max="32" width="5.5703125" style="1" customWidth="1"/>
    <col min="33" max="35" width="5.5703125" style="2" customWidth="1"/>
    <col min="36" max="38" width="5.5703125" style="1" customWidth="1"/>
    <col min="39" max="16384" width="5.5703125" style="1"/>
  </cols>
  <sheetData>
    <row r="1" spans="1:29" ht="48.6" customHeight="1" x14ac:dyDescent="0.2">
      <c r="A1" s="228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60"/>
    </row>
    <row r="2" spans="1:29" ht="2.4500000000000002" customHeight="1" x14ac:dyDescent="0.2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4"/>
    </row>
    <row r="3" spans="1:29" ht="19.899999999999999" customHeight="1" x14ac:dyDescent="0.2">
      <c r="A3" s="222" t="s">
        <v>1</v>
      </c>
      <c r="B3" s="185"/>
      <c r="C3" s="207" t="s">
        <v>150</v>
      </c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9"/>
      <c r="W3" s="235" t="s">
        <v>151</v>
      </c>
      <c r="X3" s="185"/>
      <c r="Y3" s="205"/>
      <c r="Z3" s="206"/>
    </row>
    <row r="4" spans="1:29" ht="3.6" customHeight="1" x14ac:dyDescent="0.2">
      <c r="A4" s="241"/>
      <c r="B4" s="242"/>
      <c r="C4" s="242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3"/>
    </row>
    <row r="5" spans="1:29" ht="16.149999999999999" customHeight="1" x14ac:dyDescent="0.2">
      <c r="A5" s="254" t="s">
        <v>143</v>
      </c>
      <c r="B5" s="185"/>
      <c r="C5" s="282"/>
      <c r="D5" s="226"/>
      <c r="E5" s="226"/>
      <c r="F5" s="226"/>
      <c r="G5" s="226"/>
      <c r="H5" s="233" t="s">
        <v>144</v>
      </c>
      <c r="I5" s="185"/>
      <c r="J5" s="245"/>
      <c r="K5" s="246"/>
      <c r="L5" s="246"/>
      <c r="M5" s="246"/>
      <c r="N5" s="246"/>
      <c r="O5" s="246"/>
      <c r="P5" s="224" t="s">
        <v>145</v>
      </c>
      <c r="Q5" s="185"/>
      <c r="R5" s="225"/>
      <c r="S5" s="226"/>
      <c r="T5" s="226"/>
      <c r="U5" s="226"/>
      <c r="V5" s="226"/>
      <c r="W5" s="226"/>
      <c r="X5" s="226"/>
      <c r="Y5" s="226"/>
      <c r="Z5" s="227"/>
    </row>
    <row r="6" spans="1:29" ht="12" customHeight="1" x14ac:dyDescent="0.2">
      <c r="A6" s="194"/>
      <c r="B6" s="185"/>
      <c r="C6" s="226"/>
      <c r="D6" s="226"/>
      <c r="E6" s="226"/>
      <c r="F6" s="226"/>
      <c r="G6" s="226"/>
      <c r="H6" s="185"/>
      <c r="I6" s="234"/>
      <c r="J6" s="246"/>
      <c r="K6" s="246"/>
      <c r="L6" s="246"/>
      <c r="M6" s="246"/>
      <c r="N6" s="246"/>
      <c r="O6" s="246"/>
      <c r="P6" s="185"/>
      <c r="Q6" s="185"/>
      <c r="R6" s="226"/>
      <c r="S6" s="226"/>
      <c r="T6" s="226"/>
      <c r="U6" s="226"/>
      <c r="V6" s="226"/>
      <c r="W6" s="226"/>
      <c r="X6" s="226"/>
      <c r="Y6" s="226"/>
      <c r="Z6" s="227"/>
      <c r="AC6" s="62"/>
    </row>
    <row r="7" spans="1:29" ht="5.45" customHeight="1" x14ac:dyDescent="0.2">
      <c r="A7" s="241"/>
      <c r="B7" s="242"/>
      <c r="C7" s="265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3"/>
    </row>
    <row r="8" spans="1:29" ht="13.9" customHeight="1" x14ac:dyDescent="0.2">
      <c r="A8" s="119" t="s">
        <v>11</v>
      </c>
      <c r="B8" s="250" t="s">
        <v>9</v>
      </c>
      <c r="C8" s="251"/>
      <c r="D8" s="85"/>
      <c r="E8" s="85"/>
      <c r="F8" s="85"/>
      <c r="G8" s="86"/>
      <c r="H8" s="123" t="s">
        <v>8</v>
      </c>
      <c r="I8" s="250" t="s">
        <v>146</v>
      </c>
      <c r="J8" s="85"/>
      <c r="K8" s="85"/>
      <c r="L8" s="85"/>
      <c r="M8" s="85"/>
      <c r="N8" s="85"/>
      <c r="O8" s="86"/>
      <c r="P8" s="287" t="s">
        <v>14</v>
      </c>
      <c r="Q8" s="170"/>
      <c r="R8" s="278"/>
      <c r="S8" s="279"/>
      <c r="T8" s="279"/>
      <c r="U8" s="279"/>
      <c r="V8" s="279"/>
      <c r="W8" s="279"/>
      <c r="X8" s="280"/>
      <c r="Y8" s="252" t="s">
        <v>15</v>
      </c>
      <c r="Z8" s="109"/>
    </row>
    <row r="9" spans="1:29" ht="13.5" customHeight="1" thickBot="1" x14ac:dyDescent="0.25">
      <c r="A9" s="120"/>
      <c r="B9" s="186" t="s">
        <v>12</v>
      </c>
      <c r="C9" s="70"/>
      <c r="D9" s="219"/>
      <c r="E9" s="220"/>
      <c r="F9" s="220"/>
      <c r="G9" s="221"/>
      <c r="H9" s="124"/>
      <c r="I9" s="267" t="s">
        <v>147</v>
      </c>
      <c r="J9" s="69"/>
      <c r="K9" s="69"/>
      <c r="L9" s="69"/>
      <c r="M9" s="70"/>
      <c r="N9" s="283">
        <f>R8-D9+1</f>
        <v>1</v>
      </c>
      <c r="O9" s="284"/>
      <c r="P9" s="139"/>
      <c r="Q9" s="170"/>
      <c r="R9" s="281"/>
      <c r="S9" s="279"/>
      <c r="T9" s="279"/>
      <c r="U9" s="279"/>
      <c r="V9" s="279"/>
      <c r="W9" s="279"/>
      <c r="X9" s="280"/>
      <c r="Y9" s="156">
        <f>N9</f>
        <v>1</v>
      </c>
      <c r="Z9" s="138"/>
    </row>
    <row r="10" spans="1:29" x14ac:dyDescent="0.2">
      <c r="A10" s="120"/>
      <c r="B10" s="191" t="s">
        <v>148</v>
      </c>
      <c r="C10" s="183"/>
      <c r="D10" s="247"/>
      <c r="E10" s="248"/>
      <c r="F10" s="248"/>
      <c r="G10" s="249"/>
      <c r="H10" s="124"/>
      <c r="I10" s="240" t="s">
        <v>149</v>
      </c>
      <c r="J10" s="232"/>
      <c r="K10" s="232"/>
      <c r="L10" s="232"/>
      <c r="M10" s="183"/>
      <c r="N10" s="288">
        <f>(D10-D9)-N9+1</f>
        <v>0</v>
      </c>
      <c r="O10" s="289"/>
      <c r="P10" s="139"/>
      <c r="Q10" s="170"/>
      <c r="R10" s="281"/>
      <c r="S10" s="279"/>
      <c r="T10" s="279"/>
      <c r="U10" s="279"/>
      <c r="V10" s="279"/>
      <c r="W10" s="279"/>
      <c r="X10" s="280"/>
      <c r="Y10" s="141"/>
      <c r="Z10" s="142"/>
      <c r="AB10" s="65">
        <f>WEEKDAY(R8)</f>
        <v>7</v>
      </c>
    </row>
    <row r="11" spans="1:29" ht="4.1500000000000004" customHeight="1" x14ac:dyDescent="0.2">
      <c r="A11" s="202" t="s">
        <v>37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4"/>
    </row>
    <row r="12" spans="1:29" ht="18" customHeight="1" thickBot="1" x14ac:dyDescent="0.25">
      <c r="A12" s="299" t="s">
        <v>20</v>
      </c>
      <c r="B12" s="85"/>
      <c r="C12" s="85"/>
      <c r="D12" s="85"/>
      <c r="E12" s="85"/>
      <c r="F12" s="85"/>
      <c r="G12" s="85"/>
      <c r="H12" s="86"/>
      <c r="I12" s="285" t="s">
        <v>21</v>
      </c>
      <c r="J12" s="85"/>
      <c r="K12" s="85"/>
      <c r="L12" s="85"/>
      <c r="M12" s="85"/>
      <c r="N12" s="85"/>
      <c r="O12" s="86"/>
      <c r="P12" s="301" t="s">
        <v>22</v>
      </c>
      <c r="Q12" s="85"/>
      <c r="R12" s="85"/>
      <c r="S12" s="85"/>
      <c r="T12" s="85"/>
      <c r="U12" s="85"/>
      <c r="V12" s="85"/>
      <c r="W12" s="85"/>
      <c r="X12" s="86"/>
      <c r="Y12" s="291" t="s">
        <v>23</v>
      </c>
      <c r="Z12" s="140"/>
    </row>
    <row r="13" spans="1:29" x14ac:dyDescent="0.2">
      <c r="A13" s="7"/>
      <c r="B13" s="92" t="s">
        <v>25</v>
      </c>
      <c r="C13" s="69"/>
      <c r="D13" s="69"/>
      <c r="E13" s="69"/>
      <c r="F13" s="69"/>
      <c r="G13" s="69"/>
      <c r="H13" s="70"/>
      <c r="I13" s="8"/>
      <c r="J13" s="92" t="s">
        <v>26</v>
      </c>
      <c r="K13" s="69"/>
      <c r="L13" s="69"/>
      <c r="M13" s="69"/>
      <c r="N13" s="69"/>
      <c r="O13" s="70"/>
      <c r="P13" s="8"/>
      <c r="Q13" s="92" t="s">
        <v>27</v>
      </c>
      <c r="R13" s="69"/>
      <c r="S13" s="69"/>
      <c r="T13" s="69"/>
      <c r="U13" s="69"/>
      <c r="V13" s="69"/>
      <c r="W13" s="69"/>
      <c r="X13" s="70"/>
      <c r="Y13" s="161"/>
      <c r="Z13" s="109"/>
    </row>
    <row r="14" spans="1:29" ht="12.75" customHeight="1" thickBot="1" x14ac:dyDescent="0.25">
      <c r="A14" s="7"/>
      <c r="B14" s="92" t="s">
        <v>28</v>
      </c>
      <c r="C14" s="69"/>
      <c r="D14" s="69"/>
      <c r="E14" s="69"/>
      <c r="F14" s="69"/>
      <c r="G14" s="69"/>
      <c r="H14" s="70"/>
      <c r="I14" s="8"/>
      <c r="J14" s="92" t="s">
        <v>29</v>
      </c>
      <c r="K14" s="69"/>
      <c r="L14" s="69"/>
      <c r="M14" s="69"/>
      <c r="N14" s="69"/>
      <c r="O14" s="70"/>
      <c r="P14" s="8"/>
      <c r="Q14" s="92" t="s">
        <v>30</v>
      </c>
      <c r="R14" s="69"/>
      <c r="S14" s="69"/>
      <c r="T14" s="69"/>
      <c r="U14" s="69"/>
      <c r="V14" s="69"/>
      <c r="W14" s="69"/>
      <c r="X14" s="70"/>
      <c r="Y14" s="316"/>
      <c r="Z14" s="317"/>
    </row>
    <row r="15" spans="1:29" ht="12.75" customHeight="1" thickBot="1" x14ac:dyDescent="0.25">
      <c r="A15" s="7"/>
      <c r="B15" s="92" t="s">
        <v>32</v>
      </c>
      <c r="C15" s="69"/>
      <c r="D15" s="69"/>
      <c r="E15" s="69"/>
      <c r="F15" s="69"/>
      <c r="G15" s="69"/>
      <c r="H15" s="70"/>
      <c r="I15" s="8"/>
      <c r="J15" s="92" t="s">
        <v>33</v>
      </c>
      <c r="K15" s="69"/>
      <c r="L15" s="69"/>
      <c r="M15" s="69"/>
      <c r="N15" s="69"/>
      <c r="O15" s="70"/>
      <c r="P15" s="8"/>
      <c r="Q15" s="92" t="s">
        <v>34</v>
      </c>
      <c r="R15" s="69"/>
      <c r="S15" s="69"/>
      <c r="T15" s="69"/>
      <c r="U15" s="69"/>
      <c r="V15" s="69"/>
      <c r="W15" s="69"/>
      <c r="X15" s="70"/>
      <c r="Y15" s="318"/>
      <c r="Z15" s="319"/>
    </row>
    <row r="16" spans="1:29" x14ac:dyDescent="0.2">
      <c r="A16" s="60"/>
      <c r="B16" s="231" t="s">
        <v>35</v>
      </c>
      <c r="C16" s="232"/>
      <c r="D16" s="232"/>
      <c r="E16" s="232"/>
      <c r="F16" s="232"/>
      <c r="G16" s="232"/>
      <c r="H16" s="183"/>
      <c r="I16" s="61"/>
      <c r="J16" s="231" t="s">
        <v>36</v>
      </c>
      <c r="K16" s="232"/>
      <c r="L16" s="232"/>
      <c r="M16" s="232"/>
      <c r="N16" s="232"/>
      <c r="O16" s="183"/>
      <c r="P16" s="61"/>
      <c r="Q16" s="231"/>
      <c r="R16" s="232"/>
      <c r="S16" s="232"/>
      <c r="T16" s="232"/>
      <c r="U16" s="232"/>
      <c r="V16" s="232"/>
      <c r="W16" s="232"/>
      <c r="X16" s="183"/>
      <c r="Y16" s="320"/>
      <c r="Z16" s="321"/>
    </row>
    <row r="17" spans="1:35" ht="4.1500000000000004" customHeight="1" x14ac:dyDescent="0.2">
      <c r="A17" s="202" t="s">
        <v>37</v>
      </c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4"/>
    </row>
    <row r="18" spans="1:35" ht="17.25" customHeight="1" x14ac:dyDescent="0.2">
      <c r="A18" s="253" t="s">
        <v>38</v>
      </c>
      <c r="B18" s="85"/>
      <c r="C18" s="86"/>
      <c r="D18" s="244" t="s">
        <v>39</v>
      </c>
      <c r="E18" s="86"/>
      <c r="F18" s="238" t="s">
        <v>41</v>
      </c>
      <c r="G18" s="239"/>
      <c r="H18" s="216" t="s">
        <v>42</v>
      </c>
      <c r="I18" s="85"/>
      <c r="J18" s="86"/>
      <c r="K18" s="244" t="s">
        <v>39</v>
      </c>
      <c r="L18" s="86"/>
      <c r="M18" s="238" t="s">
        <v>41</v>
      </c>
      <c r="N18" s="239"/>
      <c r="O18" s="216" t="s">
        <v>43</v>
      </c>
      <c r="P18" s="85"/>
      <c r="Q18" s="86"/>
      <c r="R18" s="244" t="s">
        <v>39</v>
      </c>
      <c r="S18" s="86"/>
      <c r="T18" s="238" t="s">
        <v>41</v>
      </c>
      <c r="U18" s="239"/>
      <c r="V18" s="286" t="s">
        <v>44</v>
      </c>
      <c r="W18" s="85"/>
      <c r="X18" s="85"/>
      <c r="Y18" s="85"/>
      <c r="Z18" s="109"/>
      <c r="AA18" s="13"/>
      <c r="AB18" s="14"/>
      <c r="AC18" s="14"/>
      <c r="AD18" s="13"/>
    </row>
    <row r="19" spans="1:35" ht="12.75" customHeight="1" x14ac:dyDescent="0.2">
      <c r="A19" s="84" t="s">
        <v>46</v>
      </c>
      <c r="B19" s="85"/>
      <c r="C19" s="86"/>
      <c r="D19" s="266" t="s">
        <v>47</v>
      </c>
      <c r="E19" s="85"/>
      <c r="F19" s="85"/>
      <c r="G19" s="239"/>
      <c r="H19" s="96" t="s">
        <v>46</v>
      </c>
      <c r="I19" s="85"/>
      <c r="J19" s="86"/>
      <c r="K19" s="266" t="s">
        <v>47</v>
      </c>
      <c r="L19" s="85"/>
      <c r="M19" s="85"/>
      <c r="N19" s="239"/>
      <c r="O19" s="96" t="s">
        <v>46</v>
      </c>
      <c r="P19" s="85"/>
      <c r="Q19" s="86"/>
      <c r="R19" s="266" t="s">
        <v>47</v>
      </c>
      <c r="S19" s="85"/>
      <c r="T19" s="85"/>
      <c r="U19" s="239"/>
      <c r="V19" s="96" t="s">
        <v>46</v>
      </c>
      <c r="W19" s="85"/>
      <c r="X19" s="85"/>
      <c r="Y19" s="86"/>
      <c r="Z19" s="19" t="s">
        <v>48</v>
      </c>
      <c r="AA19" s="2"/>
      <c r="AD19" s="1">
        <f>AC19-AB19</f>
        <v>0</v>
      </c>
      <c r="AF19" s="20"/>
      <c r="AG19" s="21"/>
      <c r="AH19" s="21"/>
      <c r="AI19" s="13"/>
    </row>
    <row r="20" spans="1:35" x14ac:dyDescent="0.2">
      <c r="A20" s="290"/>
      <c r="B20" s="211"/>
      <c r="C20" s="212"/>
      <c r="D20" s="223"/>
      <c r="E20" s="212"/>
      <c r="F20" s="268"/>
      <c r="G20" s="269"/>
      <c r="H20" s="210"/>
      <c r="I20" s="211"/>
      <c r="J20" s="212"/>
      <c r="K20" s="223"/>
      <c r="L20" s="212"/>
      <c r="M20" s="268"/>
      <c r="N20" s="269"/>
      <c r="O20" s="210"/>
      <c r="P20" s="211"/>
      <c r="Q20" s="212"/>
      <c r="R20" s="223"/>
      <c r="S20" s="212"/>
      <c r="T20" s="268"/>
      <c r="U20" s="269"/>
      <c r="V20" s="210"/>
      <c r="W20" s="211"/>
      <c r="X20" s="211"/>
      <c r="Y20" s="212"/>
      <c r="Z20" s="66"/>
      <c r="AA20" s="2"/>
    </row>
    <row r="21" spans="1:35" ht="12.75" customHeight="1" x14ac:dyDescent="0.2">
      <c r="A21" s="290"/>
      <c r="B21" s="211"/>
      <c r="C21" s="212"/>
      <c r="D21" s="223"/>
      <c r="E21" s="212"/>
      <c r="F21" s="268"/>
      <c r="G21" s="269"/>
      <c r="H21" s="210"/>
      <c r="I21" s="211"/>
      <c r="J21" s="212"/>
      <c r="K21" s="223"/>
      <c r="L21" s="212"/>
      <c r="M21" s="268"/>
      <c r="N21" s="269"/>
      <c r="O21" s="210"/>
      <c r="P21" s="211"/>
      <c r="Q21" s="212"/>
      <c r="R21" s="223"/>
      <c r="S21" s="212"/>
      <c r="T21" s="268"/>
      <c r="U21" s="269"/>
      <c r="V21" s="210"/>
      <c r="W21" s="211"/>
      <c r="X21" s="211"/>
      <c r="Y21" s="212"/>
      <c r="Z21" s="66"/>
      <c r="AA21" s="13"/>
      <c r="AB21" s="20"/>
      <c r="AC21" s="20">
        <f>SUM(AC19:AC20)</f>
        <v>0</v>
      </c>
      <c r="AD21" s="20">
        <f>SUM(AD19:AD20)</f>
        <v>0</v>
      </c>
    </row>
    <row r="22" spans="1:35" ht="12.75" customHeight="1" x14ac:dyDescent="0.2">
      <c r="A22" s="290"/>
      <c r="B22" s="211"/>
      <c r="C22" s="212"/>
      <c r="D22" s="223"/>
      <c r="E22" s="212"/>
      <c r="F22" s="268"/>
      <c r="G22" s="269"/>
      <c r="H22" s="210"/>
      <c r="I22" s="211"/>
      <c r="J22" s="212"/>
      <c r="K22" s="223"/>
      <c r="L22" s="212"/>
      <c r="M22" s="268"/>
      <c r="N22" s="269"/>
      <c r="O22" s="210"/>
      <c r="P22" s="211"/>
      <c r="Q22" s="212"/>
      <c r="R22" s="223"/>
      <c r="S22" s="212"/>
      <c r="T22" s="268"/>
      <c r="U22" s="269"/>
      <c r="V22" s="210"/>
      <c r="W22" s="211"/>
      <c r="X22" s="211"/>
      <c r="Y22" s="212"/>
      <c r="Z22" s="66"/>
      <c r="AA22" s="13"/>
      <c r="AB22" s="64"/>
      <c r="AC22" s="20"/>
      <c r="AD22" s="20"/>
    </row>
    <row r="23" spans="1:35" x14ac:dyDescent="0.2">
      <c r="A23" s="229"/>
      <c r="B23" s="230"/>
      <c r="C23" s="218"/>
      <c r="D23" s="217"/>
      <c r="E23" s="218"/>
      <c r="F23" s="236"/>
      <c r="G23" s="237"/>
      <c r="H23" s="322"/>
      <c r="I23" s="230"/>
      <c r="J23" s="218"/>
      <c r="K23" s="217"/>
      <c r="L23" s="218"/>
      <c r="M23" s="236"/>
      <c r="N23" s="237"/>
      <c r="O23" s="300"/>
      <c r="P23" s="230"/>
      <c r="Q23" s="218"/>
      <c r="R23" s="217"/>
      <c r="S23" s="218"/>
      <c r="T23" s="236"/>
      <c r="U23" s="237"/>
      <c r="V23" s="322"/>
      <c r="W23" s="230"/>
      <c r="X23" s="230"/>
      <c r="Y23" s="218"/>
      <c r="Z23" s="66"/>
    </row>
    <row r="24" spans="1:35" x14ac:dyDescent="0.2">
      <c r="A24" s="270" t="s">
        <v>45</v>
      </c>
      <c r="B24" s="185"/>
      <c r="C24" s="170"/>
      <c r="D24" s="213">
        <f>SUM(D20:E23)</f>
        <v>0</v>
      </c>
      <c r="E24" s="214"/>
      <c r="F24" s="213">
        <f>SUM(F20:G23)</f>
        <v>0</v>
      </c>
      <c r="G24" s="214"/>
      <c r="H24" s="215" t="s">
        <v>45</v>
      </c>
      <c r="I24" s="185"/>
      <c r="J24" s="170"/>
      <c r="K24" s="213">
        <f>SUM(K20:L23)</f>
        <v>0</v>
      </c>
      <c r="L24" s="214"/>
      <c r="M24" s="213">
        <f>SUM(M20:N23)</f>
        <v>0</v>
      </c>
      <c r="N24" s="214"/>
      <c r="O24" s="215" t="s">
        <v>45</v>
      </c>
      <c r="P24" s="185"/>
      <c r="Q24" s="170"/>
      <c r="R24" s="213">
        <f>SUM(R20:S23)</f>
        <v>0</v>
      </c>
      <c r="S24" s="214"/>
      <c r="T24" s="213">
        <f>SUM(T20:U23)</f>
        <v>0</v>
      </c>
      <c r="U24" s="214"/>
      <c r="V24" s="215" t="s">
        <v>45</v>
      </c>
      <c r="W24" s="185"/>
      <c r="X24" s="185"/>
      <c r="Y24" s="170"/>
      <c r="Z24" s="67">
        <f>SUM(Z20:Z23)</f>
        <v>0</v>
      </c>
      <c r="AE24" s="35"/>
    </row>
    <row r="25" spans="1:35" ht="4.1500000000000004" customHeight="1" x14ac:dyDescent="0.2">
      <c r="A25" s="292"/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4"/>
    </row>
    <row r="26" spans="1:35" x14ac:dyDescent="0.2">
      <c r="A26" s="296" t="s">
        <v>54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8"/>
    </row>
    <row r="27" spans="1:35" x14ac:dyDescent="0.2">
      <c r="A27" s="315"/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  <c r="V27" s="257"/>
      <c r="W27" s="257"/>
      <c r="X27" s="257"/>
      <c r="Y27" s="257"/>
      <c r="Z27" s="258"/>
    </row>
    <row r="28" spans="1:35" x14ac:dyDescent="0.2">
      <c r="A28" s="259"/>
      <c r="B28" s="260"/>
      <c r="C28" s="260"/>
      <c r="D28" s="260"/>
      <c r="E28" s="260"/>
      <c r="F28" s="260"/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  <c r="T28" s="260"/>
      <c r="U28" s="260"/>
      <c r="V28" s="260"/>
      <c r="W28" s="260"/>
      <c r="X28" s="260"/>
      <c r="Y28" s="260"/>
      <c r="Z28" s="261"/>
    </row>
    <row r="29" spans="1:35" x14ac:dyDescent="0.2">
      <c r="A29" s="259"/>
      <c r="B29" s="260"/>
      <c r="C29" s="260"/>
      <c r="D29" s="260"/>
      <c r="E29" s="260"/>
      <c r="F29" s="260"/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  <c r="T29" s="260"/>
      <c r="U29" s="260"/>
      <c r="V29" s="260"/>
      <c r="W29" s="260"/>
      <c r="X29" s="260"/>
      <c r="Y29" s="260"/>
      <c r="Z29" s="261"/>
    </row>
    <row r="30" spans="1:35" x14ac:dyDescent="0.2">
      <c r="A30" s="259"/>
      <c r="B30" s="260"/>
      <c r="C30" s="260"/>
      <c r="D30" s="260"/>
      <c r="E30" s="260"/>
      <c r="F30" s="260"/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1"/>
    </row>
    <row r="31" spans="1:35" x14ac:dyDescent="0.2">
      <c r="A31" s="259"/>
      <c r="B31" s="260"/>
      <c r="C31" s="260"/>
      <c r="D31" s="260"/>
      <c r="E31" s="260"/>
      <c r="F31" s="260"/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1"/>
    </row>
    <row r="32" spans="1:35" x14ac:dyDescent="0.2">
      <c r="A32" s="259"/>
      <c r="B32" s="260"/>
      <c r="C32" s="260"/>
      <c r="D32" s="260"/>
      <c r="E32" s="260"/>
      <c r="F32" s="260"/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  <c r="T32" s="260"/>
      <c r="U32" s="260"/>
      <c r="V32" s="260"/>
      <c r="W32" s="260"/>
      <c r="X32" s="260"/>
      <c r="Y32" s="260"/>
      <c r="Z32" s="261"/>
    </row>
    <row r="33" spans="1:26" x14ac:dyDescent="0.2">
      <c r="A33" s="259"/>
      <c r="B33" s="260"/>
      <c r="C33" s="260"/>
      <c r="D33" s="260"/>
      <c r="E33" s="260"/>
      <c r="F33" s="260"/>
      <c r="G33" s="260"/>
      <c r="H33" s="260"/>
      <c r="I33" s="260"/>
      <c r="J33" s="260"/>
      <c r="K33" s="260"/>
      <c r="L33" s="260"/>
      <c r="M33" s="260"/>
      <c r="N33" s="260"/>
      <c r="O33" s="260"/>
      <c r="P33" s="260"/>
      <c r="Q33" s="260"/>
      <c r="R33" s="260"/>
      <c r="S33" s="260"/>
      <c r="T33" s="260"/>
      <c r="U33" s="260"/>
      <c r="V33" s="260"/>
      <c r="W33" s="260"/>
      <c r="X33" s="260"/>
      <c r="Y33" s="260"/>
      <c r="Z33" s="261"/>
    </row>
    <row r="34" spans="1:26" x14ac:dyDescent="0.2">
      <c r="A34" s="259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1"/>
    </row>
    <row r="35" spans="1:26" x14ac:dyDescent="0.2">
      <c r="A35" s="259"/>
      <c r="B35" s="260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0"/>
      <c r="X35" s="260"/>
      <c r="Y35" s="260"/>
      <c r="Z35" s="261"/>
    </row>
    <row r="36" spans="1:26" x14ac:dyDescent="0.2">
      <c r="A36" s="259"/>
      <c r="B36" s="260"/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  <c r="N36" s="260"/>
      <c r="O36" s="260"/>
      <c r="P36" s="260"/>
      <c r="Q36" s="260"/>
      <c r="R36" s="260"/>
      <c r="S36" s="260"/>
      <c r="T36" s="260"/>
      <c r="U36" s="260"/>
      <c r="V36" s="260"/>
      <c r="W36" s="260"/>
      <c r="X36" s="260"/>
      <c r="Y36" s="260"/>
      <c r="Z36" s="261"/>
    </row>
    <row r="37" spans="1:26" x14ac:dyDescent="0.2">
      <c r="A37" s="259"/>
      <c r="B37" s="260"/>
      <c r="C37" s="260"/>
      <c r="D37" s="260"/>
      <c r="E37" s="260"/>
      <c r="F37" s="260"/>
      <c r="G37" s="260"/>
      <c r="H37" s="260"/>
      <c r="I37" s="260"/>
      <c r="J37" s="260"/>
      <c r="K37" s="260"/>
      <c r="L37" s="260"/>
      <c r="M37" s="260"/>
      <c r="N37" s="260"/>
      <c r="O37" s="260"/>
      <c r="P37" s="260"/>
      <c r="Q37" s="260"/>
      <c r="R37" s="260"/>
      <c r="S37" s="260"/>
      <c r="T37" s="260"/>
      <c r="U37" s="260"/>
      <c r="V37" s="260"/>
      <c r="W37" s="260"/>
      <c r="X37" s="260"/>
      <c r="Y37" s="260"/>
      <c r="Z37" s="261"/>
    </row>
    <row r="38" spans="1:26" x14ac:dyDescent="0.2">
      <c r="A38" s="259"/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60"/>
      <c r="M38" s="260"/>
      <c r="N38" s="260"/>
      <c r="O38" s="260"/>
      <c r="P38" s="260"/>
      <c r="Q38" s="260"/>
      <c r="R38" s="260"/>
      <c r="S38" s="260"/>
      <c r="T38" s="260"/>
      <c r="U38" s="260"/>
      <c r="V38" s="260"/>
      <c r="W38" s="260"/>
      <c r="X38" s="260"/>
      <c r="Y38" s="260"/>
      <c r="Z38" s="261"/>
    </row>
    <row r="39" spans="1:26" x14ac:dyDescent="0.2">
      <c r="A39" s="259"/>
      <c r="B39" s="260"/>
      <c r="C39" s="260"/>
      <c r="D39" s="260"/>
      <c r="E39" s="260"/>
      <c r="F39" s="260"/>
      <c r="G39" s="260"/>
      <c r="H39" s="260"/>
      <c r="I39" s="260"/>
      <c r="J39" s="260"/>
      <c r="K39" s="260"/>
      <c r="L39" s="260"/>
      <c r="M39" s="260"/>
      <c r="N39" s="260"/>
      <c r="O39" s="260"/>
      <c r="P39" s="260"/>
      <c r="Q39" s="260"/>
      <c r="R39" s="260"/>
      <c r="S39" s="260"/>
      <c r="T39" s="260"/>
      <c r="U39" s="260"/>
      <c r="V39" s="260"/>
      <c r="W39" s="260"/>
      <c r="X39" s="260"/>
      <c r="Y39" s="260"/>
      <c r="Z39" s="261"/>
    </row>
    <row r="40" spans="1:26" x14ac:dyDescent="0.2">
      <c r="A40" s="259"/>
      <c r="B40" s="260"/>
      <c r="C40" s="260"/>
      <c r="D40" s="260"/>
      <c r="E40" s="260"/>
      <c r="F40" s="260"/>
      <c r="G40" s="260"/>
      <c r="H40" s="260"/>
      <c r="I40" s="260"/>
      <c r="J40" s="260"/>
      <c r="K40" s="260"/>
      <c r="L40" s="260"/>
      <c r="M40" s="260"/>
      <c r="N40" s="260"/>
      <c r="O40" s="260"/>
      <c r="P40" s="260"/>
      <c r="Q40" s="260"/>
      <c r="R40" s="260"/>
      <c r="S40" s="260"/>
      <c r="T40" s="260"/>
      <c r="U40" s="260"/>
      <c r="V40" s="260"/>
      <c r="W40" s="260"/>
      <c r="X40" s="260"/>
      <c r="Y40" s="260"/>
      <c r="Z40" s="261"/>
    </row>
    <row r="41" spans="1:26" x14ac:dyDescent="0.2">
      <c r="A41" s="259"/>
      <c r="B41" s="260"/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  <c r="N41" s="260"/>
      <c r="O41" s="260"/>
      <c r="P41" s="260"/>
      <c r="Q41" s="260"/>
      <c r="R41" s="260"/>
      <c r="S41" s="260"/>
      <c r="T41" s="260"/>
      <c r="U41" s="260"/>
      <c r="V41" s="260"/>
      <c r="W41" s="260"/>
      <c r="X41" s="260"/>
      <c r="Y41" s="260"/>
      <c r="Z41" s="261"/>
    </row>
    <row r="42" spans="1:26" ht="13.5" customHeight="1" thickBot="1" x14ac:dyDescent="0.25">
      <c r="A42" s="262"/>
      <c r="B42" s="263"/>
      <c r="C42" s="263"/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4"/>
    </row>
    <row r="43" spans="1:26" x14ac:dyDescent="0.2">
      <c r="A43" s="162" t="s">
        <v>152</v>
      </c>
      <c r="B43" s="163"/>
      <c r="C43" s="163"/>
      <c r="D43" s="163"/>
      <c r="E43" s="163"/>
      <c r="F43" s="163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4"/>
    </row>
    <row r="44" spans="1:26" x14ac:dyDescent="0.2">
      <c r="A44" s="274"/>
      <c r="B44" s="271"/>
      <c r="C44" s="271"/>
      <c r="D44" s="271"/>
      <c r="E44" s="271"/>
      <c r="F44" s="271"/>
      <c r="G44" s="271"/>
      <c r="H44" s="271"/>
      <c r="I44" s="271"/>
      <c r="J44" s="271"/>
      <c r="K44" s="271"/>
      <c r="L44" s="271"/>
      <c r="M44" s="271"/>
      <c r="N44" s="271"/>
      <c r="O44" s="271"/>
      <c r="P44" s="271"/>
      <c r="Q44" s="271"/>
      <c r="R44" s="271"/>
      <c r="S44" s="271"/>
      <c r="T44" s="271"/>
      <c r="U44" s="271"/>
      <c r="V44" s="271"/>
      <c r="W44" s="271"/>
      <c r="X44" s="271"/>
      <c r="Y44" s="271"/>
      <c r="Z44" s="293"/>
    </row>
    <row r="45" spans="1:26" x14ac:dyDescent="0.2">
      <c r="A45" s="275"/>
      <c r="B45" s="272"/>
      <c r="C45" s="272"/>
      <c r="D45" s="272"/>
      <c r="E45" s="272"/>
      <c r="F45" s="272"/>
      <c r="G45" s="272"/>
      <c r="H45" s="272"/>
      <c r="I45" s="272"/>
      <c r="J45" s="272"/>
      <c r="K45" s="272"/>
      <c r="L45" s="272"/>
      <c r="M45" s="272"/>
      <c r="N45" s="272"/>
      <c r="O45" s="272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94"/>
    </row>
    <row r="46" spans="1:26" x14ac:dyDescent="0.2">
      <c r="A46" s="275"/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94"/>
    </row>
    <row r="47" spans="1:26" x14ac:dyDescent="0.2">
      <c r="A47" s="275"/>
      <c r="B47" s="272"/>
      <c r="C47" s="272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94"/>
    </row>
    <row r="48" spans="1:26" x14ac:dyDescent="0.2">
      <c r="A48" s="275"/>
      <c r="B48" s="272"/>
      <c r="C48" s="272"/>
      <c r="D48" s="272"/>
      <c r="E48" s="272"/>
      <c r="F48" s="272"/>
      <c r="G48" s="272"/>
      <c r="H48" s="272"/>
      <c r="I48" s="272"/>
      <c r="J48" s="272"/>
      <c r="K48" s="272"/>
      <c r="L48" s="272"/>
      <c r="M48" s="272"/>
      <c r="N48" s="272"/>
      <c r="O48" s="272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94"/>
    </row>
    <row r="49" spans="1:32" x14ac:dyDescent="0.2">
      <c r="A49" s="275"/>
      <c r="B49" s="272"/>
      <c r="C49" s="272"/>
      <c r="D49" s="272"/>
      <c r="E49" s="272"/>
      <c r="F49" s="272"/>
      <c r="G49" s="272"/>
      <c r="H49" s="272"/>
      <c r="I49" s="272"/>
      <c r="J49" s="272"/>
      <c r="K49" s="272"/>
      <c r="L49" s="272"/>
      <c r="M49" s="272"/>
      <c r="N49" s="272"/>
      <c r="O49" s="272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94"/>
      <c r="AC49" s="63" t="s">
        <v>153</v>
      </c>
    </row>
    <row r="50" spans="1:32" x14ac:dyDescent="0.2">
      <c r="A50" s="275"/>
      <c r="B50" s="272"/>
      <c r="C50" s="272"/>
      <c r="D50" s="272"/>
      <c r="E50" s="272"/>
      <c r="F50" s="272"/>
      <c r="G50" s="272"/>
      <c r="H50" s="272"/>
      <c r="I50" s="272"/>
      <c r="J50" s="272"/>
      <c r="K50" s="272"/>
      <c r="L50" s="272"/>
      <c r="M50" s="272"/>
      <c r="N50" s="272"/>
      <c r="O50" s="272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94"/>
    </row>
    <row r="51" spans="1:32" x14ac:dyDescent="0.2">
      <c r="A51" s="275"/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94"/>
    </row>
    <row r="52" spans="1:32" x14ac:dyDescent="0.2">
      <c r="A52" s="275"/>
      <c r="B52" s="272"/>
      <c r="C52" s="272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94"/>
    </row>
    <row r="53" spans="1:32" x14ac:dyDescent="0.2">
      <c r="A53" s="275"/>
      <c r="B53" s="272"/>
      <c r="C53" s="272"/>
      <c r="D53" s="272"/>
      <c r="E53" s="272"/>
      <c r="F53" s="272"/>
      <c r="G53" s="272"/>
      <c r="H53" s="272"/>
      <c r="I53" s="272"/>
      <c r="J53" s="272"/>
      <c r="K53" s="272"/>
      <c r="L53" s="272"/>
      <c r="M53" s="272"/>
      <c r="N53" s="272"/>
      <c r="O53" s="272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94"/>
    </row>
    <row r="54" spans="1:32" x14ac:dyDescent="0.2">
      <c r="A54" s="275"/>
      <c r="B54" s="272"/>
      <c r="C54" s="272"/>
      <c r="D54" s="272"/>
      <c r="E54" s="272"/>
      <c r="F54" s="272"/>
      <c r="G54" s="272"/>
      <c r="H54" s="272"/>
      <c r="I54" s="272"/>
      <c r="J54" s="272"/>
      <c r="K54" s="272"/>
      <c r="L54" s="272"/>
      <c r="M54" s="272"/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94"/>
    </row>
    <row r="55" spans="1:32" x14ac:dyDescent="0.2">
      <c r="A55" s="275"/>
      <c r="B55" s="272"/>
      <c r="C55" s="272"/>
      <c r="D55" s="272"/>
      <c r="E55" s="272"/>
      <c r="F55" s="272"/>
      <c r="G55" s="272"/>
      <c r="H55" s="272"/>
      <c r="I55" s="272"/>
      <c r="J55" s="272"/>
      <c r="K55" s="272"/>
      <c r="L55" s="272"/>
      <c r="M55" s="272"/>
      <c r="N55" s="272"/>
      <c r="O55" s="272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94"/>
    </row>
    <row r="56" spans="1:32" x14ac:dyDescent="0.2">
      <c r="A56" s="275"/>
      <c r="B56" s="272"/>
      <c r="C56" s="272"/>
      <c r="D56" s="272"/>
      <c r="E56" s="272"/>
      <c r="F56" s="272"/>
      <c r="G56" s="272"/>
      <c r="H56" s="272"/>
      <c r="I56" s="272"/>
      <c r="J56" s="272"/>
      <c r="K56" s="272"/>
      <c r="L56" s="272"/>
      <c r="M56" s="272"/>
      <c r="N56" s="272"/>
      <c r="O56" s="272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94"/>
    </row>
    <row r="57" spans="1:32" s="2" customFormat="1" ht="17.25" customHeight="1" x14ac:dyDescent="0.2">
      <c r="A57" s="275"/>
      <c r="B57" s="272"/>
      <c r="C57" s="272"/>
      <c r="D57" s="272"/>
      <c r="E57" s="272"/>
      <c r="F57" s="272"/>
      <c r="G57" s="272"/>
      <c r="H57" s="272"/>
      <c r="I57" s="272"/>
      <c r="J57" s="272"/>
      <c r="K57" s="272"/>
      <c r="L57" s="272"/>
      <c r="M57" s="272"/>
      <c r="N57" s="272"/>
      <c r="O57" s="272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94"/>
      <c r="AA57" s="1"/>
      <c r="AB57" s="1"/>
      <c r="AC57" s="1"/>
      <c r="AD57" s="1"/>
      <c r="AE57" s="1"/>
      <c r="AF57" s="1"/>
    </row>
    <row r="58" spans="1:32" s="2" customFormat="1" ht="17.25" customHeight="1" thickBot="1" x14ac:dyDescent="0.25">
      <c r="A58" s="276"/>
      <c r="B58" s="273"/>
      <c r="C58" s="273"/>
      <c r="D58" s="273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95"/>
      <c r="AA58" s="1"/>
      <c r="AB58" s="1"/>
      <c r="AC58" s="1"/>
      <c r="AD58" s="1"/>
      <c r="AE58" s="1"/>
      <c r="AF58" s="1"/>
    </row>
    <row r="59" spans="1:32" s="2" customFormat="1" ht="20.25" customHeight="1" x14ac:dyDescent="0.2">
      <c r="A59" s="302" t="s">
        <v>155</v>
      </c>
      <c r="B59" s="303"/>
      <c r="C59" s="303"/>
      <c r="D59" s="303"/>
      <c r="E59" s="303"/>
      <c r="F59" s="303"/>
      <c r="G59" s="303"/>
      <c r="H59" s="303"/>
      <c r="I59" s="303"/>
      <c r="J59" s="304" t="s">
        <v>154</v>
      </c>
      <c r="K59" s="303"/>
      <c r="L59" s="303"/>
      <c r="M59" s="303"/>
      <c r="N59" s="303"/>
      <c r="O59" s="303"/>
      <c r="P59" s="303"/>
      <c r="Q59" s="303"/>
      <c r="R59" s="303"/>
      <c r="S59" s="305"/>
      <c r="T59" s="304" t="s">
        <v>156</v>
      </c>
      <c r="U59" s="303"/>
      <c r="V59" s="303"/>
      <c r="W59" s="303"/>
      <c r="X59" s="303"/>
      <c r="Y59" s="303"/>
      <c r="Z59" s="306"/>
      <c r="AA59" s="1"/>
      <c r="AB59" s="1"/>
      <c r="AC59" s="1"/>
      <c r="AD59" s="1"/>
      <c r="AE59" s="1"/>
      <c r="AF59" s="1"/>
    </row>
    <row r="60" spans="1:32" s="2" customFormat="1" ht="68.25" customHeight="1" thickBot="1" x14ac:dyDescent="0.25">
      <c r="A60" s="310"/>
      <c r="B60" s="311"/>
      <c r="C60" s="311"/>
      <c r="D60" s="311"/>
      <c r="E60" s="311"/>
      <c r="F60" s="311"/>
      <c r="G60" s="311"/>
      <c r="H60" s="311"/>
      <c r="I60" s="311"/>
      <c r="J60" s="307"/>
      <c r="K60" s="308"/>
      <c r="L60" s="308"/>
      <c r="M60" s="308"/>
      <c r="N60" s="308"/>
      <c r="O60" s="308"/>
      <c r="P60" s="308"/>
      <c r="Q60" s="308"/>
      <c r="R60" s="308"/>
      <c r="S60" s="308"/>
      <c r="T60" s="307"/>
      <c r="U60" s="308"/>
      <c r="V60" s="308"/>
      <c r="W60" s="308"/>
      <c r="X60" s="308"/>
      <c r="Y60" s="308"/>
      <c r="Z60" s="309"/>
      <c r="AA60" s="1"/>
      <c r="AB60" s="1"/>
      <c r="AC60" s="1"/>
      <c r="AD60" s="1"/>
      <c r="AE60" s="1"/>
      <c r="AF60" s="1"/>
    </row>
    <row r="61" spans="1:32" s="2" customFormat="1" ht="4.5" customHeight="1" thickBot="1" x14ac:dyDescent="0.25">
      <c r="A61" s="312"/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314"/>
      <c r="AA61" s="1"/>
      <c r="AB61" s="1"/>
      <c r="AC61" s="1"/>
      <c r="AD61" s="1"/>
      <c r="AE61" s="1"/>
      <c r="AF61" s="1"/>
    </row>
    <row r="62" spans="1:32" s="2" customFormat="1" x14ac:dyDescent="0.2">
      <c r="A62" s="296" t="s">
        <v>58</v>
      </c>
      <c r="B62" s="163"/>
      <c r="C62" s="163"/>
      <c r="D62" s="163"/>
      <c r="E62" s="163"/>
      <c r="F62" s="163"/>
      <c r="G62" s="163"/>
      <c r="H62" s="163"/>
      <c r="I62" s="163"/>
      <c r="J62" s="163"/>
      <c r="K62" s="163"/>
      <c r="L62" s="163"/>
      <c r="M62" s="163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4"/>
      <c r="AA62" s="1"/>
      <c r="AB62" s="1"/>
      <c r="AC62" s="1"/>
      <c r="AD62" s="1"/>
      <c r="AE62" s="1"/>
      <c r="AF62" s="1" t="s">
        <v>59</v>
      </c>
    </row>
    <row r="63" spans="1:32" s="2" customFormat="1" ht="13.5" thickBot="1" x14ac:dyDescent="0.25">
      <c r="A63" s="256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8"/>
      <c r="AA63" s="1"/>
      <c r="AB63" s="1"/>
      <c r="AC63" s="1"/>
      <c r="AD63" s="1"/>
      <c r="AE63" s="1"/>
      <c r="AF63" s="1"/>
    </row>
    <row r="64" spans="1:32" s="2" customFormat="1" x14ac:dyDescent="0.2">
      <c r="A64" s="259"/>
      <c r="B64" s="260"/>
      <c r="C64" s="260"/>
      <c r="D64" s="260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  <c r="W64" s="260"/>
      <c r="X64" s="260"/>
      <c r="Y64" s="260"/>
      <c r="Z64" s="261"/>
      <c r="AA64" s="1"/>
      <c r="AB64" s="1"/>
      <c r="AC64" s="1"/>
      <c r="AD64" s="1"/>
      <c r="AE64" s="1"/>
      <c r="AF64" s="1" t="s">
        <v>59</v>
      </c>
    </row>
    <row r="65" spans="1:32" s="2" customFormat="1" x14ac:dyDescent="0.2">
      <c r="A65" s="259"/>
      <c r="B65" s="260"/>
      <c r="C65" s="260"/>
      <c r="D65" s="260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0"/>
      <c r="X65" s="260"/>
      <c r="Y65" s="260"/>
      <c r="Z65" s="261"/>
      <c r="AA65" s="1"/>
      <c r="AB65" s="1"/>
      <c r="AC65" s="1"/>
      <c r="AD65" s="1"/>
      <c r="AE65" s="1"/>
      <c r="AF65" s="1"/>
    </row>
    <row r="66" spans="1:32" s="2" customFormat="1" x14ac:dyDescent="0.2">
      <c r="A66" s="259"/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0"/>
      <c r="X66" s="260"/>
      <c r="Y66" s="260"/>
      <c r="Z66" s="261"/>
      <c r="AA66" s="1"/>
      <c r="AB66" s="1"/>
      <c r="AC66" s="1"/>
      <c r="AD66" s="1"/>
      <c r="AE66" s="1"/>
      <c r="AF66" s="1"/>
    </row>
    <row r="67" spans="1:32" s="2" customFormat="1" ht="13.5" customHeight="1" thickBot="1" x14ac:dyDescent="0.25">
      <c r="A67" s="262"/>
      <c r="B67" s="263"/>
      <c r="C67" s="263"/>
      <c r="D67" s="263"/>
      <c r="E67" s="263"/>
      <c r="F67" s="263"/>
      <c r="G67" s="263"/>
      <c r="H67" s="263"/>
      <c r="I67" s="263"/>
      <c r="J67" s="263"/>
      <c r="K67" s="263"/>
      <c r="L67" s="263"/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4"/>
      <c r="AA67" s="1"/>
      <c r="AB67" s="1"/>
      <c r="AC67" s="1"/>
      <c r="AD67" s="1"/>
      <c r="AE67" s="1"/>
      <c r="AF67" s="1"/>
    </row>
    <row r="68" spans="1:32" s="2" customFormat="1" ht="25.5" customHeight="1" thickBot="1" x14ac:dyDescent="0.25">
      <c r="A68" s="193"/>
      <c r="B68" s="107"/>
      <c r="C68" s="107"/>
      <c r="D68" s="107"/>
      <c r="E68" s="107"/>
      <c r="F68" s="107"/>
      <c r="G68" s="107"/>
      <c r="H68" s="107"/>
      <c r="I68" s="107"/>
      <c r="J68" s="107"/>
      <c r="K68" s="107"/>
      <c r="L68" s="107"/>
      <c r="M68" s="107"/>
      <c r="N68" s="158"/>
      <c r="O68" s="18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60"/>
      <c r="AA68" s="1"/>
      <c r="AB68" s="1"/>
      <c r="AC68" s="1"/>
      <c r="AD68" s="1"/>
      <c r="AE68" s="1"/>
      <c r="AF68" s="1"/>
    </row>
    <row r="69" spans="1:32" ht="25.5" customHeight="1" thickBot="1" x14ac:dyDescent="0.25">
      <c r="A69" s="194"/>
      <c r="B69" s="185"/>
      <c r="C69" s="185"/>
      <c r="D69" s="185"/>
      <c r="E69" s="185"/>
      <c r="F69" s="185"/>
      <c r="G69" s="185"/>
      <c r="H69" s="185"/>
      <c r="I69" s="185"/>
      <c r="J69" s="185"/>
      <c r="K69" s="185"/>
      <c r="L69" s="185"/>
      <c r="M69" s="185"/>
      <c r="N69" s="170"/>
      <c r="O69" s="139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40"/>
    </row>
    <row r="70" spans="1:32" x14ac:dyDescent="0.2">
      <c r="A70" s="19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6"/>
      <c r="O70" s="161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109"/>
    </row>
    <row r="71" spans="1:32" ht="13.5" customHeight="1" thickBot="1" x14ac:dyDescent="0.25">
      <c r="A71" s="277" t="s">
        <v>150</v>
      </c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3"/>
      <c r="O71" s="255" t="s">
        <v>65</v>
      </c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33"/>
    </row>
  </sheetData>
  <mergeCells count="136">
    <mergeCell ref="A59:I59"/>
    <mergeCell ref="J59:S59"/>
    <mergeCell ref="T59:Z59"/>
    <mergeCell ref="T60:Z60"/>
    <mergeCell ref="A60:I60"/>
    <mergeCell ref="J60:S60"/>
    <mergeCell ref="A61:Z61"/>
    <mergeCell ref="O68:Z70"/>
    <mergeCell ref="J13:O13"/>
    <mergeCell ref="T18:U18"/>
    <mergeCell ref="O20:Q20"/>
    <mergeCell ref="K22:L22"/>
    <mergeCell ref="M22:N22"/>
    <mergeCell ref="T21:U21"/>
    <mergeCell ref="A27:Z42"/>
    <mergeCell ref="Y14:Z16"/>
    <mergeCell ref="A62:Z62"/>
    <mergeCell ref="V23:Y23"/>
    <mergeCell ref="A20:C20"/>
    <mergeCell ref="H24:J24"/>
    <mergeCell ref="H18:J18"/>
    <mergeCell ref="O21:Q21"/>
    <mergeCell ref="H23:J23"/>
    <mergeCell ref="F21:G21"/>
    <mergeCell ref="A25:Z25"/>
    <mergeCell ref="D19:G19"/>
    <mergeCell ref="T44:Z58"/>
    <mergeCell ref="A26:Z26"/>
    <mergeCell ref="D18:E18"/>
    <mergeCell ref="B14:H14"/>
    <mergeCell ref="J14:O14"/>
    <mergeCell ref="A12:H12"/>
    <mergeCell ref="A19:C19"/>
    <mergeCell ref="F22:G22"/>
    <mergeCell ref="R19:U19"/>
    <mergeCell ref="M21:N21"/>
    <mergeCell ref="O23:Q23"/>
    <mergeCell ref="T24:U24"/>
    <mergeCell ref="Q16:X16"/>
    <mergeCell ref="P12:X12"/>
    <mergeCell ref="C5:G6"/>
    <mergeCell ref="K23:L23"/>
    <mergeCell ref="B9:C9"/>
    <mergeCell ref="R22:S22"/>
    <mergeCell ref="K20:L20"/>
    <mergeCell ref="V24:Y24"/>
    <mergeCell ref="N9:O9"/>
    <mergeCell ref="B13:H13"/>
    <mergeCell ref="A17:Z17"/>
    <mergeCell ref="M23:N23"/>
    <mergeCell ref="I12:O12"/>
    <mergeCell ref="K18:L18"/>
    <mergeCell ref="V18:Z18"/>
    <mergeCell ref="T20:U20"/>
    <mergeCell ref="A11:Z11"/>
    <mergeCell ref="P8:Q10"/>
    <mergeCell ref="N10:O10"/>
    <mergeCell ref="I8:O8"/>
    <mergeCell ref="D22:E22"/>
    <mergeCell ref="A21:C21"/>
    <mergeCell ref="Y12:Z13"/>
    <mergeCell ref="V21:Y21"/>
    <mergeCell ref="A22:C22"/>
    <mergeCell ref="T23:U23"/>
    <mergeCell ref="O71:Z71"/>
    <mergeCell ref="A63:Z67"/>
    <mergeCell ref="A7:Z7"/>
    <mergeCell ref="V22:Y22"/>
    <mergeCell ref="D21:E21"/>
    <mergeCell ref="J16:O16"/>
    <mergeCell ref="K19:N19"/>
    <mergeCell ref="A43:Z43"/>
    <mergeCell ref="H21:J21"/>
    <mergeCell ref="I9:M9"/>
    <mergeCell ref="R24:S24"/>
    <mergeCell ref="F24:G24"/>
    <mergeCell ref="M20:N20"/>
    <mergeCell ref="D24:E24"/>
    <mergeCell ref="V19:Y19"/>
    <mergeCell ref="T22:U22"/>
    <mergeCell ref="A24:C24"/>
    <mergeCell ref="J44:S58"/>
    <mergeCell ref="A44:I58"/>
    <mergeCell ref="A71:N71"/>
    <mergeCell ref="F20:G20"/>
    <mergeCell ref="F18:G18"/>
    <mergeCell ref="R8:X10"/>
    <mergeCell ref="A68:N70"/>
    <mergeCell ref="A1:Z1"/>
    <mergeCell ref="A23:C23"/>
    <mergeCell ref="H22:J22"/>
    <mergeCell ref="H19:J19"/>
    <mergeCell ref="B16:H16"/>
    <mergeCell ref="H5:I6"/>
    <mergeCell ref="W3:X3"/>
    <mergeCell ref="F23:G23"/>
    <mergeCell ref="V20:Y20"/>
    <mergeCell ref="M18:N18"/>
    <mergeCell ref="Y9:Z10"/>
    <mergeCell ref="O19:Q19"/>
    <mergeCell ref="I10:M10"/>
    <mergeCell ref="A4:Z4"/>
    <mergeCell ref="R18:S18"/>
    <mergeCell ref="J5:O6"/>
    <mergeCell ref="D10:G10"/>
    <mergeCell ref="K21:L21"/>
    <mergeCell ref="Q13:X13"/>
    <mergeCell ref="B8:G8"/>
    <mergeCell ref="Y8:Z8"/>
    <mergeCell ref="A18:C18"/>
    <mergeCell ref="A5:B6"/>
    <mergeCell ref="B15:H15"/>
    <mergeCell ref="A2:Z2"/>
    <mergeCell ref="Y3:Z3"/>
    <mergeCell ref="C3:V3"/>
    <mergeCell ref="H20:J20"/>
    <mergeCell ref="M24:N24"/>
    <mergeCell ref="O24:Q24"/>
    <mergeCell ref="O18:Q18"/>
    <mergeCell ref="D23:E23"/>
    <mergeCell ref="R23:S23"/>
    <mergeCell ref="D9:G9"/>
    <mergeCell ref="A8:A10"/>
    <mergeCell ref="A3:B3"/>
    <mergeCell ref="H8:H10"/>
    <mergeCell ref="B10:C10"/>
    <mergeCell ref="Q15:X15"/>
    <mergeCell ref="Q14:X14"/>
    <mergeCell ref="D20:E20"/>
    <mergeCell ref="J15:O15"/>
    <mergeCell ref="K24:L24"/>
    <mergeCell ref="O22:Q22"/>
    <mergeCell ref="R21:S21"/>
    <mergeCell ref="P5:Q6"/>
    <mergeCell ref="R5:Z6"/>
    <mergeCell ref="R20:S20"/>
  </mergeCells>
  <conditionalFormatting sqref="A13:A16">
    <cfRule type="expression" dxfId="4" priority="5">
      <formula>$H$13&amp;$H$14&amp;$H$15&amp;$H$16&lt;&gt;"X"</formula>
    </cfRule>
  </conditionalFormatting>
  <conditionalFormatting sqref="I13:I16">
    <cfRule type="expression" dxfId="3" priority="4">
      <formula>$N$13&amp;$N$14&amp;$N$15&amp;$N$16&lt;&gt;"X"</formula>
    </cfRule>
  </conditionalFormatting>
  <conditionalFormatting sqref="P13:P16">
    <cfRule type="expression" dxfId="2" priority="3">
      <formula>$N$13&amp;$N$14&amp;$N$15&amp;$N$16&lt;&gt;"X"</formula>
    </cfRule>
  </conditionalFormatting>
  <conditionalFormatting sqref="R8:S8">
    <cfRule type="cellIs" dxfId="1" priority="7" operator="equal">
      <formula>""</formula>
    </cfRule>
  </conditionalFormatting>
  <conditionalFormatting sqref="AB10">
    <cfRule type="cellIs" dxfId="0" priority="6" operator="equal">
      <formula>"X"</formula>
    </cfRule>
  </conditionalFormatting>
  <printOptions horizontalCentered="1"/>
  <pageMargins left="0.25" right="0.25" top="0.75" bottom="0.75" header="0.511811023622047" footer="0.511811023622047"/>
  <pageSetup paperSize="9" scale="68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57" t="s">
        <v>1</v>
      </c>
      <c r="B3" s="158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5"/>
      <c r="T3" s="171" t="s">
        <v>3</v>
      </c>
      <c r="U3" s="172"/>
      <c r="V3" s="174" t="s">
        <v>4</v>
      </c>
      <c r="W3" s="175"/>
    </row>
    <row r="4" spans="1:27" ht="30" customHeight="1" x14ac:dyDescent="0.2">
      <c r="A4" s="112" t="s">
        <v>5</v>
      </c>
      <c r="B4" s="113"/>
      <c r="C4" s="113"/>
      <c r="D4" s="113"/>
      <c r="E4" s="113"/>
      <c r="F4" s="113"/>
      <c r="G4" s="114"/>
      <c r="H4" s="177" t="s">
        <v>6</v>
      </c>
      <c r="I4" s="178"/>
      <c r="J4" s="150" t="s">
        <v>7</v>
      </c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51"/>
    </row>
    <row r="5" spans="1:27" ht="14.25" customHeight="1" x14ac:dyDescent="0.2">
      <c r="A5" s="115"/>
      <c r="B5" s="116"/>
      <c r="C5" s="116"/>
      <c r="D5" s="116"/>
      <c r="E5" s="116"/>
      <c r="F5" s="116"/>
      <c r="G5" s="117"/>
      <c r="H5" s="146">
        <v>0</v>
      </c>
      <c r="I5" s="117"/>
      <c r="J5" s="152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53"/>
    </row>
    <row r="6" spans="1:27" x14ac:dyDescent="0.2">
      <c r="A6" s="119" t="s">
        <v>8</v>
      </c>
      <c r="B6" s="136" t="s">
        <v>9</v>
      </c>
      <c r="C6" s="86"/>
      <c r="D6" s="173">
        <v>27</v>
      </c>
      <c r="E6" s="126"/>
      <c r="F6" s="145"/>
      <c r="G6" s="123" t="s">
        <v>10</v>
      </c>
      <c r="H6" s="181" t="s">
        <v>11</v>
      </c>
      <c r="I6" s="86"/>
      <c r="J6" s="144" t="s">
        <v>12</v>
      </c>
      <c r="K6" s="145"/>
      <c r="L6" s="144" t="s">
        <v>13</v>
      </c>
      <c r="M6" s="145"/>
      <c r="N6" s="169" t="s">
        <v>14</v>
      </c>
      <c r="O6" s="170"/>
      <c r="P6" s="184">
        <v>44984</v>
      </c>
      <c r="Q6" s="185"/>
      <c r="R6" s="185"/>
      <c r="S6" s="185"/>
      <c r="T6" s="185"/>
      <c r="U6" s="170"/>
      <c r="V6" s="108" t="s">
        <v>15</v>
      </c>
      <c r="W6" s="109"/>
    </row>
    <row r="7" spans="1:27" x14ac:dyDescent="0.2">
      <c r="A7" s="120"/>
      <c r="B7" s="148" t="s">
        <v>16</v>
      </c>
      <c r="C7" s="70"/>
      <c r="D7" s="155">
        <v>2</v>
      </c>
      <c r="E7" s="69"/>
      <c r="F7" s="70"/>
      <c r="G7" s="124"/>
      <c r="H7" s="186" t="s">
        <v>17</v>
      </c>
      <c r="I7" s="70"/>
      <c r="J7" s="105">
        <v>44984</v>
      </c>
      <c r="K7" s="70"/>
      <c r="L7" s="105">
        <v>45004</v>
      </c>
      <c r="M7" s="70"/>
      <c r="N7" s="139"/>
      <c r="O7" s="170"/>
      <c r="P7" s="161"/>
      <c r="Q7" s="85"/>
      <c r="R7" s="85"/>
      <c r="S7" s="85"/>
      <c r="T7" s="85"/>
      <c r="U7" s="86"/>
      <c r="V7" s="156">
        <v>2</v>
      </c>
      <c r="W7" s="138"/>
    </row>
    <row r="8" spans="1:27" x14ac:dyDescent="0.2">
      <c r="A8" s="120"/>
      <c r="B8" s="182" t="s">
        <v>18</v>
      </c>
      <c r="C8" s="183"/>
      <c r="D8" s="104">
        <f>(D6-D7)</f>
        <v>25</v>
      </c>
      <c r="E8" s="102"/>
      <c r="F8" s="103"/>
      <c r="G8" s="124"/>
      <c r="H8" s="191" t="s">
        <v>19</v>
      </c>
      <c r="I8" s="183"/>
      <c r="J8" s="105">
        <v>44984</v>
      </c>
      <c r="K8" s="70"/>
      <c r="L8" s="105">
        <v>45004</v>
      </c>
      <c r="M8" s="70"/>
      <c r="N8" s="139"/>
      <c r="O8" s="170"/>
      <c r="P8" s="192" t="str">
        <f>IF(Y8=1,"Domingo",IF(Y8=2,"Segunda Feira",IF(Y8=3,"Terça Feira",IF(Y8=4,"Quarta Feira",IF(Y8=5,"Quinta Feira",IF(Y8=6,"Sexta Feira",IF(Y8=7,"Sabado")))))))</f>
        <v>Segunda Feira</v>
      </c>
      <c r="Q8" s="102"/>
      <c r="R8" s="102"/>
      <c r="S8" s="102"/>
      <c r="T8" s="102"/>
      <c r="U8" s="103"/>
      <c r="V8" s="141"/>
      <c r="W8" s="142"/>
      <c r="Y8" s="6">
        <f>WEEKDAY(P6)</f>
        <v>2</v>
      </c>
    </row>
    <row r="9" spans="1:27" ht="27" customHeight="1" x14ac:dyDescent="0.2">
      <c r="A9" s="93" t="s">
        <v>20</v>
      </c>
      <c r="B9" s="94"/>
      <c r="C9" s="94"/>
      <c r="D9" s="94"/>
      <c r="E9" s="94"/>
      <c r="F9" s="94"/>
      <c r="G9" s="95"/>
      <c r="H9" s="121" t="s">
        <v>21</v>
      </c>
      <c r="I9" s="94"/>
      <c r="J9" s="94"/>
      <c r="K9" s="94"/>
      <c r="L9" s="94"/>
      <c r="M9" s="95"/>
      <c r="N9" s="189" t="s">
        <v>22</v>
      </c>
      <c r="O9" s="94"/>
      <c r="P9" s="94"/>
      <c r="Q9" s="94"/>
      <c r="R9" s="94"/>
      <c r="S9" s="94"/>
      <c r="T9" s="94"/>
      <c r="U9" s="95"/>
      <c r="V9" s="159" t="s">
        <v>23</v>
      </c>
      <c r="W9" s="160"/>
    </row>
    <row r="10" spans="1:27" x14ac:dyDescent="0.2">
      <c r="A10" s="7" t="s">
        <v>24</v>
      </c>
      <c r="B10" s="92" t="s">
        <v>25</v>
      </c>
      <c r="C10" s="69"/>
      <c r="D10" s="69"/>
      <c r="E10" s="69"/>
      <c r="F10" s="69"/>
      <c r="G10" s="70"/>
      <c r="H10" s="8" t="s">
        <v>24</v>
      </c>
      <c r="I10" s="92" t="s">
        <v>26</v>
      </c>
      <c r="J10" s="69"/>
      <c r="K10" s="69"/>
      <c r="L10" s="69"/>
      <c r="M10" s="70"/>
      <c r="N10" s="8" t="s">
        <v>24</v>
      </c>
      <c r="O10" s="92" t="s">
        <v>27</v>
      </c>
      <c r="P10" s="69"/>
      <c r="Q10" s="69"/>
      <c r="R10" s="69"/>
      <c r="S10" s="69"/>
      <c r="T10" s="69"/>
      <c r="U10" s="70"/>
      <c r="V10" s="161"/>
      <c r="W10" s="109"/>
    </row>
    <row r="11" spans="1:27" ht="12.75" customHeight="1" x14ac:dyDescent="0.2">
      <c r="A11" s="7"/>
      <c r="B11" s="92" t="s">
        <v>28</v>
      </c>
      <c r="C11" s="69"/>
      <c r="D11" s="69"/>
      <c r="E11" s="69"/>
      <c r="F11" s="69"/>
      <c r="G11" s="70"/>
      <c r="H11" s="8"/>
      <c r="I11" s="92" t="s">
        <v>29</v>
      </c>
      <c r="J11" s="69"/>
      <c r="K11" s="69"/>
      <c r="L11" s="69"/>
      <c r="M11" s="70"/>
      <c r="N11" s="8"/>
      <c r="O11" s="92" t="s">
        <v>30</v>
      </c>
      <c r="P11" s="69"/>
      <c r="Q11" s="69"/>
      <c r="R11" s="69"/>
      <c r="S11" s="69"/>
      <c r="T11" s="69"/>
      <c r="U11" s="70"/>
      <c r="V11" s="137" t="s">
        <v>31</v>
      </c>
      <c r="W11" s="138"/>
    </row>
    <row r="12" spans="1:27" ht="12.75" customHeight="1" x14ac:dyDescent="0.2">
      <c r="A12" s="7"/>
      <c r="B12" s="92" t="s">
        <v>32</v>
      </c>
      <c r="C12" s="69"/>
      <c r="D12" s="69"/>
      <c r="E12" s="69"/>
      <c r="F12" s="69"/>
      <c r="G12" s="70"/>
      <c r="H12" s="8"/>
      <c r="I12" s="92" t="s">
        <v>33</v>
      </c>
      <c r="J12" s="69"/>
      <c r="K12" s="69"/>
      <c r="L12" s="69"/>
      <c r="M12" s="70"/>
      <c r="N12" s="8"/>
      <c r="O12" s="92" t="s">
        <v>34</v>
      </c>
      <c r="P12" s="69"/>
      <c r="Q12" s="69"/>
      <c r="R12" s="69"/>
      <c r="S12" s="69"/>
      <c r="T12" s="69"/>
      <c r="U12" s="70"/>
      <c r="V12" s="139"/>
      <c r="W12" s="140"/>
    </row>
    <row r="13" spans="1:27" x14ac:dyDescent="0.2">
      <c r="A13" s="9"/>
      <c r="B13" s="101" t="s">
        <v>35</v>
      </c>
      <c r="C13" s="102"/>
      <c r="D13" s="102"/>
      <c r="E13" s="102"/>
      <c r="F13" s="102"/>
      <c r="G13" s="103"/>
      <c r="H13" s="10"/>
      <c r="I13" s="101" t="s">
        <v>36</v>
      </c>
      <c r="J13" s="102"/>
      <c r="K13" s="102"/>
      <c r="L13" s="102"/>
      <c r="M13" s="103"/>
      <c r="N13" s="10"/>
      <c r="O13" s="101"/>
      <c r="P13" s="102"/>
      <c r="Q13" s="102"/>
      <c r="R13" s="102"/>
      <c r="S13" s="102"/>
      <c r="T13" s="102"/>
      <c r="U13" s="103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5" t="s">
        <v>38</v>
      </c>
      <c r="B15" s="94"/>
      <c r="C15" s="95"/>
      <c r="D15" s="11" t="s">
        <v>39</v>
      </c>
      <c r="E15" s="11" t="s">
        <v>40</v>
      </c>
      <c r="F15" s="11" t="s">
        <v>41</v>
      </c>
      <c r="G15" s="100" t="s">
        <v>42</v>
      </c>
      <c r="H15" s="94"/>
      <c r="I15" s="95"/>
      <c r="J15" s="11" t="s">
        <v>39</v>
      </c>
      <c r="K15" s="12" t="s">
        <v>40</v>
      </c>
      <c r="L15" s="11" t="s">
        <v>41</v>
      </c>
      <c r="M15" s="100" t="s">
        <v>43</v>
      </c>
      <c r="N15" s="94"/>
      <c r="O15" s="95"/>
      <c r="P15" s="11" t="s">
        <v>39</v>
      </c>
      <c r="Q15" s="12" t="s">
        <v>40</v>
      </c>
      <c r="R15" s="11" t="s">
        <v>41</v>
      </c>
      <c r="S15" s="110" t="s">
        <v>44</v>
      </c>
      <c r="T15" s="94"/>
      <c r="U15" s="94"/>
      <c r="V15" s="94"/>
      <c r="W15" s="111"/>
      <c r="X15" s="13"/>
      <c r="Y15" s="14"/>
      <c r="Z15" s="14"/>
      <c r="AA15" s="13"/>
    </row>
    <row r="16" spans="1:27" x14ac:dyDescent="0.2">
      <c r="A16" s="147" t="s">
        <v>45</v>
      </c>
      <c r="B16" s="82"/>
      <c r="C16" s="83"/>
      <c r="D16" s="15">
        <f>SUM(D18:D60)</f>
        <v>3</v>
      </c>
      <c r="E16" s="15">
        <f>SUM(E18:E60)</f>
        <v>0</v>
      </c>
      <c r="F16" s="15">
        <f>SUM(F18:F60)</f>
        <v>0</v>
      </c>
      <c r="G16" s="81" t="s">
        <v>45</v>
      </c>
      <c r="H16" s="82"/>
      <c r="I16" s="83"/>
      <c r="J16" s="16">
        <f>SUM(J18:J60)</f>
        <v>10</v>
      </c>
      <c r="K16" s="16">
        <f>SUM(K18:K60)</f>
        <v>0</v>
      </c>
      <c r="L16" s="16">
        <f>SUM(L18:L60)</f>
        <v>0</v>
      </c>
      <c r="M16" s="81" t="s">
        <v>45</v>
      </c>
      <c r="N16" s="82"/>
      <c r="O16" s="83"/>
      <c r="P16" s="17">
        <f>SUM(P18:P56)</f>
        <v>0</v>
      </c>
      <c r="Q16" s="17">
        <f>SUM(Q18:Q56)</f>
        <v>0</v>
      </c>
      <c r="R16" s="17">
        <f>SUM(R18:R55)</f>
        <v>0</v>
      </c>
      <c r="S16" s="81" t="s">
        <v>45</v>
      </c>
      <c r="T16" s="82"/>
      <c r="U16" s="82"/>
      <c r="V16" s="83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84" t="s">
        <v>46</v>
      </c>
      <c r="B17" s="85"/>
      <c r="C17" s="86"/>
      <c r="D17" s="125" t="s">
        <v>47</v>
      </c>
      <c r="E17" s="126"/>
      <c r="F17" s="127"/>
      <c r="G17" s="96" t="s">
        <v>46</v>
      </c>
      <c r="H17" s="85"/>
      <c r="I17" s="86"/>
      <c r="J17" s="125" t="s">
        <v>47</v>
      </c>
      <c r="K17" s="126"/>
      <c r="L17" s="127"/>
      <c r="M17" s="96" t="s">
        <v>46</v>
      </c>
      <c r="N17" s="85"/>
      <c r="O17" s="86"/>
      <c r="P17" s="125" t="s">
        <v>47</v>
      </c>
      <c r="Q17" s="126"/>
      <c r="R17" s="127"/>
      <c r="S17" s="96" t="s">
        <v>46</v>
      </c>
      <c r="T17" s="85"/>
      <c r="U17" s="85"/>
      <c r="V17" s="86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4" t="s">
        <v>49</v>
      </c>
      <c r="B18" s="69"/>
      <c r="C18" s="70"/>
      <c r="D18" s="22">
        <v>1</v>
      </c>
      <c r="E18" s="23"/>
      <c r="F18" s="24"/>
      <c r="G18" s="80" t="s">
        <v>50</v>
      </c>
      <c r="H18" s="69"/>
      <c r="I18" s="70"/>
      <c r="J18" s="22">
        <v>2</v>
      </c>
      <c r="K18" s="23"/>
      <c r="L18" s="24"/>
      <c r="M18" s="80"/>
      <c r="N18" s="69"/>
      <c r="O18" s="70"/>
      <c r="P18" s="22">
        <v>0</v>
      </c>
      <c r="Q18" s="23"/>
      <c r="R18" s="24"/>
      <c r="S18" s="97"/>
      <c r="T18" s="69"/>
      <c r="U18" s="69"/>
      <c r="V18" s="70"/>
      <c r="W18" s="25"/>
      <c r="X18" s="2"/>
    </row>
    <row r="19" spans="1:32" ht="12.75" customHeight="1" x14ac:dyDescent="0.2">
      <c r="A19" s="154" t="s">
        <v>51</v>
      </c>
      <c r="B19" s="69"/>
      <c r="C19" s="70"/>
      <c r="D19" s="22">
        <v>1</v>
      </c>
      <c r="E19" s="23"/>
      <c r="F19" s="24"/>
      <c r="G19" s="80" t="s">
        <v>52</v>
      </c>
      <c r="H19" s="69"/>
      <c r="I19" s="70"/>
      <c r="J19" s="22">
        <v>8</v>
      </c>
      <c r="K19" s="23"/>
      <c r="L19" s="24"/>
      <c r="M19" s="97"/>
      <c r="N19" s="69"/>
      <c r="O19" s="70"/>
      <c r="P19" s="26"/>
      <c r="Q19" s="23"/>
      <c r="R19" s="24"/>
      <c r="S19" s="97"/>
      <c r="T19" s="69"/>
      <c r="U19" s="69"/>
      <c r="V19" s="7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4" t="s">
        <v>53</v>
      </c>
      <c r="B20" s="69"/>
      <c r="C20" s="70"/>
      <c r="D20" s="22">
        <v>1</v>
      </c>
      <c r="E20" s="23"/>
      <c r="F20" s="24"/>
      <c r="G20" s="97"/>
      <c r="H20" s="69"/>
      <c r="I20" s="70"/>
      <c r="J20" s="26"/>
      <c r="K20" s="23"/>
      <c r="L20" s="24"/>
      <c r="M20" s="97"/>
      <c r="N20" s="69"/>
      <c r="O20" s="70"/>
      <c r="P20" s="26"/>
      <c r="Q20" s="23"/>
      <c r="R20" s="24"/>
      <c r="S20" s="97"/>
      <c r="T20" s="69"/>
      <c r="U20" s="69"/>
      <c r="V20" s="7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162" t="s">
        <v>54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4"/>
    </row>
    <row r="23" spans="1:32" x14ac:dyDescent="0.2">
      <c r="A23" s="99" t="s">
        <v>66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32" x14ac:dyDescent="0.2">
      <c r="A24" s="87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32" x14ac:dyDescent="0.2">
      <c r="A25" s="99" t="s">
        <v>67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</row>
    <row r="26" spans="1:32" x14ac:dyDescent="0.2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9"/>
    </row>
    <row r="27" spans="1:32" x14ac:dyDescent="0.2">
      <c r="A27" s="99" t="s">
        <v>68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/>
    </row>
    <row r="28" spans="1:32" x14ac:dyDescent="0.2">
      <c r="A28" s="122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</row>
    <row r="29" spans="1:32" x14ac:dyDescent="0.2">
      <c r="A29" s="87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9"/>
    </row>
    <row r="30" spans="1:32" x14ac:dyDescent="0.2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</row>
    <row r="31" spans="1:32" x14ac:dyDescent="0.2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</row>
    <row r="32" spans="1:32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6"/>
    </row>
    <row r="33" spans="1:29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6"/>
    </row>
    <row r="34" spans="1:29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6"/>
    </row>
    <row r="35" spans="1:29" x14ac:dyDescent="0.2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6"/>
    </row>
    <row r="36" spans="1:29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6"/>
    </row>
    <row r="37" spans="1:29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6"/>
    </row>
    <row r="38" spans="1:29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6"/>
    </row>
    <row r="39" spans="1:29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6"/>
    </row>
    <row r="40" spans="1:29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6"/>
    </row>
    <row r="41" spans="1:29" x14ac:dyDescent="0.2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6"/>
    </row>
    <row r="42" spans="1:29" x14ac:dyDescent="0.2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6"/>
    </row>
    <row r="43" spans="1:29" x14ac:dyDescent="0.2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6"/>
    </row>
    <row r="44" spans="1:29" x14ac:dyDescent="0.2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6"/>
    </row>
    <row r="45" spans="1:29" x14ac:dyDescent="0.2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</row>
    <row r="46" spans="1:29" x14ac:dyDescent="0.2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6"/>
    </row>
    <row r="47" spans="1:29" x14ac:dyDescent="0.2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6"/>
    </row>
    <row r="48" spans="1:29" s="2" customFormat="1" x14ac:dyDescent="0.2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9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6"/>
      <c r="X49" s="1"/>
      <c r="Y49" s="1"/>
      <c r="Z49" s="1"/>
      <c r="AA49" s="1"/>
      <c r="AB49" s="1"/>
      <c r="AC49" s="1"/>
    </row>
    <row r="50" spans="1:29" s="2" customFormat="1" x14ac:dyDescent="0.2">
      <c r="A50" s="162" t="s">
        <v>58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4"/>
      <c r="X50" s="1"/>
      <c r="Y50" s="1"/>
      <c r="Z50" s="1"/>
      <c r="AA50" s="1"/>
      <c r="AB50" s="1"/>
      <c r="AC50" s="1"/>
    </row>
    <row r="51" spans="1:29" s="2" customFormat="1" x14ac:dyDescent="0.2">
      <c r="A51" s="18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9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2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9"/>
      <c r="X52" s="1"/>
      <c r="Y52" s="1"/>
      <c r="Z52" s="1"/>
      <c r="AA52" s="1"/>
      <c r="AB52" s="1"/>
      <c r="AC52" s="1"/>
    </row>
    <row r="53" spans="1:29" s="2" customFormat="1" x14ac:dyDescent="0.2">
      <c r="A53" s="190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9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9"/>
      <c r="X54" s="1"/>
      <c r="Y54" s="1"/>
      <c r="Z54" s="1"/>
      <c r="AA54" s="1"/>
      <c r="AB54" s="1"/>
      <c r="AC54" s="1"/>
    </row>
    <row r="55" spans="1:29" s="2" customFormat="1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7"/>
      <c r="X55" s="1"/>
      <c r="Y55" s="1"/>
      <c r="Z55" s="1"/>
      <c r="AA55" s="1"/>
      <c r="AB55" s="1"/>
      <c r="AC55" s="1"/>
    </row>
    <row r="56" spans="1:29" s="2" customFormat="1" x14ac:dyDescent="0.2">
      <c r="A56" s="17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109"/>
      <c r="M56" s="118" t="s">
        <v>60</v>
      </c>
      <c r="N56" s="85"/>
      <c r="O56" s="85"/>
      <c r="P56" s="85"/>
      <c r="Q56" s="85"/>
      <c r="R56" s="109"/>
      <c r="S56" s="149"/>
      <c r="T56" s="85"/>
      <c r="U56" s="85"/>
      <c r="V56" s="85"/>
      <c r="W56" s="109"/>
      <c r="X56" s="1"/>
      <c r="Y56" s="1"/>
      <c r="Z56" s="1"/>
      <c r="AA56" s="1"/>
      <c r="AB56" s="1"/>
      <c r="AC56" s="1"/>
    </row>
    <row r="57" spans="1:29" s="2" customForma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91"/>
      <c r="M57" s="68" t="s">
        <v>61</v>
      </c>
      <c r="N57" s="69"/>
      <c r="O57" s="69"/>
      <c r="P57" s="70"/>
      <c r="Q57" s="23">
        <f>D16+J16+P16</f>
        <v>13</v>
      </c>
      <c r="R57" s="36">
        <f>IF(Q57=0,"",Q57/$Q$60)</f>
        <v>1</v>
      </c>
      <c r="S57" s="98"/>
      <c r="T57" s="69"/>
      <c r="U57" s="69"/>
      <c r="V57" s="69"/>
      <c r="W57" s="91"/>
      <c r="X57" s="1"/>
      <c r="Y57" s="1"/>
      <c r="Z57" s="1"/>
      <c r="AA57" s="1"/>
      <c r="AB57" s="1"/>
      <c r="AC57" s="1"/>
    </row>
    <row r="58" spans="1:29" s="2" customForma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91"/>
      <c r="M58" s="68" t="s">
        <v>62</v>
      </c>
      <c r="N58" s="69"/>
      <c r="O58" s="69"/>
      <c r="P58" s="70"/>
      <c r="Q58" s="23">
        <f>E16+K16+Q16</f>
        <v>0</v>
      </c>
      <c r="R58" s="36" t="str">
        <f>IF(Q58=0,"",Q58/$Q$60)</f>
        <v/>
      </c>
      <c r="S58" s="98"/>
      <c r="T58" s="69"/>
      <c r="U58" s="69"/>
      <c r="V58" s="69"/>
      <c r="W58" s="91"/>
      <c r="X58" s="1"/>
      <c r="Y58" s="1"/>
      <c r="Z58" s="1"/>
      <c r="AA58" s="1"/>
      <c r="AB58" s="1"/>
      <c r="AC58" s="1"/>
    </row>
    <row r="59" spans="1:29" s="2" customForma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91"/>
      <c r="M59" s="68" t="s">
        <v>63</v>
      </c>
      <c r="N59" s="69"/>
      <c r="O59" s="69"/>
      <c r="P59" s="70"/>
      <c r="Q59" s="37">
        <f>F16+L16+R16</f>
        <v>0</v>
      </c>
      <c r="R59" s="36" t="str">
        <f>IF(Q59=0,"",Q59/$Q$60)</f>
        <v/>
      </c>
      <c r="S59" s="98"/>
      <c r="T59" s="69"/>
      <c r="U59" s="69"/>
      <c r="V59" s="69"/>
      <c r="W59" s="91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33"/>
      <c r="M60" s="134" t="s">
        <v>45</v>
      </c>
      <c r="N60" s="102"/>
      <c r="O60" s="102"/>
      <c r="P60" s="103"/>
      <c r="Q60" s="38">
        <f>SUM(Q57:Q59)</f>
        <v>13</v>
      </c>
      <c r="R60" s="39">
        <f>IF(Q60=0,"",Q60/$Q$60)</f>
        <v>1</v>
      </c>
      <c r="S60" s="196"/>
      <c r="T60" s="102"/>
      <c r="U60" s="102"/>
      <c r="V60" s="102"/>
      <c r="W60" s="133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9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58"/>
      <c r="M61" s="187"/>
      <c r="N61" s="107"/>
      <c r="O61" s="107"/>
      <c r="P61" s="107"/>
      <c r="Q61" s="107"/>
      <c r="R61" s="107"/>
      <c r="S61" s="107"/>
      <c r="T61" s="107"/>
      <c r="U61" s="107"/>
      <c r="V61" s="107"/>
      <c r="W61" s="16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94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70"/>
      <c r="M62" s="139"/>
      <c r="N62" s="188"/>
      <c r="O62" s="188"/>
      <c r="P62" s="188"/>
      <c r="Q62" s="188"/>
      <c r="R62" s="188"/>
      <c r="S62" s="188"/>
      <c r="T62" s="188"/>
      <c r="U62" s="188"/>
      <c r="V62" s="188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19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161"/>
      <c r="N63" s="85"/>
      <c r="O63" s="85"/>
      <c r="P63" s="85"/>
      <c r="Q63" s="85"/>
      <c r="R63" s="85"/>
      <c r="S63" s="85"/>
      <c r="T63" s="85"/>
      <c r="U63" s="85"/>
      <c r="V63" s="85"/>
      <c r="W63" s="109"/>
    </row>
    <row r="64" spans="1:29" x14ac:dyDescent="0.2">
      <c r="A64" s="168" t="s">
        <v>64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3"/>
      <c r="M64" s="132" t="s">
        <v>65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33"/>
    </row>
  </sheetData>
  <mergeCells count="111"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</mergeCells>
  <conditionalFormatting sqref="A10:A13">
    <cfRule type="expression" dxfId="44" priority="5">
      <formula>$G$10&amp;$G$11&amp;$G$12&amp;$G$13&lt;&gt;"X"</formula>
    </cfRule>
  </conditionalFormatting>
  <conditionalFormatting sqref="H10:H13">
    <cfRule type="expression" dxfId="43" priority="4">
      <formula>$L$10&amp;$L$11&amp;$L$12&amp;$L$13&lt;&gt;"X"</formula>
    </cfRule>
  </conditionalFormatting>
  <conditionalFormatting sqref="N10:N13">
    <cfRule type="expression" dxfId="42" priority="3">
      <formula>$L$10&amp;$L$11&amp;$L$12&amp;$L$13&lt;&gt;"X"</formula>
    </cfRule>
  </conditionalFormatting>
  <conditionalFormatting sqref="P8 Y8">
    <cfRule type="cellIs" dxfId="41" priority="6" operator="equal">
      <formula>"X"</formula>
    </cfRule>
  </conditionalFormatting>
  <conditionalFormatting sqref="P6:U7">
    <cfRule type="cellIs" dxfId="4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57" t="s">
        <v>1</v>
      </c>
      <c r="B3" s="158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5"/>
      <c r="T3" s="171" t="s">
        <v>3</v>
      </c>
      <c r="U3" s="172"/>
      <c r="V3" s="174" t="s">
        <v>4</v>
      </c>
      <c r="W3" s="175"/>
    </row>
    <row r="4" spans="1:27" ht="30" customHeight="1" x14ac:dyDescent="0.2">
      <c r="A4" s="112" t="s">
        <v>5</v>
      </c>
      <c r="B4" s="113"/>
      <c r="C4" s="113"/>
      <c r="D4" s="113"/>
      <c r="E4" s="113"/>
      <c r="F4" s="113"/>
      <c r="G4" s="114"/>
      <c r="H4" s="177" t="s">
        <v>6</v>
      </c>
      <c r="I4" s="178"/>
      <c r="J4" s="150" t="s">
        <v>7</v>
      </c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51"/>
    </row>
    <row r="5" spans="1:27" ht="14.25" customHeight="1" x14ac:dyDescent="0.2">
      <c r="A5" s="115"/>
      <c r="B5" s="116"/>
      <c r="C5" s="116"/>
      <c r="D5" s="116"/>
      <c r="E5" s="116"/>
      <c r="F5" s="116"/>
      <c r="G5" s="117"/>
      <c r="H5" s="146">
        <v>0</v>
      </c>
      <c r="I5" s="117"/>
      <c r="J5" s="152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53"/>
    </row>
    <row r="6" spans="1:27" x14ac:dyDescent="0.2">
      <c r="A6" s="119" t="s">
        <v>8</v>
      </c>
      <c r="B6" s="136" t="s">
        <v>9</v>
      </c>
      <c r="C6" s="86"/>
      <c r="D6" s="173">
        <v>27</v>
      </c>
      <c r="E6" s="126"/>
      <c r="F6" s="145"/>
      <c r="G6" s="123" t="s">
        <v>10</v>
      </c>
      <c r="H6" s="181" t="s">
        <v>11</v>
      </c>
      <c r="I6" s="86"/>
      <c r="J6" s="144" t="s">
        <v>12</v>
      </c>
      <c r="K6" s="145"/>
      <c r="L6" s="144" t="s">
        <v>13</v>
      </c>
      <c r="M6" s="145"/>
      <c r="N6" s="169" t="s">
        <v>14</v>
      </c>
      <c r="O6" s="170"/>
      <c r="P6" s="184">
        <v>44986</v>
      </c>
      <c r="Q6" s="185"/>
      <c r="R6" s="185"/>
      <c r="S6" s="185"/>
      <c r="T6" s="185"/>
      <c r="U6" s="170"/>
      <c r="V6" s="108" t="s">
        <v>15</v>
      </c>
      <c r="W6" s="109"/>
    </row>
    <row r="7" spans="1:27" x14ac:dyDescent="0.2">
      <c r="A7" s="120"/>
      <c r="B7" s="148" t="s">
        <v>16</v>
      </c>
      <c r="C7" s="70"/>
      <c r="D7" s="155">
        <v>3</v>
      </c>
      <c r="E7" s="69"/>
      <c r="F7" s="70"/>
      <c r="G7" s="124"/>
      <c r="H7" s="186" t="s">
        <v>17</v>
      </c>
      <c r="I7" s="70"/>
      <c r="J7" s="105">
        <v>44984</v>
      </c>
      <c r="K7" s="70"/>
      <c r="L7" s="105">
        <v>45004</v>
      </c>
      <c r="M7" s="70"/>
      <c r="N7" s="139"/>
      <c r="O7" s="170"/>
      <c r="P7" s="161"/>
      <c r="Q7" s="85"/>
      <c r="R7" s="85"/>
      <c r="S7" s="85"/>
      <c r="T7" s="85"/>
      <c r="U7" s="86"/>
      <c r="V7" s="156">
        <v>3</v>
      </c>
      <c r="W7" s="138"/>
    </row>
    <row r="8" spans="1:27" x14ac:dyDescent="0.2">
      <c r="A8" s="120"/>
      <c r="B8" s="182" t="s">
        <v>18</v>
      </c>
      <c r="C8" s="183"/>
      <c r="D8" s="104">
        <f>(D6-D7)</f>
        <v>24</v>
      </c>
      <c r="E8" s="102"/>
      <c r="F8" s="103"/>
      <c r="G8" s="124"/>
      <c r="H8" s="191" t="s">
        <v>19</v>
      </c>
      <c r="I8" s="183"/>
      <c r="J8" s="105">
        <v>44984</v>
      </c>
      <c r="K8" s="70"/>
      <c r="L8" s="105">
        <v>45004</v>
      </c>
      <c r="M8" s="70"/>
      <c r="N8" s="139"/>
      <c r="O8" s="170"/>
      <c r="P8" s="192" t="str">
        <f>IF(Y8=1,"Domingo",IF(Y8=2,"Segunda Feira",IF(Y8=3,"Terça Feira",IF(Y8=4,"Quarta Feira",IF(Y8=5,"Quinta Feira",IF(Y8=6,"Sexta Feira",IF(Y8=7,"Sabado")))))))</f>
        <v>Quarta Feira</v>
      </c>
      <c r="Q8" s="102"/>
      <c r="R8" s="102"/>
      <c r="S8" s="102"/>
      <c r="T8" s="102"/>
      <c r="U8" s="103"/>
      <c r="V8" s="141"/>
      <c r="W8" s="142"/>
      <c r="Y8" s="6">
        <f>WEEKDAY(P6)</f>
        <v>4</v>
      </c>
    </row>
    <row r="9" spans="1:27" ht="27" customHeight="1" x14ac:dyDescent="0.2">
      <c r="A9" s="93" t="s">
        <v>20</v>
      </c>
      <c r="B9" s="94"/>
      <c r="C9" s="94"/>
      <c r="D9" s="94"/>
      <c r="E9" s="94"/>
      <c r="F9" s="94"/>
      <c r="G9" s="95"/>
      <c r="H9" s="121" t="s">
        <v>21</v>
      </c>
      <c r="I9" s="94"/>
      <c r="J9" s="94"/>
      <c r="K9" s="94"/>
      <c r="L9" s="94"/>
      <c r="M9" s="95"/>
      <c r="N9" s="189" t="s">
        <v>22</v>
      </c>
      <c r="O9" s="94"/>
      <c r="P9" s="94"/>
      <c r="Q9" s="94"/>
      <c r="R9" s="94"/>
      <c r="S9" s="94"/>
      <c r="T9" s="94"/>
      <c r="U9" s="95"/>
      <c r="V9" s="159" t="s">
        <v>23</v>
      </c>
      <c r="W9" s="160"/>
    </row>
    <row r="10" spans="1:27" x14ac:dyDescent="0.2">
      <c r="A10" s="7" t="s">
        <v>24</v>
      </c>
      <c r="B10" s="92" t="s">
        <v>25</v>
      </c>
      <c r="C10" s="69"/>
      <c r="D10" s="69"/>
      <c r="E10" s="69"/>
      <c r="F10" s="69"/>
      <c r="G10" s="70"/>
      <c r="H10" s="8" t="s">
        <v>24</v>
      </c>
      <c r="I10" s="92" t="s">
        <v>26</v>
      </c>
      <c r="J10" s="69"/>
      <c r="K10" s="69"/>
      <c r="L10" s="69"/>
      <c r="M10" s="70"/>
      <c r="N10" s="8" t="s">
        <v>24</v>
      </c>
      <c r="O10" s="92" t="s">
        <v>27</v>
      </c>
      <c r="P10" s="69"/>
      <c r="Q10" s="69"/>
      <c r="R10" s="69"/>
      <c r="S10" s="69"/>
      <c r="T10" s="69"/>
      <c r="U10" s="70"/>
      <c r="V10" s="161"/>
      <c r="W10" s="109"/>
    </row>
    <row r="11" spans="1:27" ht="12.75" customHeight="1" x14ac:dyDescent="0.2">
      <c r="A11" s="7"/>
      <c r="B11" s="92" t="s">
        <v>28</v>
      </c>
      <c r="C11" s="69"/>
      <c r="D11" s="69"/>
      <c r="E11" s="69"/>
      <c r="F11" s="69"/>
      <c r="G11" s="70"/>
      <c r="H11" s="8"/>
      <c r="I11" s="92" t="s">
        <v>29</v>
      </c>
      <c r="J11" s="69"/>
      <c r="K11" s="69"/>
      <c r="L11" s="69"/>
      <c r="M11" s="70"/>
      <c r="N11" s="8"/>
      <c r="O11" s="92" t="s">
        <v>30</v>
      </c>
      <c r="P11" s="69"/>
      <c r="Q11" s="69"/>
      <c r="R11" s="69"/>
      <c r="S11" s="69"/>
      <c r="T11" s="69"/>
      <c r="U11" s="70"/>
      <c r="V11" s="197" t="s">
        <v>69</v>
      </c>
      <c r="W11" s="138"/>
    </row>
    <row r="12" spans="1:27" ht="12.75" customHeight="1" x14ac:dyDescent="0.2">
      <c r="A12" s="7"/>
      <c r="B12" s="92" t="s">
        <v>32</v>
      </c>
      <c r="C12" s="69"/>
      <c r="D12" s="69"/>
      <c r="E12" s="69"/>
      <c r="F12" s="69"/>
      <c r="G12" s="70"/>
      <c r="H12" s="8"/>
      <c r="I12" s="92" t="s">
        <v>33</v>
      </c>
      <c r="J12" s="69"/>
      <c r="K12" s="69"/>
      <c r="L12" s="69"/>
      <c r="M12" s="70"/>
      <c r="N12" s="8"/>
      <c r="O12" s="92" t="s">
        <v>34</v>
      </c>
      <c r="P12" s="69"/>
      <c r="Q12" s="69"/>
      <c r="R12" s="69"/>
      <c r="S12" s="69"/>
      <c r="T12" s="69"/>
      <c r="U12" s="70"/>
      <c r="V12" s="198" t="s">
        <v>70</v>
      </c>
      <c r="W12" s="140"/>
    </row>
    <row r="13" spans="1:27" x14ac:dyDescent="0.2">
      <c r="A13" s="9"/>
      <c r="B13" s="101" t="s">
        <v>35</v>
      </c>
      <c r="C13" s="102"/>
      <c r="D13" s="102"/>
      <c r="E13" s="102"/>
      <c r="F13" s="102"/>
      <c r="G13" s="103"/>
      <c r="H13" s="10"/>
      <c r="I13" s="101" t="s">
        <v>36</v>
      </c>
      <c r="J13" s="102"/>
      <c r="K13" s="102"/>
      <c r="L13" s="102"/>
      <c r="M13" s="103"/>
      <c r="N13" s="10"/>
      <c r="O13" s="101"/>
      <c r="P13" s="102"/>
      <c r="Q13" s="102"/>
      <c r="R13" s="102"/>
      <c r="S13" s="102"/>
      <c r="T13" s="102"/>
      <c r="U13" s="103"/>
      <c r="V13" s="40"/>
      <c r="W13" s="41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5" t="s">
        <v>38</v>
      </c>
      <c r="B15" s="94"/>
      <c r="C15" s="95"/>
      <c r="D15" s="11" t="s">
        <v>39</v>
      </c>
      <c r="E15" s="11" t="s">
        <v>40</v>
      </c>
      <c r="F15" s="11" t="s">
        <v>41</v>
      </c>
      <c r="G15" s="100" t="s">
        <v>42</v>
      </c>
      <c r="H15" s="94"/>
      <c r="I15" s="95"/>
      <c r="J15" s="11" t="s">
        <v>39</v>
      </c>
      <c r="K15" s="12" t="s">
        <v>40</v>
      </c>
      <c r="L15" s="11" t="s">
        <v>41</v>
      </c>
      <c r="M15" s="100" t="s">
        <v>43</v>
      </c>
      <c r="N15" s="94"/>
      <c r="O15" s="95"/>
      <c r="P15" s="11" t="s">
        <v>39</v>
      </c>
      <c r="Q15" s="12" t="s">
        <v>40</v>
      </c>
      <c r="R15" s="11" t="s">
        <v>41</v>
      </c>
      <c r="S15" s="110" t="s">
        <v>44</v>
      </c>
      <c r="T15" s="94"/>
      <c r="U15" s="94"/>
      <c r="V15" s="94"/>
      <c r="W15" s="111"/>
      <c r="X15" s="13"/>
      <c r="Y15" s="14"/>
      <c r="Z15" s="14"/>
      <c r="AA15" s="13"/>
    </row>
    <row r="16" spans="1:27" x14ac:dyDescent="0.2">
      <c r="A16" s="147" t="s">
        <v>45</v>
      </c>
      <c r="B16" s="82"/>
      <c r="C16" s="83"/>
      <c r="D16" s="15">
        <f>SUM(D18:D60)</f>
        <v>3</v>
      </c>
      <c r="E16" s="15">
        <f>SUM(E18:E60)</f>
        <v>0</v>
      </c>
      <c r="F16" s="15">
        <f>SUM(F18:F60)</f>
        <v>0</v>
      </c>
      <c r="G16" s="81" t="s">
        <v>45</v>
      </c>
      <c r="H16" s="82"/>
      <c r="I16" s="83"/>
      <c r="J16" s="16">
        <f>SUM(J18:J60)</f>
        <v>10</v>
      </c>
      <c r="K16" s="16">
        <f>SUM(K18:K60)</f>
        <v>0</v>
      </c>
      <c r="L16" s="16">
        <f>SUM(L18:L60)</f>
        <v>0</v>
      </c>
      <c r="M16" s="81" t="s">
        <v>45</v>
      </c>
      <c r="N16" s="82"/>
      <c r="O16" s="83"/>
      <c r="P16" s="17">
        <f>SUM(P18:P56)</f>
        <v>0</v>
      </c>
      <c r="Q16" s="17">
        <f>SUM(Q18:Q56)</f>
        <v>0</v>
      </c>
      <c r="R16" s="17">
        <f>SUM(R18:R55)</f>
        <v>0</v>
      </c>
      <c r="S16" s="81" t="s">
        <v>45</v>
      </c>
      <c r="T16" s="82"/>
      <c r="U16" s="82"/>
      <c r="V16" s="83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84" t="s">
        <v>46</v>
      </c>
      <c r="B17" s="85"/>
      <c r="C17" s="86"/>
      <c r="D17" s="125" t="s">
        <v>47</v>
      </c>
      <c r="E17" s="126"/>
      <c r="F17" s="127"/>
      <c r="G17" s="96" t="s">
        <v>46</v>
      </c>
      <c r="H17" s="85"/>
      <c r="I17" s="86"/>
      <c r="J17" s="125" t="s">
        <v>47</v>
      </c>
      <c r="K17" s="126"/>
      <c r="L17" s="127"/>
      <c r="M17" s="96" t="s">
        <v>46</v>
      </c>
      <c r="N17" s="85"/>
      <c r="O17" s="86"/>
      <c r="P17" s="125" t="s">
        <v>47</v>
      </c>
      <c r="Q17" s="126"/>
      <c r="R17" s="127"/>
      <c r="S17" s="96" t="s">
        <v>46</v>
      </c>
      <c r="T17" s="85"/>
      <c r="U17" s="85"/>
      <c r="V17" s="86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4" t="s">
        <v>49</v>
      </c>
      <c r="B18" s="69"/>
      <c r="C18" s="70"/>
      <c r="D18" s="22">
        <v>1</v>
      </c>
      <c r="E18" s="23"/>
      <c r="F18" s="24"/>
      <c r="G18" s="80" t="s">
        <v>50</v>
      </c>
      <c r="H18" s="69"/>
      <c r="I18" s="70"/>
      <c r="J18" s="22">
        <v>2</v>
      </c>
      <c r="K18" s="23"/>
      <c r="L18" s="24"/>
      <c r="M18" s="80"/>
      <c r="N18" s="69"/>
      <c r="O18" s="70"/>
      <c r="P18" s="22"/>
      <c r="Q18" s="23"/>
      <c r="R18" s="24"/>
      <c r="S18" s="80"/>
      <c r="T18" s="69"/>
      <c r="U18" s="69"/>
      <c r="V18" s="70"/>
      <c r="W18" s="42"/>
      <c r="X18" s="2"/>
    </row>
    <row r="19" spans="1:32" ht="12.75" customHeight="1" x14ac:dyDescent="0.2">
      <c r="A19" s="154" t="s">
        <v>51</v>
      </c>
      <c r="B19" s="69"/>
      <c r="C19" s="70"/>
      <c r="D19" s="22">
        <v>1</v>
      </c>
      <c r="E19" s="23"/>
      <c r="F19" s="24"/>
      <c r="G19" s="80" t="s">
        <v>52</v>
      </c>
      <c r="H19" s="69"/>
      <c r="I19" s="70"/>
      <c r="J19" s="22">
        <v>8</v>
      </c>
      <c r="K19" s="23"/>
      <c r="L19" s="24"/>
      <c r="M19" s="97"/>
      <c r="N19" s="69"/>
      <c r="O19" s="70"/>
      <c r="P19" s="26"/>
      <c r="Q19" s="23"/>
      <c r="R19" s="24"/>
      <c r="S19" s="97"/>
      <c r="T19" s="69"/>
      <c r="U19" s="69"/>
      <c r="V19" s="7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4" t="s">
        <v>53</v>
      </c>
      <c r="B20" s="69"/>
      <c r="C20" s="70"/>
      <c r="D20" s="22">
        <v>1</v>
      </c>
      <c r="E20" s="23"/>
      <c r="F20" s="24"/>
      <c r="G20" s="97"/>
      <c r="H20" s="69"/>
      <c r="I20" s="70"/>
      <c r="J20" s="26"/>
      <c r="K20" s="23"/>
      <c r="L20" s="24"/>
      <c r="M20" s="97"/>
      <c r="N20" s="69"/>
      <c r="O20" s="70"/>
      <c r="P20" s="26"/>
      <c r="Q20" s="23"/>
      <c r="R20" s="24"/>
      <c r="S20" s="97"/>
      <c r="T20" s="69"/>
      <c r="U20" s="69"/>
      <c r="V20" s="7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162" t="s">
        <v>54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4"/>
    </row>
    <row r="23" spans="1:32" x14ac:dyDescent="0.2">
      <c r="A23" s="99" t="s">
        <v>71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32" x14ac:dyDescent="0.2">
      <c r="A24" s="179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32" x14ac:dyDescent="0.2">
      <c r="A25" s="99" t="s">
        <v>72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</row>
    <row r="26" spans="1:32" x14ac:dyDescent="0.2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9"/>
    </row>
    <row r="27" spans="1:32" x14ac:dyDescent="0.2">
      <c r="A27" s="199" t="s">
        <v>73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/>
    </row>
    <row r="28" spans="1:32" x14ac:dyDescent="0.2">
      <c r="A28" s="179" t="s">
        <v>74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</row>
    <row r="29" spans="1:32" x14ac:dyDescent="0.2">
      <c r="A29" s="99" t="s">
        <v>75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9"/>
    </row>
    <row r="30" spans="1:32" x14ac:dyDescent="0.2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</row>
    <row r="31" spans="1:32" x14ac:dyDescent="0.2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</row>
    <row r="32" spans="1:32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6"/>
    </row>
    <row r="33" spans="1:29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6"/>
    </row>
    <row r="34" spans="1:29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6"/>
    </row>
    <row r="35" spans="1:29" x14ac:dyDescent="0.2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6"/>
    </row>
    <row r="36" spans="1:29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6"/>
    </row>
    <row r="37" spans="1:29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6"/>
    </row>
    <row r="38" spans="1:29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6"/>
    </row>
    <row r="39" spans="1:29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6"/>
    </row>
    <row r="40" spans="1:29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6"/>
    </row>
    <row r="41" spans="1:29" x14ac:dyDescent="0.2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6"/>
    </row>
    <row r="42" spans="1:29" x14ac:dyDescent="0.2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6"/>
    </row>
    <row r="43" spans="1:29" x14ac:dyDescent="0.2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6"/>
    </row>
    <row r="44" spans="1:29" x14ac:dyDescent="0.2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6"/>
    </row>
    <row r="45" spans="1:29" x14ac:dyDescent="0.2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</row>
    <row r="46" spans="1:29" x14ac:dyDescent="0.2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6"/>
    </row>
    <row r="47" spans="1:29" x14ac:dyDescent="0.2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6"/>
    </row>
    <row r="48" spans="1:29" s="2" customFormat="1" x14ac:dyDescent="0.2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9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6"/>
      <c r="X49" s="1"/>
      <c r="Y49" s="1"/>
      <c r="Z49" s="1"/>
      <c r="AA49" s="1"/>
      <c r="AB49" s="1"/>
      <c r="AC49" s="1"/>
    </row>
    <row r="50" spans="1:29" s="2" customFormat="1" x14ac:dyDescent="0.2">
      <c r="A50" s="162" t="s">
        <v>58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4"/>
      <c r="X50" s="1"/>
      <c r="Y50" s="1"/>
      <c r="Z50" s="1"/>
      <c r="AA50" s="1"/>
      <c r="AB50" s="1"/>
      <c r="AC50" s="1"/>
    </row>
    <row r="51" spans="1:29" s="2" customFormat="1" x14ac:dyDescent="0.2">
      <c r="A51" s="18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9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2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9"/>
      <c r="X52" s="1"/>
      <c r="Y52" s="1"/>
      <c r="Z52" s="1"/>
      <c r="AA52" s="1"/>
      <c r="AB52" s="1"/>
      <c r="AC52" s="1"/>
    </row>
    <row r="53" spans="1:29" s="2" customFormat="1" x14ac:dyDescent="0.2">
      <c r="A53" s="190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9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9"/>
      <c r="X54" s="1"/>
      <c r="Y54" s="1"/>
      <c r="Z54" s="1"/>
      <c r="AA54" s="1"/>
      <c r="AB54" s="1"/>
      <c r="AC54" s="1"/>
    </row>
    <row r="55" spans="1:29" s="2" customFormat="1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7"/>
      <c r="X55" s="1"/>
      <c r="Y55" s="1"/>
      <c r="Z55" s="1"/>
      <c r="AA55" s="1"/>
      <c r="AB55" s="1"/>
      <c r="AC55" s="1"/>
    </row>
    <row r="56" spans="1:29" s="2" customFormat="1" x14ac:dyDescent="0.2">
      <c r="A56" s="17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109"/>
      <c r="M56" s="118" t="s">
        <v>60</v>
      </c>
      <c r="N56" s="85"/>
      <c r="O56" s="85"/>
      <c r="P56" s="85"/>
      <c r="Q56" s="85"/>
      <c r="R56" s="109"/>
      <c r="S56" s="149"/>
      <c r="T56" s="85"/>
      <c r="U56" s="85"/>
      <c r="V56" s="85"/>
      <c r="W56" s="109"/>
      <c r="X56" s="1"/>
      <c r="Y56" s="1"/>
      <c r="Z56" s="1"/>
      <c r="AA56" s="1"/>
      <c r="AB56" s="1"/>
      <c r="AC56" s="1"/>
    </row>
    <row r="57" spans="1:29" s="2" customForma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91"/>
      <c r="M57" s="68" t="s">
        <v>61</v>
      </c>
      <c r="N57" s="69"/>
      <c r="O57" s="69"/>
      <c r="P57" s="70"/>
      <c r="Q57" s="23">
        <f>D16+J16+P16</f>
        <v>13</v>
      </c>
      <c r="R57" s="36">
        <f>IF(Q57=0,"",Q57/$Q$60)</f>
        <v>1</v>
      </c>
      <c r="S57" s="98"/>
      <c r="T57" s="69"/>
      <c r="U57" s="69"/>
      <c r="V57" s="69"/>
      <c r="W57" s="91"/>
      <c r="X57" s="1"/>
      <c r="Y57" s="1"/>
      <c r="Z57" s="1"/>
      <c r="AA57" s="1"/>
      <c r="AB57" s="1"/>
      <c r="AC57" s="1"/>
    </row>
    <row r="58" spans="1:29" s="2" customForma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91"/>
      <c r="M58" s="68" t="s">
        <v>62</v>
      </c>
      <c r="N58" s="69"/>
      <c r="O58" s="69"/>
      <c r="P58" s="70"/>
      <c r="Q58" s="23">
        <f>E16+K16+Q16</f>
        <v>0</v>
      </c>
      <c r="R58" s="36" t="str">
        <f>IF(Q58=0,"",Q58/$Q$60)</f>
        <v/>
      </c>
      <c r="S58" s="98"/>
      <c r="T58" s="69"/>
      <c r="U58" s="69"/>
      <c r="V58" s="69"/>
      <c r="W58" s="91"/>
      <c r="X58" s="1"/>
      <c r="Y58" s="1"/>
      <c r="Z58" s="1"/>
      <c r="AA58" s="1"/>
      <c r="AB58" s="1"/>
      <c r="AC58" s="1"/>
    </row>
    <row r="59" spans="1:29" s="2" customForma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91"/>
      <c r="M59" s="68" t="s">
        <v>63</v>
      </c>
      <c r="N59" s="69"/>
      <c r="O59" s="69"/>
      <c r="P59" s="70"/>
      <c r="Q59" s="37">
        <f>F16+L16+R16</f>
        <v>0</v>
      </c>
      <c r="R59" s="36" t="str">
        <f>IF(Q59=0,"",Q59/$Q$60)</f>
        <v/>
      </c>
      <c r="S59" s="98"/>
      <c r="T59" s="69"/>
      <c r="U59" s="69"/>
      <c r="V59" s="69"/>
      <c r="W59" s="91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33"/>
      <c r="M60" s="134" t="s">
        <v>45</v>
      </c>
      <c r="N60" s="102"/>
      <c r="O60" s="102"/>
      <c r="P60" s="103"/>
      <c r="Q60" s="38">
        <f>SUM(Q57:Q59)</f>
        <v>13</v>
      </c>
      <c r="R60" s="39">
        <f>IF(Q60=0,"",Q60/$Q$60)</f>
        <v>1</v>
      </c>
      <c r="S60" s="196"/>
      <c r="T60" s="102"/>
      <c r="U60" s="102"/>
      <c r="V60" s="102"/>
      <c r="W60" s="133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9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58"/>
      <c r="M61" s="187"/>
      <c r="N61" s="107"/>
      <c r="O61" s="107"/>
      <c r="P61" s="107"/>
      <c r="Q61" s="107"/>
      <c r="R61" s="107"/>
      <c r="S61" s="107"/>
      <c r="T61" s="107"/>
      <c r="U61" s="107"/>
      <c r="V61" s="107"/>
      <c r="W61" s="16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94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70"/>
      <c r="M62" s="139"/>
      <c r="N62" s="188"/>
      <c r="O62" s="188"/>
      <c r="P62" s="188"/>
      <c r="Q62" s="188"/>
      <c r="R62" s="188"/>
      <c r="S62" s="188"/>
      <c r="T62" s="188"/>
      <c r="U62" s="188"/>
      <c r="V62" s="188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19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161"/>
      <c r="N63" s="85"/>
      <c r="O63" s="85"/>
      <c r="P63" s="85"/>
      <c r="Q63" s="85"/>
      <c r="R63" s="85"/>
      <c r="S63" s="85"/>
      <c r="T63" s="85"/>
      <c r="U63" s="85"/>
      <c r="V63" s="85"/>
      <c r="W63" s="109"/>
    </row>
    <row r="64" spans="1:29" x14ac:dyDescent="0.2">
      <c r="A64" s="168" t="s">
        <v>64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3"/>
      <c r="M64" s="132" t="s">
        <v>65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33"/>
    </row>
  </sheetData>
  <mergeCells count="112"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N9:U9"/>
    <mergeCell ref="A53:W53"/>
    <mergeCell ref="A22:W22"/>
    <mergeCell ref="H8:I8"/>
    <mergeCell ref="J8:K8"/>
    <mergeCell ref="A28:W28"/>
    <mergeCell ref="P8:U8"/>
    <mergeCell ref="B10:G10"/>
    <mergeCell ref="A9:G9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D8:F8"/>
    <mergeCell ref="L8:M8"/>
    <mergeCell ref="M61:W63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M17:O17"/>
    <mergeCell ref="G20:I20"/>
    <mergeCell ref="S57:W57"/>
    <mergeCell ref="A25:W25"/>
  </mergeCells>
  <conditionalFormatting sqref="A10:A13">
    <cfRule type="expression" dxfId="39" priority="5">
      <formula>$G$10&amp;$G$11&amp;$G$12&amp;$G$13&lt;&gt;"X"</formula>
    </cfRule>
  </conditionalFormatting>
  <conditionalFormatting sqref="H10:H13">
    <cfRule type="expression" dxfId="38" priority="4">
      <formula>$L$10&amp;$L$11&amp;$L$12&amp;$L$13&lt;&gt;"X"</formula>
    </cfRule>
  </conditionalFormatting>
  <conditionalFormatting sqref="N10:N13">
    <cfRule type="expression" dxfId="37" priority="3">
      <formula>$L$10&amp;$L$11&amp;$L$12&amp;$L$13&lt;&gt;"X"</formula>
    </cfRule>
  </conditionalFormatting>
  <conditionalFormatting sqref="P8 Y8">
    <cfRule type="cellIs" dxfId="36" priority="6" operator="equal">
      <formula>"X"</formula>
    </cfRule>
  </conditionalFormatting>
  <conditionalFormatting sqref="P6:U7">
    <cfRule type="cellIs" dxfId="3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V11" sqref="V11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57" t="s">
        <v>1</v>
      </c>
      <c r="B3" s="158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5"/>
      <c r="T3" s="171" t="s">
        <v>3</v>
      </c>
      <c r="U3" s="172"/>
      <c r="V3" s="174" t="s">
        <v>4</v>
      </c>
      <c r="W3" s="175"/>
    </row>
    <row r="4" spans="1:27" ht="30" customHeight="1" x14ac:dyDescent="0.2">
      <c r="A4" s="112" t="s">
        <v>5</v>
      </c>
      <c r="B4" s="113"/>
      <c r="C4" s="113"/>
      <c r="D4" s="113"/>
      <c r="E4" s="113"/>
      <c r="F4" s="113"/>
      <c r="G4" s="114"/>
      <c r="H4" s="177" t="s">
        <v>6</v>
      </c>
      <c r="I4" s="178"/>
      <c r="J4" s="150" t="s">
        <v>7</v>
      </c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51"/>
    </row>
    <row r="5" spans="1:27" ht="14.25" customHeight="1" x14ac:dyDescent="0.2">
      <c r="A5" s="115"/>
      <c r="B5" s="116"/>
      <c r="C5" s="116"/>
      <c r="D5" s="116"/>
      <c r="E5" s="116"/>
      <c r="F5" s="116"/>
      <c r="G5" s="117"/>
      <c r="H5" s="146">
        <v>0</v>
      </c>
      <c r="I5" s="117"/>
      <c r="J5" s="152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53"/>
    </row>
    <row r="6" spans="1:27" x14ac:dyDescent="0.2">
      <c r="A6" s="119" t="s">
        <v>8</v>
      </c>
      <c r="B6" s="136" t="s">
        <v>9</v>
      </c>
      <c r="C6" s="86"/>
      <c r="D6" s="173">
        <v>27</v>
      </c>
      <c r="E6" s="126"/>
      <c r="F6" s="145"/>
      <c r="G6" s="123" t="s">
        <v>10</v>
      </c>
      <c r="H6" s="181" t="s">
        <v>11</v>
      </c>
      <c r="I6" s="86"/>
      <c r="J6" s="144" t="s">
        <v>12</v>
      </c>
      <c r="K6" s="145"/>
      <c r="L6" s="144" t="s">
        <v>13</v>
      </c>
      <c r="M6" s="145"/>
      <c r="N6" s="169" t="s">
        <v>14</v>
      </c>
      <c r="O6" s="170"/>
      <c r="P6" s="184">
        <v>44987</v>
      </c>
      <c r="Q6" s="185"/>
      <c r="R6" s="185"/>
      <c r="S6" s="185"/>
      <c r="T6" s="185"/>
      <c r="U6" s="170"/>
      <c r="V6" s="108" t="s">
        <v>15</v>
      </c>
      <c r="W6" s="109"/>
    </row>
    <row r="7" spans="1:27" x14ac:dyDescent="0.2">
      <c r="A7" s="120"/>
      <c r="B7" s="148" t="s">
        <v>16</v>
      </c>
      <c r="C7" s="70"/>
      <c r="D7" s="155">
        <v>4</v>
      </c>
      <c r="E7" s="69"/>
      <c r="F7" s="70"/>
      <c r="G7" s="124"/>
      <c r="H7" s="186" t="s">
        <v>17</v>
      </c>
      <c r="I7" s="70"/>
      <c r="J7" s="105">
        <v>44984</v>
      </c>
      <c r="K7" s="70"/>
      <c r="L7" s="105">
        <v>45004</v>
      </c>
      <c r="M7" s="70"/>
      <c r="N7" s="139"/>
      <c r="O7" s="170"/>
      <c r="P7" s="161"/>
      <c r="Q7" s="85"/>
      <c r="R7" s="85"/>
      <c r="S7" s="85"/>
      <c r="T7" s="85"/>
      <c r="U7" s="86"/>
      <c r="V7" s="156">
        <v>4</v>
      </c>
      <c r="W7" s="138"/>
    </row>
    <row r="8" spans="1:27" x14ac:dyDescent="0.2">
      <c r="A8" s="120"/>
      <c r="B8" s="182" t="s">
        <v>18</v>
      </c>
      <c r="C8" s="183"/>
      <c r="D8" s="104">
        <f>(D6-D7)</f>
        <v>23</v>
      </c>
      <c r="E8" s="102"/>
      <c r="F8" s="103"/>
      <c r="G8" s="124"/>
      <c r="H8" s="191" t="s">
        <v>19</v>
      </c>
      <c r="I8" s="183"/>
      <c r="J8" s="105">
        <v>44984</v>
      </c>
      <c r="K8" s="70"/>
      <c r="L8" s="105">
        <v>45004</v>
      </c>
      <c r="M8" s="70"/>
      <c r="N8" s="139"/>
      <c r="O8" s="170"/>
      <c r="P8" s="192" t="str">
        <f>IF(Y8=1,"Domingo",IF(Y8=2,"Segunda Feira",IF(Y8=3,"Terça Feira",IF(Y8=4,"Quarta Feira",IF(Y8=5,"Quinta Feira",IF(Y8=6,"Sexta Feira",IF(Y8=7,"Sabado")))))))</f>
        <v>Quinta Feira</v>
      </c>
      <c r="Q8" s="102"/>
      <c r="R8" s="102"/>
      <c r="S8" s="102"/>
      <c r="T8" s="102"/>
      <c r="U8" s="103"/>
      <c r="V8" s="141"/>
      <c r="W8" s="142"/>
      <c r="Y8" s="6">
        <f>WEEKDAY(P6)</f>
        <v>5</v>
      </c>
    </row>
    <row r="9" spans="1:27" ht="27" customHeight="1" x14ac:dyDescent="0.2">
      <c r="A9" s="93" t="s">
        <v>20</v>
      </c>
      <c r="B9" s="94"/>
      <c r="C9" s="94"/>
      <c r="D9" s="94"/>
      <c r="E9" s="94"/>
      <c r="F9" s="94"/>
      <c r="G9" s="95"/>
      <c r="H9" s="121" t="s">
        <v>21</v>
      </c>
      <c r="I9" s="94"/>
      <c r="J9" s="94"/>
      <c r="K9" s="94"/>
      <c r="L9" s="94"/>
      <c r="M9" s="95"/>
      <c r="N9" s="189" t="s">
        <v>22</v>
      </c>
      <c r="O9" s="94"/>
      <c r="P9" s="94"/>
      <c r="Q9" s="94"/>
      <c r="R9" s="94"/>
      <c r="S9" s="94"/>
      <c r="T9" s="94"/>
      <c r="U9" s="95"/>
      <c r="V9" s="159" t="s">
        <v>23</v>
      </c>
      <c r="W9" s="160"/>
    </row>
    <row r="10" spans="1:27" x14ac:dyDescent="0.2">
      <c r="A10" s="7" t="s">
        <v>24</v>
      </c>
      <c r="B10" s="92" t="s">
        <v>25</v>
      </c>
      <c r="C10" s="69"/>
      <c r="D10" s="69"/>
      <c r="E10" s="69"/>
      <c r="F10" s="69"/>
      <c r="G10" s="70"/>
      <c r="H10" s="8" t="s">
        <v>24</v>
      </c>
      <c r="I10" s="92" t="s">
        <v>26</v>
      </c>
      <c r="J10" s="69"/>
      <c r="K10" s="69"/>
      <c r="L10" s="69"/>
      <c r="M10" s="70"/>
      <c r="N10" s="8" t="s">
        <v>24</v>
      </c>
      <c r="O10" s="92" t="s">
        <v>27</v>
      </c>
      <c r="P10" s="69"/>
      <c r="Q10" s="69"/>
      <c r="R10" s="69"/>
      <c r="S10" s="69"/>
      <c r="T10" s="69"/>
      <c r="U10" s="70"/>
      <c r="V10" s="161"/>
      <c r="W10" s="109"/>
    </row>
    <row r="11" spans="1:27" ht="12.75" customHeight="1" x14ac:dyDescent="0.2">
      <c r="A11" s="7"/>
      <c r="B11" s="92" t="s">
        <v>28</v>
      </c>
      <c r="C11" s="69"/>
      <c r="D11" s="69"/>
      <c r="E11" s="69"/>
      <c r="F11" s="69"/>
      <c r="G11" s="70"/>
      <c r="H11" s="8"/>
      <c r="I11" s="92" t="s">
        <v>29</v>
      </c>
      <c r="J11" s="69"/>
      <c r="K11" s="69"/>
      <c r="L11" s="69"/>
      <c r="M11" s="70"/>
      <c r="N11" s="8"/>
      <c r="O11" s="92" t="s">
        <v>30</v>
      </c>
      <c r="P11" s="69"/>
      <c r="Q11" s="69"/>
      <c r="R11" s="69"/>
      <c r="S11" s="69"/>
      <c r="T11" s="69"/>
      <c r="U11" s="70"/>
      <c r="V11" s="197" t="s">
        <v>69</v>
      </c>
      <c r="W11" s="138"/>
    </row>
    <row r="12" spans="1:27" ht="12.75" customHeight="1" x14ac:dyDescent="0.2">
      <c r="A12" s="7"/>
      <c r="B12" s="92" t="s">
        <v>32</v>
      </c>
      <c r="C12" s="69"/>
      <c r="D12" s="69"/>
      <c r="E12" s="69"/>
      <c r="F12" s="69"/>
      <c r="G12" s="70"/>
      <c r="H12" s="8"/>
      <c r="I12" s="92" t="s">
        <v>33</v>
      </c>
      <c r="J12" s="69"/>
      <c r="K12" s="69"/>
      <c r="L12" s="69"/>
      <c r="M12" s="70"/>
      <c r="N12" s="8"/>
      <c r="O12" s="92" t="s">
        <v>34</v>
      </c>
      <c r="P12" s="69"/>
      <c r="Q12" s="69"/>
      <c r="R12" s="69"/>
      <c r="S12" s="69"/>
      <c r="T12" s="69"/>
      <c r="U12" s="70"/>
      <c r="V12" s="198" t="s">
        <v>76</v>
      </c>
      <c r="W12" s="140"/>
    </row>
    <row r="13" spans="1:27" x14ac:dyDescent="0.2">
      <c r="A13" s="9"/>
      <c r="B13" s="101" t="s">
        <v>35</v>
      </c>
      <c r="C13" s="102"/>
      <c r="D13" s="102"/>
      <c r="E13" s="102"/>
      <c r="F13" s="102"/>
      <c r="G13" s="103"/>
      <c r="H13" s="10"/>
      <c r="I13" s="101" t="s">
        <v>36</v>
      </c>
      <c r="J13" s="102"/>
      <c r="K13" s="102"/>
      <c r="L13" s="102"/>
      <c r="M13" s="103"/>
      <c r="N13" s="10"/>
      <c r="O13" s="101"/>
      <c r="P13" s="102"/>
      <c r="Q13" s="102"/>
      <c r="R13" s="102"/>
      <c r="S13" s="102"/>
      <c r="T13" s="102"/>
      <c r="U13" s="103"/>
      <c r="V13" s="40"/>
      <c r="W13" s="41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5" t="s">
        <v>38</v>
      </c>
      <c r="B15" s="94"/>
      <c r="C15" s="95"/>
      <c r="D15" s="11" t="s">
        <v>39</v>
      </c>
      <c r="E15" s="11" t="s">
        <v>40</v>
      </c>
      <c r="F15" s="11" t="s">
        <v>41</v>
      </c>
      <c r="G15" s="100" t="s">
        <v>42</v>
      </c>
      <c r="H15" s="94"/>
      <c r="I15" s="95"/>
      <c r="J15" s="11" t="s">
        <v>39</v>
      </c>
      <c r="K15" s="12" t="s">
        <v>40</v>
      </c>
      <c r="L15" s="11" t="s">
        <v>41</v>
      </c>
      <c r="M15" s="100" t="s">
        <v>43</v>
      </c>
      <c r="N15" s="94"/>
      <c r="O15" s="95"/>
      <c r="P15" s="11" t="s">
        <v>39</v>
      </c>
      <c r="Q15" s="12" t="s">
        <v>40</v>
      </c>
      <c r="R15" s="11" t="s">
        <v>41</v>
      </c>
      <c r="S15" s="110" t="s">
        <v>44</v>
      </c>
      <c r="T15" s="94"/>
      <c r="U15" s="94"/>
      <c r="V15" s="94"/>
      <c r="W15" s="111"/>
      <c r="X15" s="13"/>
      <c r="Y15" s="14"/>
      <c r="Z15" s="14"/>
      <c r="AA15" s="13"/>
    </row>
    <row r="16" spans="1:27" x14ac:dyDescent="0.2">
      <c r="A16" s="147" t="s">
        <v>45</v>
      </c>
      <c r="B16" s="82"/>
      <c r="C16" s="83"/>
      <c r="D16" s="15">
        <f>SUM(D18:D60)</f>
        <v>3</v>
      </c>
      <c r="E16" s="15">
        <f>SUM(E18:E60)</f>
        <v>0</v>
      </c>
      <c r="F16" s="15">
        <f>SUM(F18:F60)</f>
        <v>0</v>
      </c>
      <c r="G16" s="81" t="s">
        <v>45</v>
      </c>
      <c r="H16" s="82"/>
      <c r="I16" s="83"/>
      <c r="J16" s="16">
        <f>SUM(J18:J60)</f>
        <v>10</v>
      </c>
      <c r="K16" s="16">
        <f>SUM(K18:K60)</f>
        <v>0</v>
      </c>
      <c r="L16" s="16">
        <f>SUM(L18:L60)</f>
        <v>0</v>
      </c>
      <c r="M16" s="81" t="s">
        <v>45</v>
      </c>
      <c r="N16" s="82"/>
      <c r="O16" s="83"/>
      <c r="P16" s="17">
        <f>SUM(P18:P56)</f>
        <v>0</v>
      </c>
      <c r="Q16" s="17">
        <f>SUM(Q18:Q56)</f>
        <v>0</v>
      </c>
      <c r="R16" s="17">
        <f>SUM(R18:R55)</f>
        <v>0</v>
      </c>
      <c r="S16" s="81" t="s">
        <v>45</v>
      </c>
      <c r="T16" s="82"/>
      <c r="U16" s="82"/>
      <c r="V16" s="83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84" t="s">
        <v>46</v>
      </c>
      <c r="B17" s="85"/>
      <c r="C17" s="86"/>
      <c r="D17" s="125" t="s">
        <v>47</v>
      </c>
      <c r="E17" s="126"/>
      <c r="F17" s="127"/>
      <c r="G17" s="96" t="s">
        <v>46</v>
      </c>
      <c r="H17" s="85"/>
      <c r="I17" s="86"/>
      <c r="J17" s="125" t="s">
        <v>47</v>
      </c>
      <c r="K17" s="126"/>
      <c r="L17" s="127"/>
      <c r="M17" s="96" t="s">
        <v>46</v>
      </c>
      <c r="N17" s="85"/>
      <c r="O17" s="86"/>
      <c r="P17" s="125" t="s">
        <v>47</v>
      </c>
      <c r="Q17" s="126"/>
      <c r="R17" s="127"/>
      <c r="S17" s="96" t="s">
        <v>46</v>
      </c>
      <c r="T17" s="85"/>
      <c r="U17" s="85"/>
      <c r="V17" s="86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4" t="s">
        <v>49</v>
      </c>
      <c r="B18" s="69"/>
      <c r="C18" s="70"/>
      <c r="D18" s="22">
        <v>1</v>
      </c>
      <c r="E18" s="23"/>
      <c r="F18" s="24"/>
      <c r="G18" s="80" t="s">
        <v>50</v>
      </c>
      <c r="H18" s="69"/>
      <c r="I18" s="70"/>
      <c r="J18" s="22">
        <v>2</v>
      </c>
      <c r="K18" s="23"/>
      <c r="L18" s="24"/>
      <c r="M18" s="80"/>
      <c r="N18" s="69"/>
      <c r="O18" s="70"/>
      <c r="P18" s="22"/>
      <c r="Q18" s="23"/>
      <c r="R18" s="24"/>
      <c r="S18" s="97"/>
      <c r="T18" s="69"/>
      <c r="U18" s="69"/>
      <c r="V18" s="70"/>
      <c r="W18" s="25"/>
      <c r="X18" s="2"/>
    </row>
    <row r="19" spans="1:32" ht="12.75" customHeight="1" x14ac:dyDescent="0.2">
      <c r="A19" s="154" t="s">
        <v>51</v>
      </c>
      <c r="B19" s="69"/>
      <c r="C19" s="70"/>
      <c r="D19" s="22">
        <v>1</v>
      </c>
      <c r="E19" s="23"/>
      <c r="F19" s="24"/>
      <c r="G19" s="80" t="s">
        <v>52</v>
      </c>
      <c r="H19" s="69"/>
      <c r="I19" s="70"/>
      <c r="J19" s="22">
        <v>8</v>
      </c>
      <c r="K19" s="23"/>
      <c r="L19" s="24"/>
      <c r="M19" s="97"/>
      <c r="N19" s="69"/>
      <c r="O19" s="70"/>
      <c r="P19" s="26"/>
      <c r="Q19" s="23"/>
      <c r="R19" s="24"/>
      <c r="S19" s="97"/>
      <c r="T19" s="69"/>
      <c r="U19" s="69"/>
      <c r="V19" s="7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4" t="s">
        <v>53</v>
      </c>
      <c r="B20" s="69"/>
      <c r="C20" s="70"/>
      <c r="D20" s="22">
        <v>1</v>
      </c>
      <c r="E20" s="23"/>
      <c r="F20" s="24"/>
      <c r="G20" s="97"/>
      <c r="H20" s="69"/>
      <c r="I20" s="70"/>
      <c r="J20" s="26"/>
      <c r="K20" s="23"/>
      <c r="L20" s="24"/>
      <c r="M20" s="97"/>
      <c r="N20" s="69"/>
      <c r="O20" s="70"/>
      <c r="P20" s="26"/>
      <c r="Q20" s="23"/>
      <c r="R20" s="24"/>
      <c r="S20" s="97"/>
      <c r="T20" s="69"/>
      <c r="U20" s="69"/>
      <c r="V20" s="7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162" t="s">
        <v>54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4"/>
    </row>
    <row r="23" spans="1:32" x14ac:dyDescent="0.2">
      <c r="A23" s="99" t="s">
        <v>71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32" x14ac:dyDescent="0.2">
      <c r="A24" s="179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32" x14ac:dyDescent="0.2">
      <c r="A25" s="99" t="s">
        <v>72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</row>
    <row r="26" spans="1:32" x14ac:dyDescent="0.2">
      <c r="A26" s="87"/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9"/>
    </row>
    <row r="27" spans="1:32" x14ac:dyDescent="0.2">
      <c r="A27" s="199" t="s">
        <v>73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/>
    </row>
    <row r="28" spans="1:32" x14ac:dyDescent="0.2">
      <c r="A28" s="179" t="s">
        <v>77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</row>
    <row r="29" spans="1:32" x14ac:dyDescent="0.2">
      <c r="A29" s="99" t="s">
        <v>78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9"/>
    </row>
    <row r="30" spans="1:32" x14ac:dyDescent="0.2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</row>
    <row r="31" spans="1:32" x14ac:dyDescent="0.2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</row>
    <row r="32" spans="1:32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6"/>
    </row>
    <row r="33" spans="1:29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6"/>
    </row>
    <row r="34" spans="1:29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6"/>
    </row>
    <row r="35" spans="1:29" x14ac:dyDescent="0.2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6"/>
    </row>
    <row r="36" spans="1:29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6"/>
    </row>
    <row r="37" spans="1:29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6"/>
    </row>
    <row r="38" spans="1:29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6"/>
    </row>
    <row r="39" spans="1:29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6"/>
    </row>
    <row r="40" spans="1:29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6"/>
    </row>
    <row r="41" spans="1:29" x14ac:dyDescent="0.2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6"/>
    </row>
    <row r="42" spans="1:29" x14ac:dyDescent="0.2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6"/>
    </row>
    <row r="43" spans="1:29" x14ac:dyDescent="0.2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6"/>
    </row>
    <row r="44" spans="1:29" x14ac:dyDescent="0.2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6"/>
    </row>
    <row r="45" spans="1:29" x14ac:dyDescent="0.2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</row>
    <row r="46" spans="1:29" x14ac:dyDescent="0.2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6"/>
    </row>
    <row r="47" spans="1:29" x14ac:dyDescent="0.2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6"/>
    </row>
    <row r="48" spans="1:29" s="2" customFormat="1" x14ac:dyDescent="0.2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9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6"/>
      <c r="X49" s="1"/>
      <c r="Y49" s="1"/>
      <c r="Z49" s="1"/>
      <c r="AA49" s="1"/>
      <c r="AB49" s="1"/>
      <c r="AC49" s="1"/>
    </row>
    <row r="50" spans="1:29" s="2" customFormat="1" x14ac:dyDescent="0.2">
      <c r="A50" s="162" t="s">
        <v>58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4"/>
      <c r="X50" s="1"/>
      <c r="Y50" s="1"/>
      <c r="Z50" s="1"/>
      <c r="AA50" s="1"/>
      <c r="AB50" s="1"/>
      <c r="AC50" s="1"/>
    </row>
    <row r="51" spans="1:29" s="2" customFormat="1" x14ac:dyDescent="0.2">
      <c r="A51" s="18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9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2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9"/>
      <c r="X52" s="1"/>
      <c r="Y52" s="1"/>
      <c r="Z52" s="1"/>
      <c r="AA52" s="1"/>
      <c r="AB52" s="1"/>
      <c r="AC52" s="1"/>
    </row>
    <row r="53" spans="1:29" s="2" customFormat="1" x14ac:dyDescent="0.2">
      <c r="A53" s="190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9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9"/>
      <c r="X54" s="1"/>
      <c r="Y54" s="1"/>
      <c r="Z54" s="1"/>
      <c r="AA54" s="1"/>
      <c r="AB54" s="1"/>
      <c r="AC54" s="1"/>
    </row>
    <row r="55" spans="1:29" s="2" customFormat="1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7"/>
      <c r="X55" s="1"/>
      <c r="Y55" s="1"/>
      <c r="Z55" s="1"/>
      <c r="AA55" s="1"/>
      <c r="AB55" s="1"/>
      <c r="AC55" s="1"/>
    </row>
    <row r="56" spans="1:29" s="2" customFormat="1" x14ac:dyDescent="0.2">
      <c r="A56" s="17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109"/>
      <c r="M56" s="118" t="s">
        <v>60</v>
      </c>
      <c r="N56" s="85"/>
      <c r="O56" s="85"/>
      <c r="P56" s="85"/>
      <c r="Q56" s="85"/>
      <c r="R56" s="109"/>
      <c r="S56" s="149"/>
      <c r="T56" s="85"/>
      <c r="U56" s="85"/>
      <c r="V56" s="85"/>
      <c r="W56" s="109"/>
      <c r="X56" s="1"/>
      <c r="Y56" s="1"/>
      <c r="Z56" s="1"/>
      <c r="AA56" s="1"/>
      <c r="AB56" s="1"/>
      <c r="AC56" s="1"/>
    </row>
    <row r="57" spans="1:29" s="2" customForma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91"/>
      <c r="M57" s="68" t="s">
        <v>61</v>
      </c>
      <c r="N57" s="69"/>
      <c r="O57" s="69"/>
      <c r="P57" s="70"/>
      <c r="Q57" s="23">
        <f>D16+J16+P16</f>
        <v>13</v>
      </c>
      <c r="R57" s="36">
        <f>IF(Q57=0,"",Q57/$Q$60)</f>
        <v>1</v>
      </c>
      <c r="S57" s="98"/>
      <c r="T57" s="69"/>
      <c r="U57" s="69"/>
      <c r="V57" s="69"/>
      <c r="W57" s="91"/>
      <c r="X57" s="1"/>
      <c r="Y57" s="1"/>
      <c r="Z57" s="1"/>
      <c r="AA57" s="1"/>
      <c r="AB57" s="1"/>
      <c r="AC57" s="1"/>
    </row>
    <row r="58" spans="1:29" s="2" customForma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91"/>
      <c r="M58" s="68" t="s">
        <v>62</v>
      </c>
      <c r="N58" s="69"/>
      <c r="O58" s="69"/>
      <c r="P58" s="70"/>
      <c r="Q58" s="23">
        <f>E16+K16+Q16</f>
        <v>0</v>
      </c>
      <c r="R58" s="36" t="str">
        <f>IF(Q58=0,"",Q58/$Q$60)</f>
        <v/>
      </c>
      <c r="S58" s="98"/>
      <c r="T58" s="69"/>
      <c r="U58" s="69"/>
      <c r="V58" s="69"/>
      <c r="W58" s="91"/>
      <c r="X58" s="1"/>
      <c r="Y58" s="1"/>
      <c r="Z58" s="1"/>
      <c r="AA58" s="1"/>
      <c r="AB58" s="1"/>
      <c r="AC58" s="1"/>
    </row>
    <row r="59" spans="1:29" s="2" customForma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91"/>
      <c r="M59" s="68" t="s">
        <v>63</v>
      </c>
      <c r="N59" s="69"/>
      <c r="O59" s="69"/>
      <c r="P59" s="70"/>
      <c r="Q59" s="37">
        <f>F16+L16+R16</f>
        <v>0</v>
      </c>
      <c r="R59" s="36" t="str">
        <f>IF(Q59=0,"",Q59/$Q$60)</f>
        <v/>
      </c>
      <c r="S59" s="98"/>
      <c r="T59" s="69"/>
      <c r="U59" s="69"/>
      <c r="V59" s="69"/>
      <c r="W59" s="91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33"/>
      <c r="M60" s="134" t="s">
        <v>45</v>
      </c>
      <c r="N60" s="102"/>
      <c r="O60" s="102"/>
      <c r="P60" s="103"/>
      <c r="Q60" s="38">
        <f>SUM(Q57:Q59)</f>
        <v>13</v>
      </c>
      <c r="R60" s="39">
        <f>IF(Q60=0,"",Q60/$Q$60)</f>
        <v>1</v>
      </c>
      <c r="S60" s="196"/>
      <c r="T60" s="102"/>
      <c r="U60" s="102"/>
      <c r="V60" s="102"/>
      <c r="W60" s="133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9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58"/>
      <c r="M61" s="187"/>
      <c r="N61" s="107"/>
      <c r="O61" s="107"/>
      <c r="P61" s="107"/>
      <c r="Q61" s="107"/>
      <c r="R61" s="107"/>
      <c r="S61" s="107"/>
      <c r="T61" s="107"/>
      <c r="U61" s="107"/>
      <c r="V61" s="107"/>
      <c r="W61" s="16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94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70"/>
      <c r="M62" s="139"/>
      <c r="N62" s="188"/>
      <c r="O62" s="188"/>
      <c r="P62" s="188"/>
      <c r="Q62" s="188"/>
      <c r="R62" s="188"/>
      <c r="S62" s="188"/>
      <c r="T62" s="188"/>
      <c r="U62" s="188"/>
      <c r="V62" s="188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19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161"/>
      <c r="N63" s="85"/>
      <c r="O63" s="85"/>
      <c r="P63" s="85"/>
      <c r="Q63" s="85"/>
      <c r="R63" s="85"/>
      <c r="S63" s="85"/>
      <c r="T63" s="85"/>
      <c r="U63" s="85"/>
      <c r="V63" s="85"/>
      <c r="W63" s="109"/>
    </row>
    <row r="64" spans="1:29" x14ac:dyDescent="0.2">
      <c r="A64" s="168" t="s">
        <v>64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3"/>
      <c r="M64" s="132" t="s">
        <v>65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33"/>
    </row>
  </sheetData>
  <mergeCells count="112"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N9:U9"/>
    <mergeCell ref="A53:W53"/>
    <mergeCell ref="A22:W22"/>
    <mergeCell ref="H8:I8"/>
    <mergeCell ref="J8:K8"/>
    <mergeCell ref="A28:W28"/>
    <mergeCell ref="P8:U8"/>
    <mergeCell ref="B10:G10"/>
    <mergeCell ref="A9:G9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D8:F8"/>
    <mergeCell ref="L8:M8"/>
    <mergeCell ref="M61:W63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M17:O17"/>
    <mergeCell ref="G20:I20"/>
    <mergeCell ref="S57:W57"/>
    <mergeCell ref="A25:W25"/>
  </mergeCells>
  <conditionalFormatting sqref="A10:A13">
    <cfRule type="expression" dxfId="34" priority="5">
      <formula>$G$10&amp;$G$11&amp;$G$12&amp;$G$13&lt;&gt;"X"</formula>
    </cfRule>
  </conditionalFormatting>
  <conditionalFormatting sqref="H10:H13">
    <cfRule type="expression" dxfId="33" priority="4">
      <formula>$L$10&amp;$L$11&amp;$L$12&amp;$L$13&lt;&gt;"X"</formula>
    </cfRule>
  </conditionalFormatting>
  <conditionalFormatting sqref="N10:N13">
    <cfRule type="expression" dxfId="32" priority="3">
      <formula>$L$10&amp;$L$11&amp;$L$12&amp;$L$13&lt;&gt;"X"</formula>
    </cfRule>
  </conditionalFormatting>
  <conditionalFormatting sqref="P8 Y8">
    <cfRule type="cellIs" dxfId="31" priority="6" operator="equal">
      <formula>"X"</formula>
    </cfRule>
  </conditionalFormatting>
  <conditionalFormatting sqref="P6:U7">
    <cfRule type="cellIs" dxfId="3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57" t="s">
        <v>1</v>
      </c>
      <c r="B3" s="158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5"/>
      <c r="T3" s="171" t="s">
        <v>3</v>
      </c>
      <c r="U3" s="172"/>
      <c r="V3" s="174" t="s">
        <v>4</v>
      </c>
      <c r="W3" s="175"/>
    </row>
    <row r="4" spans="1:27" ht="30" customHeight="1" x14ac:dyDescent="0.2">
      <c r="A4" s="112" t="s">
        <v>5</v>
      </c>
      <c r="B4" s="113"/>
      <c r="C4" s="113"/>
      <c r="D4" s="113"/>
      <c r="E4" s="113"/>
      <c r="F4" s="113"/>
      <c r="G4" s="114"/>
      <c r="H4" s="177" t="s">
        <v>6</v>
      </c>
      <c r="I4" s="178"/>
      <c r="J4" s="150" t="s">
        <v>7</v>
      </c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51"/>
    </row>
    <row r="5" spans="1:27" ht="14.25" customHeight="1" x14ac:dyDescent="0.2">
      <c r="A5" s="115"/>
      <c r="B5" s="116"/>
      <c r="C5" s="116"/>
      <c r="D5" s="116"/>
      <c r="E5" s="116"/>
      <c r="F5" s="116"/>
      <c r="G5" s="117"/>
      <c r="H5" s="146">
        <v>0</v>
      </c>
      <c r="I5" s="117"/>
      <c r="J5" s="152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53"/>
    </row>
    <row r="6" spans="1:27" x14ac:dyDescent="0.2">
      <c r="A6" s="119" t="s">
        <v>8</v>
      </c>
      <c r="B6" s="136" t="s">
        <v>9</v>
      </c>
      <c r="C6" s="86"/>
      <c r="D6" s="173">
        <v>27</v>
      </c>
      <c r="E6" s="126"/>
      <c r="F6" s="145"/>
      <c r="G6" s="123" t="s">
        <v>10</v>
      </c>
      <c r="H6" s="181" t="s">
        <v>11</v>
      </c>
      <c r="I6" s="86"/>
      <c r="J6" s="144" t="s">
        <v>12</v>
      </c>
      <c r="K6" s="145"/>
      <c r="L6" s="144" t="s">
        <v>13</v>
      </c>
      <c r="M6" s="145"/>
      <c r="N6" s="169" t="s">
        <v>14</v>
      </c>
      <c r="O6" s="170"/>
      <c r="P6" s="184">
        <v>44988</v>
      </c>
      <c r="Q6" s="185"/>
      <c r="R6" s="185"/>
      <c r="S6" s="185"/>
      <c r="T6" s="185"/>
      <c r="U6" s="170"/>
      <c r="V6" s="108" t="s">
        <v>15</v>
      </c>
      <c r="W6" s="109"/>
    </row>
    <row r="7" spans="1:27" x14ac:dyDescent="0.2">
      <c r="A7" s="120"/>
      <c r="B7" s="148" t="s">
        <v>16</v>
      </c>
      <c r="C7" s="70"/>
      <c r="D7" s="155">
        <v>5</v>
      </c>
      <c r="E7" s="69"/>
      <c r="F7" s="70"/>
      <c r="G7" s="124"/>
      <c r="H7" s="186" t="s">
        <v>17</v>
      </c>
      <c r="I7" s="70"/>
      <c r="J7" s="105">
        <v>44984</v>
      </c>
      <c r="K7" s="70"/>
      <c r="L7" s="105">
        <v>45004</v>
      </c>
      <c r="M7" s="70"/>
      <c r="N7" s="139"/>
      <c r="O7" s="170"/>
      <c r="P7" s="161"/>
      <c r="Q7" s="85"/>
      <c r="R7" s="85"/>
      <c r="S7" s="85"/>
      <c r="T7" s="85"/>
      <c r="U7" s="86"/>
      <c r="V7" s="156">
        <v>5</v>
      </c>
      <c r="W7" s="138"/>
    </row>
    <row r="8" spans="1:27" x14ac:dyDescent="0.2">
      <c r="A8" s="120"/>
      <c r="B8" s="182" t="s">
        <v>18</v>
      </c>
      <c r="C8" s="183"/>
      <c r="D8" s="104">
        <f>(D6-D7)</f>
        <v>22</v>
      </c>
      <c r="E8" s="102"/>
      <c r="F8" s="103"/>
      <c r="G8" s="124"/>
      <c r="H8" s="191" t="s">
        <v>19</v>
      </c>
      <c r="I8" s="183"/>
      <c r="J8" s="105">
        <v>44984</v>
      </c>
      <c r="K8" s="70"/>
      <c r="L8" s="105">
        <v>45004</v>
      </c>
      <c r="M8" s="70"/>
      <c r="N8" s="139"/>
      <c r="O8" s="170"/>
      <c r="P8" s="192" t="str">
        <f>IF(Y8=1,"Domingo",IF(Y8=2,"Segunda Feira",IF(Y8=3,"Terça Feira",IF(Y8=4,"Quarta Feira",IF(Y8=5,"Quinta Feira",IF(Y8=6,"Sexta Feira",IF(Y8=7,"Sabado")))))))</f>
        <v>Sexta Feira</v>
      </c>
      <c r="Q8" s="102"/>
      <c r="R8" s="102"/>
      <c r="S8" s="102"/>
      <c r="T8" s="102"/>
      <c r="U8" s="103"/>
      <c r="V8" s="141"/>
      <c r="W8" s="142"/>
      <c r="Y8" s="6">
        <f>WEEKDAY(P6)</f>
        <v>6</v>
      </c>
    </row>
    <row r="9" spans="1:27" ht="27" customHeight="1" x14ac:dyDescent="0.2">
      <c r="A9" s="93" t="s">
        <v>20</v>
      </c>
      <c r="B9" s="94"/>
      <c r="C9" s="94"/>
      <c r="D9" s="94"/>
      <c r="E9" s="94"/>
      <c r="F9" s="94"/>
      <c r="G9" s="95"/>
      <c r="H9" s="121" t="s">
        <v>21</v>
      </c>
      <c r="I9" s="94"/>
      <c r="J9" s="94"/>
      <c r="K9" s="94"/>
      <c r="L9" s="94"/>
      <c r="M9" s="95"/>
      <c r="N9" s="189" t="s">
        <v>22</v>
      </c>
      <c r="O9" s="94"/>
      <c r="P9" s="94"/>
      <c r="Q9" s="94"/>
      <c r="R9" s="94"/>
      <c r="S9" s="94"/>
      <c r="T9" s="94"/>
      <c r="U9" s="95"/>
      <c r="V9" s="159" t="s">
        <v>23</v>
      </c>
      <c r="W9" s="160"/>
    </row>
    <row r="10" spans="1:27" x14ac:dyDescent="0.2">
      <c r="A10" s="7" t="s">
        <v>24</v>
      </c>
      <c r="B10" s="92" t="s">
        <v>25</v>
      </c>
      <c r="C10" s="69"/>
      <c r="D10" s="69"/>
      <c r="E10" s="69"/>
      <c r="F10" s="69"/>
      <c r="G10" s="70"/>
      <c r="H10" s="8" t="s">
        <v>24</v>
      </c>
      <c r="I10" s="92" t="s">
        <v>26</v>
      </c>
      <c r="J10" s="69"/>
      <c r="K10" s="69"/>
      <c r="L10" s="69"/>
      <c r="M10" s="70"/>
      <c r="N10" s="8" t="s">
        <v>24</v>
      </c>
      <c r="O10" s="92" t="s">
        <v>27</v>
      </c>
      <c r="P10" s="69"/>
      <c r="Q10" s="69"/>
      <c r="R10" s="69"/>
      <c r="S10" s="69"/>
      <c r="T10" s="69"/>
      <c r="U10" s="70"/>
      <c r="V10" s="161"/>
      <c r="W10" s="109"/>
    </row>
    <row r="11" spans="1:27" ht="12.75" customHeight="1" x14ac:dyDescent="0.2">
      <c r="A11" s="7"/>
      <c r="B11" s="92" t="s">
        <v>28</v>
      </c>
      <c r="C11" s="69"/>
      <c r="D11" s="69"/>
      <c r="E11" s="69"/>
      <c r="F11" s="69"/>
      <c r="G11" s="70"/>
      <c r="H11" s="8"/>
      <c r="I11" s="92" t="s">
        <v>29</v>
      </c>
      <c r="J11" s="69"/>
      <c r="K11" s="69"/>
      <c r="L11" s="69"/>
      <c r="M11" s="70"/>
      <c r="N11" s="8"/>
      <c r="O11" s="92" t="s">
        <v>30</v>
      </c>
      <c r="P11" s="69"/>
      <c r="Q11" s="69"/>
      <c r="R11" s="69"/>
      <c r="S11" s="69"/>
      <c r="T11" s="69"/>
      <c r="U11" s="70"/>
      <c r="V11" s="137" t="s">
        <v>79</v>
      </c>
      <c r="W11" s="138"/>
    </row>
    <row r="12" spans="1:27" ht="12.75" customHeight="1" x14ac:dyDescent="0.2">
      <c r="A12" s="7"/>
      <c r="B12" s="92" t="s">
        <v>32</v>
      </c>
      <c r="C12" s="69"/>
      <c r="D12" s="69"/>
      <c r="E12" s="69"/>
      <c r="F12" s="69"/>
      <c r="G12" s="70"/>
      <c r="H12" s="8"/>
      <c r="I12" s="92" t="s">
        <v>33</v>
      </c>
      <c r="J12" s="69"/>
      <c r="K12" s="69"/>
      <c r="L12" s="69"/>
      <c r="M12" s="70"/>
      <c r="N12" s="8"/>
      <c r="O12" s="92" t="s">
        <v>34</v>
      </c>
      <c r="P12" s="69"/>
      <c r="Q12" s="69"/>
      <c r="R12" s="69"/>
      <c r="S12" s="69"/>
      <c r="T12" s="69"/>
      <c r="U12" s="70"/>
      <c r="V12" s="139"/>
      <c r="W12" s="140"/>
    </row>
    <row r="13" spans="1:27" x14ac:dyDescent="0.2">
      <c r="A13" s="9"/>
      <c r="B13" s="101" t="s">
        <v>35</v>
      </c>
      <c r="C13" s="102"/>
      <c r="D13" s="102"/>
      <c r="E13" s="102"/>
      <c r="F13" s="102"/>
      <c r="G13" s="103"/>
      <c r="H13" s="10"/>
      <c r="I13" s="101" t="s">
        <v>36</v>
      </c>
      <c r="J13" s="102"/>
      <c r="K13" s="102"/>
      <c r="L13" s="102"/>
      <c r="M13" s="103"/>
      <c r="N13" s="10"/>
      <c r="O13" s="101"/>
      <c r="P13" s="102"/>
      <c r="Q13" s="102"/>
      <c r="R13" s="102"/>
      <c r="S13" s="102"/>
      <c r="T13" s="102"/>
      <c r="U13" s="103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5" t="s">
        <v>38</v>
      </c>
      <c r="B15" s="94"/>
      <c r="C15" s="95"/>
      <c r="D15" s="11" t="s">
        <v>39</v>
      </c>
      <c r="E15" s="11" t="s">
        <v>40</v>
      </c>
      <c r="F15" s="11" t="s">
        <v>41</v>
      </c>
      <c r="G15" s="100" t="s">
        <v>42</v>
      </c>
      <c r="H15" s="94"/>
      <c r="I15" s="95"/>
      <c r="J15" s="11" t="s">
        <v>39</v>
      </c>
      <c r="K15" s="12" t="s">
        <v>40</v>
      </c>
      <c r="L15" s="11" t="s">
        <v>41</v>
      </c>
      <c r="M15" s="100" t="s">
        <v>43</v>
      </c>
      <c r="N15" s="94"/>
      <c r="O15" s="95"/>
      <c r="P15" s="11" t="s">
        <v>39</v>
      </c>
      <c r="Q15" s="12" t="s">
        <v>40</v>
      </c>
      <c r="R15" s="11" t="s">
        <v>41</v>
      </c>
      <c r="S15" s="110" t="s">
        <v>44</v>
      </c>
      <c r="T15" s="94"/>
      <c r="U15" s="94"/>
      <c r="V15" s="94"/>
      <c r="W15" s="111"/>
      <c r="X15" s="13"/>
      <c r="Y15" s="14"/>
      <c r="Z15" s="14"/>
      <c r="AA15" s="13"/>
    </row>
    <row r="16" spans="1:27" x14ac:dyDescent="0.2">
      <c r="A16" s="147" t="s">
        <v>45</v>
      </c>
      <c r="B16" s="82"/>
      <c r="C16" s="83"/>
      <c r="D16" s="15">
        <f>SUM(D18:D60)</f>
        <v>3</v>
      </c>
      <c r="E16" s="15">
        <f>SUM(E18:E60)</f>
        <v>0</v>
      </c>
      <c r="F16" s="15">
        <f>SUM(F18:F60)</f>
        <v>0</v>
      </c>
      <c r="G16" s="81" t="s">
        <v>45</v>
      </c>
      <c r="H16" s="82"/>
      <c r="I16" s="83"/>
      <c r="J16" s="16">
        <f>SUM(J18:J60)</f>
        <v>10</v>
      </c>
      <c r="K16" s="16">
        <f>SUM(K18:K60)</f>
        <v>0</v>
      </c>
      <c r="L16" s="16">
        <f>SUM(L18:L60)</f>
        <v>0</v>
      </c>
      <c r="M16" s="81" t="s">
        <v>45</v>
      </c>
      <c r="N16" s="82"/>
      <c r="O16" s="83"/>
      <c r="P16" s="17">
        <f>SUM(P18:P56)</f>
        <v>0</v>
      </c>
      <c r="Q16" s="17">
        <f>SUM(Q18:Q56)</f>
        <v>0</v>
      </c>
      <c r="R16" s="17">
        <f>SUM(R18:R55)</f>
        <v>0</v>
      </c>
      <c r="S16" s="81" t="s">
        <v>45</v>
      </c>
      <c r="T16" s="82"/>
      <c r="U16" s="82"/>
      <c r="V16" s="83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84" t="s">
        <v>46</v>
      </c>
      <c r="B17" s="85"/>
      <c r="C17" s="86"/>
      <c r="D17" s="125" t="s">
        <v>47</v>
      </c>
      <c r="E17" s="126"/>
      <c r="F17" s="127"/>
      <c r="G17" s="96" t="s">
        <v>46</v>
      </c>
      <c r="H17" s="85"/>
      <c r="I17" s="86"/>
      <c r="J17" s="125" t="s">
        <v>47</v>
      </c>
      <c r="K17" s="126"/>
      <c r="L17" s="127"/>
      <c r="M17" s="96" t="s">
        <v>46</v>
      </c>
      <c r="N17" s="85"/>
      <c r="O17" s="86"/>
      <c r="P17" s="125" t="s">
        <v>47</v>
      </c>
      <c r="Q17" s="126"/>
      <c r="R17" s="127"/>
      <c r="S17" s="96" t="s">
        <v>46</v>
      </c>
      <c r="T17" s="85"/>
      <c r="U17" s="85"/>
      <c r="V17" s="86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4" t="s">
        <v>49</v>
      </c>
      <c r="B18" s="69"/>
      <c r="C18" s="70"/>
      <c r="D18" s="22">
        <v>1</v>
      </c>
      <c r="E18" s="23"/>
      <c r="F18" s="24"/>
      <c r="G18" s="80" t="s">
        <v>50</v>
      </c>
      <c r="H18" s="69"/>
      <c r="I18" s="70"/>
      <c r="J18" s="22">
        <v>2</v>
      </c>
      <c r="K18" s="23"/>
      <c r="L18" s="24"/>
      <c r="M18" s="80"/>
      <c r="N18" s="69"/>
      <c r="O18" s="70"/>
      <c r="P18" s="22"/>
      <c r="Q18" s="23"/>
      <c r="R18" s="24"/>
      <c r="S18" s="97"/>
      <c r="T18" s="69"/>
      <c r="U18" s="69"/>
      <c r="V18" s="70"/>
      <c r="W18" s="25"/>
      <c r="X18" s="2"/>
    </row>
    <row r="19" spans="1:32" ht="12.75" customHeight="1" x14ac:dyDescent="0.2">
      <c r="A19" s="154" t="s">
        <v>51</v>
      </c>
      <c r="B19" s="69"/>
      <c r="C19" s="70"/>
      <c r="D19" s="22">
        <v>1</v>
      </c>
      <c r="E19" s="23"/>
      <c r="F19" s="24"/>
      <c r="G19" s="80" t="s">
        <v>52</v>
      </c>
      <c r="H19" s="69"/>
      <c r="I19" s="70"/>
      <c r="J19" s="22">
        <v>8</v>
      </c>
      <c r="K19" s="23"/>
      <c r="L19" s="24"/>
      <c r="M19" s="97"/>
      <c r="N19" s="69"/>
      <c r="O19" s="70"/>
      <c r="P19" s="26"/>
      <c r="Q19" s="23"/>
      <c r="R19" s="24"/>
      <c r="S19" s="97"/>
      <c r="T19" s="69"/>
      <c r="U19" s="69"/>
      <c r="V19" s="7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4" t="s">
        <v>53</v>
      </c>
      <c r="B20" s="69"/>
      <c r="C20" s="70"/>
      <c r="D20" s="22">
        <v>1</v>
      </c>
      <c r="E20" s="23"/>
      <c r="F20" s="24"/>
      <c r="G20" s="97"/>
      <c r="H20" s="69"/>
      <c r="I20" s="70"/>
      <c r="J20" s="26"/>
      <c r="K20" s="23"/>
      <c r="L20" s="24"/>
      <c r="M20" s="97"/>
      <c r="N20" s="69"/>
      <c r="O20" s="70"/>
      <c r="P20" s="26"/>
      <c r="Q20" s="23"/>
      <c r="R20" s="24"/>
      <c r="S20" s="97"/>
      <c r="T20" s="69"/>
      <c r="U20" s="69"/>
      <c r="V20" s="7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162" t="s">
        <v>54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4"/>
    </row>
    <row r="23" spans="1:32" x14ac:dyDescent="0.2">
      <c r="A23" s="99" t="s">
        <v>80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32" x14ac:dyDescent="0.2">
      <c r="A24" s="179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32" x14ac:dyDescent="0.2">
      <c r="A25" s="99" t="s">
        <v>81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</row>
    <row r="26" spans="1:32" x14ac:dyDescent="0.2">
      <c r="A26" s="99" t="s">
        <v>82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9"/>
    </row>
    <row r="27" spans="1:32" x14ac:dyDescent="0.2">
      <c r="A27" s="99" t="s">
        <v>83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/>
    </row>
    <row r="28" spans="1:32" x14ac:dyDescent="0.2">
      <c r="A28" s="179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</row>
    <row r="29" spans="1:32" x14ac:dyDescent="0.2">
      <c r="A29" s="199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9"/>
    </row>
    <row r="30" spans="1:32" x14ac:dyDescent="0.2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</row>
    <row r="31" spans="1:32" x14ac:dyDescent="0.2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</row>
    <row r="32" spans="1:32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6"/>
    </row>
    <row r="33" spans="1:29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6"/>
    </row>
    <row r="34" spans="1:29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6"/>
    </row>
    <row r="35" spans="1:29" x14ac:dyDescent="0.2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6"/>
    </row>
    <row r="36" spans="1:29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6"/>
    </row>
    <row r="37" spans="1:29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6"/>
    </row>
    <row r="38" spans="1:29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6"/>
    </row>
    <row r="39" spans="1:29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6"/>
    </row>
    <row r="40" spans="1:29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6"/>
    </row>
    <row r="41" spans="1:29" x14ac:dyDescent="0.2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6"/>
    </row>
    <row r="42" spans="1:29" x14ac:dyDescent="0.2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6"/>
    </row>
    <row r="43" spans="1:29" x14ac:dyDescent="0.2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6"/>
    </row>
    <row r="44" spans="1:29" x14ac:dyDescent="0.2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6"/>
    </row>
    <row r="45" spans="1:29" x14ac:dyDescent="0.2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</row>
    <row r="46" spans="1:29" x14ac:dyDescent="0.2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6"/>
    </row>
    <row r="47" spans="1:29" x14ac:dyDescent="0.2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6"/>
    </row>
    <row r="48" spans="1:29" s="2" customFormat="1" x14ac:dyDescent="0.2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9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6"/>
      <c r="X49" s="1"/>
      <c r="Y49" s="1"/>
      <c r="Z49" s="1"/>
      <c r="AA49" s="1"/>
      <c r="AB49" s="1"/>
      <c r="AC49" s="1"/>
    </row>
    <row r="50" spans="1:29" s="2" customFormat="1" x14ac:dyDescent="0.2">
      <c r="A50" s="162" t="s">
        <v>58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4"/>
      <c r="X50" s="1"/>
      <c r="Y50" s="1"/>
      <c r="Z50" s="1"/>
      <c r="AA50" s="1"/>
      <c r="AB50" s="1"/>
      <c r="AC50" s="1"/>
    </row>
    <row r="51" spans="1:29" s="2" customFormat="1" x14ac:dyDescent="0.2">
      <c r="A51" s="18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9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2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9"/>
      <c r="X52" s="1"/>
      <c r="Y52" s="1"/>
      <c r="Z52" s="1"/>
      <c r="AA52" s="1"/>
      <c r="AB52" s="1"/>
      <c r="AC52" s="1"/>
    </row>
    <row r="53" spans="1:29" s="2" customFormat="1" x14ac:dyDescent="0.2">
      <c r="A53" s="190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9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9"/>
      <c r="X54" s="1"/>
      <c r="Y54" s="1"/>
      <c r="Z54" s="1"/>
      <c r="AA54" s="1"/>
      <c r="AB54" s="1"/>
      <c r="AC54" s="1"/>
    </row>
    <row r="55" spans="1:29" s="2" customFormat="1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7"/>
      <c r="X55" s="1"/>
      <c r="Y55" s="1"/>
      <c r="Z55" s="1"/>
      <c r="AA55" s="1"/>
      <c r="AB55" s="1"/>
      <c r="AC55" s="1"/>
    </row>
    <row r="56" spans="1:29" s="2" customFormat="1" x14ac:dyDescent="0.2">
      <c r="A56" s="17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109"/>
      <c r="M56" s="118" t="s">
        <v>60</v>
      </c>
      <c r="N56" s="85"/>
      <c r="O56" s="85"/>
      <c r="P56" s="85"/>
      <c r="Q56" s="85"/>
      <c r="R56" s="109"/>
      <c r="S56" s="149"/>
      <c r="T56" s="85"/>
      <c r="U56" s="85"/>
      <c r="V56" s="85"/>
      <c r="W56" s="109"/>
      <c r="X56" s="1"/>
      <c r="Y56" s="1"/>
      <c r="Z56" s="1"/>
      <c r="AA56" s="1"/>
      <c r="AB56" s="1"/>
      <c r="AC56" s="1"/>
    </row>
    <row r="57" spans="1:29" s="2" customForma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91"/>
      <c r="M57" s="68" t="s">
        <v>61</v>
      </c>
      <c r="N57" s="69"/>
      <c r="O57" s="69"/>
      <c r="P57" s="70"/>
      <c r="Q57" s="23">
        <f>D16+J16+P16</f>
        <v>13</v>
      </c>
      <c r="R57" s="36">
        <f>IF(Q57=0,"",Q57/$Q$60)</f>
        <v>1</v>
      </c>
      <c r="S57" s="98"/>
      <c r="T57" s="69"/>
      <c r="U57" s="69"/>
      <c r="V57" s="69"/>
      <c r="W57" s="91"/>
      <c r="X57" s="1"/>
      <c r="Y57" s="1"/>
      <c r="Z57" s="1"/>
      <c r="AA57" s="1"/>
      <c r="AB57" s="1"/>
      <c r="AC57" s="1"/>
    </row>
    <row r="58" spans="1:29" s="2" customForma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91"/>
      <c r="M58" s="68" t="s">
        <v>62</v>
      </c>
      <c r="N58" s="69"/>
      <c r="O58" s="69"/>
      <c r="P58" s="70"/>
      <c r="Q58" s="23">
        <f>E16+K16+Q16</f>
        <v>0</v>
      </c>
      <c r="R58" s="36" t="str">
        <f>IF(Q58=0,"",Q58/$Q$60)</f>
        <v/>
      </c>
      <c r="S58" s="98"/>
      <c r="T58" s="69"/>
      <c r="U58" s="69"/>
      <c r="V58" s="69"/>
      <c r="W58" s="91"/>
      <c r="X58" s="1"/>
      <c r="Y58" s="1"/>
      <c r="Z58" s="1"/>
      <c r="AA58" s="1"/>
      <c r="AB58" s="1"/>
      <c r="AC58" s="1"/>
    </row>
    <row r="59" spans="1:29" s="2" customForma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91"/>
      <c r="M59" s="68" t="s">
        <v>63</v>
      </c>
      <c r="N59" s="69"/>
      <c r="O59" s="69"/>
      <c r="P59" s="70"/>
      <c r="Q59" s="37">
        <f>F16+L16+R16</f>
        <v>0</v>
      </c>
      <c r="R59" s="36" t="str">
        <f>IF(Q59=0,"",Q59/$Q$60)</f>
        <v/>
      </c>
      <c r="S59" s="98"/>
      <c r="T59" s="69"/>
      <c r="U59" s="69"/>
      <c r="V59" s="69"/>
      <c r="W59" s="91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33"/>
      <c r="M60" s="134" t="s">
        <v>45</v>
      </c>
      <c r="N60" s="102"/>
      <c r="O60" s="102"/>
      <c r="P60" s="103"/>
      <c r="Q60" s="38">
        <f>SUM(Q57:Q59)</f>
        <v>13</v>
      </c>
      <c r="R60" s="39">
        <f>IF(Q60=0,"",Q60/$Q$60)</f>
        <v>1</v>
      </c>
      <c r="S60" s="196"/>
      <c r="T60" s="102"/>
      <c r="U60" s="102"/>
      <c r="V60" s="102"/>
      <c r="W60" s="133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9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58"/>
      <c r="M61" s="187"/>
      <c r="N61" s="107"/>
      <c r="O61" s="107"/>
      <c r="P61" s="107"/>
      <c r="Q61" s="107"/>
      <c r="R61" s="107"/>
      <c r="S61" s="107"/>
      <c r="T61" s="107"/>
      <c r="U61" s="107"/>
      <c r="V61" s="107"/>
      <c r="W61" s="16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94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70"/>
      <c r="M62" s="139"/>
      <c r="N62" s="188"/>
      <c r="O62" s="188"/>
      <c r="P62" s="188"/>
      <c r="Q62" s="188"/>
      <c r="R62" s="188"/>
      <c r="S62" s="188"/>
      <c r="T62" s="188"/>
      <c r="U62" s="188"/>
      <c r="V62" s="188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19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161"/>
      <c r="N63" s="85"/>
      <c r="O63" s="85"/>
      <c r="P63" s="85"/>
      <c r="Q63" s="85"/>
      <c r="R63" s="85"/>
      <c r="S63" s="85"/>
      <c r="T63" s="85"/>
      <c r="U63" s="85"/>
      <c r="V63" s="85"/>
      <c r="W63" s="109"/>
    </row>
    <row r="64" spans="1:29" x14ac:dyDescent="0.2">
      <c r="A64" s="168" t="s">
        <v>64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3"/>
      <c r="M64" s="132" t="s">
        <v>65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33"/>
    </row>
  </sheetData>
  <mergeCells count="111"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</mergeCells>
  <conditionalFormatting sqref="A10:A13">
    <cfRule type="expression" dxfId="29" priority="5">
      <formula>$G$10&amp;$G$11&amp;$G$12&amp;$G$13&lt;&gt;"X"</formula>
    </cfRule>
  </conditionalFormatting>
  <conditionalFormatting sqref="H10:H13">
    <cfRule type="expression" dxfId="28" priority="4">
      <formula>$L$10&amp;$L$11&amp;$L$12&amp;$L$13&lt;&gt;"X"</formula>
    </cfRule>
  </conditionalFormatting>
  <conditionalFormatting sqref="N10:N13">
    <cfRule type="expression" dxfId="27" priority="3">
      <formula>$L$10&amp;$L$11&amp;$L$12&amp;$L$13&lt;&gt;"X"</formula>
    </cfRule>
  </conditionalFormatting>
  <conditionalFormatting sqref="P8 Y8">
    <cfRule type="cellIs" dxfId="26" priority="6" operator="equal">
      <formula>"X"</formula>
    </cfRule>
  </conditionalFormatting>
  <conditionalFormatting sqref="P6:U7">
    <cfRule type="cellIs" dxfId="2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57" t="s">
        <v>1</v>
      </c>
      <c r="B3" s="158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5"/>
      <c r="T3" s="171" t="s">
        <v>3</v>
      </c>
      <c r="U3" s="172"/>
      <c r="V3" s="174" t="s">
        <v>4</v>
      </c>
      <c r="W3" s="175"/>
    </row>
    <row r="4" spans="1:27" ht="30" customHeight="1" x14ac:dyDescent="0.2">
      <c r="A4" s="112" t="s">
        <v>5</v>
      </c>
      <c r="B4" s="113"/>
      <c r="C4" s="113"/>
      <c r="D4" s="113"/>
      <c r="E4" s="113"/>
      <c r="F4" s="113"/>
      <c r="G4" s="114"/>
      <c r="H4" s="177" t="s">
        <v>6</v>
      </c>
      <c r="I4" s="178"/>
      <c r="J4" s="150" t="s">
        <v>7</v>
      </c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51"/>
    </row>
    <row r="5" spans="1:27" ht="14.25" customHeight="1" x14ac:dyDescent="0.2">
      <c r="A5" s="115"/>
      <c r="B5" s="116"/>
      <c r="C5" s="116"/>
      <c r="D5" s="116"/>
      <c r="E5" s="116"/>
      <c r="F5" s="116"/>
      <c r="G5" s="117"/>
      <c r="H5" s="146">
        <v>0</v>
      </c>
      <c r="I5" s="117"/>
      <c r="J5" s="152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53"/>
    </row>
    <row r="6" spans="1:27" x14ac:dyDescent="0.2">
      <c r="A6" s="119" t="s">
        <v>8</v>
      </c>
      <c r="B6" s="136" t="s">
        <v>9</v>
      </c>
      <c r="C6" s="86"/>
      <c r="D6" s="173">
        <v>27</v>
      </c>
      <c r="E6" s="126"/>
      <c r="F6" s="145"/>
      <c r="G6" s="123" t="s">
        <v>10</v>
      </c>
      <c r="H6" s="181" t="s">
        <v>11</v>
      </c>
      <c r="I6" s="86"/>
      <c r="J6" s="144" t="s">
        <v>12</v>
      </c>
      <c r="K6" s="145"/>
      <c r="L6" s="144" t="s">
        <v>13</v>
      </c>
      <c r="M6" s="145"/>
      <c r="N6" s="169" t="s">
        <v>14</v>
      </c>
      <c r="O6" s="170"/>
      <c r="P6" s="184">
        <v>44989</v>
      </c>
      <c r="Q6" s="185"/>
      <c r="R6" s="185"/>
      <c r="S6" s="185"/>
      <c r="T6" s="185"/>
      <c r="U6" s="170"/>
      <c r="V6" s="108" t="s">
        <v>15</v>
      </c>
      <c r="W6" s="109"/>
    </row>
    <row r="7" spans="1:27" x14ac:dyDescent="0.2">
      <c r="A7" s="120"/>
      <c r="B7" s="148" t="s">
        <v>16</v>
      </c>
      <c r="C7" s="70"/>
      <c r="D7" s="155">
        <v>6</v>
      </c>
      <c r="E7" s="69"/>
      <c r="F7" s="70"/>
      <c r="G7" s="124"/>
      <c r="H7" s="186" t="s">
        <v>17</v>
      </c>
      <c r="I7" s="70"/>
      <c r="J7" s="105">
        <v>44984</v>
      </c>
      <c r="K7" s="70"/>
      <c r="L7" s="105">
        <v>45004</v>
      </c>
      <c r="M7" s="70"/>
      <c r="N7" s="139"/>
      <c r="O7" s="170"/>
      <c r="P7" s="161"/>
      <c r="Q7" s="85"/>
      <c r="R7" s="85"/>
      <c r="S7" s="85"/>
      <c r="T7" s="85"/>
      <c r="U7" s="86"/>
      <c r="V7" s="156">
        <v>6</v>
      </c>
      <c r="W7" s="138"/>
    </row>
    <row r="8" spans="1:27" x14ac:dyDescent="0.2">
      <c r="A8" s="120"/>
      <c r="B8" s="182" t="s">
        <v>18</v>
      </c>
      <c r="C8" s="183"/>
      <c r="D8" s="104">
        <f>(D6-D7)</f>
        <v>21</v>
      </c>
      <c r="E8" s="102"/>
      <c r="F8" s="103"/>
      <c r="G8" s="124"/>
      <c r="H8" s="191" t="s">
        <v>19</v>
      </c>
      <c r="I8" s="183"/>
      <c r="J8" s="105">
        <v>44984</v>
      </c>
      <c r="K8" s="70"/>
      <c r="L8" s="105">
        <v>45004</v>
      </c>
      <c r="M8" s="70"/>
      <c r="N8" s="139"/>
      <c r="O8" s="170"/>
      <c r="P8" s="192" t="str">
        <f>IF(Y8=1,"Domingo",IF(Y8=2,"Segunda Feira",IF(Y8=3,"Terça Feira",IF(Y8=4,"Quarta Feira",IF(Y8=5,"Quinta Feira",IF(Y8=6,"Sexta Feira",IF(Y8=7,"Sabado")))))))</f>
        <v>Sabado</v>
      </c>
      <c r="Q8" s="102"/>
      <c r="R8" s="102"/>
      <c r="S8" s="102"/>
      <c r="T8" s="102"/>
      <c r="U8" s="103"/>
      <c r="V8" s="141"/>
      <c r="W8" s="142"/>
      <c r="Y8" s="6">
        <f>WEEKDAY(P6)</f>
        <v>7</v>
      </c>
    </row>
    <row r="9" spans="1:27" ht="27" customHeight="1" x14ac:dyDescent="0.2">
      <c r="A9" s="93" t="s">
        <v>20</v>
      </c>
      <c r="B9" s="94"/>
      <c r="C9" s="94"/>
      <c r="D9" s="94"/>
      <c r="E9" s="94"/>
      <c r="F9" s="94"/>
      <c r="G9" s="95"/>
      <c r="H9" s="121" t="s">
        <v>21</v>
      </c>
      <c r="I9" s="94"/>
      <c r="J9" s="94"/>
      <c r="K9" s="94"/>
      <c r="L9" s="94"/>
      <c r="M9" s="95"/>
      <c r="N9" s="189" t="s">
        <v>22</v>
      </c>
      <c r="O9" s="94"/>
      <c r="P9" s="94"/>
      <c r="Q9" s="94"/>
      <c r="R9" s="94"/>
      <c r="S9" s="94"/>
      <c r="T9" s="94"/>
      <c r="U9" s="95"/>
      <c r="V9" s="159" t="s">
        <v>23</v>
      </c>
      <c r="W9" s="160"/>
    </row>
    <row r="10" spans="1:27" x14ac:dyDescent="0.2">
      <c r="A10" s="7" t="s">
        <v>24</v>
      </c>
      <c r="B10" s="92" t="s">
        <v>25</v>
      </c>
      <c r="C10" s="69"/>
      <c r="D10" s="69"/>
      <c r="E10" s="69"/>
      <c r="F10" s="69"/>
      <c r="G10" s="70"/>
      <c r="H10" s="8" t="s">
        <v>24</v>
      </c>
      <c r="I10" s="92" t="s">
        <v>26</v>
      </c>
      <c r="J10" s="69"/>
      <c r="K10" s="69"/>
      <c r="L10" s="69"/>
      <c r="M10" s="70"/>
      <c r="N10" s="8" t="s">
        <v>24</v>
      </c>
      <c r="O10" s="92" t="s">
        <v>27</v>
      </c>
      <c r="P10" s="69"/>
      <c r="Q10" s="69"/>
      <c r="R10" s="69"/>
      <c r="S10" s="69"/>
      <c r="T10" s="69"/>
      <c r="U10" s="70"/>
      <c r="V10" s="161"/>
      <c r="W10" s="109"/>
    </row>
    <row r="11" spans="1:27" ht="12.75" customHeight="1" x14ac:dyDescent="0.2">
      <c r="A11" s="7"/>
      <c r="B11" s="92" t="s">
        <v>28</v>
      </c>
      <c r="C11" s="69"/>
      <c r="D11" s="69"/>
      <c r="E11" s="69"/>
      <c r="F11" s="69"/>
      <c r="G11" s="70"/>
      <c r="H11" s="8"/>
      <c r="I11" s="92" t="s">
        <v>29</v>
      </c>
      <c r="J11" s="69"/>
      <c r="K11" s="69"/>
      <c r="L11" s="69"/>
      <c r="M11" s="70"/>
      <c r="N11" s="8"/>
      <c r="O11" s="92" t="s">
        <v>30</v>
      </c>
      <c r="P11" s="69"/>
      <c r="Q11" s="69"/>
      <c r="R11" s="69"/>
      <c r="S11" s="69"/>
      <c r="T11" s="69"/>
      <c r="U11" s="70"/>
      <c r="V11" s="137" t="s">
        <v>84</v>
      </c>
      <c r="W11" s="138"/>
    </row>
    <row r="12" spans="1:27" ht="12.75" customHeight="1" x14ac:dyDescent="0.2">
      <c r="A12" s="7"/>
      <c r="B12" s="92" t="s">
        <v>32</v>
      </c>
      <c r="C12" s="69"/>
      <c r="D12" s="69"/>
      <c r="E12" s="69"/>
      <c r="F12" s="69"/>
      <c r="G12" s="70"/>
      <c r="H12" s="8"/>
      <c r="I12" s="92" t="s">
        <v>33</v>
      </c>
      <c r="J12" s="69"/>
      <c r="K12" s="69"/>
      <c r="L12" s="69"/>
      <c r="M12" s="70"/>
      <c r="N12" s="8"/>
      <c r="O12" s="92" t="s">
        <v>34</v>
      </c>
      <c r="P12" s="69"/>
      <c r="Q12" s="69"/>
      <c r="R12" s="69"/>
      <c r="S12" s="69"/>
      <c r="T12" s="69"/>
      <c r="U12" s="70"/>
      <c r="V12" s="139"/>
      <c r="W12" s="140"/>
    </row>
    <row r="13" spans="1:27" x14ac:dyDescent="0.2">
      <c r="A13" s="9"/>
      <c r="B13" s="101" t="s">
        <v>35</v>
      </c>
      <c r="C13" s="102"/>
      <c r="D13" s="102"/>
      <c r="E13" s="102"/>
      <c r="F13" s="102"/>
      <c r="G13" s="103"/>
      <c r="H13" s="10"/>
      <c r="I13" s="101" t="s">
        <v>36</v>
      </c>
      <c r="J13" s="102"/>
      <c r="K13" s="102"/>
      <c r="L13" s="102"/>
      <c r="M13" s="103"/>
      <c r="N13" s="10"/>
      <c r="O13" s="101"/>
      <c r="P13" s="102"/>
      <c r="Q13" s="102"/>
      <c r="R13" s="102"/>
      <c r="S13" s="102"/>
      <c r="T13" s="102"/>
      <c r="U13" s="103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5" t="s">
        <v>38</v>
      </c>
      <c r="B15" s="94"/>
      <c r="C15" s="95"/>
      <c r="D15" s="11" t="s">
        <v>39</v>
      </c>
      <c r="E15" s="11" t="s">
        <v>40</v>
      </c>
      <c r="F15" s="11" t="s">
        <v>41</v>
      </c>
      <c r="G15" s="100" t="s">
        <v>42</v>
      </c>
      <c r="H15" s="94"/>
      <c r="I15" s="95"/>
      <c r="J15" s="11" t="s">
        <v>39</v>
      </c>
      <c r="K15" s="12" t="s">
        <v>40</v>
      </c>
      <c r="L15" s="11" t="s">
        <v>41</v>
      </c>
      <c r="M15" s="100" t="s">
        <v>43</v>
      </c>
      <c r="N15" s="94"/>
      <c r="O15" s="95"/>
      <c r="P15" s="11" t="s">
        <v>39</v>
      </c>
      <c r="Q15" s="12" t="s">
        <v>40</v>
      </c>
      <c r="R15" s="11" t="s">
        <v>41</v>
      </c>
      <c r="S15" s="110" t="s">
        <v>44</v>
      </c>
      <c r="T15" s="94"/>
      <c r="U15" s="94"/>
      <c r="V15" s="94"/>
      <c r="W15" s="111"/>
      <c r="X15" s="13"/>
      <c r="Y15" s="14"/>
      <c r="Z15" s="14"/>
      <c r="AA15" s="13"/>
    </row>
    <row r="16" spans="1:27" x14ac:dyDescent="0.2">
      <c r="A16" s="147" t="s">
        <v>45</v>
      </c>
      <c r="B16" s="82"/>
      <c r="C16" s="83"/>
      <c r="D16" s="15">
        <f>SUM(D18:D60)</f>
        <v>1</v>
      </c>
      <c r="E16" s="15">
        <f>SUM(E18:E60)</f>
        <v>0</v>
      </c>
      <c r="F16" s="15">
        <f>SUM(F18:F60)</f>
        <v>0</v>
      </c>
      <c r="G16" s="81" t="s">
        <v>45</v>
      </c>
      <c r="H16" s="82"/>
      <c r="I16" s="83"/>
      <c r="J16" s="16">
        <f>SUM(J18:J60)</f>
        <v>5</v>
      </c>
      <c r="K16" s="16">
        <f>SUM(K18:K60)</f>
        <v>0</v>
      </c>
      <c r="L16" s="16">
        <f>SUM(L18:L60)</f>
        <v>0</v>
      </c>
      <c r="M16" s="81" t="s">
        <v>45</v>
      </c>
      <c r="N16" s="82"/>
      <c r="O16" s="83"/>
      <c r="P16" s="17">
        <f>SUM(P18:P56)</f>
        <v>0</v>
      </c>
      <c r="Q16" s="17">
        <f>SUM(Q18:Q56)</f>
        <v>0</v>
      </c>
      <c r="R16" s="17">
        <f>SUM(R18:R55)</f>
        <v>0</v>
      </c>
      <c r="S16" s="81" t="s">
        <v>45</v>
      </c>
      <c r="T16" s="82"/>
      <c r="U16" s="82"/>
      <c r="V16" s="83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84" t="s">
        <v>46</v>
      </c>
      <c r="B17" s="85"/>
      <c r="C17" s="86"/>
      <c r="D17" s="125" t="s">
        <v>47</v>
      </c>
      <c r="E17" s="126"/>
      <c r="F17" s="127"/>
      <c r="G17" s="96" t="s">
        <v>46</v>
      </c>
      <c r="H17" s="85"/>
      <c r="I17" s="86"/>
      <c r="J17" s="125" t="s">
        <v>47</v>
      </c>
      <c r="K17" s="126"/>
      <c r="L17" s="127"/>
      <c r="M17" s="96" t="s">
        <v>46</v>
      </c>
      <c r="N17" s="85"/>
      <c r="O17" s="86"/>
      <c r="P17" s="125" t="s">
        <v>47</v>
      </c>
      <c r="Q17" s="126"/>
      <c r="R17" s="127"/>
      <c r="S17" s="96" t="s">
        <v>46</v>
      </c>
      <c r="T17" s="85"/>
      <c r="U17" s="85"/>
      <c r="V17" s="86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4" t="s">
        <v>49</v>
      </c>
      <c r="B18" s="69"/>
      <c r="C18" s="70"/>
      <c r="D18" s="22">
        <v>0</v>
      </c>
      <c r="E18" s="23"/>
      <c r="F18" s="24"/>
      <c r="G18" s="80" t="s">
        <v>50</v>
      </c>
      <c r="H18" s="69"/>
      <c r="I18" s="70"/>
      <c r="J18" s="22">
        <v>1</v>
      </c>
      <c r="K18" s="23"/>
      <c r="L18" s="24"/>
      <c r="M18" s="80"/>
      <c r="N18" s="69"/>
      <c r="O18" s="70"/>
      <c r="P18" s="22"/>
      <c r="Q18" s="23"/>
      <c r="R18" s="24"/>
      <c r="S18" s="97"/>
      <c r="T18" s="69"/>
      <c r="U18" s="69"/>
      <c r="V18" s="70"/>
      <c r="W18" s="25"/>
      <c r="X18" s="2"/>
    </row>
    <row r="19" spans="1:32" ht="12.75" customHeight="1" x14ac:dyDescent="0.2">
      <c r="A19" s="154" t="s">
        <v>51</v>
      </c>
      <c r="B19" s="69"/>
      <c r="C19" s="70"/>
      <c r="D19" s="22">
        <v>1</v>
      </c>
      <c r="E19" s="23"/>
      <c r="F19" s="24"/>
      <c r="G19" s="80" t="s">
        <v>52</v>
      </c>
      <c r="H19" s="69"/>
      <c r="I19" s="70"/>
      <c r="J19" s="22">
        <v>4</v>
      </c>
      <c r="K19" s="23"/>
      <c r="L19" s="24"/>
      <c r="M19" s="97"/>
      <c r="N19" s="69"/>
      <c r="O19" s="70"/>
      <c r="P19" s="26"/>
      <c r="Q19" s="23"/>
      <c r="R19" s="24"/>
      <c r="S19" s="97"/>
      <c r="T19" s="69"/>
      <c r="U19" s="69"/>
      <c r="V19" s="7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4" t="s">
        <v>53</v>
      </c>
      <c r="B20" s="69"/>
      <c r="C20" s="70"/>
      <c r="D20" s="22">
        <v>0</v>
      </c>
      <c r="E20" s="23"/>
      <c r="F20" s="24"/>
      <c r="G20" s="97"/>
      <c r="H20" s="69"/>
      <c r="I20" s="70"/>
      <c r="J20" s="26"/>
      <c r="K20" s="23"/>
      <c r="L20" s="24"/>
      <c r="M20" s="97"/>
      <c r="N20" s="69"/>
      <c r="O20" s="70"/>
      <c r="P20" s="26"/>
      <c r="Q20" s="23"/>
      <c r="R20" s="24"/>
      <c r="S20" s="97"/>
      <c r="T20" s="69"/>
      <c r="U20" s="69"/>
      <c r="V20" s="7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162" t="s">
        <v>54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4"/>
    </row>
    <row r="23" spans="1:32" x14ac:dyDescent="0.2">
      <c r="A23" s="99" t="s">
        <v>85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32" x14ac:dyDescent="0.2">
      <c r="A24" s="179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32" x14ac:dyDescent="0.2">
      <c r="A25" s="99" t="s">
        <v>86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</row>
    <row r="26" spans="1:32" x14ac:dyDescent="0.2">
      <c r="A26" s="99" t="s">
        <v>87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9"/>
    </row>
    <row r="27" spans="1:32" x14ac:dyDescent="0.2">
      <c r="A27" s="199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/>
    </row>
    <row r="28" spans="1:32" x14ac:dyDescent="0.2">
      <c r="A28" s="179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</row>
    <row r="29" spans="1:32" x14ac:dyDescent="0.2">
      <c r="A29" s="199"/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9"/>
    </row>
    <row r="30" spans="1:32" x14ac:dyDescent="0.2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</row>
    <row r="31" spans="1:32" x14ac:dyDescent="0.2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</row>
    <row r="32" spans="1:32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6"/>
    </row>
    <row r="33" spans="1:29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6"/>
    </row>
    <row r="34" spans="1:29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6"/>
    </row>
    <row r="35" spans="1:29" x14ac:dyDescent="0.2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6"/>
    </row>
    <row r="36" spans="1:29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6"/>
    </row>
    <row r="37" spans="1:29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6"/>
    </row>
    <row r="38" spans="1:29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6"/>
    </row>
    <row r="39" spans="1:29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6"/>
    </row>
    <row r="40" spans="1:29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6"/>
    </row>
    <row r="41" spans="1:29" x14ac:dyDescent="0.2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6"/>
    </row>
    <row r="42" spans="1:29" x14ac:dyDescent="0.2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6"/>
    </row>
    <row r="43" spans="1:29" x14ac:dyDescent="0.2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6"/>
    </row>
    <row r="44" spans="1:29" x14ac:dyDescent="0.2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6"/>
    </row>
    <row r="45" spans="1:29" x14ac:dyDescent="0.2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</row>
    <row r="46" spans="1:29" x14ac:dyDescent="0.2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6"/>
    </row>
    <row r="47" spans="1:29" x14ac:dyDescent="0.2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6"/>
    </row>
    <row r="48" spans="1:29" s="2" customFormat="1" x14ac:dyDescent="0.2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9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6"/>
      <c r="X49" s="1"/>
      <c r="Y49" s="1"/>
      <c r="Z49" s="1"/>
      <c r="AA49" s="1"/>
      <c r="AB49" s="1"/>
      <c r="AC49" s="1"/>
    </row>
    <row r="50" spans="1:29" s="2" customFormat="1" x14ac:dyDescent="0.2">
      <c r="A50" s="162" t="s">
        <v>58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4"/>
      <c r="X50" s="1"/>
      <c r="Y50" s="1"/>
      <c r="Z50" s="1"/>
      <c r="AA50" s="1"/>
      <c r="AB50" s="1"/>
      <c r="AC50" s="1"/>
    </row>
    <row r="51" spans="1:29" s="2" customFormat="1" x14ac:dyDescent="0.2">
      <c r="A51" s="18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9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2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9"/>
      <c r="X52" s="1"/>
      <c r="Y52" s="1"/>
      <c r="Z52" s="1"/>
      <c r="AA52" s="1"/>
      <c r="AB52" s="1"/>
      <c r="AC52" s="1"/>
    </row>
    <row r="53" spans="1:29" s="2" customFormat="1" x14ac:dyDescent="0.2">
      <c r="A53" s="190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9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9"/>
      <c r="X54" s="1"/>
      <c r="Y54" s="1"/>
      <c r="Z54" s="1"/>
      <c r="AA54" s="1"/>
      <c r="AB54" s="1"/>
      <c r="AC54" s="1"/>
    </row>
    <row r="55" spans="1:29" s="2" customFormat="1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7"/>
      <c r="X55" s="1"/>
      <c r="Y55" s="1"/>
      <c r="Z55" s="1"/>
      <c r="AA55" s="1"/>
      <c r="AB55" s="1"/>
      <c r="AC55" s="1"/>
    </row>
    <row r="56" spans="1:29" s="2" customFormat="1" x14ac:dyDescent="0.2">
      <c r="A56" s="17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109"/>
      <c r="M56" s="118" t="s">
        <v>60</v>
      </c>
      <c r="N56" s="85"/>
      <c r="O56" s="85"/>
      <c r="P56" s="85"/>
      <c r="Q56" s="85"/>
      <c r="R56" s="109"/>
      <c r="S56" s="149"/>
      <c r="T56" s="85"/>
      <c r="U56" s="85"/>
      <c r="V56" s="85"/>
      <c r="W56" s="109"/>
      <c r="X56" s="1"/>
      <c r="Y56" s="1"/>
      <c r="Z56" s="1"/>
      <c r="AA56" s="1"/>
      <c r="AB56" s="1"/>
      <c r="AC56" s="1"/>
    </row>
    <row r="57" spans="1:29" s="2" customForma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91"/>
      <c r="M57" s="68" t="s">
        <v>61</v>
      </c>
      <c r="N57" s="69"/>
      <c r="O57" s="69"/>
      <c r="P57" s="70"/>
      <c r="Q57" s="23">
        <f>D16+J16+P16</f>
        <v>6</v>
      </c>
      <c r="R57" s="36">
        <f>IF(Q57=0,"",Q57/$Q$60)</f>
        <v>1</v>
      </c>
      <c r="S57" s="98"/>
      <c r="T57" s="69"/>
      <c r="U57" s="69"/>
      <c r="V57" s="69"/>
      <c r="W57" s="91"/>
      <c r="X57" s="1"/>
      <c r="Y57" s="1"/>
      <c r="Z57" s="1"/>
      <c r="AA57" s="1"/>
      <c r="AB57" s="1"/>
      <c r="AC57" s="1"/>
    </row>
    <row r="58" spans="1:29" s="2" customForma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91"/>
      <c r="M58" s="68" t="s">
        <v>62</v>
      </c>
      <c r="N58" s="69"/>
      <c r="O58" s="69"/>
      <c r="P58" s="70"/>
      <c r="Q58" s="23">
        <f>E16+K16+Q16</f>
        <v>0</v>
      </c>
      <c r="R58" s="36" t="str">
        <f>IF(Q58=0,"",Q58/$Q$60)</f>
        <v/>
      </c>
      <c r="S58" s="98"/>
      <c r="T58" s="69"/>
      <c r="U58" s="69"/>
      <c r="V58" s="69"/>
      <c r="W58" s="91"/>
      <c r="X58" s="1"/>
      <c r="Y58" s="1"/>
      <c r="Z58" s="1"/>
      <c r="AA58" s="1"/>
      <c r="AB58" s="1"/>
      <c r="AC58" s="1"/>
    </row>
    <row r="59" spans="1:29" s="2" customForma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91"/>
      <c r="M59" s="68" t="s">
        <v>63</v>
      </c>
      <c r="N59" s="69"/>
      <c r="O59" s="69"/>
      <c r="P59" s="70"/>
      <c r="Q59" s="37">
        <f>F16+L16+R16</f>
        <v>0</v>
      </c>
      <c r="R59" s="36" t="str">
        <f>IF(Q59=0,"",Q59/$Q$60)</f>
        <v/>
      </c>
      <c r="S59" s="98"/>
      <c r="T59" s="69"/>
      <c r="U59" s="69"/>
      <c r="V59" s="69"/>
      <c r="W59" s="91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33"/>
      <c r="M60" s="134" t="s">
        <v>45</v>
      </c>
      <c r="N60" s="102"/>
      <c r="O60" s="102"/>
      <c r="P60" s="103"/>
      <c r="Q60" s="38">
        <f>SUM(Q57:Q59)</f>
        <v>6</v>
      </c>
      <c r="R60" s="39">
        <f>IF(Q60=0,"",Q60/$Q$60)</f>
        <v>1</v>
      </c>
      <c r="S60" s="196"/>
      <c r="T60" s="102"/>
      <c r="U60" s="102"/>
      <c r="V60" s="102"/>
      <c r="W60" s="133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9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58"/>
      <c r="M61" s="187"/>
      <c r="N61" s="107"/>
      <c r="O61" s="107"/>
      <c r="P61" s="107"/>
      <c r="Q61" s="107"/>
      <c r="R61" s="107"/>
      <c r="S61" s="107"/>
      <c r="T61" s="107"/>
      <c r="U61" s="107"/>
      <c r="V61" s="107"/>
      <c r="W61" s="16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94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70"/>
      <c r="M62" s="139"/>
      <c r="N62" s="188"/>
      <c r="O62" s="188"/>
      <c r="P62" s="188"/>
      <c r="Q62" s="188"/>
      <c r="R62" s="188"/>
      <c r="S62" s="188"/>
      <c r="T62" s="188"/>
      <c r="U62" s="188"/>
      <c r="V62" s="188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19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161"/>
      <c r="N63" s="85"/>
      <c r="O63" s="85"/>
      <c r="P63" s="85"/>
      <c r="Q63" s="85"/>
      <c r="R63" s="85"/>
      <c r="S63" s="85"/>
      <c r="T63" s="85"/>
      <c r="U63" s="85"/>
      <c r="V63" s="85"/>
      <c r="W63" s="109"/>
    </row>
    <row r="64" spans="1:29" x14ac:dyDescent="0.2">
      <c r="A64" s="168" t="s">
        <v>64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3"/>
      <c r="M64" s="132" t="s">
        <v>65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33"/>
    </row>
  </sheetData>
  <mergeCells count="111">
    <mergeCell ref="B8:C8"/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D8:F8"/>
    <mergeCell ref="L8:M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58:P58"/>
    <mergeCell ref="A31:W48"/>
    <mergeCell ref="M18:O18"/>
    <mergeCell ref="S16:V16"/>
    <mergeCell ref="A17:C17"/>
    <mergeCell ref="A54:W54"/>
    <mergeCell ref="A57:L57"/>
    <mergeCell ref="B10:G10"/>
    <mergeCell ref="A9:G9"/>
    <mergeCell ref="M17:O17"/>
    <mergeCell ref="G20:I20"/>
    <mergeCell ref="S57:W57"/>
    <mergeCell ref="A25:W25"/>
    <mergeCell ref="M15:O15"/>
    <mergeCell ref="O13:U13"/>
  </mergeCells>
  <conditionalFormatting sqref="A10:A13">
    <cfRule type="expression" dxfId="24" priority="5">
      <formula>$G$10&amp;$G$11&amp;$G$12&amp;$G$13&lt;&gt;"X"</formula>
    </cfRule>
  </conditionalFormatting>
  <conditionalFormatting sqref="H10:H13">
    <cfRule type="expression" dxfId="23" priority="4">
      <formula>$L$10&amp;$L$11&amp;$L$12&amp;$L$13&lt;&gt;"X"</formula>
    </cfRule>
  </conditionalFormatting>
  <conditionalFormatting sqref="N10:N13">
    <cfRule type="expression" dxfId="22" priority="3">
      <formula>$L$10&amp;$L$11&amp;$L$12&amp;$L$13&lt;&gt;"X"</formula>
    </cfRule>
  </conditionalFormatting>
  <conditionalFormatting sqref="P8 Y8">
    <cfRule type="cellIs" dxfId="21" priority="6" operator="equal">
      <formula>"X"</formula>
    </cfRule>
  </conditionalFormatting>
  <conditionalFormatting sqref="P6:U7">
    <cfRule type="cellIs" dxfId="2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57" t="s">
        <v>1</v>
      </c>
      <c r="B3" s="158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5"/>
      <c r="T3" s="171" t="s">
        <v>3</v>
      </c>
      <c r="U3" s="172"/>
      <c r="V3" s="174" t="s">
        <v>4</v>
      </c>
      <c r="W3" s="175"/>
    </row>
    <row r="4" spans="1:27" ht="30" customHeight="1" x14ac:dyDescent="0.2">
      <c r="A4" s="112" t="s">
        <v>5</v>
      </c>
      <c r="B4" s="113"/>
      <c r="C4" s="113"/>
      <c r="D4" s="113"/>
      <c r="E4" s="113"/>
      <c r="F4" s="113"/>
      <c r="G4" s="114"/>
      <c r="H4" s="177" t="s">
        <v>6</v>
      </c>
      <c r="I4" s="178"/>
      <c r="J4" s="150" t="s">
        <v>7</v>
      </c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51"/>
    </row>
    <row r="5" spans="1:27" ht="14.25" customHeight="1" x14ac:dyDescent="0.2">
      <c r="A5" s="115"/>
      <c r="B5" s="116"/>
      <c r="C5" s="116"/>
      <c r="D5" s="116"/>
      <c r="E5" s="116"/>
      <c r="F5" s="116"/>
      <c r="G5" s="117"/>
      <c r="H5" s="146">
        <v>0</v>
      </c>
      <c r="I5" s="117"/>
      <c r="J5" s="152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53"/>
    </row>
    <row r="6" spans="1:27" x14ac:dyDescent="0.2">
      <c r="A6" s="119" t="s">
        <v>8</v>
      </c>
      <c r="B6" s="136" t="s">
        <v>9</v>
      </c>
      <c r="C6" s="86"/>
      <c r="D6" s="173">
        <v>27</v>
      </c>
      <c r="E6" s="126"/>
      <c r="F6" s="145"/>
      <c r="G6" s="123" t="s">
        <v>10</v>
      </c>
      <c r="H6" s="181" t="s">
        <v>11</v>
      </c>
      <c r="I6" s="86"/>
      <c r="J6" s="144" t="s">
        <v>12</v>
      </c>
      <c r="K6" s="145"/>
      <c r="L6" s="144" t="s">
        <v>13</v>
      </c>
      <c r="M6" s="145"/>
      <c r="N6" s="169" t="s">
        <v>14</v>
      </c>
      <c r="O6" s="170"/>
      <c r="P6" s="184">
        <v>44990</v>
      </c>
      <c r="Q6" s="185"/>
      <c r="R6" s="185"/>
      <c r="S6" s="185"/>
      <c r="T6" s="185"/>
      <c r="U6" s="170"/>
      <c r="V6" s="108" t="s">
        <v>15</v>
      </c>
      <c r="W6" s="109"/>
    </row>
    <row r="7" spans="1:27" x14ac:dyDescent="0.2">
      <c r="A7" s="120"/>
      <c r="B7" s="148" t="s">
        <v>16</v>
      </c>
      <c r="C7" s="70"/>
      <c r="D7" s="155">
        <v>7</v>
      </c>
      <c r="E7" s="69"/>
      <c r="F7" s="70"/>
      <c r="G7" s="124"/>
      <c r="H7" s="186" t="s">
        <v>17</v>
      </c>
      <c r="I7" s="70"/>
      <c r="J7" s="105">
        <v>44984</v>
      </c>
      <c r="K7" s="70"/>
      <c r="L7" s="105">
        <v>45004</v>
      </c>
      <c r="M7" s="70"/>
      <c r="N7" s="139"/>
      <c r="O7" s="170"/>
      <c r="P7" s="161"/>
      <c r="Q7" s="85"/>
      <c r="R7" s="85"/>
      <c r="S7" s="85"/>
      <c r="T7" s="85"/>
      <c r="U7" s="86"/>
      <c r="V7" s="156">
        <v>7</v>
      </c>
      <c r="W7" s="138"/>
    </row>
    <row r="8" spans="1:27" x14ac:dyDescent="0.2">
      <c r="A8" s="120"/>
      <c r="B8" s="182" t="s">
        <v>18</v>
      </c>
      <c r="C8" s="183"/>
      <c r="D8" s="104">
        <f>(D6-D7)</f>
        <v>20</v>
      </c>
      <c r="E8" s="102"/>
      <c r="F8" s="103"/>
      <c r="G8" s="124"/>
      <c r="H8" s="191" t="s">
        <v>19</v>
      </c>
      <c r="I8" s="183"/>
      <c r="J8" s="105">
        <v>44984</v>
      </c>
      <c r="K8" s="70"/>
      <c r="L8" s="105">
        <v>45004</v>
      </c>
      <c r="M8" s="70"/>
      <c r="N8" s="139"/>
      <c r="O8" s="170"/>
      <c r="P8" s="192" t="str">
        <f>IF(Y8=1,"Domingo",IF(Y8=2,"Segunda Feira",IF(Y8=3,"Terça Feira",IF(Y8=4,"Quarta Feira",IF(Y8=5,"Quinta Feira",IF(Y8=6,"Sexta Feira",IF(Y8=7,"Sabado")))))))</f>
        <v>Domingo</v>
      </c>
      <c r="Q8" s="102"/>
      <c r="R8" s="102"/>
      <c r="S8" s="102"/>
      <c r="T8" s="102"/>
      <c r="U8" s="103"/>
      <c r="V8" s="141"/>
      <c r="W8" s="142"/>
      <c r="Y8" s="6">
        <f>WEEKDAY(P6)</f>
        <v>1</v>
      </c>
    </row>
    <row r="9" spans="1:27" ht="27" customHeight="1" x14ac:dyDescent="0.2">
      <c r="A9" s="93" t="s">
        <v>20</v>
      </c>
      <c r="B9" s="94"/>
      <c r="C9" s="94"/>
      <c r="D9" s="94"/>
      <c r="E9" s="94"/>
      <c r="F9" s="94"/>
      <c r="G9" s="95"/>
      <c r="H9" s="121" t="s">
        <v>21</v>
      </c>
      <c r="I9" s="94"/>
      <c r="J9" s="94"/>
      <c r="K9" s="94"/>
      <c r="L9" s="94"/>
      <c r="M9" s="95"/>
      <c r="N9" s="189" t="s">
        <v>22</v>
      </c>
      <c r="O9" s="94"/>
      <c r="P9" s="94"/>
      <c r="Q9" s="94"/>
      <c r="R9" s="94"/>
      <c r="S9" s="94"/>
      <c r="T9" s="94"/>
      <c r="U9" s="95"/>
      <c r="V9" s="159" t="s">
        <v>23</v>
      </c>
      <c r="W9" s="160"/>
    </row>
    <row r="10" spans="1:27" x14ac:dyDescent="0.2">
      <c r="A10" s="7" t="s">
        <v>24</v>
      </c>
      <c r="B10" s="92" t="s">
        <v>25</v>
      </c>
      <c r="C10" s="69"/>
      <c r="D10" s="69"/>
      <c r="E10" s="69"/>
      <c r="F10" s="69"/>
      <c r="G10" s="70"/>
      <c r="H10" s="8" t="s">
        <v>24</v>
      </c>
      <c r="I10" s="92" t="s">
        <v>26</v>
      </c>
      <c r="J10" s="69"/>
      <c r="K10" s="69"/>
      <c r="L10" s="69"/>
      <c r="M10" s="70"/>
      <c r="N10" s="8" t="s">
        <v>24</v>
      </c>
      <c r="O10" s="92" t="s">
        <v>27</v>
      </c>
      <c r="P10" s="69"/>
      <c r="Q10" s="69"/>
      <c r="R10" s="69"/>
      <c r="S10" s="69"/>
      <c r="T10" s="69"/>
      <c r="U10" s="70"/>
      <c r="V10" s="161"/>
      <c r="W10" s="109"/>
    </row>
    <row r="11" spans="1:27" ht="12.75" customHeight="1" x14ac:dyDescent="0.2">
      <c r="A11" s="7"/>
      <c r="B11" s="92" t="s">
        <v>28</v>
      </c>
      <c r="C11" s="69"/>
      <c r="D11" s="69"/>
      <c r="E11" s="69"/>
      <c r="F11" s="69"/>
      <c r="G11" s="70"/>
      <c r="H11" s="8"/>
      <c r="I11" s="92" t="s">
        <v>29</v>
      </c>
      <c r="J11" s="69"/>
      <c r="K11" s="69"/>
      <c r="L11" s="69"/>
      <c r="M11" s="70"/>
      <c r="N11" s="8"/>
      <c r="O11" s="92" t="s">
        <v>30</v>
      </c>
      <c r="P11" s="69"/>
      <c r="Q11" s="69"/>
      <c r="R11" s="69"/>
      <c r="S11" s="69"/>
      <c r="T11" s="69"/>
      <c r="U11" s="70"/>
      <c r="V11" s="137" t="s">
        <v>88</v>
      </c>
      <c r="W11" s="138"/>
    </row>
    <row r="12" spans="1:27" ht="12.75" customHeight="1" x14ac:dyDescent="0.2">
      <c r="A12" s="7"/>
      <c r="B12" s="92" t="s">
        <v>32</v>
      </c>
      <c r="C12" s="69"/>
      <c r="D12" s="69"/>
      <c r="E12" s="69"/>
      <c r="F12" s="69"/>
      <c r="G12" s="70"/>
      <c r="H12" s="8"/>
      <c r="I12" s="92" t="s">
        <v>33</v>
      </c>
      <c r="J12" s="69"/>
      <c r="K12" s="69"/>
      <c r="L12" s="69"/>
      <c r="M12" s="70"/>
      <c r="N12" s="8"/>
      <c r="O12" s="92" t="s">
        <v>34</v>
      </c>
      <c r="P12" s="69"/>
      <c r="Q12" s="69"/>
      <c r="R12" s="69"/>
      <c r="S12" s="69"/>
      <c r="T12" s="69"/>
      <c r="U12" s="70"/>
      <c r="V12" s="139"/>
      <c r="W12" s="140"/>
    </row>
    <row r="13" spans="1:27" x14ac:dyDescent="0.2">
      <c r="A13" s="9"/>
      <c r="B13" s="101" t="s">
        <v>35</v>
      </c>
      <c r="C13" s="102"/>
      <c r="D13" s="102"/>
      <c r="E13" s="102"/>
      <c r="F13" s="102"/>
      <c r="G13" s="103"/>
      <c r="H13" s="10"/>
      <c r="I13" s="101" t="s">
        <v>36</v>
      </c>
      <c r="J13" s="102"/>
      <c r="K13" s="102"/>
      <c r="L13" s="102"/>
      <c r="M13" s="103"/>
      <c r="N13" s="10"/>
      <c r="O13" s="101"/>
      <c r="P13" s="102"/>
      <c r="Q13" s="102"/>
      <c r="R13" s="102"/>
      <c r="S13" s="102"/>
      <c r="T13" s="102"/>
      <c r="U13" s="103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5" t="s">
        <v>38</v>
      </c>
      <c r="B15" s="94"/>
      <c r="C15" s="95"/>
      <c r="D15" s="11" t="s">
        <v>39</v>
      </c>
      <c r="E15" s="11" t="s">
        <v>40</v>
      </c>
      <c r="F15" s="11" t="s">
        <v>41</v>
      </c>
      <c r="G15" s="100" t="s">
        <v>42</v>
      </c>
      <c r="H15" s="94"/>
      <c r="I15" s="95"/>
      <c r="J15" s="11" t="s">
        <v>39</v>
      </c>
      <c r="K15" s="12" t="s">
        <v>40</v>
      </c>
      <c r="L15" s="11" t="s">
        <v>41</v>
      </c>
      <c r="M15" s="100" t="s">
        <v>43</v>
      </c>
      <c r="N15" s="94"/>
      <c r="O15" s="95"/>
      <c r="P15" s="11" t="s">
        <v>39</v>
      </c>
      <c r="Q15" s="12" t="s">
        <v>40</v>
      </c>
      <c r="R15" s="11" t="s">
        <v>41</v>
      </c>
      <c r="S15" s="110" t="s">
        <v>44</v>
      </c>
      <c r="T15" s="94"/>
      <c r="U15" s="94"/>
      <c r="V15" s="94"/>
      <c r="W15" s="111"/>
      <c r="X15" s="13"/>
      <c r="Y15" s="14"/>
      <c r="Z15" s="14"/>
      <c r="AA15" s="13"/>
    </row>
    <row r="16" spans="1:27" x14ac:dyDescent="0.2">
      <c r="A16" s="147" t="s">
        <v>45</v>
      </c>
      <c r="B16" s="82"/>
      <c r="C16" s="83"/>
      <c r="D16" s="15">
        <f>SUM(D18:D60)</f>
        <v>2</v>
      </c>
      <c r="E16" s="15">
        <f>SUM(E18:E60)</f>
        <v>0</v>
      </c>
      <c r="F16" s="15">
        <f>SUM(F18:F60)</f>
        <v>0</v>
      </c>
      <c r="G16" s="81" t="s">
        <v>45</v>
      </c>
      <c r="H16" s="82"/>
      <c r="I16" s="83"/>
      <c r="J16" s="16">
        <f>SUM(J18:J60)</f>
        <v>5</v>
      </c>
      <c r="K16" s="16">
        <f>SUM(K18:K60)</f>
        <v>0</v>
      </c>
      <c r="L16" s="16">
        <f>SUM(L18:L60)</f>
        <v>0</v>
      </c>
      <c r="M16" s="81" t="s">
        <v>45</v>
      </c>
      <c r="N16" s="82"/>
      <c r="O16" s="83"/>
      <c r="P16" s="17">
        <f>SUM(P18:P56)</f>
        <v>0</v>
      </c>
      <c r="Q16" s="17">
        <f>SUM(Q18:Q56)</f>
        <v>0</v>
      </c>
      <c r="R16" s="17">
        <f>SUM(R18:R55)</f>
        <v>0</v>
      </c>
      <c r="S16" s="81" t="s">
        <v>45</v>
      </c>
      <c r="T16" s="82"/>
      <c r="U16" s="82"/>
      <c r="V16" s="83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84" t="s">
        <v>46</v>
      </c>
      <c r="B17" s="85"/>
      <c r="C17" s="86"/>
      <c r="D17" s="125" t="s">
        <v>47</v>
      </c>
      <c r="E17" s="126"/>
      <c r="F17" s="127"/>
      <c r="G17" s="96" t="s">
        <v>46</v>
      </c>
      <c r="H17" s="85"/>
      <c r="I17" s="86"/>
      <c r="J17" s="125" t="s">
        <v>47</v>
      </c>
      <c r="K17" s="126"/>
      <c r="L17" s="127"/>
      <c r="M17" s="96" t="s">
        <v>46</v>
      </c>
      <c r="N17" s="85"/>
      <c r="O17" s="86"/>
      <c r="P17" s="125" t="s">
        <v>47</v>
      </c>
      <c r="Q17" s="126"/>
      <c r="R17" s="127"/>
      <c r="S17" s="96" t="s">
        <v>46</v>
      </c>
      <c r="T17" s="85"/>
      <c r="U17" s="85"/>
      <c r="V17" s="86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4" t="s">
        <v>49</v>
      </c>
      <c r="B18" s="69"/>
      <c r="C18" s="70"/>
      <c r="D18" s="22">
        <v>1</v>
      </c>
      <c r="E18" s="23"/>
      <c r="F18" s="24"/>
      <c r="G18" s="80" t="s">
        <v>50</v>
      </c>
      <c r="H18" s="69"/>
      <c r="I18" s="70"/>
      <c r="J18" s="22">
        <v>1</v>
      </c>
      <c r="K18" s="23"/>
      <c r="L18" s="24"/>
      <c r="M18" s="80"/>
      <c r="N18" s="69"/>
      <c r="O18" s="70"/>
      <c r="P18" s="22"/>
      <c r="Q18" s="23"/>
      <c r="R18" s="24"/>
      <c r="S18" s="97"/>
      <c r="T18" s="69"/>
      <c r="U18" s="69"/>
      <c r="V18" s="70"/>
      <c r="W18" s="25"/>
      <c r="X18" s="2"/>
    </row>
    <row r="19" spans="1:32" ht="12.75" customHeight="1" x14ac:dyDescent="0.2">
      <c r="A19" s="154" t="s">
        <v>51</v>
      </c>
      <c r="B19" s="69"/>
      <c r="C19" s="70"/>
      <c r="D19" s="22">
        <v>0</v>
      </c>
      <c r="E19" s="23"/>
      <c r="F19" s="24"/>
      <c r="G19" s="80" t="s">
        <v>52</v>
      </c>
      <c r="H19" s="69"/>
      <c r="I19" s="70"/>
      <c r="J19" s="22">
        <v>4</v>
      </c>
      <c r="K19" s="23"/>
      <c r="L19" s="24"/>
      <c r="M19" s="97"/>
      <c r="N19" s="69"/>
      <c r="O19" s="70"/>
      <c r="P19" s="26"/>
      <c r="Q19" s="23"/>
      <c r="R19" s="24"/>
      <c r="S19" s="97"/>
      <c r="T19" s="69"/>
      <c r="U19" s="69"/>
      <c r="V19" s="7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4" t="s">
        <v>53</v>
      </c>
      <c r="B20" s="69"/>
      <c r="C20" s="70"/>
      <c r="D20" s="22">
        <v>1</v>
      </c>
      <c r="E20" s="23"/>
      <c r="F20" s="24"/>
      <c r="G20" s="97"/>
      <c r="H20" s="69"/>
      <c r="I20" s="70"/>
      <c r="J20" s="26"/>
      <c r="K20" s="23"/>
      <c r="L20" s="24"/>
      <c r="M20" s="97"/>
      <c r="N20" s="69"/>
      <c r="O20" s="70"/>
      <c r="P20" s="26"/>
      <c r="Q20" s="23"/>
      <c r="R20" s="24"/>
      <c r="S20" s="97"/>
      <c r="T20" s="69"/>
      <c r="U20" s="69"/>
      <c r="V20" s="7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162" t="s">
        <v>54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4"/>
    </row>
    <row r="23" spans="1:32" x14ac:dyDescent="0.2">
      <c r="A23" s="99" t="s">
        <v>85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32" x14ac:dyDescent="0.2">
      <c r="A24" s="179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32" x14ac:dyDescent="0.2">
      <c r="A25" s="43" t="s">
        <v>89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6"/>
    </row>
    <row r="26" spans="1:32" x14ac:dyDescent="0.2">
      <c r="A26" s="43" t="s">
        <v>90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5"/>
      <c r="U26" s="45"/>
      <c r="V26" s="45"/>
      <c r="W26" s="46"/>
    </row>
    <row r="27" spans="1:32" x14ac:dyDescent="0.2">
      <c r="A27" s="99" t="s">
        <v>91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/>
    </row>
    <row r="28" spans="1:32" x14ac:dyDescent="0.2">
      <c r="A28" s="179" t="s">
        <v>92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</row>
    <row r="29" spans="1:32" x14ac:dyDescent="0.2">
      <c r="A29" s="99" t="s">
        <v>93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9"/>
    </row>
    <row r="30" spans="1:32" x14ac:dyDescent="0.2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</row>
    <row r="31" spans="1:32" x14ac:dyDescent="0.2">
      <c r="A31" s="71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3"/>
    </row>
    <row r="32" spans="1:32" x14ac:dyDescent="0.2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6"/>
    </row>
    <row r="33" spans="1:29" x14ac:dyDescent="0.2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6"/>
    </row>
    <row r="34" spans="1:29" x14ac:dyDescent="0.2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6"/>
    </row>
    <row r="35" spans="1:29" x14ac:dyDescent="0.2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6"/>
    </row>
    <row r="36" spans="1:29" x14ac:dyDescent="0.2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6"/>
    </row>
    <row r="37" spans="1:29" x14ac:dyDescent="0.2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6"/>
    </row>
    <row r="38" spans="1:29" x14ac:dyDescent="0.2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6"/>
    </row>
    <row r="39" spans="1:29" x14ac:dyDescent="0.2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6"/>
    </row>
    <row r="40" spans="1:29" x14ac:dyDescent="0.2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6"/>
    </row>
    <row r="41" spans="1:29" x14ac:dyDescent="0.2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6"/>
    </row>
    <row r="42" spans="1:29" x14ac:dyDescent="0.2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6"/>
    </row>
    <row r="43" spans="1:29" x14ac:dyDescent="0.2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6"/>
    </row>
    <row r="44" spans="1:29" x14ac:dyDescent="0.2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6"/>
    </row>
    <row r="45" spans="1:29" x14ac:dyDescent="0.2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6"/>
    </row>
    <row r="46" spans="1:29" x14ac:dyDescent="0.2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6"/>
    </row>
    <row r="47" spans="1:29" x14ac:dyDescent="0.2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6"/>
    </row>
    <row r="48" spans="1:29" s="2" customFormat="1" x14ac:dyDescent="0.2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9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6"/>
      <c r="X49" s="1"/>
      <c r="Y49" s="1"/>
      <c r="Z49" s="1"/>
      <c r="AA49" s="1"/>
      <c r="AB49" s="1"/>
      <c r="AC49" s="1"/>
    </row>
    <row r="50" spans="1:29" s="2" customFormat="1" x14ac:dyDescent="0.2">
      <c r="A50" s="162" t="s">
        <v>58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4"/>
      <c r="X50" s="1"/>
      <c r="Y50" s="1"/>
      <c r="Z50" s="1"/>
      <c r="AA50" s="1"/>
      <c r="AB50" s="1"/>
      <c r="AC50" s="1"/>
    </row>
    <row r="51" spans="1:29" s="2" customFormat="1" x14ac:dyDescent="0.2">
      <c r="A51" s="18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9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2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9"/>
      <c r="X52" s="1"/>
      <c r="Y52" s="1"/>
      <c r="Z52" s="1"/>
      <c r="AA52" s="1"/>
      <c r="AB52" s="1"/>
      <c r="AC52" s="1"/>
    </row>
    <row r="53" spans="1:29" s="2" customFormat="1" x14ac:dyDescent="0.2">
      <c r="A53" s="190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9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9"/>
      <c r="X54" s="1"/>
      <c r="Y54" s="1"/>
      <c r="Z54" s="1"/>
      <c r="AA54" s="1"/>
      <c r="AB54" s="1"/>
      <c r="AC54" s="1"/>
    </row>
    <row r="55" spans="1:29" s="2" customFormat="1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7"/>
      <c r="X55" s="1"/>
      <c r="Y55" s="1"/>
      <c r="Z55" s="1"/>
      <c r="AA55" s="1"/>
      <c r="AB55" s="1"/>
      <c r="AC55" s="1"/>
    </row>
    <row r="56" spans="1:29" s="2" customFormat="1" x14ac:dyDescent="0.2">
      <c r="A56" s="17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109"/>
      <c r="M56" s="118" t="s">
        <v>60</v>
      </c>
      <c r="N56" s="85"/>
      <c r="O56" s="85"/>
      <c r="P56" s="85"/>
      <c r="Q56" s="85"/>
      <c r="R56" s="109"/>
      <c r="S56" s="149"/>
      <c r="T56" s="85"/>
      <c r="U56" s="85"/>
      <c r="V56" s="85"/>
      <c r="W56" s="109"/>
      <c r="X56" s="1"/>
      <c r="Y56" s="1"/>
      <c r="Z56" s="1"/>
      <c r="AA56" s="1"/>
      <c r="AB56" s="1"/>
      <c r="AC56" s="1"/>
    </row>
    <row r="57" spans="1:29" s="2" customForma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91"/>
      <c r="M57" s="68" t="s">
        <v>61</v>
      </c>
      <c r="N57" s="69"/>
      <c r="O57" s="69"/>
      <c r="P57" s="70"/>
      <c r="Q57" s="23">
        <f>D16+J16+P16</f>
        <v>7</v>
      </c>
      <c r="R57" s="36">
        <f>IF(Q57=0,"",Q57/$Q$60)</f>
        <v>1</v>
      </c>
      <c r="S57" s="98"/>
      <c r="T57" s="69"/>
      <c r="U57" s="69"/>
      <c r="V57" s="69"/>
      <c r="W57" s="91"/>
      <c r="X57" s="1"/>
      <c r="Y57" s="1"/>
      <c r="Z57" s="1"/>
      <c r="AA57" s="1"/>
      <c r="AB57" s="1"/>
      <c r="AC57" s="1"/>
    </row>
    <row r="58" spans="1:29" s="2" customForma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91"/>
      <c r="M58" s="68" t="s">
        <v>62</v>
      </c>
      <c r="N58" s="69"/>
      <c r="O58" s="69"/>
      <c r="P58" s="70"/>
      <c r="Q58" s="23">
        <f>E16+K16+Q16</f>
        <v>0</v>
      </c>
      <c r="R58" s="36" t="str">
        <f>IF(Q58=0,"",Q58/$Q$60)</f>
        <v/>
      </c>
      <c r="S58" s="98"/>
      <c r="T58" s="69"/>
      <c r="U58" s="69"/>
      <c r="V58" s="69"/>
      <c r="W58" s="91"/>
      <c r="X58" s="1"/>
      <c r="Y58" s="1"/>
      <c r="Z58" s="1"/>
      <c r="AA58" s="1"/>
      <c r="AB58" s="1"/>
      <c r="AC58" s="1"/>
    </row>
    <row r="59" spans="1:29" s="2" customForma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91"/>
      <c r="M59" s="68" t="s">
        <v>63</v>
      </c>
      <c r="N59" s="69"/>
      <c r="O59" s="69"/>
      <c r="P59" s="70"/>
      <c r="Q59" s="37">
        <f>F16+L16+R16</f>
        <v>0</v>
      </c>
      <c r="R59" s="36" t="str">
        <f>IF(Q59=0,"",Q59/$Q$60)</f>
        <v/>
      </c>
      <c r="S59" s="98"/>
      <c r="T59" s="69"/>
      <c r="U59" s="69"/>
      <c r="V59" s="69"/>
      <c r="W59" s="91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33"/>
      <c r="M60" s="134" t="s">
        <v>45</v>
      </c>
      <c r="N60" s="102"/>
      <c r="O60" s="102"/>
      <c r="P60" s="103"/>
      <c r="Q60" s="38">
        <f>SUM(Q57:Q59)</f>
        <v>7</v>
      </c>
      <c r="R60" s="39">
        <f>IF(Q60=0,"",Q60/$Q$60)</f>
        <v>1</v>
      </c>
      <c r="S60" s="196"/>
      <c r="T60" s="102"/>
      <c r="U60" s="102"/>
      <c r="V60" s="102"/>
      <c r="W60" s="133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9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58"/>
      <c r="M61" s="187"/>
      <c r="N61" s="107"/>
      <c r="O61" s="107"/>
      <c r="P61" s="107"/>
      <c r="Q61" s="107"/>
      <c r="R61" s="107"/>
      <c r="S61" s="107"/>
      <c r="T61" s="107"/>
      <c r="U61" s="107"/>
      <c r="V61" s="107"/>
      <c r="W61" s="16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94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70"/>
      <c r="M62" s="139"/>
      <c r="N62" s="188"/>
      <c r="O62" s="188"/>
      <c r="P62" s="188"/>
      <c r="Q62" s="188"/>
      <c r="R62" s="188"/>
      <c r="S62" s="188"/>
      <c r="T62" s="188"/>
      <c r="U62" s="188"/>
      <c r="V62" s="188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19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161"/>
      <c r="N63" s="85"/>
      <c r="O63" s="85"/>
      <c r="P63" s="85"/>
      <c r="Q63" s="85"/>
      <c r="R63" s="85"/>
      <c r="S63" s="85"/>
      <c r="T63" s="85"/>
      <c r="U63" s="85"/>
      <c r="V63" s="85"/>
      <c r="W63" s="109"/>
    </row>
    <row r="64" spans="1:29" x14ac:dyDescent="0.2">
      <c r="A64" s="168" t="s">
        <v>64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3"/>
      <c r="M64" s="132" t="s">
        <v>65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33"/>
    </row>
  </sheetData>
  <mergeCells count="109">
    <mergeCell ref="P6:U7"/>
    <mergeCell ref="S18:V18"/>
    <mergeCell ref="A19:C19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M17:O17"/>
    <mergeCell ref="B10:G10"/>
    <mergeCell ref="A9:G9"/>
    <mergeCell ref="G20:I20"/>
    <mergeCell ref="S57:W57"/>
    <mergeCell ref="D8:F8"/>
    <mergeCell ref="L8:M8"/>
    <mergeCell ref="M58:P58"/>
    <mergeCell ref="A31:W48"/>
    <mergeCell ref="M18:O18"/>
    <mergeCell ref="S16:V16"/>
    <mergeCell ref="A17:C17"/>
    <mergeCell ref="A54:W54"/>
    <mergeCell ref="B8:C8"/>
  </mergeCells>
  <conditionalFormatting sqref="A10:A13">
    <cfRule type="expression" dxfId="19" priority="5">
      <formula>$G$10&amp;$G$11&amp;$G$12&amp;$G$13&lt;&gt;"X"</formula>
    </cfRule>
  </conditionalFormatting>
  <conditionalFormatting sqref="H10:H13">
    <cfRule type="expression" dxfId="18" priority="4">
      <formula>$L$10&amp;$L$11&amp;$L$12&amp;$L$13&lt;&gt;"X"</formula>
    </cfRule>
  </conditionalFormatting>
  <conditionalFormatting sqref="N10:N13">
    <cfRule type="expression" dxfId="17" priority="3">
      <formula>$L$10&amp;$L$11&amp;$L$12&amp;$L$13&lt;&gt;"X"</formula>
    </cfRule>
  </conditionalFormatting>
  <conditionalFormatting sqref="P8 Y8">
    <cfRule type="cellIs" dxfId="16" priority="6" operator="equal">
      <formula>"X"</formula>
    </cfRule>
  </conditionalFormatting>
  <conditionalFormatting sqref="P6:U7">
    <cfRule type="cellIs" dxfId="1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AF64"/>
  <sheetViews>
    <sheetView showGridLines="0" showZeros="0" view="pageBreakPreview" topLeftCell="A24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57" t="s">
        <v>1</v>
      </c>
      <c r="B3" s="158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5"/>
      <c r="T3" s="171" t="s">
        <v>3</v>
      </c>
      <c r="U3" s="172"/>
      <c r="V3" s="174" t="s">
        <v>94</v>
      </c>
      <c r="W3" s="175"/>
    </row>
    <row r="4" spans="1:27" ht="30" customHeight="1" x14ac:dyDescent="0.2">
      <c r="A4" s="112" t="s">
        <v>5</v>
      </c>
      <c r="B4" s="113"/>
      <c r="C4" s="113"/>
      <c r="D4" s="113"/>
      <c r="E4" s="113"/>
      <c r="F4" s="113"/>
      <c r="G4" s="114"/>
      <c r="H4" s="177" t="s">
        <v>6</v>
      </c>
      <c r="I4" s="178"/>
      <c r="J4" s="150" t="s">
        <v>7</v>
      </c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51"/>
    </row>
    <row r="5" spans="1:27" ht="14.25" customHeight="1" x14ac:dyDescent="0.2">
      <c r="A5" s="115"/>
      <c r="B5" s="116"/>
      <c r="C5" s="116"/>
      <c r="D5" s="116"/>
      <c r="E5" s="116"/>
      <c r="F5" s="116"/>
      <c r="G5" s="117"/>
      <c r="H5" s="146">
        <v>0</v>
      </c>
      <c r="I5" s="117"/>
      <c r="J5" s="152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53"/>
    </row>
    <row r="6" spans="1:27" x14ac:dyDescent="0.2">
      <c r="A6" s="119" t="s">
        <v>8</v>
      </c>
      <c r="B6" s="136" t="s">
        <v>9</v>
      </c>
      <c r="C6" s="86"/>
      <c r="D6" s="173">
        <v>27</v>
      </c>
      <c r="E6" s="126"/>
      <c r="F6" s="145"/>
      <c r="G6" s="123" t="s">
        <v>10</v>
      </c>
      <c r="H6" s="181" t="s">
        <v>11</v>
      </c>
      <c r="I6" s="86"/>
      <c r="J6" s="144" t="s">
        <v>12</v>
      </c>
      <c r="K6" s="145"/>
      <c r="L6" s="144" t="s">
        <v>13</v>
      </c>
      <c r="M6" s="145"/>
      <c r="N6" s="169" t="s">
        <v>14</v>
      </c>
      <c r="O6" s="170"/>
      <c r="P6" s="184">
        <v>44991</v>
      </c>
      <c r="Q6" s="185"/>
      <c r="R6" s="185"/>
      <c r="S6" s="185"/>
      <c r="T6" s="185"/>
      <c r="U6" s="170"/>
      <c r="V6" s="108" t="s">
        <v>15</v>
      </c>
      <c r="W6" s="109"/>
    </row>
    <row r="7" spans="1:27" x14ac:dyDescent="0.2">
      <c r="A7" s="120"/>
      <c r="B7" s="148" t="s">
        <v>16</v>
      </c>
      <c r="C7" s="70"/>
      <c r="D7" s="155">
        <v>8</v>
      </c>
      <c r="E7" s="69"/>
      <c r="F7" s="70"/>
      <c r="G7" s="124"/>
      <c r="H7" s="186" t="s">
        <v>17</v>
      </c>
      <c r="I7" s="70"/>
      <c r="J7" s="105">
        <v>44984</v>
      </c>
      <c r="K7" s="70"/>
      <c r="L7" s="105">
        <v>45004</v>
      </c>
      <c r="M7" s="70"/>
      <c r="N7" s="139"/>
      <c r="O7" s="170"/>
      <c r="P7" s="161"/>
      <c r="Q7" s="85"/>
      <c r="R7" s="85"/>
      <c r="S7" s="85"/>
      <c r="T7" s="85"/>
      <c r="U7" s="86"/>
      <c r="V7" s="156">
        <f>D7</f>
        <v>8</v>
      </c>
      <c r="W7" s="138"/>
    </row>
    <row r="8" spans="1:27" x14ac:dyDescent="0.2">
      <c r="A8" s="120"/>
      <c r="B8" s="182" t="s">
        <v>18</v>
      </c>
      <c r="C8" s="183"/>
      <c r="D8" s="104">
        <f>(D6-D7)</f>
        <v>19</v>
      </c>
      <c r="E8" s="102"/>
      <c r="F8" s="103"/>
      <c r="G8" s="124"/>
      <c r="H8" s="191" t="s">
        <v>19</v>
      </c>
      <c r="I8" s="183"/>
      <c r="J8" s="105">
        <v>44984</v>
      </c>
      <c r="K8" s="70"/>
      <c r="L8" s="105">
        <v>45004</v>
      </c>
      <c r="M8" s="70"/>
      <c r="N8" s="139"/>
      <c r="O8" s="170"/>
      <c r="P8" s="192" t="str">
        <f>IF(Y8=1,"Domingo",IF(Y8=2,"Segunda Feira",IF(Y8=3,"Terça Feira",IF(Y8=4,"Quarta Feira",IF(Y8=5,"Quinta Feira",IF(Y8=6,"Sexta Feira",IF(Y8=7,"Sabado")))))))</f>
        <v>Segunda Feira</v>
      </c>
      <c r="Q8" s="102"/>
      <c r="R8" s="102"/>
      <c r="S8" s="102"/>
      <c r="T8" s="102"/>
      <c r="U8" s="103"/>
      <c r="V8" s="141"/>
      <c r="W8" s="142"/>
      <c r="Y8" s="6">
        <f>WEEKDAY(P6)</f>
        <v>2</v>
      </c>
    </row>
    <row r="9" spans="1:27" ht="27" customHeight="1" x14ac:dyDescent="0.2">
      <c r="A9" s="93" t="s">
        <v>20</v>
      </c>
      <c r="B9" s="94"/>
      <c r="C9" s="94"/>
      <c r="D9" s="94"/>
      <c r="E9" s="94"/>
      <c r="F9" s="94"/>
      <c r="G9" s="95"/>
      <c r="H9" s="121" t="s">
        <v>21</v>
      </c>
      <c r="I9" s="94"/>
      <c r="J9" s="94"/>
      <c r="K9" s="94"/>
      <c r="L9" s="94"/>
      <c r="M9" s="95"/>
      <c r="N9" s="189" t="s">
        <v>22</v>
      </c>
      <c r="O9" s="94"/>
      <c r="P9" s="94"/>
      <c r="Q9" s="94"/>
      <c r="R9" s="94"/>
      <c r="S9" s="94"/>
      <c r="T9" s="94"/>
      <c r="U9" s="95"/>
      <c r="V9" s="159" t="s">
        <v>23</v>
      </c>
      <c r="W9" s="160"/>
    </row>
    <row r="10" spans="1:27" x14ac:dyDescent="0.2">
      <c r="A10" s="7" t="s">
        <v>24</v>
      </c>
      <c r="B10" s="92" t="s">
        <v>25</v>
      </c>
      <c r="C10" s="69"/>
      <c r="D10" s="69"/>
      <c r="E10" s="69"/>
      <c r="F10" s="69"/>
      <c r="G10" s="70"/>
      <c r="H10" s="8" t="s">
        <v>24</v>
      </c>
      <c r="I10" s="92" t="s">
        <v>26</v>
      </c>
      <c r="J10" s="69"/>
      <c r="K10" s="69"/>
      <c r="L10" s="69"/>
      <c r="M10" s="70"/>
      <c r="N10" s="8" t="s">
        <v>24</v>
      </c>
      <c r="O10" s="92" t="s">
        <v>27</v>
      </c>
      <c r="P10" s="69"/>
      <c r="Q10" s="69"/>
      <c r="R10" s="69"/>
      <c r="S10" s="69"/>
      <c r="T10" s="69"/>
      <c r="U10" s="70"/>
      <c r="V10" s="161"/>
      <c r="W10" s="109"/>
    </row>
    <row r="11" spans="1:27" ht="12.75" customHeight="1" x14ac:dyDescent="0.2">
      <c r="A11" s="7"/>
      <c r="B11" s="92" t="s">
        <v>28</v>
      </c>
      <c r="C11" s="69"/>
      <c r="D11" s="69"/>
      <c r="E11" s="69"/>
      <c r="F11" s="69"/>
      <c r="G11" s="70"/>
      <c r="H11" s="8"/>
      <c r="I11" s="92" t="s">
        <v>29</v>
      </c>
      <c r="J11" s="69"/>
      <c r="K11" s="69"/>
      <c r="L11" s="69"/>
      <c r="M11" s="70"/>
      <c r="N11" s="8"/>
      <c r="O11" s="92" t="s">
        <v>30</v>
      </c>
      <c r="P11" s="69"/>
      <c r="Q11" s="69"/>
      <c r="R11" s="69"/>
      <c r="S11" s="69"/>
      <c r="T11" s="69"/>
      <c r="U11" s="70"/>
      <c r="V11" s="137" t="s">
        <v>95</v>
      </c>
      <c r="W11" s="138"/>
    </row>
    <row r="12" spans="1:27" ht="12.75" customHeight="1" x14ac:dyDescent="0.2">
      <c r="A12" s="7"/>
      <c r="B12" s="92" t="s">
        <v>32</v>
      </c>
      <c r="C12" s="69"/>
      <c r="D12" s="69"/>
      <c r="E12" s="69"/>
      <c r="F12" s="69"/>
      <c r="G12" s="70"/>
      <c r="H12" s="8"/>
      <c r="I12" s="92" t="s">
        <v>33</v>
      </c>
      <c r="J12" s="69"/>
      <c r="K12" s="69"/>
      <c r="L12" s="69"/>
      <c r="M12" s="70"/>
      <c r="N12" s="8"/>
      <c r="O12" s="92" t="s">
        <v>34</v>
      </c>
      <c r="P12" s="69"/>
      <c r="Q12" s="69"/>
      <c r="R12" s="69"/>
      <c r="S12" s="69"/>
      <c r="T12" s="69"/>
      <c r="U12" s="70"/>
      <c r="V12" s="139"/>
      <c r="W12" s="140"/>
    </row>
    <row r="13" spans="1:27" x14ac:dyDescent="0.2">
      <c r="A13" s="9"/>
      <c r="B13" s="101" t="s">
        <v>35</v>
      </c>
      <c r="C13" s="102"/>
      <c r="D13" s="102"/>
      <c r="E13" s="102"/>
      <c r="F13" s="102"/>
      <c r="G13" s="103"/>
      <c r="H13" s="10"/>
      <c r="I13" s="101" t="s">
        <v>36</v>
      </c>
      <c r="J13" s="102"/>
      <c r="K13" s="102"/>
      <c r="L13" s="102"/>
      <c r="M13" s="103"/>
      <c r="N13" s="10"/>
      <c r="O13" s="101"/>
      <c r="P13" s="102"/>
      <c r="Q13" s="102"/>
      <c r="R13" s="102"/>
      <c r="S13" s="102"/>
      <c r="T13" s="102"/>
      <c r="U13" s="103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5" t="s">
        <v>38</v>
      </c>
      <c r="B15" s="94"/>
      <c r="C15" s="95"/>
      <c r="D15" s="11" t="s">
        <v>39</v>
      </c>
      <c r="E15" s="11" t="s">
        <v>40</v>
      </c>
      <c r="F15" s="11" t="s">
        <v>41</v>
      </c>
      <c r="G15" s="100" t="s">
        <v>42</v>
      </c>
      <c r="H15" s="94"/>
      <c r="I15" s="95"/>
      <c r="J15" s="11" t="s">
        <v>39</v>
      </c>
      <c r="K15" s="12" t="s">
        <v>40</v>
      </c>
      <c r="L15" s="11" t="s">
        <v>41</v>
      </c>
      <c r="M15" s="100" t="s">
        <v>43</v>
      </c>
      <c r="N15" s="94"/>
      <c r="O15" s="95"/>
      <c r="P15" s="11" t="s">
        <v>39</v>
      </c>
      <c r="Q15" s="12" t="s">
        <v>40</v>
      </c>
      <c r="R15" s="11" t="s">
        <v>41</v>
      </c>
      <c r="S15" s="110" t="s">
        <v>44</v>
      </c>
      <c r="T15" s="94"/>
      <c r="U15" s="94"/>
      <c r="V15" s="94"/>
      <c r="W15" s="111"/>
      <c r="X15" s="13"/>
      <c r="Y15" s="14"/>
      <c r="Z15" s="14"/>
      <c r="AA15" s="13"/>
    </row>
    <row r="16" spans="1:27" x14ac:dyDescent="0.2">
      <c r="A16" s="147" t="s">
        <v>45</v>
      </c>
      <c r="B16" s="82"/>
      <c r="C16" s="83"/>
      <c r="D16" s="15">
        <f>SUM(D18:D60)</f>
        <v>3</v>
      </c>
      <c r="E16" s="15">
        <f>SUM(E18:E60)</f>
        <v>0</v>
      </c>
      <c r="F16" s="15">
        <f>SUM(F18:F60)</f>
        <v>0</v>
      </c>
      <c r="G16" s="81" t="s">
        <v>45</v>
      </c>
      <c r="H16" s="82"/>
      <c r="I16" s="83"/>
      <c r="J16" s="16">
        <f>SUM(J18:J60)</f>
        <v>10</v>
      </c>
      <c r="K16" s="16">
        <f>SUM(K18:K60)</f>
        <v>0</v>
      </c>
      <c r="L16" s="16">
        <f>SUM(L18:L60)</f>
        <v>0</v>
      </c>
      <c r="M16" s="81" t="s">
        <v>45</v>
      </c>
      <c r="N16" s="82"/>
      <c r="O16" s="83"/>
      <c r="P16" s="17">
        <f>SUM(P18:P56)</f>
        <v>0</v>
      </c>
      <c r="Q16" s="17">
        <f>SUM(Q18:Q56)</f>
        <v>0</v>
      </c>
      <c r="R16" s="17">
        <f>SUM(R18:R55)</f>
        <v>0</v>
      </c>
      <c r="S16" s="81" t="s">
        <v>45</v>
      </c>
      <c r="T16" s="82"/>
      <c r="U16" s="82"/>
      <c r="V16" s="83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84" t="s">
        <v>46</v>
      </c>
      <c r="B17" s="85"/>
      <c r="C17" s="86"/>
      <c r="D17" s="125" t="s">
        <v>47</v>
      </c>
      <c r="E17" s="126"/>
      <c r="F17" s="127"/>
      <c r="G17" s="96" t="s">
        <v>46</v>
      </c>
      <c r="H17" s="85"/>
      <c r="I17" s="86"/>
      <c r="J17" s="125" t="s">
        <v>47</v>
      </c>
      <c r="K17" s="126"/>
      <c r="L17" s="127"/>
      <c r="M17" s="96" t="s">
        <v>46</v>
      </c>
      <c r="N17" s="85"/>
      <c r="O17" s="86"/>
      <c r="P17" s="125" t="s">
        <v>47</v>
      </c>
      <c r="Q17" s="126"/>
      <c r="R17" s="127"/>
      <c r="S17" s="96" t="s">
        <v>46</v>
      </c>
      <c r="T17" s="85"/>
      <c r="U17" s="85"/>
      <c r="V17" s="86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4" t="s">
        <v>49</v>
      </c>
      <c r="B18" s="69"/>
      <c r="C18" s="70"/>
      <c r="D18" s="22">
        <v>1</v>
      </c>
      <c r="E18" s="23"/>
      <c r="F18" s="24"/>
      <c r="G18" s="80" t="s">
        <v>50</v>
      </c>
      <c r="H18" s="69"/>
      <c r="I18" s="70"/>
      <c r="J18" s="22">
        <v>2</v>
      </c>
      <c r="K18" s="23"/>
      <c r="L18" s="24"/>
      <c r="M18" s="80"/>
      <c r="N18" s="69"/>
      <c r="O18" s="70"/>
      <c r="P18" s="22"/>
      <c r="Q18" s="23"/>
      <c r="R18" s="24"/>
      <c r="S18" s="97"/>
      <c r="T18" s="69"/>
      <c r="U18" s="69"/>
      <c r="V18" s="70"/>
      <c r="W18" s="25"/>
      <c r="X18" s="2"/>
    </row>
    <row r="19" spans="1:32" ht="12.75" customHeight="1" x14ac:dyDescent="0.2">
      <c r="A19" s="154" t="s">
        <v>51</v>
      </c>
      <c r="B19" s="69"/>
      <c r="C19" s="70"/>
      <c r="D19" s="22">
        <v>1</v>
      </c>
      <c r="E19" s="23"/>
      <c r="F19" s="24"/>
      <c r="G19" s="80" t="s">
        <v>52</v>
      </c>
      <c r="H19" s="69"/>
      <c r="I19" s="70"/>
      <c r="J19" s="22">
        <v>8</v>
      </c>
      <c r="K19" s="23"/>
      <c r="L19" s="24"/>
      <c r="M19" s="97"/>
      <c r="N19" s="69"/>
      <c r="O19" s="70"/>
      <c r="P19" s="26"/>
      <c r="Q19" s="23"/>
      <c r="R19" s="24"/>
      <c r="S19" s="97"/>
      <c r="T19" s="69"/>
      <c r="U19" s="69"/>
      <c r="V19" s="7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4" t="s">
        <v>53</v>
      </c>
      <c r="B20" s="69"/>
      <c r="C20" s="70"/>
      <c r="D20" s="22">
        <v>1</v>
      </c>
      <c r="E20" s="23"/>
      <c r="F20" s="24"/>
      <c r="G20" s="97"/>
      <c r="H20" s="69"/>
      <c r="I20" s="70"/>
      <c r="J20" s="26"/>
      <c r="K20" s="23"/>
      <c r="L20" s="24"/>
      <c r="M20" s="97"/>
      <c r="N20" s="69"/>
      <c r="O20" s="70"/>
      <c r="P20" s="26"/>
      <c r="Q20" s="23"/>
      <c r="R20" s="24"/>
      <c r="S20" s="97"/>
      <c r="T20" s="69"/>
      <c r="U20" s="69"/>
      <c r="V20" s="7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162" t="s">
        <v>54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4"/>
    </row>
    <row r="23" spans="1:32" x14ac:dyDescent="0.2">
      <c r="A23" s="99" t="s">
        <v>96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32" x14ac:dyDescent="0.2">
      <c r="A24" s="179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32" x14ac:dyDescent="0.2">
      <c r="A25" s="200" t="s">
        <v>97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</row>
    <row r="26" spans="1:32" x14ac:dyDescent="0.2">
      <c r="A26" s="200" t="s">
        <v>98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9"/>
    </row>
    <row r="27" spans="1:32" x14ac:dyDescent="0.2">
      <c r="A27" s="200" t="s">
        <v>99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/>
    </row>
    <row r="28" spans="1:32" x14ac:dyDescent="0.2">
      <c r="A28" s="200"/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</row>
    <row r="29" spans="1:32" x14ac:dyDescent="0.2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5"/>
      <c r="U29" s="45"/>
      <c r="V29" s="45"/>
      <c r="W29" s="46"/>
    </row>
    <row r="30" spans="1:32" x14ac:dyDescent="0.2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</row>
    <row r="31" spans="1:32" x14ac:dyDescent="0.2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9" t="s">
        <v>100</v>
      </c>
    </row>
    <row r="32" spans="1:3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2" t="s">
        <v>101</v>
      </c>
    </row>
    <row r="33" spans="1:29" x14ac:dyDescent="0.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2" t="s">
        <v>102</v>
      </c>
    </row>
    <row r="34" spans="1:29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2" t="s">
        <v>103</v>
      </c>
    </row>
    <row r="35" spans="1:29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2" t="s">
        <v>104</v>
      </c>
    </row>
    <row r="36" spans="1:29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2" t="s">
        <v>105</v>
      </c>
    </row>
    <row r="37" spans="1:29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2"/>
    </row>
    <row r="38" spans="1:29" x14ac:dyDescent="0.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3" t="s">
        <v>106</v>
      </c>
    </row>
    <row r="39" spans="1:29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2" t="s">
        <v>107</v>
      </c>
    </row>
    <row r="40" spans="1:29" x14ac:dyDescent="0.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2" t="s">
        <v>108</v>
      </c>
    </row>
    <row r="41" spans="1:29" x14ac:dyDescent="0.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2" t="s">
        <v>109</v>
      </c>
    </row>
    <row r="42" spans="1:29" x14ac:dyDescent="0.2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2" t="s">
        <v>110</v>
      </c>
    </row>
    <row r="43" spans="1:29" x14ac:dyDescent="0.2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2" t="s">
        <v>111</v>
      </c>
    </row>
    <row r="44" spans="1:29" x14ac:dyDescent="0.2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2" t="s">
        <v>112</v>
      </c>
    </row>
    <row r="45" spans="1:29" x14ac:dyDescent="0.2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2" t="s">
        <v>113</v>
      </c>
    </row>
    <row r="46" spans="1:29" x14ac:dyDescent="0.2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1:29" x14ac:dyDescent="0.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4"/>
    </row>
    <row r="48" spans="1:29" s="2" customForma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7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6"/>
      <c r="X49" s="1"/>
      <c r="Y49" s="1"/>
      <c r="Z49" s="1"/>
      <c r="AA49" s="1"/>
      <c r="AB49" s="1"/>
      <c r="AC49" s="1"/>
    </row>
    <row r="50" spans="1:29" s="2" customFormat="1" x14ac:dyDescent="0.2">
      <c r="A50" s="162" t="s">
        <v>58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4"/>
      <c r="X50" s="1"/>
      <c r="Y50" s="1"/>
      <c r="Z50" s="1"/>
      <c r="AA50" s="1"/>
      <c r="AB50" s="1"/>
      <c r="AC50" s="1"/>
    </row>
    <row r="51" spans="1:29" s="2" customFormat="1" x14ac:dyDescent="0.2">
      <c r="A51" s="18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9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2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9"/>
      <c r="X52" s="1"/>
      <c r="Y52" s="1"/>
      <c r="Z52" s="1"/>
      <c r="AA52" s="1"/>
      <c r="AB52" s="1"/>
      <c r="AC52" s="1"/>
    </row>
    <row r="53" spans="1:29" s="2" customFormat="1" x14ac:dyDescent="0.2">
      <c r="A53" s="190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9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9"/>
      <c r="X54" s="1"/>
      <c r="Y54" s="1"/>
      <c r="Z54" s="1"/>
      <c r="AA54" s="1"/>
      <c r="AB54" s="1"/>
      <c r="AC54" s="1"/>
    </row>
    <row r="55" spans="1:29" s="2" customFormat="1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7"/>
      <c r="X55" s="1"/>
      <c r="Y55" s="1"/>
      <c r="Z55" s="1"/>
      <c r="AA55" s="1"/>
      <c r="AB55" s="1"/>
      <c r="AC55" s="1"/>
    </row>
    <row r="56" spans="1:29" s="2" customFormat="1" x14ac:dyDescent="0.2">
      <c r="A56" s="17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109"/>
      <c r="M56" s="118" t="s">
        <v>60</v>
      </c>
      <c r="N56" s="85"/>
      <c r="O56" s="85"/>
      <c r="P56" s="85"/>
      <c r="Q56" s="85"/>
      <c r="R56" s="109"/>
      <c r="S56" s="149"/>
      <c r="T56" s="85"/>
      <c r="U56" s="85"/>
      <c r="V56" s="85"/>
      <c r="W56" s="109"/>
      <c r="X56" s="1"/>
      <c r="Y56" s="1"/>
      <c r="Z56" s="1"/>
      <c r="AA56" s="1"/>
      <c r="AB56" s="1"/>
      <c r="AC56" s="1"/>
    </row>
    <row r="57" spans="1:29" s="2" customForma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91"/>
      <c r="M57" s="68" t="s">
        <v>61</v>
      </c>
      <c r="N57" s="69"/>
      <c r="O57" s="69"/>
      <c r="P57" s="70"/>
      <c r="Q57" s="23">
        <f>D16+J16+P16</f>
        <v>13</v>
      </c>
      <c r="R57" s="36">
        <f>IF(Q57=0,"",Q57/$Q$60)</f>
        <v>1</v>
      </c>
      <c r="S57" s="98"/>
      <c r="T57" s="69"/>
      <c r="U57" s="69"/>
      <c r="V57" s="69"/>
      <c r="W57" s="91"/>
      <c r="X57" s="1"/>
      <c r="Y57" s="1"/>
      <c r="Z57" s="1"/>
      <c r="AA57" s="1"/>
      <c r="AB57" s="1"/>
      <c r="AC57" s="1"/>
    </row>
    <row r="58" spans="1:29" s="2" customForma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91"/>
      <c r="M58" s="68" t="s">
        <v>62</v>
      </c>
      <c r="N58" s="69"/>
      <c r="O58" s="69"/>
      <c r="P58" s="70"/>
      <c r="Q58" s="23">
        <f>E16+K16+Q16</f>
        <v>0</v>
      </c>
      <c r="R58" s="36" t="str">
        <f>IF(Q58=0,"",Q58/$Q$60)</f>
        <v/>
      </c>
      <c r="S58" s="98"/>
      <c r="T58" s="69"/>
      <c r="U58" s="69"/>
      <c r="V58" s="69"/>
      <c r="W58" s="91"/>
      <c r="X58" s="1"/>
      <c r="Y58" s="1"/>
      <c r="Z58" s="1"/>
      <c r="AA58" s="1"/>
      <c r="AB58" s="1"/>
      <c r="AC58" s="1"/>
    </row>
    <row r="59" spans="1:29" s="2" customForma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91"/>
      <c r="M59" s="68" t="s">
        <v>63</v>
      </c>
      <c r="N59" s="69"/>
      <c r="O59" s="69"/>
      <c r="P59" s="70"/>
      <c r="Q59" s="37">
        <f>F16+L16+R16</f>
        <v>0</v>
      </c>
      <c r="R59" s="36" t="str">
        <f>IF(Q59=0,"",Q59/$Q$60)</f>
        <v/>
      </c>
      <c r="S59" s="98"/>
      <c r="T59" s="69"/>
      <c r="U59" s="69"/>
      <c r="V59" s="69"/>
      <c r="W59" s="91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33"/>
      <c r="M60" s="134" t="s">
        <v>45</v>
      </c>
      <c r="N60" s="102"/>
      <c r="O60" s="102"/>
      <c r="P60" s="103"/>
      <c r="Q60" s="38">
        <f>SUM(Q57:Q59)</f>
        <v>13</v>
      </c>
      <c r="R60" s="39">
        <f>IF(Q60=0,"",Q60/$Q$60)</f>
        <v>1</v>
      </c>
      <c r="S60" s="196"/>
      <c r="T60" s="102"/>
      <c r="U60" s="102"/>
      <c r="V60" s="102"/>
      <c r="W60" s="133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9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58"/>
      <c r="M61" s="187"/>
      <c r="N61" s="107"/>
      <c r="O61" s="107"/>
      <c r="P61" s="107"/>
      <c r="Q61" s="107"/>
      <c r="R61" s="107"/>
      <c r="S61" s="107"/>
      <c r="T61" s="107"/>
      <c r="U61" s="107"/>
      <c r="V61" s="107"/>
      <c r="W61" s="16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94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70"/>
      <c r="M62" s="139"/>
      <c r="N62" s="188"/>
      <c r="O62" s="188"/>
      <c r="P62" s="188"/>
      <c r="Q62" s="188"/>
      <c r="R62" s="188"/>
      <c r="S62" s="188"/>
      <c r="T62" s="188"/>
      <c r="U62" s="188"/>
      <c r="V62" s="188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19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161"/>
      <c r="N63" s="85"/>
      <c r="O63" s="85"/>
      <c r="P63" s="85"/>
      <c r="Q63" s="85"/>
      <c r="R63" s="85"/>
      <c r="S63" s="85"/>
      <c r="T63" s="85"/>
      <c r="U63" s="85"/>
      <c r="V63" s="85"/>
      <c r="W63" s="109"/>
    </row>
    <row r="64" spans="1:29" x14ac:dyDescent="0.2">
      <c r="A64" s="168" t="s">
        <v>64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3"/>
      <c r="M64" s="132" t="s">
        <v>65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33"/>
    </row>
  </sheetData>
  <mergeCells count="109"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A3:B3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B10:G10"/>
    <mergeCell ref="A9:G9"/>
    <mergeCell ref="M17:O17"/>
    <mergeCell ref="G20:I20"/>
    <mergeCell ref="S57:W57"/>
    <mergeCell ref="A25:W25"/>
    <mergeCell ref="D8:F8"/>
    <mergeCell ref="L8:M8"/>
    <mergeCell ref="A20:C20"/>
    <mergeCell ref="S16:V16"/>
    <mergeCell ref="A17:C17"/>
    <mergeCell ref="A54:W54"/>
    <mergeCell ref="B8:C8"/>
  </mergeCells>
  <conditionalFormatting sqref="A10:A13">
    <cfRule type="expression" dxfId="14" priority="5">
      <formula>$G$10&amp;$G$11&amp;$G$12&amp;$G$13&lt;&gt;"X"</formula>
    </cfRule>
  </conditionalFormatting>
  <conditionalFormatting sqref="H10:H13">
    <cfRule type="expression" dxfId="13" priority="4">
      <formula>$L$10&amp;$L$11&amp;$L$12&amp;$L$13&lt;&gt;"X"</formula>
    </cfRule>
  </conditionalFormatting>
  <conditionalFormatting sqref="N10:N13">
    <cfRule type="expression" dxfId="12" priority="3">
      <formula>$L$10&amp;$L$11&amp;$L$12&amp;$L$13&lt;&gt;"X"</formula>
    </cfRule>
  </conditionalFormatting>
  <conditionalFormatting sqref="P8 Y8">
    <cfRule type="cellIs" dxfId="11" priority="6" operator="equal">
      <formula>"X"</formula>
    </cfRule>
  </conditionalFormatting>
  <conditionalFormatting sqref="P6:U7">
    <cfRule type="cellIs" dxfId="1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pageSetUpPr fitToPage="1"/>
  </sheetPr>
  <dimension ref="A1:AF64"/>
  <sheetViews>
    <sheetView showGridLines="0" showZeros="0" view="pageBreakPreview" topLeftCell="A22" zoomScale="120" zoomScaleNormal="100" zoomScalePageLayoutView="120" workbookViewId="0">
      <selection activeCell="A22" sqref="A22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5" width="5.5703125" style="1" customWidth="1"/>
    <col min="36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57" t="s">
        <v>1</v>
      </c>
      <c r="B3" s="158"/>
      <c r="C3" s="106" t="s">
        <v>2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5"/>
      <c r="T3" s="171" t="s">
        <v>3</v>
      </c>
      <c r="U3" s="172"/>
      <c r="V3" s="174" t="s">
        <v>114</v>
      </c>
      <c r="W3" s="175"/>
    </row>
    <row r="4" spans="1:27" ht="30" customHeight="1" x14ac:dyDescent="0.2">
      <c r="A4" s="112" t="s">
        <v>5</v>
      </c>
      <c r="B4" s="113"/>
      <c r="C4" s="113"/>
      <c r="D4" s="113"/>
      <c r="E4" s="113"/>
      <c r="F4" s="113"/>
      <c r="G4" s="114"/>
      <c r="H4" s="177" t="s">
        <v>6</v>
      </c>
      <c r="I4" s="178"/>
      <c r="J4" s="150" t="s">
        <v>7</v>
      </c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51"/>
    </row>
    <row r="5" spans="1:27" ht="14.25" customHeight="1" x14ac:dyDescent="0.2">
      <c r="A5" s="115"/>
      <c r="B5" s="116"/>
      <c r="C5" s="116"/>
      <c r="D5" s="116"/>
      <c r="E5" s="116"/>
      <c r="F5" s="116"/>
      <c r="G5" s="117"/>
      <c r="H5" s="146">
        <v>0</v>
      </c>
      <c r="I5" s="117"/>
      <c r="J5" s="152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53"/>
    </row>
    <row r="6" spans="1:27" x14ac:dyDescent="0.2">
      <c r="A6" s="119" t="s">
        <v>8</v>
      </c>
      <c r="B6" s="136" t="s">
        <v>9</v>
      </c>
      <c r="C6" s="86"/>
      <c r="D6" s="173">
        <v>27</v>
      </c>
      <c r="E6" s="126"/>
      <c r="F6" s="145"/>
      <c r="G6" s="123" t="s">
        <v>10</v>
      </c>
      <c r="H6" s="181" t="s">
        <v>11</v>
      </c>
      <c r="I6" s="86"/>
      <c r="J6" s="144" t="s">
        <v>12</v>
      </c>
      <c r="K6" s="145"/>
      <c r="L6" s="144" t="s">
        <v>13</v>
      </c>
      <c r="M6" s="145"/>
      <c r="N6" s="169" t="s">
        <v>14</v>
      </c>
      <c r="O6" s="170"/>
      <c r="P6" s="184">
        <v>44992</v>
      </c>
      <c r="Q6" s="185"/>
      <c r="R6" s="185"/>
      <c r="S6" s="185"/>
      <c r="T6" s="185"/>
      <c r="U6" s="170"/>
      <c r="V6" s="108" t="s">
        <v>15</v>
      </c>
      <c r="W6" s="109"/>
    </row>
    <row r="7" spans="1:27" x14ac:dyDescent="0.2">
      <c r="A7" s="120"/>
      <c r="B7" s="148" t="s">
        <v>16</v>
      </c>
      <c r="C7" s="70"/>
      <c r="D7" s="155">
        <v>9</v>
      </c>
      <c r="E7" s="69"/>
      <c r="F7" s="70"/>
      <c r="G7" s="124"/>
      <c r="H7" s="186" t="s">
        <v>17</v>
      </c>
      <c r="I7" s="70"/>
      <c r="J7" s="105">
        <v>44984</v>
      </c>
      <c r="K7" s="70"/>
      <c r="L7" s="105">
        <v>45004</v>
      </c>
      <c r="M7" s="70"/>
      <c r="N7" s="139"/>
      <c r="O7" s="170"/>
      <c r="P7" s="161"/>
      <c r="Q7" s="85"/>
      <c r="R7" s="85"/>
      <c r="S7" s="85"/>
      <c r="T7" s="85"/>
      <c r="U7" s="86"/>
      <c r="V7" s="156">
        <f>D7</f>
        <v>9</v>
      </c>
      <c r="W7" s="138"/>
    </row>
    <row r="8" spans="1:27" x14ac:dyDescent="0.2">
      <c r="A8" s="120"/>
      <c r="B8" s="182" t="s">
        <v>18</v>
      </c>
      <c r="C8" s="183"/>
      <c r="D8" s="104">
        <f>(D6-D7)</f>
        <v>18</v>
      </c>
      <c r="E8" s="102"/>
      <c r="F8" s="103"/>
      <c r="G8" s="124"/>
      <c r="H8" s="191" t="s">
        <v>19</v>
      </c>
      <c r="I8" s="183"/>
      <c r="J8" s="105">
        <v>44984</v>
      </c>
      <c r="K8" s="70"/>
      <c r="L8" s="105">
        <v>45004</v>
      </c>
      <c r="M8" s="70"/>
      <c r="N8" s="139"/>
      <c r="O8" s="170"/>
      <c r="P8" s="192" t="str">
        <f>IF(Y8=1,"Domingo",IF(Y8=2,"Segunda Feira",IF(Y8=3,"Terça Feira",IF(Y8=4,"Quarta Feira",IF(Y8=5,"Quinta Feira",IF(Y8=6,"Sexta Feira",IF(Y8=7,"Sabado")))))))</f>
        <v>Terça Feira</v>
      </c>
      <c r="Q8" s="102"/>
      <c r="R8" s="102"/>
      <c r="S8" s="102"/>
      <c r="T8" s="102"/>
      <c r="U8" s="103"/>
      <c r="V8" s="141"/>
      <c r="W8" s="142"/>
      <c r="Y8" s="6">
        <f>WEEKDAY(P6)</f>
        <v>3</v>
      </c>
    </row>
    <row r="9" spans="1:27" ht="27" customHeight="1" x14ac:dyDescent="0.2">
      <c r="A9" s="93" t="s">
        <v>20</v>
      </c>
      <c r="B9" s="94"/>
      <c r="C9" s="94"/>
      <c r="D9" s="94"/>
      <c r="E9" s="94"/>
      <c r="F9" s="94"/>
      <c r="G9" s="95"/>
      <c r="H9" s="121" t="s">
        <v>21</v>
      </c>
      <c r="I9" s="94"/>
      <c r="J9" s="94"/>
      <c r="K9" s="94"/>
      <c r="L9" s="94"/>
      <c r="M9" s="95"/>
      <c r="N9" s="189" t="s">
        <v>22</v>
      </c>
      <c r="O9" s="94"/>
      <c r="P9" s="94"/>
      <c r="Q9" s="94"/>
      <c r="R9" s="94"/>
      <c r="S9" s="94"/>
      <c r="T9" s="94"/>
      <c r="U9" s="95"/>
      <c r="V9" s="159" t="s">
        <v>23</v>
      </c>
      <c r="W9" s="160"/>
    </row>
    <row r="10" spans="1:27" x14ac:dyDescent="0.2">
      <c r="A10" s="7" t="s">
        <v>24</v>
      </c>
      <c r="B10" s="92" t="s">
        <v>25</v>
      </c>
      <c r="C10" s="69"/>
      <c r="D10" s="69"/>
      <c r="E10" s="69"/>
      <c r="F10" s="69"/>
      <c r="G10" s="70"/>
      <c r="H10" s="8" t="s">
        <v>24</v>
      </c>
      <c r="I10" s="92" t="s">
        <v>26</v>
      </c>
      <c r="J10" s="69"/>
      <c r="K10" s="69"/>
      <c r="L10" s="69"/>
      <c r="M10" s="70"/>
      <c r="N10" s="8" t="s">
        <v>24</v>
      </c>
      <c r="O10" s="92" t="s">
        <v>27</v>
      </c>
      <c r="P10" s="69"/>
      <c r="Q10" s="69"/>
      <c r="R10" s="69"/>
      <c r="S10" s="69"/>
      <c r="T10" s="69"/>
      <c r="U10" s="70"/>
      <c r="V10" s="161"/>
      <c r="W10" s="109"/>
    </row>
    <row r="11" spans="1:27" ht="12.75" customHeight="1" x14ac:dyDescent="0.2">
      <c r="A11" s="7"/>
      <c r="B11" s="92" t="s">
        <v>28</v>
      </c>
      <c r="C11" s="69"/>
      <c r="D11" s="69"/>
      <c r="E11" s="69"/>
      <c r="F11" s="69"/>
      <c r="G11" s="70"/>
      <c r="H11" s="8"/>
      <c r="I11" s="92" t="s">
        <v>29</v>
      </c>
      <c r="J11" s="69"/>
      <c r="K11" s="69"/>
      <c r="L11" s="69"/>
      <c r="M11" s="70"/>
      <c r="N11" s="8"/>
      <c r="O11" s="92" t="s">
        <v>30</v>
      </c>
      <c r="P11" s="69"/>
      <c r="Q11" s="69"/>
      <c r="R11" s="69"/>
      <c r="S11" s="69"/>
      <c r="T11" s="69"/>
      <c r="U11" s="70"/>
      <c r="V11" s="137" t="s">
        <v>95</v>
      </c>
      <c r="W11" s="138"/>
    </row>
    <row r="12" spans="1:27" ht="12.75" customHeight="1" x14ac:dyDescent="0.2">
      <c r="A12" s="7"/>
      <c r="B12" s="92" t="s">
        <v>32</v>
      </c>
      <c r="C12" s="69"/>
      <c r="D12" s="69"/>
      <c r="E12" s="69"/>
      <c r="F12" s="69"/>
      <c r="G12" s="70"/>
      <c r="H12" s="8"/>
      <c r="I12" s="92" t="s">
        <v>33</v>
      </c>
      <c r="J12" s="69"/>
      <c r="K12" s="69"/>
      <c r="L12" s="69"/>
      <c r="M12" s="70"/>
      <c r="N12" s="8"/>
      <c r="O12" s="92" t="s">
        <v>34</v>
      </c>
      <c r="P12" s="69"/>
      <c r="Q12" s="69"/>
      <c r="R12" s="69"/>
      <c r="S12" s="69"/>
      <c r="T12" s="69"/>
      <c r="U12" s="70"/>
      <c r="V12" s="139"/>
      <c r="W12" s="140"/>
    </row>
    <row r="13" spans="1:27" x14ac:dyDescent="0.2">
      <c r="A13" s="9"/>
      <c r="B13" s="101" t="s">
        <v>35</v>
      </c>
      <c r="C13" s="102"/>
      <c r="D13" s="102"/>
      <c r="E13" s="102"/>
      <c r="F13" s="102"/>
      <c r="G13" s="103"/>
      <c r="H13" s="10"/>
      <c r="I13" s="101" t="s">
        <v>36</v>
      </c>
      <c r="J13" s="102"/>
      <c r="K13" s="102"/>
      <c r="L13" s="102"/>
      <c r="M13" s="103"/>
      <c r="N13" s="10"/>
      <c r="O13" s="101"/>
      <c r="P13" s="102"/>
      <c r="Q13" s="102"/>
      <c r="R13" s="102"/>
      <c r="S13" s="102"/>
      <c r="T13" s="102"/>
      <c r="U13" s="103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5" t="s">
        <v>38</v>
      </c>
      <c r="B15" s="94"/>
      <c r="C15" s="95"/>
      <c r="D15" s="11" t="s">
        <v>39</v>
      </c>
      <c r="E15" s="11" t="s">
        <v>40</v>
      </c>
      <c r="F15" s="11" t="s">
        <v>41</v>
      </c>
      <c r="G15" s="100" t="s">
        <v>42</v>
      </c>
      <c r="H15" s="94"/>
      <c r="I15" s="95"/>
      <c r="J15" s="11" t="s">
        <v>39</v>
      </c>
      <c r="K15" s="12" t="s">
        <v>40</v>
      </c>
      <c r="L15" s="11" t="s">
        <v>41</v>
      </c>
      <c r="M15" s="100" t="s">
        <v>43</v>
      </c>
      <c r="N15" s="94"/>
      <c r="O15" s="95"/>
      <c r="P15" s="11" t="s">
        <v>39</v>
      </c>
      <c r="Q15" s="12" t="s">
        <v>40</v>
      </c>
      <c r="R15" s="11" t="s">
        <v>41</v>
      </c>
      <c r="S15" s="110" t="s">
        <v>44</v>
      </c>
      <c r="T15" s="94"/>
      <c r="U15" s="94"/>
      <c r="V15" s="94"/>
      <c r="W15" s="111"/>
      <c r="X15" s="13"/>
      <c r="Y15" s="14"/>
      <c r="Z15" s="14"/>
      <c r="AA15" s="13"/>
    </row>
    <row r="16" spans="1:27" x14ac:dyDescent="0.2">
      <c r="A16" s="147" t="s">
        <v>45</v>
      </c>
      <c r="B16" s="82"/>
      <c r="C16" s="83"/>
      <c r="D16" s="15">
        <f>SUM(D18:D60)</f>
        <v>3</v>
      </c>
      <c r="E16" s="15">
        <f>SUM(E18:E60)</f>
        <v>0</v>
      </c>
      <c r="F16" s="15">
        <f>SUM(F18:F60)</f>
        <v>0</v>
      </c>
      <c r="G16" s="81" t="s">
        <v>45</v>
      </c>
      <c r="H16" s="82"/>
      <c r="I16" s="83"/>
      <c r="J16" s="16">
        <f>SUM(J18:J60)</f>
        <v>10</v>
      </c>
      <c r="K16" s="16">
        <f>SUM(K18:K60)</f>
        <v>0</v>
      </c>
      <c r="L16" s="16">
        <f>SUM(L18:L60)</f>
        <v>0</v>
      </c>
      <c r="M16" s="81" t="s">
        <v>45</v>
      </c>
      <c r="N16" s="82"/>
      <c r="O16" s="83"/>
      <c r="P16" s="17">
        <f>SUM(P18:P56)</f>
        <v>0</v>
      </c>
      <c r="Q16" s="17">
        <f>SUM(Q18:Q56)</f>
        <v>0</v>
      </c>
      <c r="R16" s="17">
        <f>SUM(R18:R55)</f>
        <v>0</v>
      </c>
      <c r="S16" s="81" t="s">
        <v>45</v>
      </c>
      <c r="T16" s="82"/>
      <c r="U16" s="82"/>
      <c r="V16" s="83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84" t="s">
        <v>46</v>
      </c>
      <c r="B17" s="85"/>
      <c r="C17" s="86"/>
      <c r="D17" s="125" t="s">
        <v>47</v>
      </c>
      <c r="E17" s="126"/>
      <c r="F17" s="127"/>
      <c r="G17" s="96" t="s">
        <v>46</v>
      </c>
      <c r="H17" s="85"/>
      <c r="I17" s="86"/>
      <c r="J17" s="125" t="s">
        <v>47</v>
      </c>
      <c r="K17" s="126"/>
      <c r="L17" s="127"/>
      <c r="M17" s="96" t="s">
        <v>46</v>
      </c>
      <c r="N17" s="85"/>
      <c r="O17" s="86"/>
      <c r="P17" s="125" t="s">
        <v>47</v>
      </c>
      <c r="Q17" s="126"/>
      <c r="R17" s="127"/>
      <c r="S17" s="96" t="s">
        <v>46</v>
      </c>
      <c r="T17" s="85"/>
      <c r="U17" s="85"/>
      <c r="V17" s="86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4" t="s">
        <v>49</v>
      </c>
      <c r="B18" s="69"/>
      <c r="C18" s="70"/>
      <c r="D18" s="22">
        <v>1</v>
      </c>
      <c r="E18" s="23"/>
      <c r="F18" s="24"/>
      <c r="G18" s="80" t="s">
        <v>50</v>
      </c>
      <c r="H18" s="69"/>
      <c r="I18" s="70"/>
      <c r="J18" s="22">
        <v>2</v>
      </c>
      <c r="K18" s="23"/>
      <c r="L18" s="24"/>
      <c r="M18" s="80"/>
      <c r="N18" s="69"/>
      <c r="O18" s="70"/>
      <c r="P18" s="22"/>
      <c r="Q18" s="23"/>
      <c r="R18" s="24"/>
      <c r="S18" s="97"/>
      <c r="T18" s="69"/>
      <c r="U18" s="69"/>
      <c r="V18" s="70"/>
      <c r="W18" s="25"/>
      <c r="X18" s="2"/>
    </row>
    <row r="19" spans="1:32" ht="12.75" customHeight="1" x14ac:dyDescent="0.2">
      <c r="A19" s="154" t="s">
        <v>51</v>
      </c>
      <c r="B19" s="69"/>
      <c r="C19" s="70"/>
      <c r="D19" s="22">
        <v>1</v>
      </c>
      <c r="E19" s="23"/>
      <c r="F19" s="24"/>
      <c r="G19" s="80" t="s">
        <v>52</v>
      </c>
      <c r="H19" s="69"/>
      <c r="I19" s="70"/>
      <c r="J19" s="22">
        <v>8</v>
      </c>
      <c r="K19" s="23"/>
      <c r="L19" s="24"/>
      <c r="M19" s="97"/>
      <c r="N19" s="69"/>
      <c r="O19" s="70"/>
      <c r="P19" s="26"/>
      <c r="Q19" s="23"/>
      <c r="R19" s="24"/>
      <c r="S19" s="97"/>
      <c r="T19" s="69"/>
      <c r="U19" s="69"/>
      <c r="V19" s="70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4" t="s">
        <v>53</v>
      </c>
      <c r="B20" s="69"/>
      <c r="C20" s="70"/>
      <c r="D20" s="22">
        <v>1</v>
      </c>
      <c r="E20" s="23"/>
      <c r="F20" s="24"/>
      <c r="G20" s="97"/>
      <c r="H20" s="69"/>
      <c r="I20" s="70"/>
      <c r="J20" s="26"/>
      <c r="K20" s="23"/>
      <c r="L20" s="24"/>
      <c r="M20" s="97"/>
      <c r="N20" s="69"/>
      <c r="O20" s="70"/>
      <c r="P20" s="26"/>
      <c r="Q20" s="23"/>
      <c r="R20" s="24"/>
      <c r="S20" s="97"/>
      <c r="T20" s="69"/>
      <c r="U20" s="69"/>
      <c r="V20" s="70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162" t="s">
        <v>54</v>
      </c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4"/>
    </row>
    <row r="23" spans="1:32" x14ac:dyDescent="0.2">
      <c r="A23" s="99" t="s">
        <v>96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9"/>
    </row>
    <row r="24" spans="1:32" x14ac:dyDescent="0.2">
      <c r="A24" s="179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9"/>
    </row>
    <row r="25" spans="1:32" x14ac:dyDescent="0.2">
      <c r="A25" s="200" t="s">
        <v>115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9"/>
    </row>
    <row r="26" spans="1:32" x14ac:dyDescent="0.2">
      <c r="A26" s="200" t="s">
        <v>116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9"/>
    </row>
    <row r="27" spans="1:32" x14ac:dyDescent="0.2">
      <c r="A27" s="200"/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/>
    </row>
    <row r="28" spans="1:32" x14ac:dyDescent="0.2">
      <c r="A28" s="201" t="s">
        <v>117</v>
      </c>
      <c r="B28" s="88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9"/>
    </row>
    <row r="29" spans="1:32" x14ac:dyDescent="0.2">
      <c r="A29" s="43" t="s">
        <v>118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5"/>
      <c r="U29" s="45"/>
      <c r="V29" s="45"/>
      <c r="W29" s="46"/>
    </row>
    <row r="30" spans="1:32" x14ac:dyDescent="0.2">
      <c r="A30" s="162" t="s">
        <v>57</v>
      </c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  <c r="R30" s="163"/>
      <c r="S30" s="163"/>
      <c r="T30" s="163"/>
      <c r="U30" s="163"/>
      <c r="V30" s="163"/>
      <c r="W30" s="164"/>
    </row>
    <row r="31" spans="1:32" x14ac:dyDescent="0.2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58" t="s">
        <v>100</v>
      </c>
      <c r="T31" s="48"/>
      <c r="U31" s="48"/>
      <c r="V31" s="48"/>
      <c r="W31" s="49" t="s">
        <v>119</v>
      </c>
    </row>
    <row r="32" spans="1:3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9" t="s">
        <v>120</v>
      </c>
      <c r="T32" s="59"/>
      <c r="U32" s="59"/>
      <c r="V32" s="51"/>
      <c r="W32" s="52" t="s">
        <v>121</v>
      </c>
    </row>
    <row r="33" spans="1:29" x14ac:dyDescent="0.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9" t="s">
        <v>122</v>
      </c>
      <c r="T33" s="59"/>
      <c r="U33" s="59"/>
      <c r="V33" s="51"/>
      <c r="W33" s="52" t="s">
        <v>123</v>
      </c>
    </row>
    <row r="34" spans="1:29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9" t="s">
        <v>124</v>
      </c>
      <c r="T34" s="59"/>
      <c r="U34" s="59"/>
      <c r="V34" s="51"/>
      <c r="W34" s="52" t="s">
        <v>125</v>
      </c>
    </row>
    <row r="35" spans="1:29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9" t="s">
        <v>126</v>
      </c>
      <c r="T35" s="59"/>
      <c r="U35" s="59"/>
      <c r="V35" s="51"/>
      <c r="W35" s="52" t="s">
        <v>127</v>
      </c>
    </row>
    <row r="36" spans="1:29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9" t="s">
        <v>128</v>
      </c>
      <c r="T36" s="59"/>
      <c r="U36" s="59"/>
      <c r="V36" s="51"/>
      <c r="W36" s="52" t="s">
        <v>129</v>
      </c>
    </row>
    <row r="37" spans="1:29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9" t="s">
        <v>130</v>
      </c>
      <c r="T37" s="59"/>
      <c r="U37" s="59"/>
      <c r="V37" s="51"/>
      <c r="W37" s="52" t="s">
        <v>131</v>
      </c>
    </row>
    <row r="38" spans="1:29" x14ac:dyDescent="0.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9" t="s">
        <v>132</v>
      </c>
      <c r="T38" s="59"/>
      <c r="U38" s="59"/>
      <c r="V38" s="51"/>
      <c r="W38" s="52" t="s">
        <v>133</v>
      </c>
    </row>
    <row r="39" spans="1:29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9" t="s">
        <v>134</v>
      </c>
      <c r="T39" s="59"/>
      <c r="U39" s="59"/>
      <c r="V39" s="51"/>
      <c r="W39" s="52" t="s">
        <v>135</v>
      </c>
    </row>
    <row r="40" spans="1:29" x14ac:dyDescent="0.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9" t="s">
        <v>136</v>
      </c>
      <c r="T40" s="59"/>
      <c r="U40" s="59"/>
      <c r="V40" s="51"/>
      <c r="W40" s="52" t="s">
        <v>137</v>
      </c>
    </row>
    <row r="41" spans="1:29" x14ac:dyDescent="0.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9" t="s">
        <v>138</v>
      </c>
      <c r="T41" s="59"/>
      <c r="U41" s="59"/>
      <c r="V41" s="51"/>
      <c r="W41" s="52" t="s">
        <v>139</v>
      </c>
    </row>
    <row r="42" spans="1:29" x14ac:dyDescent="0.2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2" t="s">
        <v>140</v>
      </c>
    </row>
    <row r="43" spans="1:29" x14ac:dyDescent="0.2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2" t="s">
        <v>141</v>
      </c>
    </row>
    <row r="44" spans="1:29" x14ac:dyDescent="0.2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2" t="s">
        <v>142</v>
      </c>
    </row>
    <row r="45" spans="1:29" x14ac:dyDescent="0.2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2"/>
    </row>
    <row r="46" spans="1:29" x14ac:dyDescent="0.2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1:29" x14ac:dyDescent="0.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4"/>
    </row>
    <row r="48" spans="1:29" s="2" customForma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7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8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6"/>
      <c r="X49" s="1"/>
      <c r="Y49" s="1"/>
      <c r="Z49" s="1"/>
      <c r="AA49" s="1"/>
      <c r="AB49" s="1"/>
      <c r="AC49" s="1"/>
    </row>
    <row r="50" spans="1:29" s="2" customFormat="1" x14ac:dyDescent="0.2">
      <c r="A50" s="162" t="s">
        <v>58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4"/>
      <c r="X50" s="1"/>
      <c r="Y50" s="1"/>
      <c r="Z50" s="1"/>
      <c r="AA50" s="1"/>
      <c r="AB50" s="1"/>
      <c r="AC50" s="1"/>
    </row>
    <row r="51" spans="1:29" s="2" customFormat="1" x14ac:dyDescent="0.2">
      <c r="A51" s="180"/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  <c r="W51" s="89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122"/>
      <c r="B52" s="88"/>
      <c r="C52" s="88"/>
      <c r="D52" s="88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9"/>
      <c r="X52" s="1"/>
      <c r="Y52" s="1"/>
      <c r="Z52" s="1"/>
      <c r="AA52" s="1"/>
      <c r="AB52" s="1"/>
      <c r="AC52" s="1"/>
    </row>
    <row r="53" spans="1:29" s="2" customFormat="1" x14ac:dyDescent="0.2">
      <c r="A53" s="190"/>
      <c r="B53" s="88"/>
      <c r="C53" s="88"/>
      <c r="D53" s="88"/>
      <c r="E53" s="88"/>
      <c r="F53" s="88"/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9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87"/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9"/>
      <c r="X54" s="1"/>
      <c r="Y54" s="1"/>
      <c r="Z54" s="1"/>
      <c r="AA54" s="1"/>
      <c r="AB54" s="1"/>
      <c r="AC54" s="1"/>
    </row>
    <row r="55" spans="1:29" s="2" customFormat="1" x14ac:dyDescent="0.2">
      <c r="A55" s="165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7"/>
      <c r="X55" s="1"/>
      <c r="Y55" s="1"/>
      <c r="Z55" s="1"/>
      <c r="AA55" s="1"/>
      <c r="AB55" s="1"/>
      <c r="AC55" s="1"/>
    </row>
    <row r="56" spans="1:29" s="2" customFormat="1" x14ac:dyDescent="0.2">
      <c r="A56" s="17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109"/>
      <c r="M56" s="118" t="s">
        <v>60</v>
      </c>
      <c r="N56" s="85"/>
      <c r="O56" s="85"/>
      <c r="P56" s="85"/>
      <c r="Q56" s="85"/>
      <c r="R56" s="109"/>
      <c r="S56" s="149"/>
      <c r="T56" s="85"/>
      <c r="U56" s="85"/>
      <c r="V56" s="85"/>
      <c r="W56" s="109"/>
      <c r="X56" s="1"/>
      <c r="Y56" s="1"/>
      <c r="Z56" s="1"/>
      <c r="AA56" s="1"/>
      <c r="AB56" s="1"/>
      <c r="AC56" s="1"/>
    </row>
    <row r="57" spans="1:29" s="2" customFormat="1" x14ac:dyDescent="0.2">
      <c r="A57" s="9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91"/>
      <c r="M57" s="68" t="s">
        <v>61</v>
      </c>
      <c r="N57" s="69"/>
      <c r="O57" s="69"/>
      <c r="P57" s="70"/>
      <c r="Q57" s="23">
        <f>D16+J16+P16</f>
        <v>13</v>
      </c>
      <c r="R57" s="36">
        <f>IF(Q57=0,"",Q57/$Q$60)</f>
        <v>1</v>
      </c>
      <c r="S57" s="98"/>
      <c r="T57" s="69"/>
      <c r="U57" s="69"/>
      <c r="V57" s="69"/>
      <c r="W57" s="91"/>
      <c r="X57" s="1"/>
      <c r="Y57" s="1"/>
      <c r="Z57" s="1"/>
      <c r="AA57" s="1"/>
      <c r="AB57" s="1"/>
      <c r="AC57" s="1"/>
    </row>
    <row r="58" spans="1:29" s="2" customFormat="1" x14ac:dyDescent="0.2">
      <c r="A58" s="9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91"/>
      <c r="M58" s="68" t="s">
        <v>62</v>
      </c>
      <c r="N58" s="69"/>
      <c r="O58" s="69"/>
      <c r="P58" s="70"/>
      <c r="Q58" s="23">
        <f>E16+K16+Q16</f>
        <v>0</v>
      </c>
      <c r="R58" s="36" t="str">
        <f>IF(Q58=0,"",Q58/$Q$60)</f>
        <v/>
      </c>
      <c r="S58" s="98"/>
      <c r="T58" s="69"/>
      <c r="U58" s="69"/>
      <c r="V58" s="69"/>
      <c r="W58" s="91"/>
      <c r="X58" s="1"/>
      <c r="Y58" s="1"/>
      <c r="Z58" s="1"/>
      <c r="AA58" s="1"/>
      <c r="AB58" s="1"/>
      <c r="AC58" s="1"/>
    </row>
    <row r="59" spans="1:29" s="2" customFormat="1" x14ac:dyDescent="0.2">
      <c r="A59" s="9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91"/>
      <c r="M59" s="68" t="s">
        <v>63</v>
      </c>
      <c r="N59" s="69"/>
      <c r="O59" s="69"/>
      <c r="P59" s="70"/>
      <c r="Q59" s="37">
        <f>F16+L16+R16</f>
        <v>0</v>
      </c>
      <c r="R59" s="36" t="str">
        <f>IF(Q59=0,"",Q59/$Q$60)</f>
        <v/>
      </c>
      <c r="S59" s="98"/>
      <c r="T59" s="69"/>
      <c r="U59" s="69"/>
      <c r="V59" s="69"/>
      <c r="W59" s="91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33"/>
      <c r="M60" s="134" t="s">
        <v>45</v>
      </c>
      <c r="N60" s="102"/>
      <c r="O60" s="102"/>
      <c r="P60" s="103"/>
      <c r="Q60" s="38">
        <f>SUM(Q57:Q59)</f>
        <v>13</v>
      </c>
      <c r="R60" s="39">
        <f>IF(Q60=0,"",Q60/$Q$60)</f>
        <v>1</v>
      </c>
      <c r="S60" s="196"/>
      <c r="T60" s="102"/>
      <c r="U60" s="102"/>
      <c r="V60" s="102"/>
      <c r="W60" s="133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193"/>
      <c r="B61" s="107"/>
      <c r="C61" s="107"/>
      <c r="D61" s="107"/>
      <c r="E61" s="107"/>
      <c r="F61" s="107"/>
      <c r="G61" s="107"/>
      <c r="H61" s="107"/>
      <c r="I61" s="107"/>
      <c r="J61" s="107"/>
      <c r="K61" s="107"/>
      <c r="L61" s="158"/>
      <c r="M61" s="187"/>
      <c r="N61" s="107"/>
      <c r="O61" s="107"/>
      <c r="P61" s="107"/>
      <c r="Q61" s="107"/>
      <c r="R61" s="107"/>
      <c r="S61" s="107"/>
      <c r="T61" s="107"/>
      <c r="U61" s="107"/>
      <c r="V61" s="107"/>
      <c r="W61" s="160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194"/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70"/>
      <c r="M62" s="139"/>
      <c r="N62" s="188"/>
      <c r="O62" s="188"/>
      <c r="P62" s="188"/>
      <c r="Q62" s="188"/>
      <c r="R62" s="188"/>
      <c r="S62" s="188"/>
      <c r="T62" s="188"/>
      <c r="U62" s="188"/>
      <c r="V62" s="188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19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6"/>
      <c r="M63" s="161"/>
      <c r="N63" s="85"/>
      <c r="O63" s="85"/>
      <c r="P63" s="85"/>
      <c r="Q63" s="85"/>
      <c r="R63" s="85"/>
      <c r="S63" s="85"/>
      <c r="T63" s="85"/>
      <c r="U63" s="85"/>
      <c r="V63" s="85"/>
      <c r="W63" s="109"/>
    </row>
    <row r="64" spans="1:29" x14ac:dyDescent="0.2">
      <c r="A64" s="168" t="s">
        <v>64</v>
      </c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3"/>
      <c r="M64" s="132" t="s">
        <v>65</v>
      </c>
      <c r="N64" s="102"/>
      <c r="O64" s="102"/>
      <c r="P64" s="102"/>
      <c r="Q64" s="102"/>
      <c r="R64" s="102"/>
      <c r="S64" s="102"/>
      <c r="T64" s="102"/>
      <c r="U64" s="102"/>
      <c r="V64" s="102"/>
      <c r="W64" s="133"/>
    </row>
  </sheetData>
  <mergeCells count="109"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A28:W28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A3:B3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B10:G10"/>
    <mergeCell ref="A9:G9"/>
    <mergeCell ref="M17:O17"/>
    <mergeCell ref="G20:I20"/>
    <mergeCell ref="S57:W57"/>
    <mergeCell ref="A25:W25"/>
    <mergeCell ref="D8:F8"/>
    <mergeCell ref="L8:M8"/>
    <mergeCell ref="A20:C20"/>
    <mergeCell ref="S16:V16"/>
    <mergeCell ref="A17:C17"/>
    <mergeCell ref="A54:W54"/>
    <mergeCell ref="B8:C8"/>
  </mergeCells>
  <conditionalFormatting sqref="A10:A13">
    <cfRule type="expression" dxfId="9" priority="5">
      <formula>$G$10&amp;$G$11&amp;$G$12&amp;$G$13&lt;&gt;"X"</formula>
    </cfRule>
  </conditionalFormatting>
  <conditionalFormatting sqref="H10:H13">
    <cfRule type="expression" dxfId="8" priority="4">
      <formula>$L$10&amp;$L$11&amp;$L$12&amp;$L$13&lt;&gt;"X"</formula>
    </cfRule>
  </conditionalFormatting>
  <conditionalFormatting sqref="N10:N13">
    <cfRule type="expression" dxfId="7" priority="3">
      <formula>$L$10&amp;$L$11&amp;$L$12&amp;$L$13&lt;&gt;"X"</formula>
    </cfRule>
  </conditionalFormatting>
  <conditionalFormatting sqref="P8 Y8">
    <cfRule type="cellIs" dxfId="6" priority="6" operator="equal">
      <formula>"X"</formula>
    </cfRule>
  </conditionalFormatting>
  <conditionalFormatting sqref="P6:U7">
    <cfRule type="cellIs" dxfId="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20</vt:i4>
      </vt:variant>
    </vt:vector>
  </HeadingPairs>
  <TitlesOfParts>
    <vt:vector size="30" baseType="lpstr">
      <vt:lpstr>27-2</vt:lpstr>
      <vt:lpstr>28-2</vt:lpstr>
      <vt:lpstr>1-3</vt:lpstr>
      <vt:lpstr>2-3</vt:lpstr>
      <vt:lpstr>3-3</vt:lpstr>
      <vt:lpstr>4-3</vt:lpstr>
      <vt:lpstr>5-3</vt:lpstr>
      <vt:lpstr>6-3</vt:lpstr>
      <vt:lpstr>7-3</vt:lpstr>
      <vt:lpstr>MODELO RDO</vt:lpstr>
      <vt:lpstr>'1-3'!Area_de_impressao</vt:lpstr>
      <vt:lpstr>'2-3'!Area_de_impressao</vt:lpstr>
      <vt:lpstr>'27-2'!Area_de_impressao</vt:lpstr>
      <vt:lpstr>'28-2'!Area_de_impressao</vt:lpstr>
      <vt:lpstr>'3-3'!Area_de_impressao</vt:lpstr>
      <vt:lpstr>'4-3'!Area_de_impressao</vt:lpstr>
      <vt:lpstr>'5-3'!Area_de_impressao</vt:lpstr>
      <vt:lpstr>'6-3'!Area_de_impressao</vt:lpstr>
      <vt:lpstr>'7-3'!Area_de_impressao</vt:lpstr>
      <vt:lpstr>'MODELO RDO'!Area_de_impressao</vt:lpstr>
      <vt:lpstr>'1-3'!Titulos_de_impressao</vt:lpstr>
      <vt:lpstr>'2-3'!Titulos_de_impressao</vt:lpstr>
      <vt:lpstr>'27-2'!Titulos_de_impressao</vt:lpstr>
      <vt:lpstr>'28-2'!Titulos_de_impressao</vt:lpstr>
      <vt:lpstr>'3-3'!Titulos_de_impressao</vt:lpstr>
      <vt:lpstr>'4-3'!Titulos_de_impressao</vt:lpstr>
      <vt:lpstr>'5-3'!Titulos_de_impressao</vt:lpstr>
      <vt:lpstr>'6-3'!Titulos_de_impressao</vt:lpstr>
      <vt:lpstr>'7-3'!Titulos_de_impressao</vt:lpstr>
      <vt:lpstr>'MODELO RDO'!Titulos_de_impressao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EP70110</dc:creator>
  <cp:lastModifiedBy>Carlos Magno</cp:lastModifiedBy>
  <cp:revision>2</cp:revision>
  <cp:lastPrinted>2024-10-15T12:25:53Z</cp:lastPrinted>
  <dcterms:created xsi:type="dcterms:W3CDTF">2004-12-28T13:19:24Z</dcterms:created>
  <dcterms:modified xsi:type="dcterms:W3CDTF">2024-11-07T18:28:14Z</dcterms:modified>
  <dc:language>pt-BR</dc:language>
</cp:coreProperties>
</file>