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imara\OneDrive - Instituto Nacional de Telecomunicações\M109\1º Sem 2022\Materiais de Aula\Apresentações\Aula 6\Turma L2\"/>
    </mc:Choice>
  </mc:AlternateContent>
  <xr:revisionPtr revIDLastSave="23" documentId="8_{3B25C30D-6454-4332-A39D-4FCD7261CD53}" xr6:coauthVersionLast="36" xr6:coauthVersionMax="36" xr10:uidLastSave="{FB29DC74-4F8B-481F-B016-BE9D5952EAB1}"/>
  <bookViews>
    <workbookView xWindow="0" yWindow="0" windowWidth="20490" windowHeight="7245" tabRatio="696" xr2:uid="{62D7723E-1576-474D-87F0-752CCBA6CCA0}"/>
  </bookViews>
  <sheets>
    <sheet name="Valores negativos de z" sheetId="5" r:id="rId1"/>
    <sheet name="Valores positivos de z" sheetId="6" r:id="rId2"/>
    <sheet name="Região Aceitação H0" sheetId="4" r:id="rId3"/>
    <sheet name="Exemplo1" sheetId="7" r:id="rId4"/>
    <sheet name="Exemplo2" sheetId="3" r:id="rId5"/>
    <sheet name="Exemplo3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C7" i="7"/>
  <c r="C6" i="7"/>
  <c r="C22" i="7" l="1"/>
  <c r="C23" i="7"/>
  <c r="C8" i="7"/>
  <c r="C9" i="7" s="1"/>
  <c r="C10" i="7" s="1"/>
  <c r="C20" i="7"/>
  <c r="C23" i="3"/>
  <c r="N52" i="6" l="1"/>
  <c r="L52" i="6"/>
  <c r="J52" i="6"/>
  <c r="H52" i="6"/>
  <c r="F52" i="6"/>
  <c r="D52" i="6"/>
  <c r="B52" i="6"/>
  <c r="N51" i="6"/>
  <c r="L51" i="6"/>
  <c r="J51" i="6"/>
  <c r="H51" i="6"/>
  <c r="F51" i="6"/>
  <c r="D51" i="6"/>
  <c r="B51" i="6"/>
  <c r="N50" i="6"/>
  <c r="L50" i="6"/>
  <c r="J50" i="6"/>
  <c r="H50" i="6"/>
  <c r="F50" i="6"/>
  <c r="D50" i="6"/>
  <c r="B50" i="6"/>
  <c r="N49" i="6"/>
  <c r="L49" i="6"/>
  <c r="J49" i="6"/>
  <c r="H49" i="6"/>
  <c r="F49" i="6"/>
  <c r="D49" i="6"/>
  <c r="B49" i="6"/>
  <c r="N48" i="6"/>
  <c r="L48" i="6"/>
  <c r="J48" i="6"/>
  <c r="H48" i="6"/>
  <c r="F48" i="6"/>
  <c r="D48" i="6"/>
  <c r="B48" i="6"/>
  <c r="N47" i="6"/>
  <c r="L47" i="6"/>
  <c r="J47" i="6"/>
  <c r="H47" i="6"/>
  <c r="F47" i="6"/>
  <c r="D47" i="6"/>
  <c r="B47" i="6"/>
  <c r="N46" i="6"/>
  <c r="L46" i="6"/>
  <c r="J46" i="6"/>
  <c r="H46" i="6"/>
  <c r="F46" i="6"/>
  <c r="D46" i="6"/>
  <c r="B46" i="6"/>
  <c r="N45" i="6"/>
  <c r="L45" i="6"/>
  <c r="J45" i="6"/>
  <c r="H45" i="6"/>
  <c r="F45" i="6"/>
  <c r="D45" i="6"/>
  <c r="B45" i="6"/>
  <c r="N44" i="6"/>
  <c r="L44" i="6"/>
  <c r="J44" i="6"/>
  <c r="H44" i="6"/>
  <c r="F44" i="6"/>
  <c r="D44" i="6"/>
  <c r="B44" i="6"/>
  <c r="N43" i="6"/>
  <c r="L43" i="6"/>
  <c r="J43" i="6"/>
  <c r="H43" i="6"/>
  <c r="F43" i="6"/>
  <c r="D43" i="6"/>
  <c r="B43" i="6"/>
  <c r="N42" i="6"/>
  <c r="L42" i="6"/>
  <c r="J42" i="6"/>
  <c r="H42" i="6"/>
  <c r="F42" i="6"/>
  <c r="D42" i="6"/>
  <c r="B42" i="6"/>
  <c r="N41" i="6"/>
  <c r="L41" i="6"/>
  <c r="J41" i="6"/>
  <c r="H41" i="6"/>
  <c r="F41" i="6"/>
  <c r="D41" i="6"/>
  <c r="B41" i="6"/>
  <c r="N40" i="6"/>
  <c r="L40" i="6"/>
  <c r="J40" i="6"/>
  <c r="H40" i="6"/>
  <c r="F40" i="6"/>
  <c r="D40" i="6"/>
  <c r="B40" i="6"/>
  <c r="N39" i="6"/>
  <c r="L39" i="6"/>
  <c r="J39" i="6"/>
  <c r="H39" i="6"/>
  <c r="F39" i="6"/>
  <c r="D39" i="6"/>
  <c r="B39" i="6"/>
  <c r="N38" i="6"/>
  <c r="L38" i="6"/>
  <c r="J38" i="6"/>
  <c r="H38" i="6"/>
  <c r="F38" i="6"/>
  <c r="D38" i="6"/>
  <c r="B38" i="6"/>
  <c r="N37" i="6"/>
  <c r="L37" i="6"/>
  <c r="J37" i="6"/>
  <c r="H37" i="6"/>
  <c r="F37" i="6"/>
  <c r="D37" i="6"/>
  <c r="B37" i="6"/>
  <c r="N36" i="6"/>
  <c r="L36" i="6"/>
  <c r="J36" i="6"/>
  <c r="H36" i="6"/>
  <c r="F36" i="6"/>
  <c r="D36" i="6"/>
  <c r="B36" i="6"/>
  <c r="N35" i="6"/>
  <c r="L35" i="6"/>
  <c r="J35" i="6"/>
  <c r="H35" i="6"/>
  <c r="F35" i="6"/>
  <c r="D35" i="6"/>
  <c r="B35" i="6"/>
  <c r="N34" i="6"/>
  <c r="L34" i="6"/>
  <c r="J34" i="6"/>
  <c r="H34" i="6"/>
  <c r="F34" i="6"/>
  <c r="D34" i="6"/>
  <c r="B34" i="6"/>
  <c r="N33" i="6"/>
  <c r="L33" i="6"/>
  <c r="J33" i="6"/>
  <c r="H33" i="6"/>
  <c r="F33" i="6"/>
  <c r="D33" i="6"/>
  <c r="B33" i="6"/>
  <c r="N32" i="6"/>
  <c r="L32" i="6"/>
  <c r="J32" i="6"/>
  <c r="H32" i="6"/>
  <c r="F32" i="6"/>
  <c r="D32" i="6"/>
  <c r="B32" i="6"/>
  <c r="N31" i="6"/>
  <c r="L31" i="6"/>
  <c r="J31" i="6"/>
  <c r="H31" i="6"/>
  <c r="F31" i="6"/>
  <c r="D31" i="6"/>
  <c r="B31" i="6"/>
  <c r="N30" i="6"/>
  <c r="L30" i="6"/>
  <c r="J30" i="6"/>
  <c r="H30" i="6"/>
  <c r="F30" i="6"/>
  <c r="D30" i="6"/>
  <c r="B30" i="6"/>
  <c r="N29" i="6"/>
  <c r="L29" i="6"/>
  <c r="J29" i="6"/>
  <c r="H29" i="6"/>
  <c r="F29" i="6"/>
  <c r="D29" i="6"/>
  <c r="B29" i="6"/>
  <c r="N28" i="6"/>
  <c r="L28" i="6"/>
  <c r="J28" i="6"/>
  <c r="H28" i="6"/>
  <c r="F28" i="6"/>
  <c r="D28" i="6"/>
  <c r="B28" i="6"/>
  <c r="N27" i="6"/>
  <c r="L27" i="6"/>
  <c r="J27" i="6"/>
  <c r="H27" i="6"/>
  <c r="F27" i="6"/>
  <c r="D27" i="6"/>
  <c r="B27" i="6"/>
  <c r="N26" i="6"/>
  <c r="L26" i="6"/>
  <c r="J26" i="6"/>
  <c r="H26" i="6"/>
  <c r="F26" i="6"/>
  <c r="D26" i="6"/>
  <c r="B26" i="6"/>
  <c r="N25" i="6"/>
  <c r="L25" i="6"/>
  <c r="J25" i="6"/>
  <c r="H25" i="6"/>
  <c r="F25" i="6"/>
  <c r="D25" i="6"/>
  <c r="B25" i="6"/>
  <c r="N24" i="6"/>
  <c r="L24" i="6"/>
  <c r="J24" i="6"/>
  <c r="H24" i="6"/>
  <c r="F24" i="6"/>
  <c r="D24" i="6"/>
  <c r="B24" i="6"/>
  <c r="N23" i="6"/>
  <c r="L23" i="6"/>
  <c r="J23" i="6"/>
  <c r="H23" i="6"/>
  <c r="F23" i="6"/>
  <c r="D23" i="6"/>
  <c r="B23" i="6"/>
  <c r="N22" i="6"/>
  <c r="L22" i="6"/>
  <c r="J22" i="6"/>
  <c r="H22" i="6"/>
  <c r="F22" i="6"/>
  <c r="D22" i="6"/>
  <c r="B22" i="6"/>
  <c r="N21" i="6"/>
  <c r="L21" i="6"/>
  <c r="J21" i="6"/>
  <c r="H21" i="6"/>
  <c r="F21" i="6"/>
  <c r="D21" i="6"/>
  <c r="B21" i="6"/>
  <c r="N20" i="6"/>
  <c r="L20" i="6"/>
  <c r="J20" i="6"/>
  <c r="H20" i="6"/>
  <c r="F20" i="6"/>
  <c r="D20" i="6"/>
  <c r="B20" i="6"/>
  <c r="N19" i="6"/>
  <c r="L19" i="6"/>
  <c r="J19" i="6"/>
  <c r="H19" i="6"/>
  <c r="F19" i="6"/>
  <c r="D19" i="6"/>
  <c r="B19" i="6"/>
  <c r="N18" i="6"/>
  <c r="L18" i="6"/>
  <c r="J18" i="6"/>
  <c r="H18" i="6"/>
  <c r="F18" i="6"/>
  <c r="D18" i="6"/>
  <c r="B18" i="6"/>
  <c r="N17" i="6"/>
  <c r="L17" i="6"/>
  <c r="J17" i="6"/>
  <c r="H17" i="6"/>
  <c r="F17" i="6"/>
  <c r="D17" i="6"/>
  <c r="B17" i="6"/>
  <c r="N16" i="6"/>
  <c r="L16" i="6"/>
  <c r="J16" i="6"/>
  <c r="H16" i="6"/>
  <c r="F16" i="6"/>
  <c r="D16" i="6"/>
  <c r="B16" i="6"/>
  <c r="N15" i="6"/>
  <c r="L15" i="6"/>
  <c r="J15" i="6"/>
  <c r="H15" i="6"/>
  <c r="F15" i="6"/>
  <c r="D15" i="6"/>
  <c r="B15" i="6"/>
  <c r="N14" i="6"/>
  <c r="L14" i="6"/>
  <c r="J14" i="6"/>
  <c r="H14" i="6"/>
  <c r="F14" i="6"/>
  <c r="D14" i="6"/>
  <c r="B14" i="6"/>
  <c r="N13" i="6"/>
  <c r="L13" i="6"/>
  <c r="J13" i="6"/>
  <c r="H13" i="6"/>
  <c r="F13" i="6"/>
  <c r="D13" i="6"/>
  <c r="B13" i="6"/>
  <c r="N12" i="6"/>
  <c r="L12" i="6"/>
  <c r="J12" i="6"/>
  <c r="H12" i="6"/>
  <c r="F12" i="6"/>
  <c r="D12" i="6"/>
  <c r="B12" i="6"/>
  <c r="N11" i="6"/>
  <c r="L11" i="6"/>
  <c r="J11" i="6"/>
  <c r="H11" i="6"/>
  <c r="F11" i="6"/>
  <c r="D11" i="6"/>
  <c r="B11" i="6"/>
  <c r="N10" i="6"/>
  <c r="L10" i="6"/>
  <c r="J10" i="6"/>
  <c r="H10" i="6"/>
  <c r="F10" i="6"/>
  <c r="D10" i="6"/>
  <c r="B10" i="6"/>
  <c r="N9" i="6"/>
  <c r="L9" i="6"/>
  <c r="J9" i="6"/>
  <c r="H9" i="6"/>
  <c r="F9" i="6"/>
  <c r="D9" i="6"/>
  <c r="B9" i="6"/>
  <c r="N8" i="6"/>
  <c r="L8" i="6"/>
  <c r="J8" i="6"/>
  <c r="H8" i="6"/>
  <c r="F8" i="6"/>
  <c r="D8" i="6"/>
  <c r="B8" i="6"/>
  <c r="N7" i="6"/>
  <c r="L7" i="6"/>
  <c r="J7" i="6"/>
  <c r="H7" i="6"/>
  <c r="F7" i="6"/>
  <c r="D7" i="6"/>
  <c r="B7" i="6"/>
  <c r="N6" i="6"/>
  <c r="L6" i="6"/>
  <c r="J6" i="6"/>
  <c r="H6" i="6"/>
  <c r="F6" i="6"/>
  <c r="D6" i="6"/>
  <c r="B6" i="6"/>
  <c r="N5" i="6"/>
  <c r="L5" i="6"/>
  <c r="J5" i="6"/>
  <c r="H5" i="6"/>
  <c r="F5" i="6"/>
  <c r="D5" i="6"/>
  <c r="B5" i="6"/>
  <c r="N4" i="6"/>
  <c r="L4" i="6"/>
  <c r="J4" i="6"/>
  <c r="H4" i="6"/>
  <c r="F4" i="6"/>
  <c r="D4" i="6"/>
  <c r="B4" i="6"/>
  <c r="N3" i="6"/>
  <c r="L3" i="6"/>
  <c r="J3" i="6"/>
  <c r="H3" i="6"/>
  <c r="F3" i="6"/>
  <c r="D3" i="6"/>
  <c r="B3" i="6"/>
  <c r="N52" i="5"/>
  <c r="L52" i="5"/>
  <c r="J52" i="5"/>
  <c r="H52" i="5"/>
  <c r="F52" i="5"/>
  <c r="D52" i="5"/>
  <c r="B52" i="5"/>
  <c r="N51" i="5"/>
  <c r="L51" i="5"/>
  <c r="J51" i="5"/>
  <c r="H51" i="5"/>
  <c r="F51" i="5"/>
  <c r="D51" i="5"/>
  <c r="B51" i="5"/>
  <c r="N50" i="5"/>
  <c r="L50" i="5"/>
  <c r="J50" i="5"/>
  <c r="H50" i="5"/>
  <c r="F50" i="5"/>
  <c r="D50" i="5"/>
  <c r="B50" i="5"/>
  <c r="N49" i="5"/>
  <c r="L49" i="5"/>
  <c r="J49" i="5"/>
  <c r="H49" i="5"/>
  <c r="F49" i="5"/>
  <c r="D49" i="5"/>
  <c r="B49" i="5"/>
  <c r="N48" i="5"/>
  <c r="L48" i="5"/>
  <c r="J48" i="5"/>
  <c r="H48" i="5"/>
  <c r="F48" i="5"/>
  <c r="D48" i="5"/>
  <c r="B48" i="5"/>
  <c r="N47" i="5"/>
  <c r="L47" i="5"/>
  <c r="J47" i="5"/>
  <c r="H47" i="5"/>
  <c r="F47" i="5"/>
  <c r="D47" i="5"/>
  <c r="B47" i="5"/>
  <c r="N46" i="5"/>
  <c r="L46" i="5"/>
  <c r="J46" i="5"/>
  <c r="H46" i="5"/>
  <c r="F46" i="5"/>
  <c r="D46" i="5"/>
  <c r="B46" i="5"/>
  <c r="N45" i="5"/>
  <c r="L45" i="5"/>
  <c r="J45" i="5"/>
  <c r="H45" i="5"/>
  <c r="F45" i="5"/>
  <c r="D45" i="5"/>
  <c r="B45" i="5"/>
  <c r="N44" i="5"/>
  <c r="L44" i="5"/>
  <c r="J44" i="5"/>
  <c r="H44" i="5"/>
  <c r="F44" i="5"/>
  <c r="D44" i="5"/>
  <c r="B44" i="5"/>
  <c r="N43" i="5"/>
  <c r="L43" i="5"/>
  <c r="J43" i="5"/>
  <c r="H43" i="5"/>
  <c r="F43" i="5"/>
  <c r="D43" i="5"/>
  <c r="B43" i="5"/>
  <c r="N42" i="5"/>
  <c r="L42" i="5"/>
  <c r="J42" i="5"/>
  <c r="H42" i="5"/>
  <c r="F42" i="5"/>
  <c r="D42" i="5"/>
  <c r="B42" i="5"/>
  <c r="N41" i="5"/>
  <c r="L41" i="5"/>
  <c r="J41" i="5"/>
  <c r="H41" i="5"/>
  <c r="F41" i="5"/>
  <c r="D41" i="5"/>
  <c r="B41" i="5"/>
  <c r="N40" i="5"/>
  <c r="L40" i="5"/>
  <c r="J40" i="5"/>
  <c r="H40" i="5"/>
  <c r="F40" i="5"/>
  <c r="D40" i="5"/>
  <c r="B40" i="5"/>
  <c r="N39" i="5"/>
  <c r="L39" i="5"/>
  <c r="J39" i="5"/>
  <c r="H39" i="5"/>
  <c r="F39" i="5"/>
  <c r="D39" i="5"/>
  <c r="B39" i="5"/>
  <c r="N38" i="5"/>
  <c r="L38" i="5"/>
  <c r="J38" i="5"/>
  <c r="H38" i="5"/>
  <c r="F38" i="5"/>
  <c r="D38" i="5"/>
  <c r="B38" i="5"/>
  <c r="N37" i="5"/>
  <c r="L37" i="5"/>
  <c r="J37" i="5"/>
  <c r="H37" i="5"/>
  <c r="F37" i="5"/>
  <c r="D37" i="5"/>
  <c r="B37" i="5"/>
  <c r="N36" i="5"/>
  <c r="L36" i="5"/>
  <c r="J36" i="5"/>
  <c r="H36" i="5"/>
  <c r="F36" i="5"/>
  <c r="D36" i="5"/>
  <c r="B36" i="5"/>
  <c r="N35" i="5"/>
  <c r="L35" i="5"/>
  <c r="J35" i="5"/>
  <c r="H35" i="5"/>
  <c r="F35" i="5"/>
  <c r="D35" i="5"/>
  <c r="B35" i="5"/>
  <c r="N34" i="5"/>
  <c r="L34" i="5"/>
  <c r="J34" i="5"/>
  <c r="H34" i="5"/>
  <c r="F34" i="5"/>
  <c r="D34" i="5"/>
  <c r="B34" i="5"/>
  <c r="N33" i="5"/>
  <c r="L33" i="5"/>
  <c r="J33" i="5"/>
  <c r="H33" i="5"/>
  <c r="F33" i="5"/>
  <c r="D33" i="5"/>
  <c r="B33" i="5"/>
  <c r="N32" i="5"/>
  <c r="L32" i="5"/>
  <c r="J32" i="5"/>
  <c r="H32" i="5"/>
  <c r="F32" i="5"/>
  <c r="D32" i="5"/>
  <c r="B32" i="5"/>
  <c r="N31" i="5"/>
  <c r="L31" i="5"/>
  <c r="J31" i="5"/>
  <c r="H31" i="5"/>
  <c r="F31" i="5"/>
  <c r="D31" i="5"/>
  <c r="B31" i="5"/>
  <c r="N30" i="5"/>
  <c r="L30" i="5"/>
  <c r="J30" i="5"/>
  <c r="H30" i="5"/>
  <c r="F30" i="5"/>
  <c r="D30" i="5"/>
  <c r="B30" i="5"/>
  <c r="N29" i="5"/>
  <c r="L29" i="5"/>
  <c r="J29" i="5"/>
  <c r="H29" i="5"/>
  <c r="F29" i="5"/>
  <c r="D29" i="5"/>
  <c r="B29" i="5"/>
  <c r="N28" i="5"/>
  <c r="L28" i="5"/>
  <c r="J28" i="5"/>
  <c r="H28" i="5"/>
  <c r="F28" i="5"/>
  <c r="D28" i="5"/>
  <c r="B28" i="5"/>
  <c r="N27" i="5"/>
  <c r="L27" i="5"/>
  <c r="J27" i="5"/>
  <c r="H27" i="5"/>
  <c r="F27" i="5"/>
  <c r="D27" i="5"/>
  <c r="B27" i="5"/>
  <c r="N26" i="5"/>
  <c r="L26" i="5"/>
  <c r="J26" i="5"/>
  <c r="H26" i="5"/>
  <c r="F26" i="5"/>
  <c r="D26" i="5"/>
  <c r="B26" i="5"/>
  <c r="N25" i="5"/>
  <c r="L25" i="5"/>
  <c r="J25" i="5"/>
  <c r="H25" i="5"/>
  <c r="F25" i="5"/>
  <c r="D25" i="5"/>
  <c r="B25" i="5"/>
  <c r="N24" i="5"/>
  <c r="L24" i="5"/>
  <c r="J24" i="5"/>
  <c r="H24" i="5"/>
  <c r="F24" i="5"/>
  <c r="D24" i="5"/>
  <c r="B24" i="5"/>
  <c r="N23" i="5"/>
  <c r="L23" i="5"/>
  <c r="J23" i="5"/>
  <c r="H23" i="5"/>
  <c r="F23" i="5"/>
  <c r="D23" i="5"/>
  <c r="B23" i="5"/>
  <c r="N22" i="5"/>
  <c r="L22" i="5"/>
  <c r="J22" i="5"/>
  <c r="H22" i="5"/>
  <c r="F22" i="5"/>
  <c r="D22" i="5"/>
  <c r="B22" i="5"/>
  <c r="N21" i="5"/>
  <c r="L21" i="5"/>
  <c r="J21" i="5"/>
  <c r="H21" i="5"/>
  <c r="F21" i="5"/>
  <c r="D21" i="5"/>
  <c r="B21" i="5"/>
  <c r="N20" i="5"/>
  <c r="L20" i="5"/>
  <c r="J20" i="5"/>
  <c r="H20" i="5"/>
  <c r="F20" i="5"/>
  <c r="D20" i="5"/>
  <c r="B20" i="5"/>
  <c r="N19" i="5"/>
  <c r="L19" i="5"/>
  <c r="J19" i="5"/>
  <c r="H19" i="5"/>
  <c r="F19" i="5"/>
  <c r="D19" i="5"/>
  <c r="B19" i="5"/>
  <c r="N18" i="5"/>
  <c r="L18" i="5"/>
  <c r="J18" i="5"/>
  <c r="H18" i="5"/>
  <c r="F18" i="5"/>
  <c r="D18" i="5"/>
  <c r="B18" i="5"/>
  <c r="N17" i="5"/>
  <c r="L17" i="5"/>
  <c r="J17" i="5"/>
  <c r="H17" i="5"/>
  <c r="F17" i="5"/>
  <c r="D17" i="5"/>
  <c r="B17" i="5"/>
  <c r="N16" i="5"/>
  <c r="L16" i="5"/>
  <c r="J16" i="5"/>
  <c r="H16" i="5"/>
  <c r="F16" i="5"/>
  <c r="D16" i="5"/>
  <c r="B16" i="5"/>
  <c r="N15" i="5"/>
  <c r="L15" i="5"/>
  <c r="J15" i="5"/>
  <c r="H15" i="5"/>
  <c r="F15" i="5"/>
  <c r="D15" i="5"/>
  <c r="B15" i="5"/>
  <c r="N14" i="5"/>
  <c r="L14" i="5"/>
  <c r="J14" i="5"/>
  <c r="H14" i="5"/>
  <c r="F14" i="5"/>
  <c r="D14" i="5"/>
  <c r="B14" i="5"/>
  <c r="N13" i="5"/>
  <c r="L13" i="5"/>
  <c r="J13" i="5"/>
  <c r="H13" i="5"/>
  <c r="F13" i="5"/>
  <c r="D13" i="5"/>
  <c r="B13" i="5"/>
  <c r="N12" i="5"/>
  <c r="L12" i="5"/>
  <c r="J12" i="5"/>
  <c r="H12" i="5"/>
  <c r="F12" i="5"/>
  <c r="D12" i="5"/>
  <c r="B12" i="5"/>
  <c r="N11" i="5"/>
  <c r="L11" i="5"/>
  <c r="J11" i="5"/>
  <c r="H11" i="5"/>
  <c r="F11" i="5"/>
  <c r="D11" i="5"/>
  <c r="B11" i="5"/>
  <c r="N10" i="5"/>
  <c r="L10" i="5"/>
  <c r="J10" i="5"/>
  <c r="H10" i="5"/>
  <c r="F10" i="5"/>
  <c r="D10" i="5"/>
  <c r="B10" i="5"/>
  <c r="N9" i="5"/>
  <c r="L9" i="5"/>
  <c r="J9" i="5"/>
  <c r="H9" i="5"/>
  <c r="F9" i="5"/>
  <c r="D9" i="5"/>
  <c r="B9" i="5"/>
  <c r="N8" i="5"/>
  <c r="L8" i="5"/>
  <c r="J8" i="5"/>
  <c r="H8" i="5"/>
  <c r="F8" i="5"/>
  <c r="D8" i="5"/>
  <c r="B8" i="5"/>
  <c r="N7" i="5"/>
  <c r="L7" i="5"/>
  <c r="J7" i="5"/>
  <c r="H7" i="5"/>
  <c r="F7" i="5"/>
  <c r="D7" i="5"/>
  <c r="B7" i="5"/>
  <c r="N6" i="5"/>
  <c r="L6" i="5"/>
  <c r="J6" i="5"/>
  <c r="H6" i="5"/>
  <c r="F6" i="5"/>
  <c r="D6" i="5"/>
  <c r="B6" i="5"/>
  <c r="N5" i="5"/>
  <c r="L5" i="5"/>
  <c r="J5" i="5"/>
  <c r="H5" i="5"/>
  <c r="F5" i="5"/>
  <c r="D5" i="5"/>
  <c r="B5" i="5"/>
  <c r="N4" i="5"/>
  <c r="L4" i="5"/>
  <c r="J4" i="5"/>
  <c r="H4" i="5"/>
  <c r="F4" i="5"/>
  <c r="D4" i="5"/>
  <c r="B4" i="5"/>
  <c r="N3" i="5"/>
  <c r="L3" i="5"/>
  <c r="J3" i="5"/>
  <c r="H3" i="5"/>
  <c r="F3" i="5"/>
  <c r="D3" i="5"/>
  <c r="B3" i="5"/>
  <c r="B8" i="4"/>
  <c r="B9" i="4" s="1"/>
  <c r="B10" i="4" s="1"/>
  <c r="B7" i="4"/>
  <c r="B13" i="4" l="1"/>
  <c r="C13" i="4" s="1"/>
  <c r="B14" i="4"/>
  <c r="C14" i="4" s="1"/>
  <c r="F2" i="3" l="1"/>
  <c r="F10" i="3" l="1"/>
</calcChain>
</file>

<file path=xl/sharedStrings.xml><?xml version="1.0" encoding="utf-8"?>
<sst xmlns="http://schemas.openxmlformats.org/spreadsheetml/2006/main" count="86" uniqueCount="37">
  <si>
    <t>x</t>
  </si>
  <si>
    <t>Teste unilateral</t>
  </si>
  <si>
    <t>z</t>
  </si>
  <si>
    <t>Desvio Padrão</t>
  </si>
  <si>
    <t>n.p.q</t>
  </si>
  <si>
    <r>
      <t xml:space="preserve">Média = Valor Esperado (E) = </t>
    </r>
    <r>
      <rPr>
        <sz val="10"/>
        <rFont val="Symbol"/>
        <family val="1"/>
        <charset val="2"/>
      </rPr>
      <t>m</t>
    </r>
  </si>
  <si>
    <t>Probabilidade de não ocorrência do problema (q)</t>
  </si>
  <si>
    <t>Probabilidade de ocorrência do problema (p)</t>
  </si>
  <si>
    <t>Amostra (n)</t>
  </si>
  <si>
    <t>Alunos</t>
  </si>
  <si>
    <t>Altura (m)</t>
  </si>
  <si>
    <t>Tamanho da amostra</t>
  </si>
  <si>
    <t>Z</t>
  </si>
  <si>
    <t>Área (à esquerda)</t>
  </si>
  <si>
    <t>Área (à direita)</t>
  </si>
  <si>
    <t>Decisão:</t>
  </si>
  <si>
    <t>Conclusão:</t>
  </si>
  <si>
    <t>Zmín</t>
  </si>
  <si>
    <t>Zmáx</t>
  </si>
  <si>
    <t>xmín</t>
  </si>
  <si>
    <t>xmáx</t>
  </si>
  <si>
    <t>Conclusão</t>
  </si>
  <si>
    <t>z-</t>
  </si>
  <si>
    <t>z+</t>
  </si>
  <si>
    <t>x mín</t>
  </si>
  <si>
    <t>x máx</t>
  </si>
  <si>
    <r>
      <t xml:space="preserve">p/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=5%</t>
    </r>
  </si>
  <si>
    <t>Área acumulada sob a curva normal padronizada (valores negativos de z)</t>
  </si>
  <si>
    <t>A</t>
  </si>
  <si>
    <t>Área acumulada sob a curva normal padronizada (valores positivos de z)</t>
  </si>
  <si>
    <t xml:space="preserve">Conclui-se que o consumo calórico da amostra pode ser considerado diferente do da população, a um nível de significância de 1,64%. </t>
  </si>
  <si>
    <t xml:space="preserve">Decisão: </t>
  </si>
  <si>
    <t>Rejeita-se H0 com um nível de significância de 1,64%. Ou seja, p &lt; 5%.</t>
  </si>
  <si>
    <t>Para nível de significância de 5%, Ho deve ser aceita na faixa de 1910&lt;=x&lt;=2890. Como o consumo calórico da amostra é 3000Kcal, rejeita-se a igualdade entre os grupos testados.</t>
  </si>
  <si>
    <t>EP (Erro Padrão)</t>
  </si>
  <si>
    <t>s (desvio padrão)</t>
  </si>
  <si>
    <t>EP (erro padrão)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</si>
</sst>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name val="Symbol"/>
      <family val="1"/>
      <charset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theme="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5" fillId="0" borderId="0"/>
    <xf numFmtId="9" fontId="5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0" borderId="0" xfId="1" applyFont="1"/>
    <xf numFmtId="0" fontId="1" fillId="2" borderId="1" xfId="1" applyFill="1" applyBorder="1" applyAlignment="1">
      <alignment horizontal="center" vertical="center"/>
    </xf>
    <xf numFmtId="0" fontId="1" fillId="0" borderId="1" xfId="1" applyFont="1" applyBorder="1"/>
    <xf numFmtId="0" fontId="3" fillId="3" borderId="0" xfId="1" applyFont="1" applyFill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9" fontId="1" fillId="4" borderId="1" xfId="1" applyNumberFormat="1" applyFill="1" applyBorder="1" applyAlignment="1">
      <alignment horizontal="center" vertical="center"/>
    </xf>
    <xf numFmtId="9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0" fontId="0" fillId="7" borderId="1" xfId="3" applyNumberFormat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0" fillId="0" borderId="1" xfId="0" applyBorder="1"/>
    <xf numFmtId="0" fontId="7" fillId="8" borderId="1" xfId="0" applyFont="1" applyFill="1" applyBorder="1"/>
    <xf numFmtId="0" fontId="0" fillId="8" borderId="1" xfId="0" applyFill="1" applyBorder="1"/>
    <xf numFmtId="0" fontId="1" fillId="0" borderId="1" xfId="4" applyFont="1" applyBorder="1"/>
    <xf numFmtId="0" fontId="9" fillId="0" borderId="1" xfId="4" applyBorder="1" applyAlignment="1">
      <alignment horizontal="center" vertical="center"/>
    </xf>
    <xf numFmtId="0" fontId="9" fillId="0" borderId="0" xfId="4" applyAlignment="1">
      <alignment horizontal="center" vertical="center"/>
    </xf>
    <xf numFmtId="0" fontId="9" fillId="0" borderId="0" xfId="4"/>
    <xf numFmtId="9" fontId="9" fillId="0" borderId="1" xfId="4" applyNumberFormat="1" applyBorder="1" applyAlignment="1">
      <alignment horizontal="center" vertical="center"/>
    </xf>
    <xf numFmtId="9" fontId="9" fillId="9" borderId="1" xfId="4" applyNumberFormat="1" applyFill="1" applyBorder="1" applyAlignment="1">
      <alignment horizontal="center" vertical="center"/>
    </xf>
    <xf numFmtId="0" fontId="1" fillId="9" borderId="1" xfId="4" applyFont="1" applyFill="1" applyBorder="1" applyAlignment="1">
      <alignment horizontal="center" vertical="center"/>
    </xf>
    <xf numFmtId="0" fontId="9" fillId="9" borderId="1" xfId="4" applyFill="1" applyBorder="1" applyAlignment="1">
      <alignment horizontal="center" vertical="center"/>
    </xf>
    <xf numFmtId="0" fontId="9" fillId="2" borderId="1" xfId="4" applyFill="1" applyBorder="1" applyAlignment="1">
      <alignment horizontal="center" vertical="center"/>
    </xf>
    <xf numFmtId="0" fontId="1" fillId="0" borderId="0" xfId="4" applyFont="1" applyAlignment="1">
      <alignment horizontal="center" vertic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165" fontId="1" fillId="0" borderId="8" xfId="1" applyNumberFormat="1" applyBorder="1"/>
    <xf numFmtId="165" fontId="1" fillId="0" borderId="0" xfId="1" applyNumberFormat="1"/>
    <xf numFmtId="0" fontId="1" fillId="10" borderId="5" xfId="1" applyFill="1" applyBorder="1"/>
    <xf numFmtId="0" fontId="1" fillId="10" borderId="6" xfId="1" applyFill="1" applyBorder="1"/>
    <xf numFmtId="0" fontId="1" fillId="11" borderId="5" xfId="1" applyFill="1" applyBorder="1"/>
    <xf numFmtId="0" fontId="1" fillId="11" borderId="6" xfId="1" applyFill="1" applyBorder="1"/>
    <xf numFmtId="0" fontId="1" fillId="12" borderId="5" xfId="1" applyFill="1" applyBorder="1"/>
    <xf numFmtId="0" fontId="1" fillId="12" borderId="6" xfId="1" applyFill="1" applyBorder="1"/>
    <xf numFmtId="0" fontId="1" fillId="13" borderId="5" xfId="1" applyFill="1" applyBorder="1"/>
    <xf numFmtId="0" fontId="1" fillId="13" borderId="6" xfId="1" applyFill="1" applyBorder="1"/>
    <xf numFmtId="0" fontId="1" fillId="14" borderId="5" xfId="1" applyFill="1" applyBorder="1"/>
    <xf numFmtId="0" fontId="1" fillId="14" borderId="6" xfId="1" applyFill="1" applyBorder="1"/>
    <xf numFmtId="0" fontId="1" fillId="15" borderId="5" xfId="1" applyFill="1" applyBorder="1"/>
    <xf numFmtId="0" fontId="1" fillId="15" borderId="6" xfId="1" applyFill="1" applyBorder="1"/>
    <xf numFmtId="0" fontId="1" fillId="16" borderId="5" xfId="1" applyFill="1" applyBorder="1"/>
    <xf numFmtId="0" fontId="1" fillId="16" borderId="6" xfId="1" applyFill="1" applyBorder="1"/>
    <xf numFmtId="0" fontId="1" fillId="10" borderId="7" xfId="1" applyFill="1" applyBorder="1"/>
    <xf numFmtId="165" fontId="1" fillId="10" borderId="8" xfId="1" applyNumberFormat="1" applyFill="1" applyBorder="1"/>
    <xf numFmtId="0" fontId="1" fillId="11" borderId="7" xfId="1" applyFill="1" applyBorder="1"/>
    <xf numFmtId="165" fontId="1" fillId="11" borderId="8" xfId="1" applyNumberFormat="1" applyFill="1" applyBorder="1"/>
    <xf numFmtId="0" fontId="1" fillId="12" borderId="7" xfId="1" applyFill="1" applyBorder="1"/>
    <xf numFmtId="165" fontId="1" fillId="12" borderId="8" xfId="1" applyNumberFormat="1" applyFill="1" applyBorder="1"/>
    <xf numFmtId="0" fontId="1" fillId="13" borderId="7" xfId="1" applyFill="1" applyBorder="1"/>
    <xf numFmtId="165" fontId="1" fillId="13" borderId="8" xfId="1" applyNumberFormat="1" applyFill="1" applyBorder="1"/>
    <xf numFmtId="0" fontId="1" fillId="14" borderId="7" xfId="1" applyFill="1" applyBorder="1"/>
    <xf numFmtId="165" fontId="1" fillId="14" borderId="8" xfId="1" applyNumberFormat="1" applyFill="1" applyBorder="1"/>
    <xf numFmtId="0" fontId="1" fillId="15" borderId="7" xfId="1" applyFill="1" applyBorder="1"/>
    <xf numFmtId="165" fontId="1" fillId="15" borderId="8" xfId="1" applyNumberFormat="1" applyFill="1" applyBorder="1"/>
    <xf numFmtId="0" fontId="1" fillId="16" borderId="7" xfId="1" applyFill="1" applyBorder="1"/>
    <xf numFmtId="165" fontId="1" fillId="16" borderId="8" xfId="1" applyNumberFormat="1" applyFill="1" applyBorder="1"/>
    <xf numFmtId="0" fontId="11" fillId="13" borderId="7" xfId="1" applyFont="1" applyFill="1" applyBorder="1"/>
    <xf numFmtId="165" fontId="2" fillId="13" borderId="8" xfId="1" applyNumberFormat="1" applyFont="1" applyFill="1" applyBorder="1"/>
    <xf numFmtId="0" fontId="1" fillId="0" borderId="0" xfId="1" applyFill="1" applyBorder="1"/>
    <xf numFmtId="0" fontId="7" fillId="5" borderId="1" xfId="5" applyFont="1" applyFill="1" applyBorder="1" applyAlignment="1">
      <alignment horizontal="left"/>
    </xf>
    <xf numFmtId="0" fontId="5" fillId="5" borderId="1" xfId="5" applyFill="1" applyBorder="1" applyAlignment="1">
      <alignment horizontal="center"/>
    </xf>
    <xf numFmtId="0" fontId="5" fillId="0" borderId="0" xfId="5" applyAlignment="1">
      <alignment horizontal="center"/>
    </xf>
    <xf numFmtId="0" fontId="5" fillId="0" borderId="0" xfId="5"/>
    <xf numFmtId="0" fontId="6" fillId="17" borderId="1" xfId="5" applyFont="1" applyFill="1" applyBorder="1" applyAlignment="1">
      <alignment horizontal="left"/>
    </xf>
    <xf numFmtId="0" fontId="5" fillId="0" borderId="1" xfId="5" applyBorder="1" applyAlignment="1">
      <alignment horizontal="center"/>
    </xf>
    <xf numFmtId="0" fontId="8" fillId="17" borderId="1" xfId="5" applyFont="1" applyFill="1" applyBorder="1" applyAlignment="1">
      <alignment horizontal="left"/>
    </xf>
    <xf numFmtId="0" fontId="7" fillId="0" borderId="0" xfId="5" applyFont="1"/>
    <xf numFmtId="0" fontId="7" fillId="0" borderId="1" xfId="5" applyFont="1" applyBorder="1"/>
    <xf numFmtId="0" fontId="5" fillId="0" borderId="1" xfId="5" applyBorder="1"/>
    <xf numFmtId="0" fontId="7" fillId="18" borderId="1" xfId="5" applyFont="1" applyFill="1" applyBorder="1"/>
    <xf numFmtId="0" fontId="7" fillId="0" borderId="0" xfId="5" applyFont="1" applyFill="1" applyBorder="1"/>
    <xf numFmtId="0" fontId="5" fillId="0" borderId="0" xfId="5" applyFill="1" applyBorder="1"/>
    <xf numFmtId="0" fontId="5" fillId="0" borderId="0" xfId="5" applyFill="1"/>
    <xf numFmtId="0" fontId="0" fillId="18" borderId="1" xfId="0" applyFill="1" applyBorder="1"/>
    <xf numFmtId="0" fontId="0" fillId="0" borderId="0" xfId="5" applyFont="1"/>
    <xf numFmtId="10" fontId="0" fillId="18" borderId="1" xfId="6" applyNumberFormat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/>
    </xf>
  </cellXfs>
  <cellStyles count="7">
    <cellStyle name="Normal" xfId="0" builtinId="0"/>
    <cellStyle name="Normal 2" xfId="1" xr:uid="{266C6A38-BA40-4F54-A5FB-719AC07839B7}"/>
    <cellStyle name="Normal 3" xfId="4" xr:uid="{3D448EAC-95EF-43A0-8739-6376EF157905}"/>
    <cellStyle name="Normal 3 2" xfId="5" xr:uid="{25744A05-0E4A-4354-864F-5B40A71F49BF}"/>
    <cellStyle name="Porcentagem" xfId="3" builtinId="5"/>
    <cellStyle name="Porcentagem 2" xfId="2" xr:uid="{A8A25123-D46D-48BA-B2E5-6FD9D531AC14}"/>
    <cellStyle name="Porcentagem 3" xfId="6" xr:uid="{03A5CA75-A247-4556-85F8-0F69BC10D24F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0</xdr:col>
      <xdr:colOff>1000004</xdr:colOff>
      <xdr:row>3</xdr:row>
      <xdr:rowOff>142807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5725"/>
          <a:ext cx="971429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1476375</xdr:colOff>
      <xdr:row>0</xdr:row>
      <xdr:rowOff>76200</xdr:rowOff>
    </xdr:from>
    <xdr:to>
      <xdr:col>0</xdr:col>
      <xdr:colOff>2152565</xdr:colOff>
      <xdr:row>2</xdr:row>
      <xdr:rowOff>76160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76200"/>
          <a:ext cx="676190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2676525</xdr:colOff>
      <xdr:row>0</xdr:row>
      <xdr:rowOff>57150</xdr:rowOff>
    </xdr:from>
    <xdr:to>
      <xdr:col>2</xdr:col>
      <xdr:colOff>190386</xdr:colOff>
      <xdr:row>2</xdr:row>
      <xdr:rowOff>47586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6525" y="57150"/>
          <a:ext cx="914286" cy="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628650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671E198-1458-403C-8A0D-02D1D6CB73B6}"/>
                </a:ext>
              </a:extLst>
            </xdr:cNvPr>
            <xdr:cNvSpPr txBox="1"/>
          </xdr:nvSpPr>
          <xdr:spPr>
            <a:xfrm>
              <a:off x="628650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19050</xdr:colOff>
      <xdr:row>8</xdr:row>
      <xdr:rowOff>185737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628650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pt-B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628650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2</xdr:row>
      <xdr:rowOff>14287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619125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036390E-1BB2-4B92-809F-43CB93BAD116}"/>
                </a:ext>
              </a:extLst>
            </xdr:cNvPr>
            <xdr:cNvSpPr txBox="1"/>
          </xdr:nvSpPr>
          <xdr:spPr>
            <a:xfrm>
              <a:off x="619125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9525</xdr:colOff>
      <xdr:row>19</xdr:row>
      <xdr:rowOff>0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619125" y="32385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15F78B2-12D0-4D9C-9F53-33A2A3F095C1}"/>
                </a:ext>
              </a:extLst>
            </xdr:cNvPr>
            <xdr:cNvSpPr txBox="1"/>
          </xdr:nvSpPr>
          <xdr:spPr>
            <a:xfrm>
              <a:off x="619125" y="32385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3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6BA0F8A-E75C-4E26-9C1B-052E7AE4CDBD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4</xdr:col>
      <xdr:colOff>19050</xdr:colOff>
      <xdr:row>8</xdr:row>
      <xdr:rowOff>185737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pt-B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9525</xdr:colOff>
      <xdr:row>2</xdr:row>
      <xdr:rowOff>14287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0DDB42C-B3A7-457B-BC5E-5350DBB44719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9525</xdr:colOff>
      <xdr:row>22</xdr:row>
      <xdr:rowOff>0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70F4144-FABD-4174-A95A-3B824CB25204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0</xdr:rowOff>
    </xdr:from>
    <xdr:ext cx="971429" cy="542857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057275"/>
          <a:ext cx="971429" cy="542857"/>
        </a:xfrm>
        <a:prstGeom prst="rect">
          <a:avLst/>
        </a:prstGeom>
      </xdr:spPr>
    </xdr:pic>
    <xdr:clientData/>
  </xdr:oneCellAnchor>
  <xdr:oneCellAnchor>
    <xdr:from>
      <xdr:col>1</xdr:col>
      <xdr:colOff>1476375</xdr:colOff>
      <xdr:row>1</xdr:row>
      <xdr:rowOff>0</xdr:rowOff>
    </xdr:from>
    <xdr:ext cx="676190" cy="32381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047750"/>
          <a:ext cx="676190" cy="323810"/>
        </a:xfrm>
        <a:prstGeom prst="rect">
          <a:avLst/>
        </a:prstGeom>
      </xdr:spPr>
    </xdr:pic>
    <xdr:clientData/>
  </xdr:oneCellAnchor>
  <xdr:oneCellAnchor>
    <xdr:from>
      <xdr:col>1</xdr:col>
      <xdr:colOff>2676525</xdr:colOff>
      <xdr:row>1</xdr:row>
      <xdr:rowOff>0</xdr:rowOff>
    </xdr:from>
    <xdr:ext cx="914286" cy="314286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028700"/>
          <a:ext cx="914286" cy="31428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B7EC-D219-4D58-9F7A-6A65BB2DC57C}">
  <sheetPr>
    <pageSetUpPr fitToPage="1"/>
  </sheetPr>
  <dimension ref="A1:N57"/>
  <sheetViews>
    <sheetView tabSelected="1" workbookViewId="0">
      <selection sqref="A1:N1"/>
    </sheetView>
  </sheetViews>
  <sheetFormatPr defaultRowHeight="12.75" x14ac:dyDescent="0.2"/>
  <cols>
    <col min="1" max="13" width="9.140625" style="1"/>
    <col min="14" max="14" width="9.140625" style="1" customWidth="1"/>
    <col min="15" max="16384" width="9.140625" style="1"/>
  </cols>
  <sheetData>
    <row r="1" spans="1:14" ht="13.5" thickBot="1" x14ac:dyDescent="0.25">
      <c r="A1" s="89" t="s">
        <v>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4" x14ac:dyDescent="0.2">
      <c r="A2" s="36" t="s">
        <v>2</v>
      </c>
      <c r="B2" s="37" t="s">
        <v>28</v>
      </c>
      <c r="C2" s="36" t="s">
        <v>2</v>
      </c>
      <c r="D2" s="37" t="s">
        <v>28</v>
      </c>
      <c r="E2" s="36" t="s">
        <v>2</v>
      </c>
      <c r="F2" s="37" t="s">
        <v>28</v>
      </c>
      <c r="G2" s="36" t="s">
        <v>2</v>
      </c>
      <c r="H2" s="37" t="s">
        <v>28</v>
      </c>
      <c r="I2" s="36" t="s">
        <v>2</v>
      </c>
      <c r="J2" s="37" t="s">
        <v>28</v>
      </c>
      <c r="K2" s="36" t="s">
        <v>2</v>
      </c>
      <c r="L2" s="37" t="s">
        <v>28</v>
      </c>
      <c r="M2" s="36" t="s">
        <v>2</v>
      </c>
      <c r="N2" s="37" t="s">
        <v>28</v>
      </c>
    </row>
    <row r="3" spans="1:14" x14ac:dyDescent="0.2">
      <c r="A3" s="38">
        <v>-3.5</v>
      </c>
      <c r="B3" s="39">
        <f>_xlfn.NORM.S.DIST(A3,TRUE)</f>
        <v>2.3262907903552504E-4</v>
      </c>
      <c r="C3" s="38">
        <v>-3</v>
      </c>
      <c r="D3" s="39">
        <f>_xlfn.NORM.S.DIST(C3,TRUE)</f>
        <v>1.3498980316300933E-3</v>
      </c>
      <c r="E3" s="38">
        <v>-2.5</v>
      </c>
      <c r="F3" s="39">
        <f>_xlfn.NORM.S.DIST(E3,TRUE)</f>
        <v>6.2096653257761331E-3</v>
      </c>
      <c r="G3" s="38">
        <v>-2</v>
      </c>
      <c r="H3" s="39">
        <f>_xlfn.NORM.S.DIST(G3,TRUE)</f>
        <v>2.2750131948179191E-2</v>
      </c>
      <c r="I3" s="38">
        <v>-1.5</v>
      </c>
      <c r="J3" s="39">
        <f>_xlfn.NORM.S.DIST(I3,TRUE)</f>
        <v>6.6807201268858057E-2</v>
      </c>
      <c r="K3" s="38">
        <v>-1</v>
      </c>
      <c r="L3" s="39">
        <f>_xlfn.NORM.S.DIST(K3,TRUE)</f>
        <v>0.15865525393145699</v>
      </c>
      <c r="M3" s="38">
        <v>-0.5</v>
      </c>
      <c r="N3" s="39">
        <f>_xlfn.NORM.S.DIST(M3,TRUE)</f>
        <v>0.30853753872598688</v>
      </c>
    </row>
    <row r="4" spans="1:14" x14ac:dyDescent="0.2">
      <c r="A4" s="38">
        <v>-3.49</v>
      </c>
      <c r="B4" s="39">
        <f t="shared" ref="B4:B52" si="0">_xlfn.NORM.S.DIST(A4,TRUE)</f>
        <v>2.4151027356783598E-4</v>
      </c>
      <c r="C4" s="38">
        <v>-2.99</v>
      </c>
      <c r="D4" s="39">
        <f t="shared" ref="D4:D52" si="1">_xlfn.NORM.S.DIST(C4,TRUE)</f>
        <v>1.3948872354922468E-3</v>
      </c>
      <c r="E4" s="38">
        <v>-2.4900000000000002</v>
      </c>
      <c r="F4" s="39">
        <f t="shared" ref="F4:F52" si="2">_xlfn.NORM.S.DIST(E4,TRUE)</f>
        <v>6.3871547649431704E-3</v>
      </c>
      <c r="G4" s="38">
        <v>-1.99</v>
      </c>
      <c r="H4" s="39">
        <f t="shared" ref="H4:H52" si="3">_xlfn.NORM.S.DIST(G4,TRUE)</f>
        <v>2.329546775021182E-2</v>
      </c>
      <c r="I4" s="38">
        <v>-1.49</v>
      </c>
      <c r="J4" s="39">
        <f t="shared" ref="J4:J52" si="4">_xlfn.NORM.S.DIST(I4,TRUE)</f>
        <v>6.8112117966725436E-2</v>
      </c>
      <c r="K4" s="38">
        <v>-0.99</v>
      </c>
      <c r="L4" s="39">
        <f t="shared" ref="L4:L52" si="5">_xlfn.NORM.S.DIST(K4,TRUE)</f>
        <v>0.16108705951083091</v>
      </c>
      <c r="M4" s="38">
        <v>-0.49</v>
      </c>
      <c r="N4" s="39">
        <f t="shared" ref="N4:N52" si="6">_xlfn.NORM.S.DIST(M4,TRUE)</f>
        <v>0.31206694941739055</v>
      </c>
    </row>
    <row r="5" spans="1:14" x14ac:dyDescent="0.2">
      <c r="A5" s="38">
        <v>-3.48</v>
      </c>
      <c r="B5" s="39">
        <f t="shared" si="0"/>
        <v>2.5070689128053755E-4</v>
      </c>
      <c r="C5" s="38">
        <v>-2.98</v>
      </c>
      <c r="D5" s="39">
        <f t="shared" si="1"/>
        <v>1.4412419173400134E-3</v>
      </c>
      <c r="E5" s="38">
        <v>-2.48</v>
      </c>
      <c r="F5" s="39">
        <f t="shared" si="2"/>
        <v>6.569119135546763E-3</v>
      </c>
      <c r="G5" s="38">
        <v>-1.98</v>
      </c>
      <c r="H5" s="39">
        <f t="shared" si="3"/>
        <v>2.3851764341508513E-2</v>
      </c>
      <c r="I5" s="38">
        <v>-1.48</v>
      </c>
      <c r="J5" s="39">
        <f t="shared" si="4"/>
        <v>6.9436623333331698E-2</v>
      </c>
      <c r="K5" s="38">
        <v>-0.98</v>
      </c>
      <c r="L5" s="39">
        <f t="shared" si="5"/>
        <v>0.16354305932769236</v>
      </c>
      <c r="M5" s="38">
        <v>-0.48</v>
      </c>
      <c r="N5" s="39">
        <f t="shared" si="6"/>
        <v>0.31561369651622256</v>
      </c>
    </row>
    <row r="6" spans="1:14" x14ac:dyDescent="0.2">
      <c r="A6" s="38">
        <v>-3.47</v>
      </c>
      <c r="B6" s="39">
        <f t="shared" si="0"/>
        <v>2.6022918242746669E-4</v>
      </c>
      <c r="C6" s="38">
        <v>-2.97</v>
      </c>
      <c r="D6" s="39">
        <f t="shared" si="1"/>
        <v>1.4889987452374627E-3</v>
      </c>
      <c r="E6" s="38">
        <v>-2.4700000000000002</v>
      </c>
      <c r="F6" s="39">
        <f t="shared" si="2"/>
        <v>6.7556526071406459E-3</v>
      </c>
      <c r="G6" s="38">
        <v>-1.97</v>
      </c>
      <c r="H6" s="39">
        <f t="shared" si="3"/>
        <v>2.441918528022255E-2</v>
      </c>
      <c r="I6" s="38">
        <v>-1.47</v>
      </c>
      <c r="J6" s="39">
        <f t="shared" si="4"/>
        <v>7.0780876991685518E-2</v>
      </c>
      <c r="K6" s="38">
        <v>-0.97</v>
      </c>
      <c r="L6" s="39">
        <f t="shared" si="5"/>
        <v>0.16602324606352964</v>
      </c>
      <c r="M6" s="38">
        <v>-0.47</v>
      </c>
      <c r="N6" s="39">
        <f t="shared" si="6"/>
        <v>0.3191775087825558</v>
      </c>
    </row>
    <row r="7" spans="1:14" x14ac:dyDescent="0.2">
      <c r="A7" s="38">
        <v>-3.46</v>
      </c>
      <c r="B7" s="39">
        <f t="shared" si="0"/>
        <v>2.7008769396347416E-4</v>
      </c>
      <c r="C7" s="38">
        <v>-2.96</v>
      </c>
      <c r="D7" s="39">
        <f t="shared" si="1"/>
        <v>1.538195211738057E-3</v>
      </c>
      <c r="E7" s="38">
        <v>-2.46</v>
      </c>
      <c r="F7" s="39">
        <f t="shared" si="2"/>
        <v>6.9468507886243092E-3</v>
      </c>
      <c r="G7" s="38">
        <v>-1.96</v>
      </c>
      <c r="H7" s="39">
        <f t="shared" si="3"/>
        <v>2.4997895148220432E-2</v>
      </c>
      <c r="I7" s="38">
        <v>-1.46</v>
      </c>
      <c r="J7" s="39">
        <f t="shared" si="4"/>
        <v>7.2145036965893777E-2</v>
      </c>
      <c r="K7" s="38">
        <v>-0.96</v>
      </c>
      <c r="L7" s="39">
        <f t="shared" si="5"/>
        <v>0.16852760746683779</v>
      </c>
      <c r="M7" s="38">
        <v>-0.46</v>
      </c>
      <c r="N7" s="39">
        <f t="shared" si="6"/>
        <v>0.32275811025034773</v>
      </c>
    </row>
    <row r="8" spans="1:14" x14ac:dyDescent="0.2">
      <c r="A8" s="38">
        <v>-3.45</v>
      </c>
      <c r="B8" s="39">
        <f t="shared" si="0"/>
        <v>2.8029327681617738E-4</v>
      </c>
      <c r="C8" s="38">
        <v>-2.95</v>
      </c>
      <c r="D8" s="39">
        <f t="shared" si="1"/>
        <v>1.5888696473648663E-3</v>
      </c>
      <c r="E8" s="38">
        <v>-2.4500000000000002</v>
      </c>
      <c r="F8" s="39">
        <f t="shared" si="2"/>
        <v>7.1428107352714144E-3</v>
      </c>
      <c r="G8" s="38">
        <v>-1.95</v>
      </c>
      <c r="H8" s="39">
        <f t="shared" si="3"/>
        <v>2.5588059521638607E-2</v>
      </c>
      <c r="I8" s="38">
        <v>-1.45</v>
      </c>
      <c r="J8" s="39">
        <f t="shared" si="4"/>
        <v>7.3529259609648373E-2</v>
      </c>
      <c r="K8" s="38">
        <v>-0.95</v>
      </c>
      <c r="L8" s="39">
        <f t="shared" si="5"/>
        <v>0.17105612630848185</v>
      </c>
      <c r="M8" s="38">
        <v>-0.45</v>
      </c>
      <c r="N8" s="39">
        <f t="shared" si="6"/>
        <v>0.32635522028791997</v>
      </c>
    </row>
    <row r="9" spans="1:14" x14ac:dyDescent="0.2">
      <c r="A9" s="38">
        <v>-3.44</v>
      </c>
      <c r="B9" s="39">
        <f t="shared" si="0"/>
        <v>2.908570932907428E-4</v>
      </c>
      <c r="C9" s="38">
        <v>-2.94</v>
      </c>
      <c r="D9" s="39">
        <f t="shared" si="1"/>
        <v>1.6410612341569962E-3</v>
      </c>
      <c r="E9" s="38">
        <v>-2.44</v>
      </c>
      <c r="F9" s="39">
        <f t="shared" si="2"/>
        <v>7.3436309553483459E-3</v>
      </c>
      <c r="G9" s="38">
        <v>-1.94</v>
      </c>
      <c r="H9" s="39">
        <f t="shared" si="3"/>
        <v>2.6189844940452685E-2</v>
      </c>
      <c r="I9" s="38">
        <v>-1.44</v>
      </c>
      <c r="J9" s="39">
        <f t="shared" si="4"/>
        <v>7.4933699534327061E-2</v>
      </c>
      <c r="K9" s="38">
        <v>-0.94</v>
      </c>
      <c r="L9" s="39">
        <f t="shared" si="5"/>
        <v>0.17360878033862459</v>
      </c>
      <c r="M9" s="38">
        <v>-0.44</v>
      </c>
      <c r="N9" s="39">
        <f t="shared" si="6"/>
        <v>0.32996855366059363</v>
      </c>
    </row>
    <row r="10" spans="1:14" x14ac:dyDescent="0.2">
      <c r="A10" s="38">
        <v>-3.43</v>
      </c>
      <c r="B10" s="39">
        <f t="shared" si="0"/>
        <v>3.017906246086367E-4</v>
      </c>
      <c r="C10" s="38">
        <v>-2.93</v>
      </c>
      <c r="D10" s="39">
        <f t="shared" si="1"/>
        <v>1.6948100192772594E-3</v>
      </c>
      <c r="E10" s="38">
        <v>-2.4300000000000002</v>
      </c>
      <c r="F10" s="39">
        <f t="shared" si="2"/>
        <v>7.5494114163091978E-3</v>
      </c>
      <c r="G10" s="38">
        <v>-1.93</v>
      </c>
      <c r="H10" s="39">
        <f t="shared" si="3"/>
        <v>2.6803418877054948E-2</v>
      </c>
      <c r="I10" s="38">
        <v>-1.43</v>
      </c>
      <c r="J10" s="39">
        <f t="shared" si="4"/>
        <v>7.6358509536739116E-2</v>
      </c>
      <c r="K10" s="38">
        <v>-0.93</v>
      </c>
      <c r="L10" s="39">
        <f t="shared" si="5"/>
        <v>0.1761855422452579</v>
      </c>
      <c r="M10" s="38">
        <v>-0.43</v>
      </c>
      <c r="N10" s="39">
        <f t="shared" si="6"/>
        <v>0.33359782059545762</v>
      </c>
    </row>
    <row r="11" spans="1:14" x14ac:dyDescent="0.2">
      <c r="A11" s="38">
        <v>-3.42</v>
      </c>
      <c r="B11" s="39">
        <f t="shared" si="0"/>
        <v>3.1310567858119958E-4</v>
      </c>
      <c r="C11" s="38">
        <v>-2.92</v>
      </c>
      <c r="D11" s="39">
        <f t="shared" si="1"/>
        <v>1.7501569286760988E-3</v>
      </c>
      <c r="E11" s="38">
        <v>-2.42</v>
      </c>
      <c r="F11" s="39">
        <f t="shared" si="2"/>
        <v>7.7602535505536425E-3</v>
      </c>
      <c r="G11" s="38">
        <v>-1.92</v>
      </c>
      <c r="H11" s="39">
        <f t="shared" si="3"/>
        <v>2.7428949703836809E-2</v>
      </c>
      <c r="I11" s="38">
        <v>-1.42</v>
      </c>
      <c r="J11" s="39">
        <f t="shared" si="4"/>
        <v>7.7803840526546347E-2</v>
      </c>
      <c r="K11" s="38">
        <v>-0.92</v>
      </c>
      <c r="L11" s="39">
        <f t="shared" si="5"/>
        <v>0.17878637961437172</v>
      </c>
      <c r="M11" s="38">
        <v>-0.42</v>
      </c>
      <c r="N11" s="39">
        <f t="shared" si="6"/>
        <v>0.33724272684824952</v>
      </c>
    </row>
    <row r="12" spans="1:14" x14ac:dyDescent="0.2">
      <c r="A12" s="38">
        <v>-3.41</v>
      </c>
      <c r="B12" s="39">
        <f t="shared" si="0"/>
        <v>3.2481439741887741E-4</v>
      </c>
      <c r="C12" s="38">
        <v>-2.91</v>
      </c>
      <c r="D12" s="39">
        <f t="shared" si="1"/>
        <v>1.8071437808064271E-3</v>
      </c>
      <c r="E12" s="38">
        <v>-2.41</v>
      </c>
      <c r="F12" s="39">
        <f t="shared" si="2"/>
        <v>7.9762602607337217E-3</v>
      </c>
      <c r="G12" s="38">
        <v>-1.91</v>
      </c>
      <c r="H12" s="39">
        <f t="shared" si="3"/>
        <v>2.8066606659772512E-2</v>
      </c>
      <c r="I12" s="38">
        <v>-1.41</v>
      </c>
      <c r="J12" s="39">
        <f t="shared" si="4"/>
        <v>7.9269841453392401E-2</v>
      </c>
      <c r="K12" s="38">
        <v>-0.91</v>
      </c>
      <c r="L12" s="39">
        <f t="shared" si="5"/>
        <v>0.18141125489179724</v>
      </c>
      <c r="M12" s="38">
        <v>-0.41</v>
      </c>
      <c r="N12" s="39">
        <f t="shared" si="6"/>
        <v>0.34090297377232259</v>
      </c>
    </row>
    <row r="13" spans="1:14" x14ac:dyDescent="0.2">
      <c r="A13" s="38">
        <v>-3.4</v>
      </c>
      <c r="B13" s="39">
        <f t="shared" si="0"/>
        <v>3.369292656768808E-4</v>
      </c>
      <c r="C13" s="38">
        <v>-2.9</v>
      </c>
      <c r="D13" s="39">
        <f t="shared" si="1"/>
        <v>1.8658133003840378E-3</v>
      </c>
      <c r="E13" s="38">
        <v>-2.4</v>
      </c>
      <c r="F13" s="39">
        <f t="shared" si="2"/>
        <v>8.1975359245961311E-3</v>
      </c>
      <c r="G13" s="38">
        <v>-1.9</v>
      </c>
      <c r="H13" s="39">
        <f t="shared" si="3"/>
        <v>2.87165598160018E-2</v>
      </c>
      <c r="I13" s="38">
        <v>-1.4</v>
      </c>
      <c r="J13" s="39">
        <f t="shared" si="4"/>
        <v>8.0756659233771053E-2</v>
      </c>
      <c r="K13" s="38">
        <v>-0.9</v>
      </c>
      <c r="L13" s="39">
        <f t="shared" si="5"/>
        <v>0.1840601253467595</v>
      </c>
      <c r="M13" s="38">
        <v>-0.4</v>
      </c>
      <c r="N13" s="39">
        <f t="shared" si="6"/>
        <v>0.34457825838967576</v>
      </c>
    </row>
    <row r="14" spans="1:14" x14ac:dyDescent="0.2">
      <c r="A14" s="38">
        <v>-3.39</v>
      </c>
      <c r="B14" s="39">
        <f t="shared" si="0"/>
        <v>3.4946311833797082E-4</v>
      </c>
      <c r="C14" s="38">
        <v>-2.89</v>
      </c>
      <c r="D14" s="39">
        <f t="shared" si="1"/>
        <v>1.9262091321878587E-3</v>
      </c>
      <c r="E14" s="38">
        <v>-2.39</v>
      </c>
      <c r="F14" s="39">
        <f t="shared" si="2"/>
        <v>8.4241863993456869E-3</v>
      </c>
      <c r="G14" s="38">
        <v>-1.89</v>
      </c>
      <c r="H14" s="39">
        <f t="shared" si="3"/>
        <v>2.9378980040409425E-2</v>
      </c>
      <c r="I14" s="38">
        <v>-1.39</v>
      </c>
      <c r="J14" s="39">
        <f t="shared" si="4"/>
        <v>8.2264438677668916E-2</v>
      </c>
      <c r="K14" s="38">
        <v>-0.89</v>
      </c>
      <c r="L14" s="39">
        <f t="shared" si="5"/>
        <v>0.18673294303717258</v>
      </c>
      <c r="M14" s="38">
        <v>-0.39</v>
      </c>
      <c r="N14" s="39">
        <f t="shared" si="6"/>
        <v>0.34826827346401756</v>
      </c>
    </row>
    <row r="15" spans="1:14" x14ac:dyDescent="0.2">
      <c r="A15" s="38">
        <v>-3.38</v>
      </c>
      <c r="B15" s="39">
        <f t="shared" si="0"/>
        <v>3.6242914903304382E-4</v>
      </c>
      <c r="C15" s="38">
        <v>-2.88</v>
      </c>
      <c r="D15" s="39">
        <f t="shared" si="1"/>
        <v>1.9883758548943252E-3</v>
      </c>
      <c r="E15" s="38">
        <v>-2.38</v>
      </c>
      <c r="F15" s="39">
        <f t="shared" si="2"/>
        <v>8.6563190255165429E-3</v>
      </c>
      <c r="G15" s="38">
        <v>-1.88</v>
      </c>
      <c r="H15" s="39">
        <f t="shared" si="3"/>
        <v>3.0054038961199788E-2</v>
      </c>
      <c r="I15" s="38">
        <v>-1.38</v>
      </c>
      <c r="J15" s="39">
        <f t="shared" si="4"/>
        <v>8.3793322415014262E-2</v>
      </c>
      <c r="K15" s="38">
        <v>-0.88</v>
      </c>
      <c r="L15" s="39">
        <f t="shared" si="5"/>
        <v>0.18942965477671211</v>
      </c>
      <c r="M15" s="38">
        <v>-0.38</v>
      </c>
      <c r="N15" s="39">
        <f t="shared" si="6"/>
        <v>0.35197270757583721</v>
      </c>
    </row>
    <row r="16" spans="1:14" x14ac:dyDescent="0.2">
      <c r="A16" s="38">
        <v>-3.37</v>
      </c>
      <c r="B16" s="39">
        <f t="shared" si="0"/>
        <v>3.7584091840008288E-4</v>
      </c>
      <c r="C16" s="38">
        <v>-2.87</v>
      </c>
      <c r="D16" s="39">
        <f t="shared" si="1"/>
        <v>2.0523589949397532E-3</v>
      </c>
      <c r="E16" s="38">
        <v>-2.37</v>
      </c>
      <c r="F16" s="39">
        <f t="shared" si="2"/>
        <v>8.8940426303367719E-3</v>
      </c>
      <c r="G16" s="38">
        <v>-1.87</v>
      </c>
      <c r="H16" s="39">
        <f t="shared" si="3"/>
        <v>3.074190892946595E-2</v>
      </c>
      <c r="I16" s="38">
        <v>-1.37</v>
      </c>
      <c r="J16" s="39">
        <f t="shared" si="4"/>
        <v>8.534345082196694E-2</v>
      </c>
      <c r="K16" s="38">
        <v>-0.87</v>
      </c>
      <c r="L16" s="39">
        <f t="shared" si="5"/>
        <v>0.19215020210369621</v>
      </c>
      <c r="M16" s="38">
        <v>-0.37</v>
      </c>
      <c r="N16" s="39">
        <f t="shared" si="6"/>
        <v>0.35569124519945322</v>
      </c>
    </row>
    <row r="17" spans="1:14" x14ac:dyDescent="0.2">
      <c r="A17" s="38">
        <v>-3.36</v>
      </c>
      <c r="B17" s="39">
        <f t="shared" si="0"/>
        <v>3.8971236258203158E-4</v>
      </c>
      <c r="C17" s="38">
        <v>-2.86</v>
      </c>
      <c r="D17" s="39">
        <f t="shared" si="1"/>
        <v>2.1182050404046204E-3</v>
      </c>
      <c r="E17" s="38">
        <v>-2.36</v>
      </c>
      <c r="F17" s="39">
        <f t="shared" si="2"/>
        <v>9.1374675305726672E-3</v>
      </c>
      <c r="G17" s="38">
        <v>-1.86</v>
      </c>
      <c r="H17" s="39">
        <f t="shared" si="3"/>
        <v>3.1442762980752693E-2</v>
      </c>
      <c r="I17" s="38">
        <v>-1.36</v>
      </c>
      <c r="J17" s="39">
        <f t="shared" si="4"/>
        <v>8.6914961947084993E-2</v>
      </c>
      <c r="K17" s="38">
        <v>-0.86</v>
      </c>
      <c r="L17" s="39">
        <f t="shared" si="5"/>
        <v>0.19489452125180831</v>
      </c>
      <c r="M17" s="38">
        <v>-0.36</v>
      </c>
      <c r="N17" s="39">
        <f t="shared" si="6"/>
        <v>0.35942356678200876</v>
      </c>
    </row>
    <row r="18" spans="1:14" x14ac:dyDescent="0.2">
      <c r="A18" s="38">
        <v>-3.35</v>
      </c>
      <c r="B18" s="39">
        <f t="shared" si="0"/>
        <v>4.0405780186402075E-4</v>
      </c>
      <c r="C18" s="38">
        <v>-2.85</v>
      </c>
      <c r="D18" s="39">
        <f t="shared" si="1"/>
        <v>2.1859614549132396E-3</v>
      </c>
      <c r="E18" s="38">
        <v>-2.35</v>
      </c>
      <c r="F18" s="39">
        <f t="shared" si="2"/>
        <v>9.3867055348385697E-3</v>
      </c>
      <c r="G18" s="38">
        <v>-1.85</v>
      </c>
      <c r="H18" s="39">
        <f t="shared" si="3"/>
        <v>3.2156774795613713E-2</v>
      </c>
      <c r="I18" s="38">
        <v>-1.35</v>
      </c>
      <c r="J18" s="39">
        <f t="shared" si="4"/>
        <v>8.8507991437401998E-2</v>
      </c>
      <c r="K18" s="38">
        <v>-0.85</v>
      </c>
      <c r="L18" s="39">
        <f t="shared" si="5"/>
        <v>0.19766254312269238</v>
      </c>
      <c r="M18" s="38">
        <v>-0.35</v>
      </c>
      <c r="N18" s="39">
        <f t="shared" si="6"/>
        <v>0.3631693488243809</v>
      </c>
    </row>
    <row r="19" spans="1:14" x14ac:dyDescent="0.2">
      <c r="A19" s="38">
        <v>-3.34</v>
      </c>
      <c r="B19" s="39">
        <f t="shared" si="0"/>
        <v>4.1889194945036979E-4</v>
      </c>
      <c r="C19" s="38">
        <v>-2.84</v>
      </c>
      <c r="D19" s="39">
        <f t="shared" si="1"/>
        <v>2.2556766915423207E-3</v>
      </c>
      <c r="E19" s="38">
        <v>-2.34</v>
      </c>
      <c r="F19" s="39">
        <f t="shared" si="2"/>
        <v>9.6418699453583289E-3</v>
      </c>
      <c r="G19" s="38">
        <v>-1.84</v>
      </c>
      <c r="H19" s="39">
        <f t="shared" si="3"/>
        <v>3.2884118659163887E-2</v>
      </c>
      <c r="I19" s="38">
        <v>-1.34</v>
      </c>
      <c r="J19" s="39">
        <f t="shared" si="4"/>
        <v>9.0122672464452463E-2</v>
      </c>
      <c r="K19" s="38">
        <v>-0.84</v>
      </c>
      <c r="L19" s="39">
        <f t="shared" si="5"/>
        <v>0.20045419326044964</v>
      </c>
      <c r="M19" s="38">
        <v>-0.34</v>
      </c>
      <c r="N19" s="39">
        <f t="shared" si="6"/>
        <v>0.36692826396397193</v>
      </c>
    </row>
    <row r="20" spans="1:14" x14ac:dyDescent="0.2">
      <c r="A20" s="38">
        <v>-3.33</v>
      </c>
      <c r="B20" s="39">
        <f t="shared" si="0"/>
        <v>4.3422992038165539E-4</v>
      </c>
      <c r="C20" s="38">
        <v>-2.83</v>
      </c>
      <c r="D20" s="39">
        <f t="shared" si="1"/>
        <v>2.3274002067315515E-3</v>
      </c>
      <c r="E20" s="38">
        <v>-2.33</v>
      </c>
      <c r="F20" s="39">
        <f t="shared" si="2"/>
        <v>9.9030755591642435E-3</v>
      </c>
      <c r="G20" s="38">
        <v>-1.83</v>
      </c>
      <c r="H20" s="39">
        <f t="shared" si="3"/>
        <v>3.3624969419628316E-2</v>
      </c>
      <c r="I20" s="38">
        <v>-1.33</v>
      </c>
      <c r="J20" s="39">
        <f t="shared" si="4"/>
        <v>9.1759135650280807E-2</v>
      </c>
      <c r="K20" s="38">
        <v>-0.83</v>
      </c>
      <c r="L20" s="39">
        <f t="shared" si="5"/>
        <v>0.20326939182806844</v>
      </c>
      <c r="M20" s="38">
        <v>-0.33</v>
      </c>
      <c r="N20" s="39">
        <f t="shared" si="6"/>
        <v>0.37069998105934643</v>
      </c>
    </row>
    <row r="21" spans="1:14" x14ac:dyDescent="0.2">
      <c r="A21" s="38">
        <v>-3.32</v>
      </c>
      <c r="B21" s="39">
        <f t="shared" si="0"/>
        <v>4.5008724059211757E-4</v>
      </c>
      <c r="C21" s="38">
        <v>-2.82</v>
      </c>
      <c r="D21" s="39">
        <f t="shared" si="1"/>
        <v>2.4011824741892529E-3</v>
      </c>
      <c r="E21" s="38">
        <v>-2.3199999999999998</v>
      </c>
      <c r="F21" s="39">
        <f t="shared" si="2"/>
        <v>1.0170438668719676E-2</v>
      </c>
      <c r="G21" s="38">
        <v>-1.82</v>
      </c>
      <c r="H21" s="39">
        <f t="shared" si="3"/>
        <v>3.4379502445889977E-2</v>
      </c>
      <c r="I21" s="38">
        <v>-1.32</v>
      </c>
      <c r="J21" s="39">
        <f t="shared" si="4"/>
        <v>9.3417508993471773E-2</v>
      </c>
      <c r="K21" s="38">
        <v>-0.82</v>
      </c>
      <c r="L21" s="39">
        <f t="shared" si="5"/>
        <v>0.20610805358581305</v>
      </c>
      <c r="M21" s="38">
        <v>-0.32</v>
      </c>
      <c r="N21" s="39">
        <f t="shared" si="6"/>
        <v>0.37448416527667994</v>
      </c>
    </row>
    <row r="22" spans="1:14" x14ac:dyDescent="0.2">
      <c r="A22" s="38">
        <v>-3.31</v>
      </c>
      <c r="B22" s="39">
        <f t="shared" si="0"/>
        <v>4.6647985610754901E-4</v>
      </c>
      <c r="C22" s="38">
        <v>-2.81</v>
      </c>
      <c r="D22" s="39">
        <f t="shared" si="1"/>
        <v>2.4770749987858601E-3</v>
      </c>
      <c r="E22" s="38">
        <v>-2.31</v>
      </c>
      <c r="F22" s="39">
        <f t="shared" si="2"/>
        <v>1.0444077061951081E-2</v>
      </c>
      <c r="G22" s="38">
        <v>-1.81</v>
      </c>
      <c r="H22" s="39">
        <f t="shared" si="3"/>
        <v>3.5147893584038796E-2</v>
      </c>
      <c r="I22" s="38">
        <v>-1.31</v>
      </c>
      <c r="J22" s="39">
        <f t="shared" si="4"/>
        <v>9.5097917795239018E-2</v>
      </c>
      <c r="K22" s="38">
        <v>-0.81</v>
      </c>
      <c r="L22" s="39">
        <f t="shared" si="5"/>
        <v>0.2089700878716016</v>
      </c>
      <c r="M22" s="38">
        <v>-0.31</v>
      </c>
      <c r="N22" s="39">
        <f t="shared" si="6"/>
        <v>0.37828047817798072</v>
      </c>
    </row>
    <row r="23" spans="1:14" x14ac:dyDescent="0.2">
      <c r="A23" s="38">
        <v>-3.3</v>
      </c>
      <c r="B23" s="39">
        <f t="shared" si="0"/>
        <v>4.8342414238377744E-4</v>
      </c>
      <c r="C23" s="38">
        <v>-2.8</v>
      </c>
      <c r="D23" s="39">
        <f t="shared" si="1"/>
        <v>2.5551303304279312E-3</v>
      </c>
      <c r="E23" s="38">
        <v>-2.2999999999999998</v>
      </c>
      <c r="F23" s="39">
        <f t="shared" si="2"/>
        <v>1.0724110021675811E-2</v>
      </c>
      <c r="G23" s="38">
        <v>-1.8</v>
      </c>
      <c r="H23" s="39">
        <f t="shared" si="3"/>
        <v>3.5930319112925789E-2</v>
      </c>
      <c r="I23" s="38">
        <v>-1.3</v>
      </c>
      <c r="J23" s="39">
        <f t="shared" si="4"/>
        <v>9.6800484585610316E-2</v>
      </c>
      <c r="K23" s="38">
        <v>-0.8</v>
      </c>
      <c r="L23" s="39">
        <f t="shared" si="5"/>
        <v>0.21185539858339661</v>
      </c>
      <c r="M23" s="38">
        <v>-0.3</v>
      </c>
      <c r="N23" s="39">
        <f t="shared" si="6"/>
        <v>0.38208857781104733</v>
      </c>
    </row>
    <row r="24" spans="1:14" x14ac:dyDescent="0.2">
      <c r="A24" s="38">
        <v>-3.29</v>
      </c>
      <c r="B24" s="39">
        <f t="shared" si="0"/>
        <v>5.0093691378572244E-4</v>
      </c>
      <c r="C24" s="38">
        <v>-2.79</v>
      </c>
      <c r="D24" s="39">
        <f t="shared" si="1"/>
        <v>2.6354020779049505E-3</v>
      </c>
      <c r="E24" s="38">
        <v>-2.29</v>
      </c>
      <c r="F24" s="39">
        <f t="shared" si="2"/>
        <v>1.1010658324411384E-2</v>
      </c>
      <c r="G24" s="38">
        <v>-1.79</v>
      </c>
      <c r="H24" s="39">
        <f t="shared" si="3"/>
        <v>3.6726955698726291E-2</v>
      </c>
      <c r="I24" s="38">
        <v>-1.29</v>
      </c>
      <c r="J24" s="39">
        <f t="shared" si="4"/>
        <v>9.8525329049747812E-2</v>
      </c>
      <c r="K24" s="38">
        <v>-0.79</v>
      </c>
      <c r="L24" s="39">
        <f t="shared" si="5"/>
        <v>0.21476388416363709</v>
      </c>
      <c r="M24" s="38">
        <v>-0.28999999999999998</v>
      </c>
      <c r="N24" s="39">
        <f t="shared" si="6"/>
        <v>0.38590811880112269</v>
      </c>
    </row>
    <row r="25" spans="1:14" x14ac:dyDescent="0.2">
      <c r="A25" s="38">
        <v>-3.28000000000001</v>
      </c>
      <c r="B25" s="39">
        <f t="shared" si="0"/>
        <v>5.1903543320695397E-4</v>
      </c>
      <c r="C25" s="38">
        <v>-2.78000000000001</v>
      </c>
      <c r="D25" s="39">
        <f t="shared" si="1"/>
        <v>2.7179449227011749E-3</v>
      </c>
      <c r="E25" s="38">
        <v>-2.28000000000001</v>
      </c>
      <c r="F25" s="39">
        <f t="shared" si="2"/>
        <v>1.1303844238552491E-2</v>
      </c>
      <c r="G25" s="38">
        <v>-1.78</v>
      </c>
      <c r="H25" s="39">
        <f t="shared" si="3"/>
        <v>3.7537980348516783E-2</v>
      </c>
      <c r="I25" s="38">
        <v>-1.28</v>
      </c>
      <c r="J25" s="39">
        <f t="shared" si="4"/>
        <v>0.10027256795444205</v>
      </c>
      <c r="K25" s="38">
        <v>-0.78</v>
      </c>
      <c r="L25" s="39">
        <f t="shared" si="5"/>
        <v>0.21769543758573306</v>
      </c>
      <c r="M25" s="38">
        <v>-0.28000000000000003</v>
      </c>
      <c r="N25" s="39">
        <f t="shared" si="6"/>
        <v>0.38973875244420275</v>
      </c>
    </row>
    <row r="26" spans="1:14" x14ac:dyDescent="0.2">
      <c r="A26" s="38">
        <v>-3.27</v>
      </c>
      <c r="B26" s="39">
        <f t="shared" si="0"/>
        <v>5.3773742182969503E-4</v>
      </c>
      <c r="C26" s="38">
        <v>-2.77</v>
      </c>
      <c r="D26" s="39">
        <f t="shared" si="1"/>
        <v>2.8028146327650242E-3</v>
      </c>
      <c r="E26" s="38">
        <v>-2.27</v>
      </c>
      <c r="F26" s="39">
        <f t="shared" si="2"/>
        <v>1.1603791521903535E-2</v>
      </c>
      <c r="G26" s="38">
        <v>-1.77</v>
      </c>
      <c r="H26" s="39">
        <f t="shared" si="3"/>
        <v>3.8363570362871233E-2</v>
      </c>
      <c r="I26" s="38">
        <v>-1.27</v>
      </c>
      <c r="J26" s="39">
        <f t="shared" si="4"/>
        <v>0.1020423150748191</v>
      </c>
      <c r="K26" s="38">
        <v>-0.77</v>
      </c>
      <c r="L26" s="39">
        <f t="shared" si="5"/>
        <v>0.22064994634264959</v>
      </c>
      <c r="M26" s="38">
        <v>-0.27</v>
      </c>
      <c r="N26" s="39">
        <f t="shared" si="6"/>
        <v>0.39358012680196047</v>
      </c>
    </row>
    <row r="27" spans="1:14" x14ac:dyDescent="0.2">
      <c r="A27" s="38">
        <v>-3.26000000000001</v>
      </c>
      <c r="B27" s="39">
        <f t="shared" si="0"/>
        <v>5.5706106902460154E-4</v>
      </c>
      <c r="C27" s="38">
        <v>-2.76000000000001</v>
      </c>
      <c r="D27" s="39">
        <f t="shared" si="1"/>
        <v>2.8900680762260545E-3</v>
      </c>
      <c r="E27" s="38">
        <v>-2.26000000000001</v>
      </c>
      <c r="F27" s="39">
        <f t="shared" si="2"/>
        <v>1.1910625418546756E-2</v>
      </c>
      <c r="G27" s="38">
        <v>-1.76</v>
      </c>
      <c r="H27" s="39">
        <f t="shared" si="3"/>
        <v>3.9203903287482647E-2</v>
      </c>
      <c r="I27" s="38">
        <v>-1.26</v>
      </c>
      <c r="J27" s="39">
        <f t="shared" si="4"/>
        <v>0.10383468112130037</v>
      </c>
      <c r="K27" s="38">
        <v>-0.76</v>
      </c>
      <c r="L27" s="39">
        <f t="shared" si="5"/>
        <v>0.22362729243759941</v>
      </c>
      <c r="M27" s="38">
        <v>-0.26</v>
      </c>
      <c r="N27" s="39">
        <f t="shared" si="6"/>
        <v>0.39743188679823949</v>
      </c>
    </row>
    <row r="28" spans="1:14" x14ac:dyDescent="0.2">
      <c r="A28" s="38">
        <v>-3.25</v>
      </c>
      <c r="B28" s="39">
        <f t="shared" si="0"/>
        <v>5.7702504239076603E-4</v>
      </c>
      <c r="C28" s="38">
        <v>-2.75</v>
      </c>
      <c r="D28" s="39">
        <f t="shared" si="1"/>
        <v>2.9797632350545551E-3</v>
      </c>
      <c r="E28" s="38">
        <v>-2.25</v>
      </c>
      <c r="F28" s="39">
        <f t="shared" si="2"/>
        <v>1.2224472655044696E-2</v>
      </c>
      <c r="G28" s="38">
        <v>-1.75</v>
      </c>
      <c r="H28" s="39">
        <f t="shared" si="3"/>
        <v>4.00591568638171E-2</v>
      </c>
      <c r="I28" s="38">
        <v>-1.25</v>
      </c>
      <c r="J28" s="39">
        <f t="shared" si="4"/>
        <v>0.10564977366685525</v>
      </c>
      <c r="K28" s="38">
        <v>-0.75</v>
      </c>
      <c r="L28" s="39">
        <f t="shared" si="5"/>
        <v>0.22662735237686821</v>
      </c>
      <c r="M28" s="38">
        <v>-0.25</v>
      </c>
      <c r="N28" s="39">
        <f t="shared" si="6"/>
        <v>0.4012936743170763</v>
      </c>
    </row>
    <row r="29" spans="1:14" x14ac:dyDescent="0.2">
      <c r="A29" s="38">
        <v>-3.24000000000001</v>
      </c>
      <c r="B29" s="39">
        <f t="shared" si="0"/>
        <v>5.9764849793439423E-4</v>
      </c>
      <c r="C29" s="38">
        <v>-2.74000000000001</v>
      </c>
      <c r="D29" s="39">
        <f t="shared" si="1"/>
        <v>3.0719592186503955E-3</v>
      </c>
      <c r="E29" s="38">
        <v>-2.24000000000001</v>
      </c>
      <c r="F29" s="39">
        <f t="shared" si="2"/>
        <v>1.2545461435946237E-2</v>
      </c>
      <c r="G29" s="38">
        <v>-1.74</v>
      </c>
      <c r="H29" s="39">
        <f t="shared" si="3"/>
        <v>4.0929508978807365E-2</v>
      </c>
      <c r="I29" s="38">
        <v>-1.24</v>
      </c>
      <c r="J29" s="39">
        <f t="shared" si="4"/>
        <v>0.1074876970745869</v>
      </c>
      <c r="K29" s="38">
        <v>-0.74</v>
      </c>
      <c r="L29" s="39">
        <f t="shared" si="5"/>
        <v>0.22964999716479059</v>
      </c>
      <c r="M29" s="38">
        <v>-0.24</v>
      </c>
      <c r="N29" s="39">
        <f t="shared" si="6"/>
        <v>0.40516512830220414</v>
      </c>
    </row>
    <row r="30" spans="1:14" x14ac:dyDescent="0.2">
      <c r="A30" s="38">
        <v>-3.2300000000000102</v>
      </c>
      <c r="B30" s="39">
        <f t="shared" si="0"/>
        <v>6.1895109038681236E-4</v>
      </c>
      <c r="C30" s="38">
        <v>-2.7300000000000102</v>
      </c>
      <c r="D30" s="39">
        <f t="shared" si="1"/>
        <v>3.1667162773576945E-3</v>
      </c>
      <c r="E30" s="38">
        <v>-2.2300000000000102</v>
      </c>
      <c r="F30" s="39">
        <f t="shared" si="2"/>
        <v>1.2873721438601682E-2</v>
      </c>
      <c r="G30" s="38">
        <v>-1.73</v>
      </c>
      <c r="H30" s="39">
        <f t="shared" si="3"/>
        <v>4.181513761359492E-2</v>
      </c>
      <c r="I30" s="38">
        <v>-1.23</v>
      </c>
      <c r="J30" s="39">
        <f t="shared" si="4"/>
        <v>0.1093485524256919</v>
      </c>
      <c r="K30" s="38">
        <v>-0.73</v>
      </c>
      <c r="L30" s="39">
        <f t="shared" si="5"/>
        <v>0.23269509230089741</v>
      </c>
      <c r="M30" s="38">
        <v>-0.23</v>
      </c>
      <c r="N30" s="39">
        <f t="shared" si="6"/>
        <v>0.40904588485799409</v>
      </c>
    </row>
    <row r="31" spans="1:14" x14ac:dyDescent="0.2">
      <c r="A31" s="38">
        <v>-3.22000000000001</v>
      </c>
      <c r="B31" s="39">
        <f t="shared" si="0"/>
        <v>6.4095298366003371E-4</v>
      </c>
      <c r="C31" s="38">
        <v>-2.72000000000001</v>
      </c>
      <c r="D31" s="39">
        <f t="shared" si="1"/>
        <v>3.2640958158912108E-3</v>
      </c>
      <c r="E31" s="38">
        <v>-2.22000000000001</v>
      </c>
      <c r="F31" s="39">
        <f t="shared" si="2"/>
        <v>1.3209383807255937E-2</v>
      </c>
      <c r="G31" s="38">
        <v>-1.72</v>
      </c>
      <c r="H31" s="39">
        <f t="shared" si="3"/>
        <v>4.2716220791328911E-2</v>
      </c>
      <c r="I31" s="38">
        <v>-1.22</v>
      </c>
      <c r="J31" s="39">
        <f t="shared" si="4"/>
        <v>0.11123243744783459</v>
      </c>
      <c r="K31" s="38">
        <v>-0.72</v>
      </c>
      <c r="L31" s="39">
        <f t="shared" si="5"/>
        <v>0.23576249777925118</v>
      </c>
      <c r="M31" s="38">
        <v>-0.22</v>
      </c>
      <c r="N31" s="39">
        <f t="shared" si="6"/>
        <v>0.41293557735178538</v>
      </c>
    </row>
    <row r="32" spans="1:14" x14ac:dyDescent="0.2">
      <c r="A32" s="38">
        <v>-3.2100000000000102</v>
      </c>
      <c r="B32" s="39">
        <f t="shared" si="0"/>
        <v>6.6367486143994396E-4</v>
      </c>
      <c r="C32" s="38">
        <v>-2.7100000000000102</v>
      </c>
      <c r="D32" s="39">
        <f t="shared" si="1"/>
        <v>3.3641604066690892E-3</v>
      </c>
      <c r="E32" s="38">
        <v>-2.2100000000000102</v>
      </c>
      <c r="F32" s="39">
        <f t="shared" si="2"/>
        <v>1.3552581146419622E-2</v>
      </c>
      <c r="G32" s="38">
        <v>-1.71</v>
      </c>
      <c r="H32" s="39">
        <f t="shared" si="3"/>
        <v>4.3632936524031884E-2</v>
      </c>
      <c r="I32" s="38">
        <v>-1.21</v>
      </c>
      <c r="J32" s="39">
        <f t="shared" si="4"/>
        <v>0.11313944644397728</v>
      </c>
      <c r="K32" s="38">
        <v>-0.71</v>
      </c>
      <c r="L32" s="39">
        <f t="shared" si="5"/>
        <v>0.23885206808998671</v>
      </c>
      <c r="M32" s="38">
        <v>-0.21</v>
      </c>
      <c r="N32" s="39">
        <f t="shared" si="6"/>
        <v>0.41683383651755768</v>
      </c>
    </row>
    <row r="33" spans="1:14" x14ac:dyDescent="0.2">
      <c r="A33" s="38">
        <v>-3.2000000000000099</v>
      </c>
      <c r="B33" s="39">
        <f t="shared" si="0"/>
        <v>6.8713793791582453E-4</v>
      </c>
      <c r="C33" s="38">
        <v>-2.7000000000000099</v>
      </c>
      <c r="D33" s="39">
        <f t="shared" si="1"/>
        <v>3.4669738030405624E-3</v>
      </c>
      <c r="E33" s="38">
        <v>-2.2000000000000099</v>
      </c>
      <c r="F33" s="39">
        <f t="shared" si="2"/>
        <v>1.3903447513498252E-2</v>
      </c>
      <c r="G33" s="38">
        <v>-1.7</v>
      </c>
      <c r="H33" s="39">
        <f t="shared" si="3"/>
        <v>4.4565462758543041E-2</v>
      </c>
      <c r="I33" s="38">
        <v>-1.2</v>
      </c>
      <c r="J33" s="39">
        <f t="shared" si="4"/>
        <v>0.11506967022170828</v>
      </c>
      <c r="K33" s="38">
        <v>-0.7</v>
      </c>
      <c r="L33" s="39">
        <f t="shared" si="5"/>
        <v>0.24196365222307298</v>
      </c>
      <c r="M33" s="38">
        <v>-0.2</v>
      </c>
      <c r="N33" s="39">
        <f t="shared" si="6"/>
        <v>0.42074029056089696</v>
      </c>
    </row>
    <row r="34" spans="1:14" x14ac:dyDescent="0.2">
      <c r="A34" s="38">
        <v>-3.1900000000000102</v>
      </c>
      <c r="B34" s="39">
        <f t="shared" si="0"/>
        <v>7.1136396864533876E-4</v>
      </c>
      <c r="C34" s="38">
        <v>-2.6900000000000102</v>
      </c>
      <c r="D34" s="39">
        <f t="shared" si="1"/>
        <v>3.5726009523996275E-3</v>
      </c>
      <c r="E34" s="38">
        <v>-2.1900000000000102</v>
      </c>
      <c r="F34" s="39">
        <f t="shared" si="2"/>
        <v>1.4262118410668495E-2</v>
      </c>
      <c r="G34" s="38">
        <v>-1.69</v>
      </c>
      <c r="H34" s="39">
        <f t="shared" si="3"/>
        <v>4.5513977321549798E-2</v>
      </c>
      <c r="I34" s="38">
        <v>-1.19</v>
      </c>
      <c r="J34" s="39">
        <f t="shared" si="4"/>
        <v>0.11702319602310866</v>
      </c>
      <c r="K34" s="38">
        <v>-0.69</v>
      </c>
      <c r="L34" s="39">
        <f t="shared" si="5"/>
        <v>0.24509709367430943</v>
      </c>
      <c r="M34" s="38">
        <v>-0.19</v>
      </c>
      <c r="N34" s="39">
        <f t="shared" si="6"/>
        <v>0.42465456526520451</v>
      </c>
    </row>
    <row r="35" spans="1:14" x14ac:dyDescent="0.2">
      <c r="A35" s="38">
        <v>-3.1800000000000099</v>
      </c>
      <c r="B35" s="39">
        <f t="shared" si="0"/>
        <v>7.3637526155390565E-4</v>
      </c>
      <c r="C35" s="38">
        <v>-2.6800000000000099</v>
      </c>
      <c r="D35" s="39">
        <f t="shared" si="1"/>
        <v>3.6811080091748707E-3</v>
      </c>
      <c r="E35" s="38">
        <v>-2.1800000000000099</v>
      </c>
      <c r="F35" s="39">
        <f t="shared" si="2"/>
        <v>1.4628730775988894E-2</v>
      </c>
      <c r="G35" s="38">
        <v>-1.68</v>
      </c>
      <c r="H35" s="39">
        <f t="shared" si="3"/>
        <v>4.6478657863720053E-2</v>
      </c>
      <c r="I35" s="38">
        <v>-1.18</v>
      </c>
      <c r="J35" s="39">
        <f t="shared" si="4"/>
        <v>0.11900010745520068</v>
      </c>
      <c r="K35" s="38">
        <v>-0.68</v>
      </c>
      <c r="L35" s="39">
        <f t="shared" si="5"/>
        <v>0.24825223045357048</v>
      </c>
      <c r="M35" s="38">
        <v>-0.18</v>
      </c>
      <c r="N35" s="39">
        <f t="shared" si="6"/>
        <v>0.42857628409909926</v>
      </c>
    </row>
    <row r="36" spans="1:14" x14ac:dyDescent="0.2">
      <c r="A36" s="38">
        <v>-3.1700000000000101</v>
      </c>
      <c r="B36" s="39">
        <f t="shared" si="0"/>
        <v>7.6219468806720792E-4</v>
      </c>
      <c r="C36" s="38">
        <v>-2.6700000000000101</v>
      </c>
      <c r="D36" s="39">
        <f t="shared" si="1"/>
        <v>3.7925623476853724E-3</v>
      </c>
      <c r="E36" s="38">
        <v>-2.1700000000000101</v>
      </c>
      <c r="F36" s="39">
        <f t="shared" si="2"/>
        <v>1.5003422973731815E-2</v>
      </c>
      <c r="G36" s="38">
        <v>-1.67</v>
      </c>
      <c r="H36" s="39">
        <f t="shared" si="3"/>
        <v>4.7459681802947323E-2</v>
      </c>
      <c r="I36" s="38">
        <v>-1.17</v>
      </c>
      <c r="J36" s="39">
        <f t="shared" si="4"/>
        <v>0.12100048442101818</v>
      </c>
      <c r="K36" s="38">
        <v>-0.67</v>
      </c>
      <c r="L36" s="39">
        <f t="shared" si="5"/>
        <v>0.25142889509531008</v>
      </c>
      <c r="M36" s="38">
        <v>-0.17</v>
      </c>
      <c r="N36" s="39">
        <f t="shared" si="6"/>
        <v>0.43250506832496155</v>
      </c>
    </row>
    <row r="37" spans="1:14" x14ac:dyDescent="0.2">
      <c r="A37" s="38">
        <v>-3.1600000000000099</v>
      </c>
      <c r="B37" s="39">
        <f t="shared" si="0"/>
        <v>7.8884569437554647E-4</v>
      </c>
      <c r="C37" s="38">
        <v>-2.6600000000000099</v>
      </c>
      <c r="D37" s="39">
        <f t="shared" si="1"/>
        <v>3.9070325748526615E-3</v>
      </c>
      <c r="E37" s="38">
        <v>-2.1600000000000099</v>
      </c>
      <c r="F37" s="39">
        <f t="shared" si="2"/>
        <v>1.5386334783925069E-2</v>
      </c>
      <c r="G37" s="38">
        <v>-1.66</v>
      </c>
      <c r="H37" s="39">
        <f t="shared" si="3"/>
        <v>4.8457226266722837E-2</v>
      </c>
      <c r="I37" s="38">
        <v>-1.1599999999999999</v>
      </c>
      <c r="J37" s="39">
        <f t="shared" si="4"/>
        <v>0.12302440305134338</v>
      </c>
      <c r="K37" s="38">
        <v>-0.66</v>
      </c>
      <c r="L37" s="39">
        <f t="shared" si="5"/>
        <v>0.25462691467133608</v>
      </c>
      <c r="M37" s="38">
        <v>-0.16</v>
      </c>
      <c r="N37" s="39">
        <f t="shared" si="6"/>
        <v>0.43644053710856717</v>
      </c>
    </row>
    <row r="38" spans="1:14" x14ac:dyDescent="0.2">
      <c r="A38" s="38">
        <v>-3.1500000000000101</v>
      </c>
      <c r="B38" s="39">
        <f t="shared" si="0"/>
        <v>8.1635231282853413E-4</v>
      </c>
      <c r="C38" s="38">
        <v>-2.6500000000000101</v>
      </c>
      <c r="D38" s="39">
        <f t="shared" si="1"/>
        <v>4.0245885427581838E-3</v>
      </c>
      <c r="E38" s="38">
        <v>-2.1500000000000101</v>
      </c>
      <c r="F38" s="39">
        <f t="shared" si="2"/>
        <v>1.5777607391090104E-2</v>
      </c>
      <c r="G38" s="38">
        <v>-1.65</v>
      </c>
      <c r="H38" s="39">
        <f t="shared" si="3"/>
        <v>4.9471468033648096E-2</v>
      </c>
      <c r="I38" s="38">
        <v>-1.1499999999999999</v>
      </c>
      <c r="J38" s="39">
        <f t="shared" si="4"/>
        <v>0.12507193563715024</v>
      </c>
      <c r="K38" s="38">
        <v>-0.65</v>
      </c>
      <c r="L38" s="39">
        <f t="shared" si="5"/>
        <v>0.25784611080586467</v>
      </c>
      <c r="M38" s="38">
        <v>-0.15</v>
      </c>
      <c r="N38" s="39">
        <f t="shared" si="6"/>
        <v>0.4403823076297575</v>
      </c>
    </row>
    <row r="39" spans="1:14" x14ac:dyDescent="0.2">
      <c r="A39" s="38">
        <v>-3.1400000000000099</v>
      </c>
      <c r="B39" s="39">
        <f t="shared" si="0"/>
        <v>8.4473917345859705E-4</v>
      </c>
      <c r="C39" s="38">
        <v>-2.6400000000000099</v>
      </c>
      <c r="D39" s="39">
        <f t="shared" si="1"/>
        <v>4.1453013610359178E-3</v>
      </c>
      <c r="E39" s="38">
        <v>-2.1400000000000099</v>
      </c>
      <c r="F39" s="39">
        <f t="shared" si="2"/>
        <v>1.6177383372165684E-2</v>
      </c>
      <c r="G39" s="38">
        <v>-1.64</v>
      </c>
      <c r="H39" s="39">
        <f t="shared" si="3"/>
        <v>5.0502583474103704E-2</v>
      </c>
      <c r="I39" s="38">
        <v>-1.1399999999999999</v>
      </c>
      <c r="J39" s="39">
        <f t="shared" si="4"/>
        <v>0.12714315056279824</v>
      </c>
      <c r="K39" s="38">
        <v>-0.64</v>
      </c>
      <c r="L39" s="39">
        <f t="shared" si="5"/>
        <v>0.26108629969286151</v>
      </c>
      <c r="M39" s="38">
        <v>-0.14000000000000001</v>
      </c>
      <c r="N39" s="39">
        <f t="shared" si="6"/>
        <v>0.44432999519409355</v>
      </c>
    </row>
    <row r="40" spans="1:14" x14ac:dyDescent="0.2">
      <c r="A40" s="38">
        <v>-3.1300000000000101</v>
      </c>
      <c r="B40" s="39">
        <f t="shared" si="0"/>
        <v>8.740315156315373E-4</v>
      </c>
      <c r="C40" s="38">
        <v>-2.6300000000000101</v>
      </c>
      <c r="D40" s="39">
        <f t="shared" si="1"/>
        <v>4.2692434090892215E-3</v>
      </c>
      <c r="E40" s="38">
        <v>-2.1300000000000101</v>
      </c>
      <c r="F40" s="39">
        <f t="shared" si="2"/>
        <v>1.6585806683604595E-2</v>
      </c>
      <c r="G40" s="38">
        <v>-1.63</v>
      </c>
      <c r="H40" s="39">
        <f t="shared" si="3"/>
        <v>5.1550748490089351E-2</v>
      </c>
      <c r="I40" s="38">
        <v>-1.1299999999999999</v>
      </c>
      <c r="J40" s="39">
        <f t="shared" si="4"/>
        <v>0.12923811224001783</v>
      </c>
      <c r="K40" s="38">
        <v>-0.63</v>
      </c>
      <c r="L40" s="39">
        <f t="shared" si="5"/>
        <v>0.26434729211567748</v>
      </c>
      <c r="M40" s="38">
        <v>-0.13</v>
      </c>
      <c r="N40" s="39">
        <f t="shared" si="6"/>
        <v>0.44828321334543886</v>
      </c>
    </row>
    <row r="41" spans="1:14" x14ac:dyDescent="0.2">
      <c r="A41" s="38">
        <v>-3.1200000000000099</v>
      </c>
      <c r="B41" s="39">
        <f t="shared" si="0"/>
        <v>9.0425519982230808E-4</v>
      </c>
      <c r="C41" s="38">
        <v>-2.6200000000000099</v>
      </c>
      <c r="D41" s="39">
        <f t="shared" si="1"/>
        <v>4.3964883481211834E-3</v>
      </c>
      <c r="E41" s="38">
        <v>-2.1200000000000099</v>
      </c>
      <c r="F41" s="39">
        <f t="shared" si="2"/>
        <v>1.7003022647632385E-2</v>
      </c>
      <c r="G41" s="38">
        <v>-1.62</v>
      </c>
      <c r="H41" s="39">
        <f t="shared" si="3"/>
        <v>5.2616138454252052E-2</v>
      </c>
      <c r="I41" s="38">
        <v>-1.1200000000000001</v>
      </c>
      <c r="J41" s="39">
        <f t="shared" si="4"/>
        <v>0.13135688104273069</v>
      </c>
      <c r="K41" s="38">
        <v>-0.62</v>
      </c>
      <c r="L41" s="39">
        <f t="shared" si="5"/>
        <v>0.267628893468983</v>
      </c>
      <c r="M41" s="38">
        <v>-0.12</v>
      </c>
      <c r="N41" s="39">
        <f t="shared" si="6"/>
        <v>0.45224157397941611</v>
      </c>
    </row>
    <row r="42" spans="1:14" x14ac:dyDescent="0.2">
      <c r="A42" s="38">
        <v>-3.1100000000000101</v>
      </c>
      <c r="B42" s="39">
        <f t="shared" si="0"/>
        <v>9.3543671951406583E-4</v>
      </c>
      <c r="C42" s="38">
        <v>-2.6100000000000101</v>
      </c>
      <c r="D42" s="39">
        <f t="shared" si="1"/>
        <v>4.5271111329671871E-3</v>
      </c>
      <c r="E42" s="38">
        <v>-2.1100000000000101</v>
      </c>
      <c r="F42" s="39">
        <f t="shared" si="2"/>
        <v>1.7429177937656647E-2</v>
      </c>
      <c r="G42" s="38">
        <v>-1.61</v>
      </c>
      <c r="H42" s="39">
        <f t="shared" si="3"/>
        <v>5.3698928148119669E-2</v>
      </c>
      <c r="I42" s="38">
        <v>-1.1100000000000001</v>
      </c>
      <c r="J42" s="39">
        <f t="shared" si="4"/>
        <v>0.1334995132427472</v>
      </c>
      <c r="K42" s="38">
        <v>-0.61</v>
      </c>
      <c r="L42" s="39">
        <f t="shared" si="5"/>
        <v>0.27093090378300566</v>
      </c>
      <c r="M42" s="38">
        <v>-0.11</v>
      </c>
      <c r="N42" s="39">
        <f t="shared" si="6"/>
        <v>0.45620468745768322</v>
      </c>
    </row>
    <row r="43" spans="1:14" x14ac:dyDescent="0.2">
      <c r="A43" s="38">
        <v>-3.1000000000000099</v>
      </c>
      <c r="B43" s="39">
        <f t="shared" si="0"/>
        <v>9.6760321321832314E-4</v>
      </c>
      <c r="C43" s="38">
        <v>-2.6000000000000099</v>
      </c>
      <c r="D43" s="39">
        <f t="shared" si="1"/>
        <v>4.6611880237186157E-3</v>
      </c>
      <c r="E43" s="38">
        <v>-2.1000000000000099</v>
      </c>
      <c r="F43" s="39">
        <f t="shared" si="2"/>
        <v>1.7864420562816112E-2</v>
      </c>
      <c r="G43" s="38">
        <v>-1.6</v>
      </c>
      <c r="H43" s="39">
        <f t="shared" si="3"/>
        <v>5.4799291699557967E-2</v>
      </c>
      <c r="I43" s="38">
        <v>-1.1000000000000001</v>
      </c>
      <c r="J43" s="39">
        <f t="shared" si="4"/>
        <v>0.13566606094638264</v>
      </c>
      <c r="K43" s="38">
        <v>-0.6</v>
      </c>
      <c r="L43" s="39">
        <f t="shared" si="5"/>
        <v>0.27425311775007355</v>
      </c>
      <c r="M43" s="38">
        <v>-0.1</v>
      </c>
      <c r="N43" s="39">
        <f t="shared" si="6"/>
        <v>0.46017216272297101</v>
      </c>
    </row>
    <row r="44" spans="1:14" x14ac:dyDescent="0.2">
      <c r="A44" s="38">
        <v>-3.0900000000000101</v>
      </c>
      <c r="B44" s="39">
        <f t="shared" si="0"/>
        <v>1.0007824766139748E-3</v>
      </c>
      <c r="C44" s="38">
        <v>-2.5900000000000101</v>
      </c>
      <c r="D44" s="39">
        <f t="shared" si="1"/>
        <v>4.7987965971260371E-3</v>
      </c>
      <c r="E44" s="38">
        <v>-2.0900000000000101</v>
      </c>
      <c r="F44" s="39">
        <f t="shared" si="2"/>
        <v>1.8308899851658504E-2</v>
      </c>
      <c r="G44" s="38">
        <v>-1.59</v>
      </c>
      <c r="H44" s="39">
        <f t="shared" si="3"/>
        <v>5.5917402519469417E-2</v>
      </c>
      <c r="I44" s="38">
        <v>-1.0900000000000001</v>
      </c>
      <c r="J44" s="39">
        <f t="shared" si="4"/>
        <v>0.13785657203203544</v>
      </c>
      <c r="K44" s="38">
        <v>-0.59</v>
      </c>
      <c r="L44" s="39">
        <f t="shared" si="5"/>
        <v>0.27759532475346493</v>
      </c>
      <c r="M44" s="38">
        <v>-0.09</v>
      </c>
      <c r="N44" s="39">
        <f t="shared" si="6"/>
        <v>0.46414360741482791</v>
      </c>
    </row>
    <row r="45" spans="1:14" x14ac:dyDescent="0.2">
      <c r="A45" s="38">
        <v>-3.0800000000000098</v>
      </c>
      <c r="B45" s="39">
        <f t="shared" si="0"/>
        <v>1.0350029748028065E-3</v>
      </c>
      <c r="C45" s="38">
        <v>-2.5800000000000098</v>
      </c>
      <c r="D45" s="39">
        <f t="shared" si="1"/>
        <v>4.9400157577705007E-3</v>
      </c>
      <c r="E45" s="38">
        <v>-2.0800000000000098</v>
      </c>
      <c r="F45" s="39">
        <f t="shared" si="2"/>
        <v>1.8762766434937298E-2</v>
      </c>
      <c r="G45" s="38">
        <v>-1.58</v>
      </c>
      <c r="H45" s="39">
        <f t="shared" si="3"/>
        <v>5.7053433237754192E-2</v>
      </c>
      <c r="I45" s="38">
        <v>-1.08</v>
      </c>
      <c r="J45" s="39">
        <f t="shared" si="4"/>
        <v>0.14007109008876906</v>
      </c>
      <c r="K45" s="38">
        <v>-0.57999999999999996</v>
      </c>
      <c r="L45" s="39">
        <f t="shared" si="5"/>
        <v>0.2809573088985643</v>
      </c>
      <c r="M45" s="38">
        <v>-0.08</v>
      </c>
      <c r="N45" s="39">
        <f t="shared" si="6"/>
        <v>0.46811862798601261</v>
      </c>
    </row>
    <row r="46" spans="1:14" x14ac:dyDescent="0.2">
      <c r="A46" s="38">
        <v>-3.0700000000000101</v>
      </c>
      <c r="B46" s="39">
        <f t="shared" si="0"/>
        <v>1.0702938546788875E-3</v>
      </c>
      <c r="C46" s="38">
        <v>-2.5700000000000101</v>
      </c>
      <c r="D46" s="39">
        <f t="shared" si="1"/>
        <v>5.084925748990889E-3</v>
      </c>
      <c r="E46" s="38">
        <v>-2.0700000000000101</v>
      </c>
      <c r="F46" s="39">
        <f t="shared" si="2"/>
        <v>1.9226172227516818E-2</v>
      </c>
      <c r="G46" s="38">
        <v>-1.57</v>
      </c>
      <c r="H46" s="39">
        <f t="shared" si="3"/>
        <v>5.8207555638553017E-2</v>
      </c>
      <c r="I46" s="38">
        <v>-1.07</v>
      </c>
      <c r="J46" s="39">
        <f t="shared" si="4"/>
        <v>0.14230965435593917</v>
      </c>
      <c r="K46" s="38">
        <v>-0.56999999999999995</v>
      </c>
      <c r="L46" s="39">
        <f t="shared" si="5"/>
        <v>0.28433884904632412</v>
      </c>
      <c r="M46" s="38">
        <v>-7.0000000000000007E-2</v>
      </c>
      <c r="N46" s="39">
        <f t="shared" si="6"/>
        <v>0.47209682981947887</v>
      </c>
    </row>
    <row r="47" spans="1:14" x14ac:dyDescent="0.2">
      <c r="A47" s="38">
        <v>-3.0600000000000098</v>
      </c>
      <c r="B47" s="39">
        <f t="shared" si="0"/>
        <v>1.1066849574092093E-3</v>
      </c>
      <c r="C47" s="38">
        <v>-2.5600000000000098</v>
      </c>
      <c r="D47" s="39">
        <f t="shared" si="1"/>
        <v>5.2336081635556376E-3</v>
      </c>
      <c r="E47" s="38">
        <v>-2.0600000000000098</v>
      </c>
      <c r="F47" s="39">
        <f t="shared" si="2"/>
        <v>1.969927040937643E-2</v>
      </c>
      <c r="G47" s="38">
        <v>-1.56</v>
      </c>
      <c r="H47" s="39">
        <f t="shared" si="3"/>
        <v>5.9379940594793013E-2</v>
      </c>
      <c r="I47" s="38">
        <v>-1.06</v>
      </c>
      <c r="J47" s="39">
        <f t="shared" si="4"/>
        <v>0.14457229966390958</v>
      </c>
      <c r="K47" s="38">
        <v>-0.56000000000000005</v>
      </c>
      <c r="L47" s="39">
        <f t="shared" si="5"/>
        <v>0.28773971884902705</v>
      </c>
      <c r="M47" s="38">
        <v>-0.06</v>
      </c>
      <c r="N47" s="39">
        <f t="shared" si="6"/>
        <v>0.47607781734589316</v>
      </c>
    </row>
    <row r="48" spans="1:14" x14ac:dyDescent="0.2">
      <c r="A48" s="38">
        <v>-3.05000000000001</v>
      </c>
      <c r="B48" s="39">
        <f t="shared" si="0"/>
        <v>1.14420683102266E-3</v>
      </c>
      <c r="C48" s="38">
        <v>-2.55000000000001</v>
      </c>
      <c r="D48" s="39">
        <f t="shared" si="1"/>
        <v>5.3861459540665282E-3</v>
      </c>
      <c r="E48" s="38">
        <v>-2.05000000000001</v>
      </c>
      <c r="F48" s="39">
        <f t="shared" si="2"/>
        <v>2.0182215405703908E-2</v>
      </c>
      <c r="G48" s="38">
        <v>-1.55</v>
      </c>
      <c r="H48" s="39">
        <f t="shared" si="3"/>
        <v>6.057075800205898E-2</v>
      </c>
      <c r="I48" s="38">
        <v>-1.05</v>
      </c>
      <c r="J48" s="39">
        <f t="shared" si="4"/>
        <v>0.14685905637589594</v>
      </c>
      <c r="K48" s="38">
        <v>-0.55000000000000004</v>
      </c>
      <c r="L48" s="39">
        <f t="shared" si="5"/>
        <v>0.29115968678834636</v>
      </c>
      <c r="M48" s="38">
        <v>-0.05</v>
      </c>
      <c r="N48" s="39">
        <f t="shared" si="6"/>
        <v>0.48006119416162751</v>
      </c>
    </row>
    <row r="49" spans="1:14" x14ac:dyDescent="0.2">
      <c r="A49" s="38">
        <v>-3.0400000000000098</v>
      </c>
      <c r="B49" s="39">
        <f t="shared" si="0"/>
        <v>1.1828907431043676E-3</v>
      </c>
      <c r="C49" s="38">
        <v>-2.5400000000000098</v>
      </c>
      <c r="D49" s="39">
        <f t="shared" si="1"/>
        <v>5.5426234430824466E-3</v>
      </c>
      <c r="E49" s="38">
        <v>-2.0400000000000098</v>
      </c>
      <c r="F49" s="39">
        <f t="shared" si="2"/>
        <v>2.0675162866069557E-2</v>
      </c>
      <c r="G49" s="38">
        <v>-1.54</v>
      </c>
      <c r="H49" s="39">
        <f t="shared" si="3"/>
        <v>6.1780176711811879E-2</v>
      </c>
      <c r="I49" s="38">
        <v>-1.04</v>
      </c>
      <c r="J49" s="39">
        <f t="shared" si="4"/>
        <v>0.1491699503309814</v>
      </c>
      <c r="K49" s="38">
        <v>-0.54</v>
      </c>
      <c r="L49" s="39">
        <f t="shared" si="5"/>
        <v>0.29459851621569799</v>
      </c>
      <c r="M49" s="38">
        <v>-0.04</v>
      </c>
      <c r="N49" s="39">
        <f t="shared" si="6"/>
        <v>0.48404656314716926</v>
      </c>
    </row>
    <row r="50" spans="1:14" x14ac:dyDescent="0.2">
      <c r="A50" s="38">
        <v>-3.03000000000001</v>
      </c>
      <c r="B50" s="39">
        <f t="shared" si="0"/>
        <v>1.222768693592219E-3</v>
      </c>
      <c r="C50" s="38">
        <v>-2.53000000000001</v>
      </c>
      <c r="D50" s="39">
        <f t="shared" si="1"/>
        <v>5.7031263329505285E-3</v>
      </c>
      <c r="E50" s="38">
        <v>-2.03000000000001</v>
      </c>
      <c r="F50" s="39">
        <f t="shared" si="2"/>
        <v>2.1178269642671759E-2</v>
      </c>
      <c r="G50" s="38">
        <v>-1.53</v>
      </c>
      <c r="H50" s="39">
        <f t="shared" si="3"/>
        <v>6.3008364463978436E-2</v>
      </c>
      <c r="I50" s="38">
        <v>-1.03</v>
      </c>
      <c r="J50" s="39">
        <f t="shared" si="4"/>
        <v>0.15150500278834367</v>
      </c>
      <c r="K50" s="38">
        <v>-0.53</v>
      </c>
      <c r="L50" s="39">
        <f t="shared" si="5"/>
        <v>0.29805596539487639</v>
      </c>
      <c r="M50" s="38">
        <v>-0.03</v>
      </c>
      <c r="N50" s="39">
        <f t="shared" si="6"/>
        <v>0.48803352658588733</v>
      </c>
    </row>
    <row r="51" spans="1:14" x14ac:dyDescent="0.2">
      <c r="A51" s="38">
        <v>-3.0200000000000098</v>
      </c>
      <c r="B51" s="39">
        <f t="shared" si="0"/>
        <v>1.2638734276722563E-3</v>
      </c>
      <c r="C51" s="38">
        <v>-2.5200000000000098</v>
      </c>
      <c r="D51" s="39">
        <f t="shared" si="1"/>
        <v>5.8677417153323967E-3</v>
      </c>
      <c r="E51" s="38">
        <v>-2.0200000000000098</v>
      </c>
      <c r="F51" s="39">
        <f t="shared" si="2"/>
        <v>2.1691693767646271E-2</v>
      </c>
      <c r="G51" s="38">
        <v>-1.52</v>
      </c>
      <c r="H51" s="39">
        <f t="shared" si="3"/>
        <v>6.4255487818935766E-2</v>
      </c>
      <c r="I51" s="38">
        <v>-1.02</v>
      </c>
      <c r="J51" s="39">
        <f t="shared" si="4"/>
        <v>0.15386423037273483</v>
      </c>
      <c r="K51" s="38">
        <v>-0.52</v>
      </c>
      <c r="L51" s="39">
        <f t="shared" si="5"/>
        <v>0.30153178754696619</v>
      </c>
      <c r="M51" s="38">
        <v>-0.02</v>
      </c>
      <c r="N51" s="39">
        <f t="shared" si="6"/>
        <v>0.492021686283098</v>
      </c>
    </row>
    <row r="52" spans="1:14" x14ac:dyDescent="0.2">
      <c r="A52" s="38">
        <v>-3.01000000000001</v>
      </c>
      <c r="B52" s="39">
        <f t="shared" si="0"/>
        <v>1.3062384487694241E-3</v>
      </c>
      <c r="C52" s="38">
        <v>-2.51000000000001</v>
      </c>
      <c r="D52" s="39">
        <f t="shared" si="1"/>
        <v>6.036558080412484E-3</v>
      </c>
      <c r="E52" s="38">
        <v>-2.01000000000001</v>
      </c>
      <c r="F52" s="39">
        <f t="shared" si="2"/>
        <v>2.2215594429430927E-2</v>
      </c>
      <c r="G52" s="38">
        <v>-1.51</v>
      </c>
      <c r="H52" s="39">
        <f t="shared" si="3"/>
        <v>6.5521712088916481E-2</v>
      </c>
      <c r="I52" s="38">
        <v>-1.01</v>
      </c>
      <c r="J52" s="39">
        <f t="shared" si="4"/>
        <v>0.15624764502125454</v>
      </c>
      <c r="K52" s="38">
        <v>-0.51</v>
      </c>
      <c r="L52" s="39">
        <f t="shared" si="5"/>
        <v>0.30502573089751939</v>
      </c>
      <c r="M52" s="38">
        <v>-0.01</v>
      </c>
      <c r="N52" s="39">
        <f t="shared" si="6"/>
        <v>0.4960106436853684</v>
      </c>
    </row>
    <row r="53" spans="1:14" x14ac:dyDescent="0.2">
      <c r="B53" s="40"/>
    </row>
    <row r="54" spans="1:14" x14ac:dyDescent="0.2">
      <c r="B54" s="40"/>
    </row>
    <row r="55" spans="1:14" x14ac:dyDescent="0.2">
      <c r="B55" s="40"/>
    </row>
    <row r="56" spans="1:14" x14ac:dyDescent="0.2">
      <c r="B56" s="40"/>
    </row>
    <row r="57" spans="1:14" x14ac:dyDescent="0.2">
      <c r="B57" s="40"/>
    </row>
  </sheetData>
  <mergeCells count="1">
    <mergeCell ref="A1:N1"/>
  </mergeCells>
  <pageMargins left="0.75" right="0.75" top="1" bottom="1" header="0.49212598499999999" footer="0.49212598499999999"/>
  <pageSetup paperSize="9" scale="6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059-57D6-4325-A202-8EA854F8D99F}">
  <sheetPr>
    <pageSetUpPr fitToPage="1"/>
  </sheetPr>
  <dimension ref="A1:P57"/>
  <sheetViews>
    <sheetView zoomScale="102" zoomScaleNormal="102" workbookViewId="0">
      <selection activeCell="F50" sqref="F50"/>
    </sheetView>
  </sheetViews>
  <sheetFormatPr defaultRowHeight="12.75" x14ac:dyDescent="0.2"/>
  <cols>
    <col min="1" max="16384" width="9.140625" style="1"/>
  </cols>
  <sheetData>
    <row r="1" spans="1:16" ht="13.5" thickBot="1" x14ac:dyDescent="0.25">
      <c r="A1" s="89" t="s">
        <v>29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6" x14ac:dyDescent="0.2">
      <c r="A2" s="41" t="s">
        <v>2</v>
      </c>
      <c r="B2" s="42" t="s">
        <v>28</v>
      </c>
      <c r="C2" s="43" t="s">
        <v>2</v>
      </c>
      <c r="D2" s="44" t="s">
        <v>28</v>
      </c>
      <c r="E2" s="45" t="s">
        <v>2</v>
      </c>
      <c r="F2" s="46" t="s">
        <v>28</v>
      </c>
      <c r="G2" s="47" t="s">
        <v>2</v>
      </c>
      <c r="H2" s="48" t="s">
        <v>28</v>
      </c>
      <c r="I2" s="49" t="s">
        <v>2</v>
      </c>
      <c r="J2" s="50" t="s">
        <v>28</v>
      </c>
      <c r="K2" s="51" t="s">
        <v>2</v>
      </c>
      <c r="L2" s="52" t="s">
        <v>28</v>
      </c>
      <c r="M2" s="53" t="s">
        <v>2</v>
      </c>
      <c r="N2" s="54" t="s">
        <v>28</v>
      </c>
    </row>
    <row r="3" spans="1:16" x14ac:dyDescent="0.2">
      <c r="A3" s="55">
        <v>0</v>
      </c>
      <c r="B3" s="56">
        <f>_xlfn.NORM.S.DIST(A3,TRUE)</f>
        <v>0.5</v>
      </c>
      <c r="C3" s="57">
        <v>0.5</v>
      </c>
      <c r="D3" s="58">
        <f>_xlfn.NORM.S.DIST(C3,TRUE)</f>
        <v>0.69146246127401312</v>
      </c>
      <c r="E3" s="59">
        <v>1</v>
      </c>
      <c r="F3" s="60">
        <f>_xlfn.NORM.S.DIST(E3,TRUE)</f>
        <v>0.84134474606854304</v>
      </c>
      <c r="G3" s="61">
        <v>1.5</v>
      </c>
      <c r="H3" s="62">
        <f>_xlfn.NORM.S.DIST(G3,TRUE)</f>
        <v>0.93319279873114191</v>
      </c>
      <c r="I3" s="63">
        <v>2</v>
      </c>
      <c r="J3" s="64">
        <f>_xlfn.NORM.S.DIST(I3,TRUE)</f>
        <v>0.97724986805182079</v>
      </c>
      <c r="K3" s="65">
        <v>2.5</v>
      </c>
      <c r="L3" s="66">
        <f t="shared" ref="L3:L52" si="0">NORMSDIST(K3)</f>
        <v>0.99379033467422384</v>
      </c>
      <c r="M3" s="67">
        <v>3</v>
      </c>
      <c r="N3" s="68">
        <f>_xlfn.NORM.S.DIST(M3,TRUE)</f>
        <v>0.9986501019683699</v>
      </c>
    </row>
    <row r="4" spans="1:16" x14ac:dyDescent="0.2">
      <c r="A4" s="55">
        <v>0.01</v>
      </c>
      <c r="B4" s="56">
        <f t="shared" ref="B4:B52" si="1">_xlfn.NORM.S.DIST(A4,TRUE)</f>
        <v>0.5039893563146316</v>
      </c>
      <c r="C4" s="57">
        <v>0.51</v>
      </c>
      <c r="D4" s="58">
        <f t="shared" ref="D4:D52" si="2">_xlfn.NORM.S.DIST(C4,TRUE)</f>
        <v>0.69497426910248061</v>
      </c>
      <c r="E4" s="59">
        <v>1.01</v>
      </c>
      <c r="F4" s="60">
        <f t="shared" ref="F4:F52" si="3">_xlfn.NORM.S.DIST(E4,TRUE)</f>
        <v>0.84375235497874546</v>
      </c>
      <c r="G4" s="61">
        <v>1.51</v>
      </c>
      <c r="H4" s="62">
        <f t="shared" ref="H4:H52" si="4">_xlfn.NORM.S.DIST(G4,TRUE)</f>
        <v>0.93447828791108356</v>
      </c>
      <c r="I4" s="63">
        <v>2.0099999999999998</v>
      </c>
      <c r="J4" s="64">
        <f t="shared" ref="J4:J52" si="5">_xlfn.NORM.S.DIST(I4,TRUE)</f>
        <v>0.97778440557056856</v>
      </c>
      <c r="K4" s="65">
        <v>2.5099999999999998</v>
      </c>
      <c r="L4" s="66">
        <f t="shared" si="0"/>
        <v>0.9939634419195873</v>
      </c>
      <c r="M4" s="67">
        <v>3.01</v>
      </c>
      <c r="N4" s="68">
        <f t="shared" ref="N4:N52" si="6">_xlfn.NORM.S.DIST(M4,TRUE)</f>
        <v>0.99869376155123057</v>
      </c>
      <c r="P4" s="40"/>
    </row>
    <row r="5" spans="1:16" x14ac:dyDescent="0.2">
      <c r="A5" s="55">
        <v>0.02</v>
      </c>
      <c r="B5" s="56">
        <f t="shared" si="1"/>
        <v>0.50797831371690205</v>
      </c>
      <c r="C5" s="57">
        <v>0.52</v>
      </c>
      <c r="D5" s="58">
        <f t="shared" si="2"/>
        <v>0.69846821245303381</v>
      </c>
      <c r="E5" s="59">
        <v>1.02</v>
      </c>
      <c r="F5" s="60">
        <f t="shared" si="3"/>
        <v>0.84613576962726511</v>
      </c>
      <c r="G5" s="61">
        <v>1.52</v>
      </c>
      <c r="H5" s="62">
        <f t="shared" si="4"/>
        <v>0.93574451218106425</v>
      </c>
      <c r="I5" s="63">
        <v>2.02</v>
      </c>
      <c r="J5" s="64">
        <f t="shared" si="5"/>
        <v>0.97830830623235321</v>
      </c>
      <c r="K5" s="65">
        <v>2.52</v>
      </c>
      <c r="L5" s="66">
        <f t="shared" si="0"/>
        <v>0.99413225828466745</v>
      </c>
      <c r="M5" s="67">
        <v>3.02</v>
      </c>
      <c r="N5" s="68">
        <f t="shared" si="6"/>
        <v>0.99873612657232769</v>
      </c>
      <c r="P5" s="40"/>
    </row>
    <row r="6" spans="1:16" x14ac:dyDescent="0.2">
      <c r="A6" s="55">
        <v>0.03</v>
      </c>
      <c r="B6" s="56">
        <f t="shared" si="1"/>
        <v>0.51196647341411272</v>
      </c>
      <c r="C6" s="57">
        <v>0.53</v>
      </c>
      <c r="D6" s="58">
        <f t="shared" si="2"/>
        <v>0.70194403460512356</v>
      </c>
      <c r="E6" s="59">
        <v>1.03</v>
      </c>
      <c r="F6" s="60">
        <f t="shared" si="3"/>
        <v>0.84849499721165633</v>
      </c>
      <c r="G6" s="61">
        <v>1.53</v>
      </c>
      <c r="H6" s="62">
        <f t="shared" si="4"/>
        <v>0.93699163553602161</v>
      </c>
      <c r="I6" s="63">
        <v>2.0299999999999998</v>
      </c>
      <c r="J6" s="64">
        <f t="shared" si="5"/>
        <v>0.97882173035732778</v>
      </c>
      <c r="K6" s="65">
        <v>2.5299999999999998</v>
      </c>
      <c r="L6" s="66">
        <f t="shared" si="0"/>
        <v>0.99429687366704933</v>
      </c>
      <c r="M6" s="67">
        <v>3.03</v>
      </c>
      <c r="N6" s="68">
        <f t="shared" si="6"/>
        <v>0.99877723130640772</v>
      </c>
    </row>
    <row r="7" spans="1:16" x14ac:dyDescent="0.2">
      <c r="A7" s="55">
        <v>0.04</v>
      </c>
      <c r="B7" s="56">
        <f t="shared" si="1"/>
        <v>0.51595343685283068</v>
      </c>
      <c r="C7" s="57">
        <v>0.54</v>
      </c>
      <c r="D7" s="58">
        <f t="shared" si="2"/>
        <v>0.70540148378430201</v>
      </c>
      <c r="E7" s="59">
        <v>1.04</v>
      </c>
      <c r="F7" s="60">
        <f t="shared" si="3"/>
        <v>0.85083004966901865</v>
      </c>
      <c r="G7" s="61">
        <v>1.54</v>
      </c>
      <c r="H7" s="62">
        <f t="shared" si="4"/>
        <v>0.93821982328818809</v>
      </c>
      <c r="I7" s="63">
        <v>2.04</v>
      </c>
      <c r="J7" s="64">
        <f t="shared" si="5"/>
        <v>0.97932483713392993</v>
      </c>
      <c r="K7" s="65">
        <v>2.54</v>
      </c>
      <c r="L7" s="66">
        <f t="shared" si="0"/>
        <v>0.99445737655691735</v>
      </c>
      <c r="M7" s="67">
        <v>3.04</v>
      </c>
      <c r="N7" s="68">
        <f t="shared" si="6"/>
        <v>0.9988171092568956</v>
      </c>
    </row>
    <row r="8" spans="1:16" x14ac:dyDescent="0.2">
      <c r="A8" s="55">
        <v>0.05</v>
      </c>
      <c r="B8" s="56">
        <f t="shared" si="1"/>
        <v>0.51993880583837249</v>
      </c>
      <c r="C8" s="57">
        <v>0.55000000000000004</v>
      </c>
      <c r="D8" s="58">
        <f t="shared" si="2"/>
        <v>0.70884031321165364</v>
      </c>
      <c r="E8" s="59">
        <v>1.05</v>
      </c>
      <c r="F8" s="60">
        <f t="shared" si="3"/>
        <v>0.85314094362410409</v>
      </c>
      <c r="G8" s="61">
        <v>1.55</v>
      </c>
      <c r="H8" s="62">
        <f t="shared" si="4"/>
        <v>0.93942924199794098</v>
      </c>
      <c r="I8" s="63">
        <v>2.0499999999999998</v>
      </c>
      <c r="J8" s="64">
        <f t="shared" si="5"/>
        <v>0.97981778459429558</v>
      </c>
      <c r="K8" s="65">
        <v>2.5499999999999998</v>
      </c>
      <c r="L8" s="66">
        <f t="shared" si="0"/>
        <v>0.99461385404593328</v>
      </c>
      <c r="M8" s="67">
        <v>3.05</v>
      </c>
      <c r="N8" s="68">
        <f t="shared" si="6"/>
        <v>0.99885579316897732</v>
      </c>
    </row>
    <row r="9" spans="1:16" x14ac:dyDescent="0.2">
      <c r="A9" s="55">
        <v>0.06</v>
      </c>
      <c r="B9" s="56">
        <f t="shared" si="1"/>
        <v>0.52392218265410684</v>
      </c>
      <c r="C9" s="57">
        <v>0.56000000000000005</v>
      </c>
      <c r="D9" s="58">
        <f t="shared" si="2"/>
        <v>0.71226028115097295</v>
      </c>
      <c r="E9" s="59">
        <v>1.06</v>
      </c>
      <c r="F9" s="60">
        <f t="shared" si="3"/>
        <v>0.85542770033609039</v>
      </c>
      <c r="G9" s="61">
        <v>1.56</v>
      </c>
      <c r="H9" s="62">
        <f t="shared" si="4"/>
        <v>0.94062005940520699</v>
      </c>
      <c r="I9" s="63">
        <v>2.06</v>
      </c>
      <c r="J9" s="64">
        <f t="shared" si="5"/>
        <v>0.98030072959062309</v>
      </c>
      <c r="K9" s="65">
        <v>2.56</v>
      </c>
      <c r="L9" s="66">
        <f t="shared" si="0"/>
        <v>0.99476639183644422</v>
      </c>
      <c r="M9" s="67">
        <v>3.06</v>
      </c>
      <c r="N9" s="68">
        <f t="shared" si="6"/>
        <v>0.99889331504259071</v>
      </c>
    </row>
    <row r="10" spans="1:16" x14ac:dyDescent="0.2">
      <c r="A10" s="55">
        <v>7.0000000000000007E-2</v>
      </c>
      <c r="B10" s="56">
        <f t="shared" si="1"/>
        <v>0.52790317018052113</v>
      </c>
      <c r="C10" s="57">
        <v>0.56999999999999995</v>
      </c>
      <c r="D10" s="58">
        <f t="shared" si="2"/>
        <v>0.71566115095367588</v>
      </c>
      <c r="E10" s="59">
        <v>1.07</v>
      </c>
      <c r="F10" s="60">
        <f t="shared" si="3"/>
        <v>0.85769034564406077</v>
      </c>
      <c r="G10" s="61">
        <v>1.57</v>
      </c>
      <c r="H10" s="62">
        <f t="shared" si="4"/>
        <v>0.94179244436144693</v>
      </c>
      <c r="I10" s="63">
        <v>2.0699999999999998</v>
      </c>
      <c r="J10" s="64">
        <f t="shared" si="5"/>
        <v>0.98077382777248268</v>
      </c>
      <c r="K10" s="65">
        <v>2.57</v>
      </c>
      <c r="L10" s="66">
        <f t="shared" si="0"/>
        <v>0.994915074251009</v>
      </c>
      <c r="M10" s="67">
        <v>3.07</v>
      </c>
      <c r="N10" s="68">
        <f t="shared" si="6"/>
        <v>0.99892970614532106</v>
      </c>
    </row>
    <row r="11" spans="1:16" x14ac:dyDescent="0.2">
      <c r="A11" s="55">
        <v>0.08</v>
      </c>
      <c r="B11" s="56">
        <f t="shared" si="1"/>
        <v>0.53188137201398744</v>
      </c>
      <c r="C11" s="57">
        <v>0.57999999999999996</v>
      </c>
      <c r="D11" s="58">
        <f t="shared" si="2"/>
        <v>0.7190426911014357</v>
      </c>
      <c r="E11" s="59">
        <v>1.08</v>
      </c>
      <c r="F11" s="60">
        <f t="shared" si="3"/>
        <v>0.85992890991123094</v>
      </c>
      <c r="G11" s="61">
        <v>1.58</v>
      </c>
      <c r="H11" s="62">
        <f t="shared" si="4"/>
        <v>0.94294656676224586</v>
      </c>
      <c r="I11" s="63">
        <v>2.08</v>
      </c>
      <c r="J11" s="64">
        <f t="shared" si="5"/>
        <v>0.98123723356506221</v>
      </c>
      <c r="K11" s="65">
        <v>2.58</v>
      </c>
      <c r="L11" s="66">
        <f t="shared" si="0"/>
        <v>0.99505998424222941</v>
      </c>
      <c r="M11" s="67">
        <v>3.08</v>
      </c>
      <c r="N11" s="68">
        <f t="shared" si="6"/>
        <v>0.99896499702519714</v>
      </c>
      <c r="P11" s="40"/>
    </row>
    <row r="12" spans="1:16" x14ac:dyDescent="0.2">
      <c r="A12" s="55">
        <v>0.09</v>
      </c>
      <c r="B12" s="56">
        <f t="shared" si="1"/>
        <v>0.53585639258517204</v>
      </c>
      <c r="C12" s="57">
        <v>0.59</v>
      </c>
      <c r="D12" s="58">
        <f t="shared" si="2"/>
        <v>0.72240467524653507</v>
      </c>
      <c r="E12" s="59">
        <v>1.0900000000000001</v>
      </c>
      <c r="F12" s="60">
        <f t="shared" si="3"/>
        <v>0.8621434279679645</v>
      </c>
      <c r="G12" s="61">
        <v>1.59</v>
      </c>
      <c r="H12" s="62">
        <f t="shared" si="4"/>
        <v>0.94408259748053058</v>
      </c>
      <c r="I12" s="63">
        <v>2.09</v>
      </c>
      <c r="J12" s="64">
        <f t="shared" si="5"/>
        <v>0.98169110014834104</v>
      </c>
      <c r="K12" s="65">
        <v>2.59</v>
      </c>
      <c r="L12" s="66">
        <f t="shared" si="0"/>
        <v>0.99520120340287377</v>
      </c>
      <c r="M12" s="67">
        <v>3.09</v>
      </c>
      <c r="N12" s="68">
        <f t="shared" si="6"/>
        <v>0.99899921752338594</v>
      </c>
    </row>
    <row r="13" spans="1:16" x14ac:dyDescent="0.2">
      <c r="A13" s="55">
        <v>0.1</v>
      </c>
      <c r="B13" s="56">
        <f t="shared" si="1"/>
        <v>0.53982783727702899</v>
      </c>
      <c r="C13" s="57">
        <v>0.6</v>
      </c>
      <c r="D13" s="58">
        <f t="shared" si="2"/>
        <v>0.72574688224992645</v>
      </c>
      <c r="E13" s="59">
        <v>1.1000000000000001</v>
      </c>
      <c r="F13" s="60">
        <f t="shared" si="3"/>
        <v>0.86433393905361733</v>
      </c>
      <c r="G13" s="61">
        <v>1.6</v>
      </c>
      <c r="H13" s="62">
        <f t="shared" si="4"/>
        <v>0.94520070830044201</v>
      </c>
      <c r="I13" s="63">
        <v>2.1</v>
      </c>
      <c r="J13" s="64">
        <f t="shared" si="5"/>
        <v>0.98213557943718344</v>
      </c>
      <c r="K13" s="65">
        <v>2.6</v>
      </c>
      <c r="L13" s="66">
        <f t="shared" si="0"/>
        <v>0.99533881197628127</v>
      </c>
      <c r="M13" s="67">
        <v>3.1</v>
      </c>
      <c r="N13" s="68">
        <f t="shared" si="6"/>
        <v>0.99903239678678168</v>
      </c>
    </row>
    <row r="14" spans="1:16" x14ac:dyDescent="0.2">
      <c r="A14" s="55">
        <v>0.11</v>
      </c>
      <c r="B14" s="56">
        <f t="shared" si="1"/>
        <v>0.54379531254231672</v>
      </c>
      <c r="C14" s="57">
        <v>0.61</v>
      </c>
      <c r="D14" s="58">
        <f t="shared" si="2"/>
        <v>0.72906909621699434</v>
      </c>
      <c r="E14" s="59">
        <v>1.1100000000000001</v>
      </c>
      <c r="F14" s="60">
        <f t="shared" si="3"/>
        <v>0.86650048675725277</v>
      </c>
      <c r="G14" s="61">
        <v>1.61</v>
      </c>
      <c r="H14" s="62">
        <f t="shared" si="4"/>
        <v>0.94630107185188028</v>
      </c>
      <c r="I14" s="63">
        <v>2.11</v>
      </c>
      <c r="J14" s="64">
        <f t="shared" si="5"/>
        <v>0.98257082206234292</v>
      </c>
      <c r="K14" s="65">
        <v>2.61</v>
      </c>
      <c r="L14" s="66">
        <f t="shared" si="0"/>
        <v>0.99547288886703267</v>
      </c>
      <c r="M14" s="67">
        <v>3.11</v>
      </c>
      <c r="N14" s="68">
        <f t="shared" si="6"/>
        <v>0.99906456328048587</v>
      </c>
    </row>
    <row r="15" spans="1:16" x14ac:dyDescent="0.2">
      <c r="A15" s="55">
        <v>0.12</v>
      </c>
      <c r="B15" s="56">
        <f t="shared" si="1"/>
        <v>0.54775842602058389</v>
      </c>
      <c r="C15" s="57">
        <v>0.62</v>
      </c>
      <c r="D15" s="58">
        <f t="shared" si="2"/>
        <v>0.732371106531017</v>
      </c>
      <c r="E15" s="59">
        <v>1.1200000000000001</v>
      </c>
      <c r="F15" s="60">
        <f t="shared" si="3"/>
        <v>0.86864311895726931</v>
      </c>
      <c r="G15" s="61">
        <v>1.62</v>
      </c>
      <c r="H15" s="62">
        <f t="shared" si="4"/>
        <v>0.94738386154574794</v>
      </c>
      <c r="I15" s="63">
        <v>2.12</v>
      </c>
      <c r="J15" s="64">
        <f t="shared" si="5"/>
        <v>0.98299697735236724</v>
      </c>
      <c r="K15" s="65">
        <v>2.62</v>
      </c>
      <c r="L15" s="66">
        <f t="shared" si="0"/>
        <v>0.99560351165187866</v>
      </c>
      <c r="M15" s="67">
        <v>3.12</v>
      </c>
      <c r="N15" s="68">
        <f t="shared" si="6"/>
        <v>0.99909574480017771</v>
      </c>
    </row>
    <row r="16" spans="1:16" x14ac:dyDescent="0.2">
      <c r="A16" s="55">
        <v>0.13</v>
      </c>
      <c r="B16" s="56">
        <f t="shared" si="1"/>
        <v>0.55171678665456114</v>
      </c>
      <c r="C16" s="57">
        <v>0.63</v>
      </c>
      <c r="D16" s="58">
        <f t="shared" si="2"/>
        <v>0.73565270788432247</v>
      </c>
      <c r="E16" s="59">
        <v>1.1299999999999999</v>
      </c>
      <c r="F16" s="60">
        <f t="shared" si="3"/>
        <v>0.8707618877599822</v>
      </c>
      <c r="G16" s="61">
        <v>1.63</v>
      </c>
      <c r="H16" s="62">
        <f t="shared" si="4"/>
        <v>0.94844925150991066</v>
      </c>
      <c r="I16" s="63">
        <v>2.13</v>
      </c>
      <c r="J16" s="64">
        <f t="shared" si="5"/>
        <v>0.98341419331639501</v>
      </c>
      <c r="K16" s="65">
        <v>2.63</v>
      </c>
      <c r="L16" s="66">
        <f t="shared" si="0"/>
        <v>0.9957307565909107</v>
      </c>
      <c r="M16" s="67">
        <v>3.13</v>
      </c>
      <c r="N16" s="68">
        <f t="shared" si="6"/>
        <v>0.99912596848436841</v>
      </c>
    </row>
    <row r="17" spans="1:14" x14ac:dyDescent="0.2">
      <c r="A17" s="55">
        <v>0.14000000000000001</v>
      </c>
      <c r="B17" s="56">
        <f t="shared" si="1"/>
        <v>0.55567000480590645</v>
      </c>
      <c r="C17" s="57">
        <v>0.64</v>
      </c>
      <c r="D17" s="58">
        <f t="shared" si="2"/>
        <v>0.73891370030713843</v>
      </c>
      <c r="E17" s="59">
        <v>1.1399999999999999</v>
      </c>
      <c r="F17" s="60">
        <f t="shared" si="3"/>
        <v>0.87285684943720176</v>
      </c>
      <c r="G17" s="61">
        <v>1.64</v>
      </c>
      <c r="H17" s="62">
        <f t="shared" si="4"/>
        <v>0.94949741652589625</v>
      </c>
      <c r="I17" s="63">
        <v>2.14</v>
      </c>
      <c r="J17" s="64">
        <f t="shared" si="5"/>
        <v>0.98382261662783388</v>
      </c>
      <c r="K17" s="65">
        <v>2.64</v>
      </c>
      <c r="L17" s="66">
        <f t="shared" si="0"/>
        <v>0.99585469863896392</v>
      </c>
      <c r="M17" s="67">
        <v>3.14</v>
      </c>
      <c r="N17" s="68">
        <f t="shared" si="6"/>
        <v>0.99915526082654138</v>
      </c>
    </row>
    <row r="18" spans="1:14" x14ac:dyDescent="0.2">
      <c r="A18" s="55">
        <v>0.15</v>
      </c>
      <c r="B18" s="56">
        <f t="shared" si="1"/>
        <v>0.5596176923702425</v>
      </c>
      <c r="C18" s="57">
        <v>0.65</v>
      </c>
      <c r="D18" s="58">
        <f t="shared" si="2"/>
        <v>0.74215388919413527</v>
      </c>
      <c r="E18" s="59">
        <v>1.1499999999999999</v>
      </c>
      <c r="F18" s="60">
        <f t="shared" si="3"/>
        <v>0.87492806436284976</v>
      </c>
      <c r="G18" s="61">
        <v>1.65</v>
      </c>
      <c r="H18" s="62">
        <f t="shared" si="4"/>
        <v>0.9505285319663519</v>
      </c>
      <c r="I18" s="63">
        <v>2.15</v>
      </c>
      <c r="J18" s="64">
        <f t="shared" si="5"/>
        <v>0.98422239260890954</v>
      </c>
      <c r="K18" s="65">
        <v>2.65</v>
      </c>
      <c r="L18" s="66">
        <f t="shared" si="0"/>
        <v>0.99597541145724167</v>
      </c>
      <c r="M18" s="67">
        <v>3.15</v>
      </c>
      <c r="N18" s="68">
        <f t="shared" si="6"/>
        <v>0.99918364768717138</v>
      </c>
    </row>
    <row r="19" spans="1:14" x14ac:dyDescent="0.2">
      <c r="A19" s="55">
        <v>0.16</v>
      </c>
      <c r="B19" s="56">
        <f t="shared" si="1"/>
        <v>0.56355946289143288</v>
      </c>
      <c r="C19" s="57">
        <v>0.66</v>
      </c>
      <c r="D19" s="58">
        <f t="shared" si="2"/>
        <v>0.74537308532866398</v>
      </c>
      <c r="E19" s="59">
        <v>1.1599999999999999</v>
      </c>
      <c r="F19" s="60">
        <f t="shared" si="3"/>
        <v>0.87697559694865657</v>
      </c>
      <c r="G19" s="61">
        <v>1.66</v>
      </c>
      <c r="H19" s="62">
        <f t="shared" si="4"/>
        <v>0.95154277373327711</v>
      </c>
      <c r="I19" s="63">
        <v>2.16</v>
      </c>
      <c r="J19" s="64">
        <f t="shared" si="5"/>
        <v>0.98461366521607452</v>
      </c>
      <c r="K19" s="65">
        <v>2.66</v>
      </c>
      <c r="L19" s="66">
        <f t="shared" si="0"/>
        <v>0.99609296742514719</v>
      </c>
      <c r="M19" s="67">
        <v>3.16</v>
      </c>
      <c r="N19" s="68">
        <f t="shared" si="6"/>
        <v>0.99921115430562446</v>
      </c>
    </row>
    <row r="20" spans="1:14" x14ac:dyDescent="0.2">
      <c r="A20" s="55">
        <v>0.17</v>
      </c>
      <c r="B20" s="56">
        <f t="shared" si="1"/>
        <v>0.56749493167503839</v>
      </c>
      <c r="C20" s="57">
        <v>0.67</v>
      </c>
      <c r="D20" s="58">
        <f t="shared" si="2"/>
        <v>0.74857110490468992</v>
      </c>
      <c r="E20" s="59">
        <v>1.17</v>
      </c>
      <c r="F20" s="60">
        <f t="shared" si="3"/>
        <v>0.87899951557898182</v>
      </c>
      <c r="G20" s="61">
        <v>1.67</v>
      </c>
      <c r="H20" s="62">
        <f t="shared" si="4"/>
        <v>0.95254031819705265</v>
      </c>
      <c r="I20" s="63">
        <v>2.17</v>
      </c>
      <c r="J20" s="64">
        <f t="shared" si="5"/>
        <v>0.98499657702626775</v>
      </c>
      <c r="K20" s="65">
        <v>2.67</v>
      </c>
      <c r="L20" s="66">
        <f t="shared" si="0"/>
        <v>0.99620743765231456</v>
      </c>
      <c r="M20" s="67">
        <v>3.17</v>
      </c>
      <c r="N20" s="68">
        <f t="shared" si="6"/>
        <v>0.99923780531193274</v>
      </c>
    </row>
    <row r="21" spans="1:14" x14ac:dyDescent="0.2">
      <c r="A21" s="55">
        <v>0.18</v>
      </c>
      <c r="B21" s="56">
        <f t="shared" si="1"/>
        <v>0.5714237159009008</v>
      </c>
      <c r="C21" s="57">
        <v>0.68</v>
      </c>
      <c r="D21" s="58">
        <f t="shared" si="2"/>
        <v>0.75174776954642952</v>
      </c>
      <c r="E21" s="59">
        <v>1.18</v>
      </c>
      <c r="F21" s="60">
        <f t="shared" si="3"/>
        <v>0.88099989254479927</v>
      </c>
      <c r="G21" s="61">
        <v>1.68</v>
      </c>
      <c r="H21" s="62">
        <f t="shared" si="4"/>
        <v>0.95352134213627993</v>
      </c>
      <c r="I21" s="63">
        <v>2.1800000000000002</v>
      </c>
      <c r="J21" s="64">
        <f t="shared" si="5"/>
        <v>0.98537126922401075</v>
      </c>
      <c r="K21" s="65">
        <v>2.68</v>
      </c>
      <c r="L21" s="66">
        <f t="shared" si="0"/>
        <v>0.99631889199082502</v>
      </c>
      <c r="M21" s="67">
        <v>3.18</v>
      </c>
      <c r="N21" s="68">
        <f t="shared" si="6"/>
        <v>0.9992636247384461</v>
      </c>
    </row>
    <row r="22" spans="1:14" x14ac:dyDescent="0.2">
      <c r="A22" s="55">
        <v>0.19</v>
      </c>
      <c r="B22" s="56">
        <f t="shared" si="1"/>
        <v>0.57534543473479549</v>
      </c>
      <c r="C22" s="57">
        <v>0.69</v>
      </c>
      <c r="D22" s="58">
        <f t="shared" si="2"/>
        <v>0.75490290632569057</v>
      </c>
      <c r="E22" s="59">
        <v>1.19</v>
      </c>
      <c r="F22" s="60">
        <f t="shared" si="3"/>
        <v>0.88297680397689138</v>
      </c>
      <c r="G22" s="61">
        <v>1.69</v>
      </c>
      <c r="H22" s="62">
        <f t="shared" si="4"/>
        <v>0.95448602267845017</v>
      </c>
      <c r="I22" s="63">
        <v>2.19</v>
      </c>
      <c r="J22" s="64">
        <f t="shared" si="5"/>
        <v>0.98573788158933118</v>
      </c>
      <c r="K22" s="65">
        <v>2.69</v>
      </c>
      <c r="L22" s="66">
        <f t="shared" si="0"/>
        <v>0.99642739904760025</v>
      </c>
      <c r="M22" s="67">
        <v>3.19</v>
      </c>
      <c r="N22" s="68">
        <f t="shared" si="6"/>
        <v>0.99928863603135465</v>
      </c>
    </row>
    <row r="23" spans="1:14" x14ac:dyDescent="0.2">
      <c r="A23" s="55">
        <v>0.2</v>
      </c>
      <c r="B23" s="56">
        <f t="shared" si="1"/>
        <v>0.57925970943910299</v>
      </c>
      <c r="C23" s="57">
        <v>0.7</v>
      </c>
      <c r="D23" s="58">
        <f t="shared" si="2"/>
        <v>0.75803634777692697</v>
      </c>
      <c r="E23" s="59">
        <v>1.2</v>
      </c>
      <c r="F23" s="60">
        <f t="shared" si="3"/>
        <v>0.88493032977829178</v>
      </c>
      <c r="G23" s="61">
        <v>1.7</v>
      </c>
      <c r="H23" s="62">
        <f t="shared" si="4"/>
        <v>0.95543453724145699</v>
      </c>
      <c r="I23" s="63">
        <v>2.2000000000000002</v>
      </c>
      <c r="J23" s="64">
        <f t="shared" si="5"/>
        <v>0.98609655248650141</v>
      </c>
      <c r="K23" s="65">
        <v>2.7</v>
      </c>
      <c r="L23" s="66">
        <f t="shared" si="0"/>
        <v>0.99653302619695938</v>
      </c>
      <c r="M23" s="67">
        <v>3.2</v>
      </c>
      <c r="N23" s="68">
        <f t="shared" si="6"/>
        <v>0.99931286206208414</v>
      </c>
    </row>
    <row r="24" spans="1:14" x14ac:dyDescent="0.2">
      <c r="A24" s="55">
        <v>0.21</v>
      </c>
      <c r="B24" s="56">
        <f t="shared" si="1"/>
        <v>0.58316616348244232</v>
      </c>
      <c r="C24" s="57">
        <v>0.71</v>
      </c>
      <c r="D24" s="58">
        <f t="shared" si="2"/>
        <v>0.76114793191001329</v>
      </c>
      <c r="E24" s="59">
        <v>1.21</v>
      </c>
      <c r="F24" s="60">
        <f t="shared" si="3"/>
        <v>0.88686055355602278</v>
      </c>
      <c r="G24" s="61">
        <v>1.71</v>
      </c>
      <c r="H24" s="62">
        <f t="shared" si="4"/>
        <v>0.95636706347596812</v>
      </c>
      <c r="I24" s="63">
        <v>2.21</v>
      </c>
      <c r="J24" s="64">
        <f t="shared" si="5"/>
        <v>0.98644741885358</v>
      </c>
      <c r="K24" s="65">
        <v>2.71</v>
      </c>
      <c r="L24" s="66">
        <f t="shared" si="0"/>
        <v>0.9966358395933308</v>
      </c>
      <c r="M24" s="67">
        <v>3.21</v>
      </c>
      <c r="N24" s="68">
        <f t="shared" si="6"/>
        <v>0.99933632513856008</v>
      </c>
    </row>
    <row r="25" spans="1:14" x14ac:dyDescent="0.2">
      <c r="A25" s="55">
        <v>0.22</v>
      </c>
      <c r="B25" s="56">
        <f t="shared" si="1"/>
        <v>0.58706442264821468</v>
      </c>
      <c r="C25" s="57">
        <v>0.72</v>
      </c>
      <c r="D25" s="58">
        <f t="shared" si="2"/>
        <v>0.76423750222074882</v>
      </c>
      <c r="E25" s="59">
        <v>1.22</v>
      </c>
      <c r="F25" s="60">
        <f t="shared" si="3"/>
        <v>0.88876756255216538</v>
      </c>
      <c r="G25" s="61">
        <v>1.72</v>
      </c>
      <c r="H25" s="62">
        <f t="shared" si="4"/>
        <v>0.95728377920867114</v>
      </c>
      <c r="I25" s="63">
        <v>2.21999999999999</v>
      </c>
      <c r="J25" s="64">
        <f t="shared" si="5"/>
        <v>0.98679061619274333</v>
      </c>
      <c r="K25" s="65">
        <v>2.71999999999999</v>
      </c>
      <c r="L25" s="66">
        <f t="shared" si="0"/>
        <v>0.99673590418410862</v>
      </c>
      <c r="M25" s="67">
        <v>3.21999999999999</v>
      </c>
      <c r="N25" s="68">
        <f t="shared" si="6"/>
        <v>0.99935904701633993</v>
      </c>
    </row>
    <row r="26" spans="1:14" x14ac:dyDescent="0.2">
      <c r="A26" s="55">
        <v>0.23</v>
      </c>
      <c r="B26" s="56">
        <f t="shared" si="1"/>
        <v>0.59095411514200591</v>
      </c>
      <c r="C26" s="57">
        <v>0.73</v>
      </c>
      <c r="D26" s="58">
        <f t="shared" si="2"/>
        <v>0.76730490769910253</v>
      </c>
      <c r="E26" s="59">
        <v>1.23</v>
      </c>
      <c r="F26" s="60">
        <f t="shared" si="3"/>
        <v>0.89065144757430814</v>
      </c>
      <c r="G26" s="61">
        <v>1.73</v>
      </c>
      <c r="H26" s="62">
        <f t="shared" si="4"/>
        <v>0.9581848623864051</v>
      </c>
      <c r="I26" s="63">
        <v>2.23</v>
      </c>
      <c r="J26" s="64">
        <f t="shared" si="5"/>
        <v>0.98712627856139801</v>
      </c>
      <c r="K26" s="65">
        <v>2.73</v>
      </c>
      <c r="L26" s="66">
        <f t="shared" si="0"/>
        <v>0.99683328372264224</v>
      </c>
      <c r="M26" s="67">
        <v>3.23</v>
      </c>
      <c r="N26" s="68">
        <f t="shared" si="6"/>
        <v>0.99938104890961321</v>
      </c>
    </row>
    <row r="27" spans="1:14" x14ac:dyDescent="0.2">
      <c r="A27" s="55">
        <v>0.24</v>
      </c>
      <c r="B27" s="56">
        <f t="shared" si="1"/>
        <v>0.59483487169779581</v>
      </c>
      <c r="C27" s="57">
        <v>0.74</v>
      </c>
      <c r="D27" s="58">
        <f t="shared" si="2"/>
        <v>0.77035000283520938</v>
      </c>
      <c r="E27" s="59">
        <v>1.24</v>
      </c>
      <c r="F27" s="60">
        <f t="shared" si="3"/>
        <v>0.89251230292541306</v>
      </c>
      <c r="G27" s="61">
        <v>1.74</v>
      </c>
      <c r="H27" s="62">
        <f t="shared" si="4"/>
        <v>0.95907049102119268</v>
      </c>
      <c r="I27" s="63">
        <v>2.23999999999999</v>
      </c>
      <c r="J27" s="64">
        <f t="shared" si="5"/>
        <v>0.98745453856405307</v>
      </c>
      <c r="K27" s="65">
        <v>2.73999999999999</v>
      </c>
      <c r="L27" s="66">
        <f t="shared" si="0"/>
        <v>0.99692804078134944</v>
      </c>
      <c r="M27" s="67">
        <v>3.23999999999999</v>
      </c>
      <c r="N27" s="68">
        <f t="shared" si="6"/>
        <v>0.99940235150206558</v>
      </c>
    </row>
    <row r="28" spans="1:14" x14ac:dyDescent="0.2">
      <c r="A28" s="55">
        <v>0.25</v>
      </c>
      <c r="B28" s="56">
        <f t="shared" si="1"/>
        <v>0.5987063256829237</v>
      </c>
      <c r="C28" s="57">
        <v>0.75</v>
      </c>
      <c r="D28" s="58">
        <f t="shared" si="2"/>
        <v>0.77337264762313174</v>
      </c>
      <c r="E28" s="59">
        <v>1.25</v>
      </c>
      <c r="F28" s="60">
        <f t="shared" si="3"/>
        <v>0.89435022633314476</v>
      </c>
      <c r="G28" s="61">
        <v>1.75</v>
      </c>
      <c r="H28" s="62">
        <f t="shared" si="4"/>
        <v>0.95994084313618289</v>
      </c>
      <c r="I28" s="63">
        <v>2.25</v>
      </c>
      <c r="J28" s="64">
        <f t="shared" si="5"/>
        <v>0.98777552734495533</v>
      </c>
      <c r="K28" s="65">
        <v>2.75</v>
      </c>
      <c r="L28" s="66">
        <f t="shared" si="0"/>
        <v>0.99702023676494544</v>
      </c>
      <c r="M28" s="67">
        <v>3.25</v>
      </c>
      <c r="N28" s="68">
        <f t="shared" si="6"/>
        <v>0.99942297495760923</v>
      </c>
    </row>
    <row r="29" spans="1:14" x14ac:dyDescent="0.2">
      <c r="A29" s="55">
        <v>0.26</v>
      </c>
      <c r="B29" s="56">
        <f t="shared" si="1"/>
        <v>0.60256811320176051</v>
      </c>
      <c r="C29" s="57">
        <v>0.76</v>
      </c>
      <c r="D29" s="58">
        <f t="shared" si="2"/>
        <v>0.77637270756240062</v>
      </c>
      <c r="E29" s="59">
        <v>1.26</v>
      </c>
      <c r="F29" s="60">
        <f t="shared" si="3"/>
        <v>0.89616531887869966</v>
      </c>
      <c r="G29" s="61">
        <v>1.76</v>
      </c>
      <c r="H29" s="62">
        <f t="shared" si="4"/>
        <v>0.96079609671251731</v>
      </c>
      <c r="I29" s="63">
        <v>2.25999999999999</v>
      </c>
      <c r="J29" s="64">
        <f t="shared" si="5"/>
        <v>0.98808937458145263</v>
      </c>
      <c r="K29" s="65">
        <v>2.75999999999999</v>
      </c>
      <c r="L29" s="66">
        <f t="shared" si="0"/>
        <v>0.99710993192377373</v>
      </c>
      <c r="M29" s="67">
        <v>3.25999999999999</v>
      </c>
      <c r="N29" s="68">
        <f t="shared" si="6"/>
        <v>0.99944293893097536</v>
      </c>
    </row>
    <row r="30" spans="1:14" x14ac:dyDescent="0.2">
      <c r="A30" s="55">
        <v>0.27</v>
      </c>
      <c r="B30" s="56">
        <f t="shared" si="1"/>
        <v>0.60641987319803947</v>
      </c>
      <c r="C30" s="57">
        <v>0.77</v>
      </c>
      <c r="D30" s="58">
        <f t="shared" si="2"/>
        <v>0.77935005365735044</v>
      </c>
      <c r="E30" s="59">
        <v>1.27</v>
      </c>
      <c r="F30" s="60">
        <f t="shared" si="3"/>
        <v>0.89795768492518091</v>
      </c>
      <c r="G30" s="61">
        <v>1.77</v>
      </c>
      <c r="H30" s="62">
        <f t="shared" si="4"/>
        <v>0.96163642963712881</v>
      </c>
      <c r="I30" s="63">
        <v>2.2699999999999898</v>
      </c>
      <c r="J30" s="64">
        <f t="shared" si="5"/>
        <v>0.98839620847809617</v>
      </c>
      <c r="K30" s="65">
        <v>2.7699999999999898</v>
      </c>
      <c r="L30" s="66">
        <f t="shared" si="0"/>
        <v>0.9971971853672349</v>
      </c>
      <c r="M30" s="67">
        <v>3.2699999999999898</v>
      </c>
      <c r="N30" s="68">
        <f t="shared" si="6"/>
        <v>0.99946226257817028</v>
      </c>
    </row>
    <row r="31" spans="1:14" x14ac:dyDescent="0.2">
      <c r="A31" s="55">
        <v>0.28000000000000003</v>
      </c>
      <c r="B31" s="56">
        <f t="shared" si="1"/>
        <v>0.61026124755579725</v>
      </c>
      <c r="C31" s="57">
        <v>0.78</v>
      </c>
      <c r="D31" s="58">
        <f t="shared" si="2"/>
        <v>0.78230456241426694</v>
      </c>
      <c r="E31" s="59">
        <v>1.28</v>
      </c>
      <c r="F31" s="60">
        <f t="shared" si="3"/>
        <v>0.89972743204555794</v>
      </c>
      <c r="G31" s="61">
        <v>1.78</v>
      </c>
      <c r="H31" s="62">
        <f t="shared" si="4"/>
        <v>0.96246201965148326</v>
      </c>
      <c r="I31" s="63">
        <v>2.27999999999999</v>
      </c>
      <c r="J31" s="64">
        <f t="shared" si="5"/>
        <v>0.98869615576144687</v>
      </c>
      <c r="K31" s="65">
        <v>2.77999999999999</v>
      </c>
      <c r="L31" s="66">
        <f t="shared" si="0"/>
        <v>0.99728205507729861</v>
      </c>
      <c r="M31" s="67">
        <v>3.27999999999999</v>
      </c>
      <c r="N31" s="68">
        <f t="shared" si="6"/>
        <v>0.99948096456679303</v>
      </c>
    </row>
    <row r="32" spans="1:14" x14ac:dyDescent="0.2">
      <c r="A32" s="55">
        <v>0.28999999999999998</v>
      </c>
      <c r="B32" s="56">
        <f t="shared" si="1"/>
        <v>0.61409188119887737</v>
      </c>
      <c r="C32" s="57">
        <v>0.79</v>
      </c>
      <c r="D32" s="58">
        <f t="shared" si="2"/>
        <v>0.78523611583636288</v>
      </c>
      <c r="E32" s="59">
        <v>1.29</v>
      </c>
      <c r="F32" s="60">
        <f t="shared" si="3"/>
        <v>0.90147467095025213</v>
      </c>
      <c r="G32" s="61">
        <v>1.79</v>
      </c>
      <c r="H32" s="62">
        <f t="shared" si="4"/>
        <v>0.9632730443012737</v>
      </c>
      <c r="I32" s="63">
        <v>2.2899999999999898</v>
      </c>
      <c r="J32" s="64">
        <f t="shared" si="5"/>
        <v>0.98898934167558827</v>
      </c>
      <c r="K32" s="65">
        <v>2.7899999999999898</v>
      </c>
      <c r="L32" s="66">
        <f t="shared" si="0"/>
        <v>0.99736459792209498</v>
      </c>
      <c r="M32" s="67">
        <v>3.2899999999999898</v>
      </c>
      <c r="N32" s="68">
        <f t="shared" si="6"/>
        <v>0.99949906308621428</v>
      </c>
    </row>
    <row r="33" spans="1:14" x14ac:dyDescent="0.2">
      <c r="A33" s="55">
        <v>0.3</v>
      </c>
      <c r="B33" s="56">
        <f t="shared" si="1"/>
        <v>0.61791142218895267</v>
      </c>
      <c r="C33" s="57">
        <v>0.8</v>
      </c>
      <c r="D33" s="58">
        <f t="shared" si="2"/>
        <v>0.78814460141660336</v>
      </c>
      <c r="E33" s="59">
        <v>1.3</v>
      </c>
      <c r="F33" s="60">
        <f t="shared" si="3"/>
        <v>0.9031995154143897</v>
      </c>
      <c r="G33" s="61">
        <v>1.8</v>
      </c>
      <c r="H33" s="62">
        <f t="shared" si="4"/>
        <v>0.96406968088707423</v>
      </c>
      <c r="I33" s="63">
        <v>2.2999999999999901</v>
      </c>
      <c r="J33" s="64">
        <f t="shared" si="5"/>
        <v>0.98927588997832394</v>
      </c>
      <c r="K33" s="65">
        <v>2.7999999999999901</v>
      </c>
      <c r="L33" s="66">
        <f t="shared" si="0"/>
        <v>0.99744486966957202</v>
      </c>
      <c r="M33" s="67">
        <v>3.2999999999999901</v>
      </c>
      <c r="N33" s="68">
        <f t="shared" si="6"/>
        <v>0.99951657585761622</v>
      </c>
    </row>
    <row r="34" spans="1:14" x14ac:dyDescent="0.2">
      <c r="A34" s="55">
        <v>0.31</v>
      </c>
      <c r="B34" s="56">
        <f t="shared" si="1"/>
        <v>0.62171952182201928</v>
      </c>
      <c r="C34" s="57">
        <v>0.81</v>
      </c>
      <c r="D34" s="58">
        <f t="shared" si="2"/>
        <v>0.79102991212839835</v>
      </c>
      <c r="E34" s="59">
        <v>1.31</v>
      </c>
      <c r="F34" s="60">
        <f t="shared" si="3"/>
        <v>0.90490208220476098</v>
      </c>
      <c r="G34" s="61">
        <v>1.81</v>
      </c>
      <c r="H34" s="62">
        <f t="shared" si="4"/>
        <v>0.9648521064159612</v>
      </c>
      <c r="I34" s="63">
        <v>2.3099999999999898</v>
      </c>
      <c r="J34" s="64">
        <f t="shared" si="5"/>
        <v>0.98955592293804862</v>
      </c>
      <c r="K34" s="65">
        <v>2.8099999999999898</v>
      </c>
      <c r="L34" s="66">
        <f t="shared" si="0"/>
        <v>0.99752292500121409</v>
      </c>
      <c r="M34" s="67">
        <v>3.3099999999999898</v>
      </c>
      <c r="N34" s="68">
        <f t="shared" si="6"/>
        <v>0.99953352014389241</v>
      </c>
    </row>
    <row r="35" spans="1:14" x14ac:dyDescent="0.2">
      <c r="A35" s="55">
        <v>0.32</v>
      </c>
      <c r="B35" s="56">
        <f t="shared" si="1"/>
        <v>0.62551583472332006</v>
      </c>
      <c r="C35" s="57">
        <v>0.82</v>
      </c>
      <c r="D35" s="58">
        <f t="shared" si="2"/>
        <v>0.79389194641418692</v>
      </c>
      <c r="E35" s="59">
        <v>1.32</v>
      </c>
      <c r="F35" s="60">
        <f t="shared" si="3"/>
        <v>0.90658249100652821</v>
      </c>
      <c r="G35" s="61">
        <v>1.82</v>
      </c>
      <c r="H35" s="62">
        <f t="shared" si="4"/>
        <v>0.96562049755411006</v>
      </c>
      <c r="I35" s="63">
        <v>2.3199999999999901</v>
      </c>
      <c r="J35" s="64">
        <f t="shared" si="5"/>
        <v>0.98982956133128008</v>
      </c>
      <c r="K35" s="65">
        <v>2.8199999999999901</v>
      </c>
      <c r="L35" s="66">
        <f t="shared" si="0"/>
        <v>0.9975988175258107</v>
      </c>
      <c r="M35" s="67">
        <v>3.3199999999999901</v>
      </c>
      <c r="N35" s="68">
        <f t="shared" si="6"/>
        <v>0.99954991275940785</v>
      </c>
    </row>
    <row r="36" spans="1:14" x14ac:dyDescent="0.2">
      <c r="A36" s="55">
        <v>0.33</v>
      </c>
      <c r="B36" s="56">
        <f t="shared" si="1"/>
        <v>0.62930001894065357</v>
      </c>
      <c r="C36" s="57">
        <v>0.83</v>
      </c>
      <c r="D36" s="58">
        <f t="shared" si="2"/>
        <v>0.79673060817193153</v>
      </c>
      <c r="E36" s="59">
        <v>1.33</v>
      </c>
      <c r="F36" s="60">
        <f t="shared" si="3"/>
        <v>0.90824086434971918</v>
      </c>
      <c r="G36" s="61">
        <v>1.83</v>
      </c>
      <c r="H36" s="62">
        <f t="shared" si="4"/>
        <v>0.96637503058037166</v>
      </c>
      <c r="I36" s="63">
        <v>2.3299999999999899</v>
      </c>
      <c r="J36" s="64">
        <f t="shared" si="5"/>
        <v>0.99009692444083552</v>
      </c>
      <c r="K36" s="65">
        <v>2.8299999999999899</v>
      </c>
      <c r="L36" s="66">
        <f t="shared" si="0"/>
        <v>0.99767259979326839</v>
      </c>
      <c r="M36" s="67">
        <v>3.3299999999999899</v>
      </c>
      <c r="N36" s="68">
        <f t="shared" si="6"/>
        <v>0.99956577007961833</v>
      </c>
    </row>
    <row r="37" spans="1:14" x14ac:dyDescent="0.2">
      <c r="A37" s="55">
        <v>0.34</v>
      </c>
      <c r="B37" s="56">
        <f t="shared" si="1"/>
        <v>0.63307173603602807</v>
      </c>
      <c r="C37" s="57">
        <v>0.84</v>
      </c>
      <c r="D37" s="58">
        <f t="shared" si="2"/>
        <v>0.79954580673955034</v>
      </c>
      <c r="E37" s="59">
        <v>1.34</v>
      </c>
      <c r="F37" s="60">
        <f t="shared" si="3"/>
        <v>0.90987732753554751</v>
      </c>
      <c r="G37" s="61">
        <v>1.84</v>
      </c>
      <c r="H37" s="62">
        <f t="shared" si="4"/>
        <v>0.96711588134083615</v>
      </c>
      <c r="I37" s="63">
        <v>2.3399999999999901</v>
      </c>
      <c r="J37" s="64">
        <f t="shared" si="5"/>
        <v>0.99035813005464146</v>
      </c>
      <c r="K37" s="65">
        <v>2.8399999999999901</v>
      </c>
      <c r="L37" s="66">
        <f t="shared" si="0"/>
        <v>0.99774432330845764</v>
      </c>
      <c r="M37" s="67">
        <v>3.3399999999999901</v>
      </c>
      <c r="N37" s="68">
        <f t="shared" si="6"/>
        <v>0.99958110805054967</v>
      </c>
    </row>
    <row r="38" spans="1:14" x14ac:dyDescent="0.2">
      <c r="A38" s="55">
        <v>0.35</v>
      </c>
      <c r="B38" s="56">
        <f t="shared" si="1"/>
        <v>0.6368306511756191</v>
      </c>
      <c r="C38" s="57">
        <v>0.85</v>
      </c>
      <c r="D38" s="58">
        <f t="shared" si="2"/>
        <v>0.80233745687730762</v>
      </c>
      <c r="E38" s="59">
        <v>1.35</v>
      </c>
      <c r="F38" s="60">
        <f t="shared" si="3"/>
        <v>0.91149200856259804</v>
      </c>
      <c r="G38" s="61">
        <v>1.85</v>
      </c>
      <c r="H38" s="62">
        <f t="shared" si="4"/>
        <v>0.96784322520438626</v>
      </c>
      <c r="I38" s="63">
        <v>2.3499999999999899</v>
      </c>
      <c r="J38" s="64">
        <f t="shared" si="5"/>
        <v>0.99061329446516122</v>
      </c>
      <c r="K38" s="65">
        <v>2.8499999999999899</v>
      </c>
      <c r="L38" s="66">
        <f t="shared" si="0"/>
        <v>0.99781403854508666</v>
      </c>
      <c r="M38" s="67">
        <v>3.3499999999999899</v>
      </c>
      <c r="N38" s="68">
        <f t="shared" si="6"/>
        <v>0.99959594219813597</v>
      </c>
    </row>
    <row r="39" spans="1:14" x14ac:dyDescent="0.2">
      <c r="A39" s="55">
        <v>0.36</v>
      </c>
      <c r="B39" s="56">
        <f t="shared" si="1"/>
        <v>0.64057643321799129</v>
      </c>
      <c r="C39" s="57">
        <v>0.86</v>
      </c>
      <c r="D39" s="58">
        <f t="shared" si="2"/>
        <v>0.80510547874819172</v>
      </c>
      <c r="E39" s="59">
        <v>1.36</v>
      </c>
      <c r="F39" s="60">
        <f t="shared" si="3"/>
        <v>0.91308503805291497</v>
      </c>
      <c r="G39" s="61">
        <v>1.86</v>
      </c>
      <c r="H39" s="62">
        <f t="shared" si="4"/>
        <v>0.96855723701924734</v>
      </c>
      <c r="I39" s="63">
        <v>2.3599999999999901</v>
      </c>
      <c r="J39" s="64">
        <f t="shared" si="5"/>
        <v>0.99086253246942713</v>
      </c>
      <c r="K39" s="65">
        <v>2.8599999999999901</v>
      </c>
      <c r="L39" s="66">
        <f t="shared" si="0"/>
        <v>0.99788179495959528</v>
      </c>
      <c r="M39" s="67">
        <v>3.3599999999999901</v>
      </c>
      <c r="N39" s="68">
        <f t="shared" si="6"/>
        <v>0.99961028763741799</v>
      </c>
    </row>
    <row r="40" spans="1:14" x14ac:dyDescent="0.2">
      <c r="A40" s="55">
        <v>0.37</v>
      </c>
      <c r="B40" s="56">
        <f t="shared" si="1"/>
        <v>0.64430875480054683</v>
      </c>
      <c r="C40" s="57">
        <v>0.87</v>
      </c>
      <c r="D40" s="58">
        <f t="shared" si="2"/>
        <v>0.80784979789630373</v>
      </c>
      <c r="E40" s="59">
        <v>1.37</v>
      </c>
      <c r="F40" s="60">
        <f t="shared" si="3"/>
        <v>0.91465654917803307</v>
      </c>
      <c r="G40" s="61">
        <v>1.87</v>
      </c>
      <c r="H40" s="62">
        <f t="shared" si="4"/>
        <v>0.96925809107053407</v>
      </c>
      <c r="I40" s="63">
        <v>2.3699999999999899</v>
      </c>
      <c r="J40" s="64">
        <f t="shared" si="5"/>
        <v>0.991105957369663</v>
      </c>
      <c r="K40" s="65">
        <v>2.8699999999999899</v>
      </c>
      <c r="L40" s="66">
        <f t="shared" si="0"/>
        <v>0.99794764100506017</v>
      </c>
      <c r="M40" s="67">
        <v>3.3699999999999899</v>
      </c>
      <c r="N40" s="68">
        <f t="shared" si="6"/>
        <v>0.99962415908159985</v>
      </c>
    </row>
    <row r="41" spans="1:14" x14ac:dyDescent="0.2">
      <c r="A41" s="55">
        <v>0.38</v>
      </c>
      <c r="B41" s="56">
        <f t="shared" si="1"/>
        <v>0.64802729242416279</v>
      </c>
      <c r="C41" s="57">
        <v>0.88</v>
      </c>
      <c r="D41" s="58">
        <f t="shared" si="2"/>
        <v>0.81057034522328786</v>
      </c>
      <c r="E41" s="59">
        <v>1.38</v>
      </c>
      <c r="F41" s="60">
        <f t="shared" si="3"/>
        <v>0.91620667758498575</v>
      </c>
      <c r="G41" s="61">
        <v>1.88</v>
      </c>
      <c r="H41" s="62">
        <f t="shared" si="4"/>
        <v>0.96994596103880026</v>
      </c>
      <c r="I41" s="63">
        <v>2.3799999999999901</v>
      </c>
      <c r="J41" s="64">
        <f t="shared" si="5"/>
        <v>0.99134368097448322</v>
      </c>
      <c r="K41" s="65">
        <v>2.8799999999999901</v>
      </c>
      <c r="L41" s="66">
        <f t="shared" si="0"/>
        <v>0.99801162414510558</v>
      </c>
      <c r="M41" s="67">
        <v>3.3799999999999901</v>
      </c>
      <c r="N41" s="68">
        <f t="shared" si="6"/>
        <v>0.99963757085096694</v>
      </c>
    </row>
    <row r="42" spans="1:14" x14ac:dyDescent="0.2">
      <c r="A42" s="55">
        <v>0.39</v>
      </c>
      <c r="B42" s="56">
        <f t="shared" si="1"/>
        <v>0.65173172653598244</v>
      </c>
      <c r="C42" s="57">
        <v>0.89</v>
      </c>
      <c r="D42" s="58">
        <f t="shared" si="2"/>
        <v>0.81326705696282742</v>
      </c>
      <c r="E42" s="59">
        <v>1.39</v>
      </c>
      <c r="F42" s="60">
        <f t="shared" si="3"/>
        <v>0.91773556132233103</v>
      </c>
      <c r="G42" s="61">
        <v>1.89</v>
      </c>
      <c r="H42" s="62">
        <f t="shared" si="4"/>
        <v>0.9706210199595906</v>
      </c>
      <c r="I42" s="63">
        <v>2.3899999999999899</v>
      </c>
      <c r="J42" s="64">
        <f t="shared" si="5"/>
        <v>0.99157581360065405</v>
      </c>
      <c r="K42" s="65">
        <v>2.8899999999999899</v>
      </c>
      <c r="L42" s="66">
        <f t="shared" si="0"/>
        <v>0.99807379086781212</v>
      </c>
      <c r="M42" s="67">
        <v>3.3899999999999899</v>
      </c>
      <c r="N42" s="68">
        <f t="shared" si="6"/>
        <v>0.99965053688166206</v>
      </c>
    </row>
    <row r="43" spans="1:14" x14ac:dyDescent="0.2">
      <c r="A43" s="55">
        <v>0.4</v>
      </c>
      <c r="B43" s="56">
        <f t="shared" si="1"/>
        <v>0.65542174161032429</v>
      </c>
      <c r="C43" s="57">
        <v>0.9</v>
      </c>
      <c r="D43" s="58">
        <f t="shared" si="2"/>
        <v>0.81593987465324047</v>
      </c>
      <c r="E43" s="59">
        <v>1.4</v>
      </c>
      <c r="F43" s="60">
        <f t="shared" si="3"/>
        <v>0.91924334076622893</v>
      </c>
      <c r="G43" s="61">
        <v>1.9</v>
      </c>
      <c r="H43" s="62">
        <f t="shared" si="4"/>
        <v>0.97128344018399815</v>
      </c>
      <c r="I43" s="63">
        <v>2.3999999999999901</v>
      </c>
      <c r="J43" s="64">
        <f t="shared" si="5"/>
        <v>0.99180246407540362</v>
      </c>
      <c r="K43" s="65">
        <v>2.8999999999999901</v>
      </c>
      <c r="L43" s="66">
        <f t="shared" si="0"/>
        <v>0.99813418669961596</v>
      </c>
      <c r="M43" s="67">
        <v>3.3999999999999901</v>
      </c>
      <c r="N43" s="68">
        <f t="shared" si="6"/>
        <v>0.99966307073432314</v>
      </c>
    </row>
    <row r="44" spans="1:14" x14ac:dyDescent="0.2">
      <c r="A44" s="55">
        <v>0.41</v>
      </c>
      <c r="B44" s="56">
        <f t="shared" si="1"/>
        <v>0.65909702622767741</v>
      </c>
      <c r="C44" s="57">
        <v>0.91</v>
      </c>
      <c r="D44" s="58">
        <f t="shared" si="2"/>
        <v>0.81858874510820279</v>
      </c>
      <c r="E44" s="59">
        <v>1.41</v>
      </c>
      <c r="F44" s="60">
        <f t="shared" si="3"/>
        <v>0.92073015854660756</v>
      </c>
      <c r="G44" s="61">
        <v>1.91</v>
      </c>
      <c r="H44" s="62">
        <f t="shared" si="4"/>
        <v>0.97193339334022744</v>
      </c>
      <c r="I44" s="63">
        <v>2.4099999999999899</v>
      </c>
      <c r="J44" s="64">
        <f t="shared" si="5"/>
        <v>0.99202373973926605</v>
      </c>
      <c r="K44" s="65">
        <v>2.9099999999999899</v>
      </c>
      <c r="L44" s="66">
        <f t="shared" si="0"/>
        <v>0.99819285621919351</v>
      </c>
      <c r="M44" s="67">
        <v>3.4099999999999899</v>
      </c>
      <c r="N44" s="68">
        <f t="shared" si="6"/>
        <v>0.99967518560258106</v>
      </c>
    </row>
    <row r="45" spans="1:14" x14ac:dyDescent="0.2">
      <c r="A45" s="41">
        <v>0.42</v>
      </c>
      <c r="B45" s="56">
        <f t="shared" si="1"/>
        <v>0.66275727315175048</v>
      </c>
      <c r="C45" s="43">
        <v>0.92</v>
      </c>
      <c r="D45" s="58">
        <f t="shared" si="2"/>
        <v>0.82121362038562828</v>
      </c>
      <c r="E45" s="45">
        <v>1.42</v>
      </c>
      <c r="F45" s="60">
        <f t="shared" si="3"/>
        <v>0.92219615947345368</v>
      </c>
      <c r="G45" s="47">
        <v>1.92</v>
      </c>
      <c r="H45" s="62">
        <f t="shared" si="4"/>
        <v>0.9725710502961632</v>
      </c>
      <c r="I45" s="49">
        <v>2.4199999999999902</v>
      </c>
      <c r="J45" s="64">
        <f t="shared" si="5"/>
        <v>0.99223974644944612</v>
      </c>
      <c r="K45" s="51">
        <v>2.9199999999999902</v>
      </c>
      <c r="L45" s="52">
        <f t="shared" si="0"/>
        <v>0.99824984307132381</v>
      </c>
      <c r="M45" s="53">
        <v>3.4199999999999902</v>
      </c>
      <c r="N45" s="68">
        <f t="shared" si="6"/>
        <v>0.99968689432141877</v>
      </c>
    </row>
    <row r="46" spans="1:14" x14ac:dyDescent="0.2">
      <c r="A46" s="55">
        <v>0.43</v>
      </c>
      <c r="B46" s="56">
        <f t="shared" si="1"/>
        <v>0.66640217940454238</v>
      </c>
      <c r="C46" s="57">
        <v>0.93</v>
      </c>
      <c r="D46" s="58">
        <f t="shared" si="2"/>
        <v>0.82381445775474216</v>
      </c>
      <c r="E46" s="59">
        <v>1.43</v>
      </c>
      <c r="F46" s="60">
        <f t="shared" si="3"/>
        <v>0.92364149046326083</v>
      </c>
      <c r="G46" s="61">
        <v>1.93</v>
      </c>
      <c r="H46" s="62">
        <f t="shared" si="4"/>
        <v>0.97319658112294505</v>
      </c>
      <c r="I46" s="63">
        <v>2.4299999999999899</v>
      </c>
      <c r="J46" s="64">
        <f t="shared" si="5"/>
        <v>0.99245058858369062</v>
      </c>
      <c r="K46" s="65">
        <v>2.9299999999999899</v>
      </c>
      <c r="L46" s="66">
        <f t="shared" si="0"/>
        <v>0.99830518998072271</v>
      </c>
      <c r="M46" s="67">
        <v>3.4299999999999899</v>
      </c>
      <c r="N46" s="68">
        <f t="shared" si="6"/>
        <v>0.99969820937539133</v>
      </c>
    </row>
    <row r="47" spans="1:14" x14ac:dyDescent="0.2">
      <c r="A47" s="55">
        <v>0.44</v>
      </c>
      <c r="B47" s="56">
        <f t="shared" si="1"/>
        <v>0.67003144633940637</v>
      </c>
      <c r="C47" s="57">
        <v>0.94</v>
      </c>
      <c r="D47" s="58">
        <f t="shared" si="2"/>
        <v>0.82639121966137541</v>
      </c>
      <c r="E47" s="59">
        <v>1.44</v>
      </c>
      <c r="F47" s="60">
        <f t="shared" si="3"/>
        <v>0.92506630046567295</v>
      </c>
      <c r="G47" s="61">
        <v>1.94</v>
      </c>
      <c r="H47" s="62">
        <f t="shared" si="4"/>
        <v>0.97381015505954727</v>
      </c>
      <c r="I47" s="63">
        <v>2.4399999999999902</v>
      </c>
      <c r="J47" s="64">
        <f t="shared" si="5"/>
        <v>0.99265636904465149</v>
      </c>
      <c r="K47" s="65">
        <v>2.9399999999999902</v>
      </c>
      <c r="L47" s="66">
        <f t="shared" si="0"/>
        <v>0.99835893876584292</v>
      </c>
      <c r="M47" s="67">
        <v>3.4399999999999902</v>
      </c>
      <c r="N47" s="68">
        <f t="shared" si="6"/>
        <v>0.9997091429067092</v>
      </c>
    </row>
    <row r="48" spans="1:14" x14ac:dyDescent="0.2">
      <c r="A48" s="55">
        <v>0.45</v>
      </c>
      <c r="B48" s="56">
        <f t="shared" si="1"/>
        <v>0.67364477971208003</v>
      </c>
      <c r="C48" s="57">
        <v>0.95</v>
      </c>
      <c r="D48" s="58">
        <f t="shared" si="2"/>
        <v>0.82894387369151812</v>
      </c>
      <c r="E48" s="59">
        <v>1.45</v>
      </c>
      <c r="F48" s="60">
        <f t="shared" si="3"/>
        <v>0.9264707403903516</v>
      </c>
      <c r="G48" s="61">
        <v>1.95</v>
      </c>
      <c r="H48" s="62">
        <f t="shared" si="4"/>
        <v>0.97441194047836144</v>
      </c>
      <c r="I48" s="63">
        <v>2.44999999999999</v>
      </c>
      <c r="J48" s="64">
        <f t="shared" si="5"/>
        <v>0.99285718926472843</v>
      </c>
      <c r="K48" s="65">
        <v>2.94999999999999</v>
      </c>
      <c r="L48" s="66">
        <f t="shared" si="0"/>
        <v>0.99841113035263507</v>
      </c>
      <c r="M48" s="67">
        <v>3.44999999999999</v>
      </c>
      <c r="N48" s="68">
        <f t="shared" si="6"/>
        <v>0.99971970672318378</v>
      </c>
    </row>
    <row r="49" spans="1:14" x14ac:dyDescent="0.2">
      <c r="A49" s="55">
        <v>0.46</v>
      </c>
      <c r="B49" s="56">
        <f t="shared" si="1"/>
        <v>0.67724188974965227</v>
      </c>
      <c r="C49" s="57">
        <v>0.96</v>
      </c>
      <c r="D49" s="58">
        <f t="shared" si="2"/>
        <v>0.83147239253316219</v>
      </c>
      <c r="E49" s="59">
        <v>1.46</v>
      </c>
      <c r="F49" s="60">
        <f>_xlfn.NORM.S.DIST(E49,TRUE)</f>
        <v>0.92785496303410619</v>
      </c>
      <c r="G49" s="69">
        <v>1.96</v>
      </c>
      <c r="H49" s="70">
        <f t="shared" si="4"/>
        <v>0.97500210485177952</v>
      </c>
      <c r="I49" s="63">
        <v>2.4599999999999902</v>
      </c>
      <c r="J49" s="64">
        <f t="shared" si="5"/>
        <v>0.99305314921137555</v>
      </c>
      <c r="K49" s="65">
        <v>2.9599999999999902</v>
      </c>
      <c r="L49" s="66">
        <f t="shared" si="0"/>
        <v>0.99846180478826185</v>
      </c>
      <c r="M49" s="67">
        <v>3.4599999999999902</v>
      </c>
      <c r="N49" s="68">
        <f t="shared" si="6"/>
        <v>0.99972991230603647</v>
      </c>
    </row>
    <row r="50" spans="1:14" x14ac:dyDescent="0.2">
      <c r="A50" s="55">
        <v>0.47</v>
      </c>
      <c r="B50" s="56">
        <f t="shared" si="1"/>
        <v>0.6808224912174442</v>
      </c>
      <c r="C50" s="57">
        <v>0.97</v>
      </c>
      <c r="D50" s="58">
        <f t="shared" si="2"/>
        <v>0.83397675393647042</v>
      </c>
      <c r="E50" s="59">
        <v>1.47</v>
      </c>
      <c r="F50" s="60">
        <f t="shared" si="3"/>
        <v>0.92921912300831444</v>
      </c>
      <c r="G50" s="61">
        <v>1.97</v>
      </c>
      <c r="H50" s="62">
        <f t="shared" si="4"/>
        <v>0.97558081471977742</v>
      </c>
      <c r="I50" s="63">
        <v>2.46999999999999</v>
      </c>
      <c r="J50" s="64">
        <f t="shared" si="5"/>
        <v>0.99324434739285916</v>
      </c>
      <c r="K50" s="65">
        <v>2.96999999999999</v>
      </c>
      <c r="L50" s="66">
        <f t="shared" si="0"/>
        <v>0.99851100125476244</v>
      </c>
      <c r="M50" s="67">
        <v>3.46999999999999</v>
      </c>
      <c r="N50" s="68">
        <f t="shared" si="6"/>
        <v>0.99973977081757248</v>
      </c>
    </row>
    <row r="51" spans="1:14" x14ac:dyDescent="0.2">
      <c r="A51" s="55">
        <v>0.48</v>
      </c>
      <c r="B51" s="56">
        <f t="shared" si="1"/>
        <v>0.68438630348377738</v>
      </c>
      <c r="C51" s="57">
        <v>0.98</v>
      </c>
      <c r="D51" s="58">
        <f t="shared" si="2"/>
        <v>0.83645694067230769</v>
      </c>
      <c r="E51" s="59">
        <v>1.48</v>
      </c>
      <c r="F51" s="60">
        <f t="shared" si="3"/>
        <v>0.93056337666666833</v>
      </c>
      <c r="G51" s="61">
        <v>1.98</v>
      </c>
      <c r="H51" s="62">
        <f t="shared" si="4"/>
        <v>0.97614823565849151</v>
      </c>
      <c r="I51" s="63">
        <v>2.4799999999999902</v>
      </c>
      <c r="J51" s="64">
        <f t="shared" si="5"/>
        <v>0.99343088086445308</v>
      </c>
      <c r="K51" s="65">
        <v>2.9799999999999902</v>
      </c>
      <c r="L51" s="66">
        <f t="shared" si="0"/>
        <v>0.99855875808265993</v>
      </c>
      <c r="M51" s="67">
        <v>3.4799999999999902</v>
      </c>
      <c r="N51" s="68">
        <f t="shared" si="6"/>
        <v>0.99974929310871941</v>
      </c>
    </row>
    <row r="52" spans="1:14" x14ac:dyDescent="0.2">
      <c r="A52" s="55">
        <v>0.49</v>
      </c>
      <c r="B52" s="56">
        <f t="shared" si="1"/>
        <v>0.68793305058260945</v>
      </c>
      <c r="C52" s="57">
        <v>0.99</v>
      </c>
      <c r="D52" s="58">
        <f t="shared" si="2"/>
        <v>0.83891294048916909</v>
      </c>
      <c r="E52" s="59">
        <v>1.49</v>
      </c>
      <c r="F52" s="60">
        <f t="shared" si="3"/>
        <v>0.93188788203327455</v>
      </c>
      <c r="G52" s="61">
        <v>1.99</v>
      </c>
      <c r="H52" s="62">
        <f t="shared" si="4"/>
        <v>0.97670453224978815</v>
      </c>
      <c r="I52" s="63">
        <v>2.48999999999999</v>
      </c>
      <c r="J52" s="64">
        <f t="shared" si="5"/>
        <v>0.99361284523505666</v>
      </c>
      <c r="K52" s="65">
        <v>2.98999999999999</v>
      </c>
      <c r="L52" s="66">
        <f t="shared" si="0"/>
        <v>0.9986051127645077</v>
      </c>
      <c r="M52" s="67">
        <v>3.48999999999999</v>
      </c>
      <c r="N52" s="68">
        <f t="shared" si="6"/>
        <v>0.99975848972643211</v>
      </c>
    </row>
    <row r="53" spans="1:14" x14ac:dyDescent="0.2">
      <c r="B53" s="40"/>
    </row>
    <row r="54" spans="1:14" x14ac:dyDescent="0.2">
      <c r="B54" s="40"/>
    </row>
    <row r="55" spans="1:14" x14ac:dyDescent="0.2">
      <c r="B55" s="40"/>
      <c r="M55" s="71"/>
    </row>
    <row r="56" spans="1:14" x14ac:dyDescent="0.2">
      <c r="B56" s="40"/>
    </row>
    <row r="57" spans="1:14" x14ac:dyDescent="0.2">
      <c r="B57" s="40"/>
    </row>
  </sheetData>
  <mergeCells count="1">
    <mergeCell ref="A1:N1"/>
  </mergeCells>
  <pageMargins left="0.75" right="0.75" top="1" bottom="1" header="0.49212598499999999" footer="0.49212598499999999"/>
  <pageSetup scale="6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0217-3F57-4325-A96A-8D6B753C6A8E}">
  <dimension ref="A5:C14"/>
  <sheetViews>
    <sheetView showGridLines="0" workbookViewId="0">
      <selection activeCell="B5" sqref="B5"/>
    </sheetView>
  </sheetViews>
  <sheetFormatPr defaultRowHeight="12.75" x14ac:dyDescent="0.2"/>
  <cols>
    <col min="1" max="1" width="41.85546875" style="29" bestFit="1" customWidth="1"/>
    <col min="2" max="2" width="9.140625" style="28"/>
    <col min="3" max="3" width="9.7109375" style="28" bestFit="1" customWidth="1"/>
    <col min="4" max="16384" width="9.140625" style="29"/>
  </cols>
  <sheetData>
    <row r="5" spans="1:3" x14ac:dyDescent="0.2">
      <c r="A5" s="26" t="s">
        <v>8</v>
      </c>
      <c r="B5" s="27">
        <v>50</v>
      </c>
    </row>
    <row r="6" spans="1:3" x14ac:dyDescent="0.2">
      <c r="A6" s="26" t="s">
        <v>7</v>
      </c>
      <c r="B6" s="30">
        <v>0.2</v>
      </c>
    </row>
    <row r="7" spans="1:3" x14ac:dyDescent="0.2">
      <c r="A7" s="26" t="s">
        <v>6</v>
      </c>
      <c r="B7" s="31">
        <f>1-B6</f>
        <v>0.8</v>
      </c>
    </row>
    <row r="8" spans="1:3" x14ac:dyDescent="0.2">
      <c r="A8" s="26" t="s">
        <v>5</v>
      </c>
      <c r="B8" s="32">
        <f>B5*B6</f>
        <v>10</v>
      </c>
    </row>
    <row r="9" spans="1:3" x14ac:dyDescent="0.2">
      <c r="A9" s="26" t="s">
        <v>4</v>
      </c>
      <c r="B9" s="32">
        <f>B8*B7</f>
        <v>8</v>
      </c>
    </row>
    <row r="10" spans="1:3" x14ac:dyDescent="0.2">
      <c r="A10" s="26" t="s">
        <v>3</v>
      </c>
      <c r="B10" s="33">
        <f>SQRT(B9)</f>
        <v>2.8284271247461903</v>
      </c>
    </row>
    <row r="11" spans="1:3" x14ac:dyDescent="0.2">
      <c r="A11" s="26" t="s">
        <v>22</v>
      </c>
      <c r="B11" s="33">
        <v>-1.96</v>
      </c>
      <c r="C11" s="35" t="s">
        <v>26</v>
      </c>
    </row>
    <row r="12" spans="1:3" x14ac:dyDescent="0.2">
      <c r="A12" s="26" t="s">
        <v>23</v>
      </c>
      <c r="B12" s="33">
        <v>1.96</v>
      </c>
      <c r="C12" s="35" t="s">
        <v>26</v>
      </c>
    </row>
    <row r="13" spans="1:3" x14ac:dyDescent="0.2">
      <c r="A13" s="26" t="s">
        <v>24</v>
      </c>
      <c r="B13" s="34">
        <f>(B11*B10)+B8</f>
        <v>4.4562828354974675</v>
      </c>
      <c r="C13" s="34">
        <f>ROUNDUP(B13,0)</f>
        <v>5</v>
      </c>
    </row>
    <row r="14" spans="1:3" x14ac:dyDescent="0.2">
      <c r="A14" s="26" t="s">
        <v>25</v>
      </c>
      <c r="B14" s="34">
        <f>(B12*B10)+B8</f>
        <v>15.543717164502532</v>
      </c>
      <c r="C14" s="34">
        <f>ROUNDDOWN(B14,0)</f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CDB2-236C-4213-8BF4-5D255FDCBBB7}">
  <dimension ref="B2:D26"/>
  <sheetViews>
    <sheetView showGridLines="0" workbookViewId="0">
      <selection activeCell="C21" sqref="C21"/>
    </sheetView>
  </sheetViews>
  <sheetFormatPr defaultRowHeight="15" x14ac:dyDescent="0.25"/>
  <cols>
    <col min="1" max="1" width="9.140625" style="75"/>
    <col min="2" max="2" width="19.5703125" style="75" bestFit="1" customWidth="1"/>
    <col min="3" max="3" width="15.5703125" style="75" bestFit="1" customWidth="1"/>
    <col min="4" max="4" width="10" style="75" customWidth="1"/>
    <col min="5" max="5" width="19.5703125" style="75" bestFit="1" customWidth="1"/>
    <col min="6" max="6" width="20" style="75" bestFit="1" customWidth="1"/>
    <col min="7" max="16384" width="9.140625" style="75"/>
  </cols>
  <sheetData>
    <row r="2" spans="2:4" x14ac:dyDescent="0.25">
      <c r="B2" s="72" t="s">
        <v>11</v>
      </c>
      <c r="C2" s="73">
        <v>25</v>
      </c>
      <c r="D2" s="74"/>
    </row>
    <row r="3" spans="2:4" x14ac:dyDescent="0.25">
      <c r="B3" s="72"/>
      <c r="C3" s="73">
        <v>2400</v>
      </c>
      <c r="D3" s="74"/>
    </row>
    <row r="4" spans="2:4" x14ac:dyDescent="0.25">
      <c r="B4" s="76"/>
      <c r="C4" s="77">
        <v>3000</v>
      </c>
      <c r="D4" s="74"/>
    </row>
    <row r="5" spans="2:4" x14ac:dyDescent="0.25">
      <c r="B5" s="78" t="s">
        <v>35</v>
      </c>
      <c r="C5" s="77">
        <v>1250</v>
      </c>
      <c r="D5" s="74"/>
    </row>
    <row r="6" spans="2:4" x14ac:dyDescent="0.25">
      <c r="B6" s="78" t="s">
        <v>34</v>
      </c>
      <c r="C6" s="77">
        <f>C5/SQRT(C2)</f>
        <v>250</v>
      </c>
      <c r="D6" s="74"/>
    </row>
    <row r="7" spans="2:4" x14ac:dyDescent="0.25">
      <c r="B7" s="76" t="s">
        <v>12</v>
      </c>
      <c r="C7" s="77">
        <f>(C4-C3)/C6</f>
        <v>2.4</v>
      </c>
      <c r="D7" s="74"/>
    </row>
    <row r="8" spans="2:4" x14ac:dyDescent="0.25">
      <c r="B8" s="76" t="s">
        <v>13</v>
      </c>
      <c r="C8" s="77">
        <f>_xlfn.NORM.S.DIST(C7,TRUE)</f>
        <v>0.99180246407540384</v>
      </c>
      <c r="D8" s="74"/>
    </row>
    <row r="9" spans="2:4" x14ac:dyDescent="0.25">
      <c r="B9" s="76" t="s">
        <v>14</v>
      </c>
      <c r="C9" s="77">
        <f>1-C8</f>
        <v>8.1975359245961554E-3</v>
      </c>
      <c r="D9" s="74"/>
    </row>
    <row r="10" spans="2:4" x14ac:dyDescent="0.25">
      <c r="B10" s="76"/>
      <c r="C10" s="88">
        <f>2*C9</f>
        <v>1.6395071849192311E-2</v>
      </c>
    </row>
    <row r="12" spans="2:4" x14ac:dyDescent="0.25">
      <c r="B12" s="79" t="s">
        <v>31</v>
      </c>
    </row>
    <row r="13" spans="2:4" x14ac:dyDescent="0.25">
      <c r="B13" s="87" t="s">
        <v>32</v>
      </c>
    </row>
    <row r="14" spans="2:4" x14ac:dyDescent="0.25">
      <c r="B14" s="87"/>
    </row>
    <row r="15" spans="2:4" x14ac:dyDescent="0.25">
      <c r="B15" s="79" t="s">
        <v>16</v>
      </c>
    </row>
    <row r="16" spans="2:4" x14ac:dyDescent="0.25">
      <c r="B16" s="87" t="s">
        <v>30</v>
      </c>
    </row>
    <row r="18" spans="2:4" x14ac:dyDescent="0.25">
      <c r="B18" s="80" t="s">
        <v>17</v>
      </c>
      <c r="C18" s="81">
        <v>-1.96</v>
      </c>
      <c r="D18" s="35" t="s">
        <v>26</v>
      </c>
    </row>
    <row r="19" spans="2:4" x14ac:dyDescent="0.25">
      <c r="B19" s="80" t="s">
        <v>18</v>
      </c>
      <c r="C19" s="81">
        <v>1.96</v>
      </c>
      <c r="D19" s="35" t="s">
        <v>26</v>
      </c>
    </row>
    <row r="20" spans="2:4" x14ac:dyDescent="0.25">
      <c r="B20" s="80"/>
      <c r="C20" s="81">
        <f>C3</f>
        <v>2400</v>
      </c>
    </row>
    <row r="21" spans="2:4" x14ac:dyDescent="0.25">
      <c r="B21" s="80" t="s">
        <v>36</v>
      </c>
      <c r="C21" s="81">
        <f>C6</f>
        <v>250</v>
      </c>
    </row>
    <row r="22" spans="2:4" x14ac:dyDescent="0.25">
      <c r="B22" s="82" t="s">
        <v>19</v>
      </c>
      <c r="C22" s="86">
        <f>C20+(C18*C21)</f>
        <v>1910</v>
      </c>
    </row>
    <row r="23" spans="2:4" x14ac:dyDescent="0.25">
      <c r="B23" s="82" t="s">
        <v>20</v>
      </c>
      <c r="C23" s="86">
        <f>C20+(C19*C21)</f>
        <v>2890</v>
      </c>
    </row>
    <row r="24" spans="2:4" s="85" customFormat="1" x14ac:dyDescent="0.25">
      <c r="B24" s="83"/>
      <c r="C24" s="84"/>
    </row>
    <row r="25" spans="2:4" x14ac:dyDescent="0.25">
      <c r="B25" s="79" t="s">
        <v>16</v>
      </c>
    </row>
    <row r="26" spans="2:4" x14ac:dyDescent="0.25">
      <c r="B26" s="87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C9D8-72DB-47B1-9B78-D2A13D07FE57}">
  <dimension ref="B2:F27"/>
  <sheetViews>
    <sheetView showGridLines="0" workbookViewId="0">
      <selection activeCell="C24" sqref="C24"/>
    </sheetView>
  </sheetViews>
  <sheetFormatPr defaultRowHeight="15" x14ac:dyDescent="0.25"/>
  <cols>
    <col min="2" max="2" width="15.7109375" customWidth="1"/>
    <col min="3" max="3" width="15.5703125" bestFit="1" customWidth="1"/>
    <col min="4" max="4" width="10" customWidth="1"/>
    <col min="5" max="5" width="19.5703125" bestFit="1" customWidth="1"/>
    <col min="6" max="6" width="20" bestFit="1" customWidth="1"/>
  </cols>
  <sheetData>
    <row r="2" spans="2:6" x14ac:dyDescent="0.25">
      <c r="B2" s="12" t="s">
        <v>9</v>
      </c>
      <c r="C2" s="12" t="s">
        <v>10</v>
      </c>
      <c r="D2" s="13"/>
      <c r="E2" s="14" t="s">
        <v>11</v>
      </c>
      <c r="F2" s="15">
        <f>COUNT(C3:C12)</f>
        <v>10</v>
      </c>
    </row>
    <row r="3" spans="2:6" x14ac:dyDescent="0.25">
      <c r="B3" s="16">
        <v>1</v>
      </c>
      <c r="C3" s="16">
        <v>1.7929999999999999</v>
      </c>
      <c r="D3" s="13"/>
      <c r="E3" s="14"/>
      <c r="F3" s="15">
        <v>1.72</v>
      </c>
    </row>
    <row r="4" spans="2:6" x14ac:dyDescent="0.25">
      <c r="B4" s="16">
        <v>2</v>
      </c>
      <c r="C4" s="16">
        <v>1.732</v>
      </c>
      <c r="D4" s="13"/>
      <c r="E4" s="17"/>
      <c r="F4" s="16"/>
    </row>
    <row r="5" spans="2:6" x14ac:dyDescent="0.25">
      <c r="B5" s="16">
        <v>3</v>
      </c>
      <c r="C5" s="16">
        <v>1.823</v>
      </c>
      <c r="D5" s="13"/>
      <c r="E5" s="18" t="s">
        <v>35</v>
      </c>
      <c r="F5" s="16"/>
    </row>
    <row r="6" spans="2:6" x14ac:dyDescent="0.25">
      <c r="B6" s="16">
        <v>4</v>
      </c>
      <c r="C6" s="16">
        <v>1.6779999999999999</v>
      </c>
      <c r="D6" s="13"/>
      <c r="E6" s="18" t="s">
        <v>34</v>
      </c>
      <c r="F6" s="77"/>
    </row>
    <row r="7" spans="2:6" x14ac:dyDescent="0.25">
      <c r="B7" s="16">
        <v>5</v>
      </c>
      <c r="C7" s="16">
        <v>1.7689999999999999</v>
      </c>
      <c r="D7" s="13"/>
      <c r="E7" s="17" t="s">
        <v>12</v>
      </c>
      <c r="F7" s="16"/>
    </row>
    <row r="8" spans="2:6" x14ac:dyDescent="0.25">
      <c r="B8" s="16">
        <v>6</v>
      </c>
      <c r="C8" s="19">
        <v>1.74</v>
      </c>
      <c r="D8" s="13"/>
      <c r="E8" s="17" t="s">
        <v>13</v>
      </c>
      <c r="F8" s="16"/>
    </row>
    <row r="9" spans="2:6" x14ac:dyDescent="0.25">
      <c r="B9" s="16">
        <v>7</v>
      </c>
      <c r="C9" s="16">
        <v>1.7589999999999999</v>
      </c>
      <c r="D9" s="13"/>
      <c r="E9" s="17" t="s">
        <v>14</v>
      </c>
      <c r="F9" s="16"/>
    </row>
    <row r="10" spans="2:6" x14ac:dyDescent="0.25">
      <c r="B10" s="16">
        <v>8</v>
      </c>
      <c r="C10" s="16">
        <v>1.665</v>
      </c>
      <c r="D10" s="13"/>
      <c r="E10" s="17"/>
      <c r="F10" s="20">
        <f>2*F9</f>
        <v>0</v>
      </c>
    </row>
    <row r="11" spans="2:6" x14ac:dyDescent="0.25">
      <c r="B11" s="16">
        <v>9</v>
      </c>
      <c r="C11" s="16">
        <v>1.7949999999999999</v>
      </c>
      <c r="D11" s="13"/>
    </row>
    <row r="12" spans="2:6" x14ac:dyDescent="0.25">
      <c r="B12" s="16">
        <v>10</v>
      </c>
      <c r="C12" s="16">
        <v>1.7450000000000001</v>
      </c>
      <c r="D12" s="13"/>
    </row>
    <row r="15" spans="2:6" x14ac:dyDescent="0.25">
      <c r="B15" s="21" t="s">
        <v>15</v>
      </c>
    </row>
    <row r="18" spans="2:3" x14ac:dyDescent="0.25">
      <c r="B18" s="21" t="s">
        <v>16</v>
      </c>
    </row>
    <row r="21" spans="2:3" x14ac:dyDescent="0.25">
      <c r="B21" s="22" t="s">
        <v>17</v>
      </c>
      <c r="C21" s="23">
        <v>-1.96</v>
      </c>
    </row>
    <row r="22" spans="2:3" x14ac:dyDescent="0.25">
      <c r="B22" s="22" t="s">
        <v>18</v>
      </c>
      <c r="C22" s="23">
        <v>1.96</v>
      </c>
    </row>
    <row r="23" spans="2:3" x14ac:dyDescent="0.25">
      <c r="B23" s="22"/>
      <c r="C23" s="23">
        <f>F3</f>
        <v>1.72</v>
      </c>
    </row>
    <row r="24" spans="2:3" x14ac:dyDescent="0.25">
      <c r="B24" s="22" t="s">
        <v>34</v>
      </c>
      <c r="C24" s="23"/>
    </row>
    <row r="25" spans="2:3" x14ac:dyDescent="0.25">
      <c r="B25" s="24" t="s">
        <v>19</v>
      </c>
      <c r="C25" s="25"/>
    </row>
    <row r="26" spans="2:3" x14ac:dyDescent="0.25">
      <c r="B26" s="24" t="s">
        <v>20</v>
      </c>
      <c r="C26" s="25"/>
    </row>
    <row r="27" spans="2:3" x14ac:dyDescent="0.25">
      <c r="B27" s="21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BDE2-4F02-4F7A-8E16-FC7DDC27343B}">
  <dimension ref="B6:D18"/>
  <sheetViews>
    <sheetView showGridLines="0" workbookViewId="0">
      <selection activeCell="C12" sqref="C12"/>
    </sheetView>
  </sheetViews>
  <sheetFormatPr defaultRowHeight="12.75" x14ac:dyDescent="0.2"/>
  <cols>
    <col min="1" max="1" width="3.140625" style="1" customWidth="1"/>
    <col min="2" max="2" width="41.85546875" style="1" bestFit="1" customWidth="1"/>
    <col min="3" max="3" width="9.140625" style="2"/>
    <col min="4" max="4" width="15.28515625" style="2" bestFit="1" customWidth="1"/>
    <col min="5" max="16384" width="9.140625" style="1"/>
  </cols>
  <sheetData>
    <row r="6" spans="2:4" x14ac:dyDescent="0.2">
      <c r="B6" s="5" t="s">
        <v>8</v>
      </c>
      <c r="C6" s="11">
        <v>130</v>
      </c>
    </row>
    <row r="7" spans="2:4" x14ac:dyDescent="0.2">
      <c r="B7" s="5" t="s">
        <v>7</v>
      </c>
      <c r="C7" s="10">
        <v>0.1</v>
      </c>
    </row>
    <row r="8" spans="2:4" x14ac:dyDescent="0.2">
      <c r="B8" s="5" t="s">
        <v>6</v>
      </c>
      <c r="C8" s="9"/>
    </row>
    <row r="9" spans="2:4" x14ac:dyDescent="0.2">
      <c r="B9" s="5" t="s">
        <v>5</v>
      </c>
      <c r="C9" s="8"/>
    </row>
    <row r="10" spans="2:4" x14ac:dyDescent="0.2">
      <c r="B10" s="5" t="s">
        <v>4</v>
      </c>
      <c r="C10" s="8"/>
    </row>
    <row r="11" spans="2:4" x14ac:dyDescent="0.2">
      <c r="B11" s="5" t="s">
        <v>3</v>
      </c>
      <c r="C11" s="7"/>
    </row>
    <row r="12" spans="2:4" x14ac:dyDescent="0.2">
      <c r="B12" s="5" t="s">
        <v>2</v>
      </c>
      <c r="C12" s="7"/>
      <c r="D12" s="6" t="s">
        <v>1</v>
      </c>
    </row>
    <row r="13" spans="2:4" x14ac:dyDescent="0.2">
      <c r="B13" s="5" t="s">
        <v>0</v>
      </c>
      <c r="C13" s="4"/>
      <c r="D13" s="1"/>
    </row>
    <row r="18" spans="2:2" x14ac:dyDescent="0.2">
      <c r="B1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4A779A104EA4C8B6798286B684F73" ma:contentTypeVersion="10" ma:contentTypeDescription="Crie um novo documento." ma:contentTypeScope="" ma:versionID="4199f57136d5218ad06d72eb7b128e2a">
  <xsd:schema xmlns:xsd="http://www.w3.org/2001/XMLSchema" xmlns:xs="http://www.w3.org/2001/XMLSchema" xmlns:p="http://schemas.microsoft.com/office/2006/metadata/properties" xmlns:ns2="e2a7a7e9-0f3c-43dc-b34a-58d55035db2d" xmlns:ns3="9942fcff-4050-4047-8a10-c555e7e52cd5" targetNamespace="http://schemas.microsoft.com/office/2006/metadata/properties" ma:root="true" ma:fieldsID="0ed7bf2188ee4292b8aedac219d6173a" ns2:_="" ns3:_="">
    <xsd:import namespace="e2a7a7e9-0f3c-43dc-b34a-58d55035db2d"/>
    <xsd:import namespace="9942fcff-4050-4047-8a10-c555e7e52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7a7e9-0f3c-43dc-b34a-58d55035d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1d24b6d-5369-40ba-942b-984191426f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2fcff-4050-4047-8a10-c555e7e52c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0ba293-f393-427c-87ff-ed2da29f2c6a}" ma:internalName="TaxCatchAll" ma:showField="CatchAllData" ma:web="9942fcff-4050-4047-8a10-c555e7e52c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42fcff-4050-4047-8a10-c555e7e52cd5" xsi:nil="true"/>
    <lcf76f155ced4ddcb4097134ff3c332f xmlns="e2a7a7e9-0f3c-43dc-b34a-58d55035db2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A8F18F-DB22-442C-AA07-70CEDB565E4F}"/>
</file>

<file path=customXml/itemProps2.xml><?xml version="1.0" encoding="utf-8"?>
<ds:datastoreItem xmlns:ds="http://schemas.openxmlformats.org/officeDocument/2006/customXml" ds:itemID="{B1451AAA-D785-4FEF-A679-55AE148083F9}">
  <ds:schemaRefs>
    <ds:schemaRef ds:uri="http://www.w3.org/XML/1998/namespace"/>
    <ds:schemaRef ds:uri="http://schemas.microsoft.com/office/2006/documentManagement/types"/>
    <ds:schemaRef ds:uri="52668049-c48e-41c3-b455-55389fa56155"/>
    <ds:schemaRef ds:uri="http://schemas.microsoft.com/office/infopath/2007/PartnerControls"/>
    <ds:schemaRef ds:uri="http://schemas.openxmlformats.org/package/2006/metadata/core-properties"/>
    <ds:schemaRef ds:uri="bd5e7e67-6a42-4719-a78c-b2ab916164a2"/>
    <ds:schemaRef ds:uri="http://schemas.microsoft.com/office/2006/metadata/properties"/>
    <ds:schemaRef ds:uri="http://purl.org/dc/dcmitype/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5A7D774-F462-43BE-B320-0F4ECFCE06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Valores negativos de z</vt:lpstr>
      <vt:lpstr>Valores positivos de z</vt:lpstr>
      <vt:lpstr>Região Aceitação H0</vt:lpstr>
      <vt:lpstr>Exemplo1</vt:lpstr>
      <vt:lpstr>Exemplo2</vt:lpstr>
      <vt:lpstr>Exemplo3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Rosimara Beatriz Arci Salgado</dc:creator>
  <cp:lastModifiedBy>Rosimara Beatriz Arci Salgado</cp:lastModifiedBy>
  <dcterms:created xsi:type="dcterms:W3CDTF">2022-04-16T00:02:31Z</dcterms:created>
  <dcterms:modified xsi:type="dcterms:W3CDTF">2022-04-22T17:05:05Z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0x010100E014A779A104EA4C8B6798286B684F73</vt:lpwstr>
  </property>
</Properties>
</file>