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Gráfico2" sheetId="2" r:id="rId5"/>
    <sheet state="visible" name="Gráfico1" sheetId="3" r:id="rId6"/>
  </sheets>
  <definedNames/>
  <calcPr/>
</workbook>
</file>

<file path=xl/sharedStrings.xml><?xml version="1.0" encoding="utf-8"?>
<sst xmlns="http://schemas.openxmlformats.org/spreadsheetml/2006/main" count="32" uniqueCount="28">
  <si>
    <t>TABELA DE COMISSÕES - LOJA DA PATRÍCIA</t>
  </si>
  <si>
    <t>Código</t>
  </si>
  <si>
    <t>Nome</t>
  </si>
  <si>
    <t>Categoria</t>
  </si>
  <si>
    <t>Vendas</t>
  </si>
  <si>
    <t xml:space="preserve">Comissão (%) </t>
  </si>
  <si>
    <t xml:space="preserve">Comissão a receber </t>
  </si>
  <si>
    <t>Natália</t>
  </si>
  <si>
    <t>Vendedor 1</t>
  </si>
  <si>
    <t>José</t>
  </si>
  <si>
    <t>Maria</t>
  </si>
  <si>
    <t>Vendedor 2</t>
  </si>
  <si>
    <t>Lúcia</t>
  </si>
  <si>
    <t>Informações (fórmulas adicionais)</t>
  </si>
  <si>
    <t>Consulta rápida comissões (Procv)</t>
  </si>
  <si>
    <t>Total de Vendas</t>
  </si>
  <si>
    <t>Comissão a receber</t>
  </si>
  <si>
    <t>Total de Comissões pagas</t>
  </si>
  <si>
    <t xml:space="preserve">Média das comissões </t>
  </si>
  <si>
    <t>Comissão Mínima paga</t>
  </si>
  <si>
    <t>Comissão Máxima paga</t>
  </si>
  <si>
    <t>Quantidade de vendedores que conseguiram 5%</t>
  </si>
  <si>
    <t>Quantidade de vendedores que conseguiram 7%</t>
  </si>
  <si>
    <t>Quantidade de vendedores que conseguiram 10%</t>
  </si>
  <si>
    <t>Soma das comissões pagas aos vendedores da categoria 1</t>
  </si>
  <si>
    <t>Soma das comissões pagas aos vendedores da categoria 2</t>
  </si>
  <si>
    <t>Segunda maior comissão paga</t>
  </si>
  <si>
    <t>Segunda menor comissão paga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</si>
</sst>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7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sz val="12.0"/>
      <color theme="1"/>
      <name val="Arial"/>
      <scheme val="minor"/>
    </font>
    <font>
      <b/>
      <sz val="14.0"/>
      <color theme="1"/>
      <name val="Arial"/>
      <scheme val="minor"/>
    </font>
    <font/>
    <font>
      <b/>
      <sz val="12.0"/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vertical="center"/>
    </xf>
    <xf borderId="1" fillId="3" fontId="2" numFmtId="9" xfId="0" applyAlignment="1" applyBorder="1" applyFill="1" applyFont="1" applyNumberFormat="1">
      <alignment horizontal="center" readingOrder="0" vertical="center"/>
    </xf>
    <xf borderId="1" fillId="3" fontId="2" numFmtId="164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3" fontId="2" numFmtId="164" xfId="0" applyAlignment="1" applyBorder="1" applyFont="1" applyNumberFormat="1">
      <alignment horizontal="center" readingOrder="0" vertical="center"/>
    </xf>
    <xf borderId="1" fillId="4" fontId="2" numFmtId="0" xfId="0" applyAlignment="1" applyBorder="1" applyFill="1" applyFon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1" fillId="3" fontId="5" numFmtId="164" xfId="0" applyBorder="1" applyFont="1" applyNumberFormat="1"/>
    <xf borderId="2" fillId="3" fontId="2" numFmtId="0" xfId="0" applyAlignment="1" applyBorder="1" applyFont="1">
      <alignment horizontal="center" readingOrder="0" vertical="center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3">
    <dxf>
      <font>
        <b/>
      </font>
      <fill>
        <patternFill patternType="solid">
          <fgColor rgb="FFE06666"/>
          <bgColor rgb="FFE06666"/>
        </patternFill>
      </fill>
      <border/>
    </dxf>
    <dxf>
      <font>
        <b/>
      </font>
      <fill>
        <patternFill patternType="solid">
          <fgColor rgb="FFFFD966"/>
          <bgColor rgb="FFFFD966"/>
        </patternFill>
      </fill>
      <border/>
    </dxf>
    <dxf>
      <font>
        <b/>
      </font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600">
                <a:solidFill>
                  <a:schemeClr val="dk1"/>
                </a:solidFill>
                <a:latin typeface="Arial"/>
              </a:defRPr>
            </a:pPr>
            <a:r>
              <a:rPr b="1" sz="2600">
                <a:solidFill>
                  <a:schemeClr val="dk1"/>
                </a:solidFill>
                <a:latin typeface="Arial"/>
              </a:rPr>
              <a:t>Vendedor x Vendas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'Página1'!$E$1:$E$3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6"/>
              </a:solidFill>
              <a:ln cmpd="sng" w="19050">
                <a:solidFill>
                  <a:srgbClr val="00FFFF">
                    <a:alpha val="100000"/>
                  </a:srgbClr>
                </a:solidFill>
              </a:ln>
            </c:spPr>
          </c:dPt>
          <c:dPt>
            <c:idx val="1"/>
            <c:spPr>
              <a:solidFill>
                <a:schemeClr val="accent6"/>
              </a:solidFill>
              <a:ln cmpd="sng" w="19050">
                <a:solidFill>
                  <a:srgbClr val="00FFFF">
                    <a:alpha val="100000"/>
                  </a:srgbClr>
                </a:solidFill>
              </a:ln>
            </c:spPr>
          </c:dPt>
          <c:dPt>
            <c:idx val="2"/>
            <c:spPr>
              <a:solidFill>
                <a:schemeClr val="accent6"/>
              </a:solidFill>
              <a:ln cmpd="sng" w="19050">
                <a:solidFill>
                  <a:srgbClr val="00FFFF">
                    <a:alpha val="100000"/>
                  </a:srgbClr>
                </a:solidFill>
              </a:ln>
            </c:spPr>
          </c:dPt>
          <c:dPt>
            <c:idx val="3"/>
            <c:spPr>
              <a:solidFill>
                <a:schemeClr val="accent6"/>
              </a:solidFill>
              <a:ln cmpd="sng" w="19050">
                <a:solidFill>
                  <a:srgbClr val="00FFFF">
                    <a:alpha val="100000"/>
                  </a:srgbClr>
                </a:solidFill>
              </a:ln>
            </c:spPr>
          </c:dPt>
          <c:cat>
            <c:strRef>
              <c:f>'Página1'!$C$4:$C$7</c:f>
            </c:strRef>
          </c:cat>
          <c:val>
            <c:numRef>
              <c:f>'Página1'!$E$4:$E$7</c:f>
              <c:numCache/>
            </c:numRef>
          </c:val>
        </c:ser>
        <c:axId val="893800472"/>
        <c:axId val="932994951"/>
      </c:bar3DChart>
      <c:catAx>
        <c:axId val="89380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chemeClr val="dk1"/>
                    </a:solidFill>
                    <a:latin typeface="Arial"/>
                  </a:defRPr>
                </a:pPr>
                <a:r>
                  <a:rPr b="1" sz="2000">
                    <a:solidFill>
                      <a:schemeClr val="dk1"/>
                    </a:solidFill>
                    <a:latin typeface="Arial"/>
                  </a:rPr>
                  <a:t>Nome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chemeClr val="dk1"/>
                </a:solidFill>
                <a:latin typeface="Arial"/>
              </a:defRPr>
            </a:pPr>
          </a:p>
        </c:txPr>
        <c:crossAx val="932994951"/>
      </c:catAx>
      <c:valAx>
        <c:axId val="932994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chemeClr val="dk1"/>
                    </a:solidFill>
                    <a:latin typeface="Arial"/>
                  </a:defRPr>
                </a:pPr>
                <a:r>
                  <a:rPr b="1" sz="2000">
                    <a:solidFill>
                      <a:schemeClr val="dk1"/>
                    </a:solidFill>
                    <a:latin typeface="Arial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chemeClr val="dk1"/>
                </a:solidFill>
                <a:latin typeface="Arial"/>
              </a:defRPr>
            </a:pPr>
          </a:p>
        </c:txPr>
        <c:crossAx val="893800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600">
                <a:solidFill>
                  <a:srgbClr val="000000"/>
                </a:solidFill>
                <a:latin typeface="Arial"/>
              </a:defRPr>
            </a:pPr>
            <a:r>
              <a:rPr b="1" sz="2600">
                <a:solidFill>
                  <a:srgbClr val="000000"/>
                </a:solidFill>
                <a:latin typeface="Arial"/>
              </a:rPr>
              <a:t>Vendedor x Comissão a Receber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'Página1'!$G$1:$G$3</c:f>
            </c:strRef>
          </c:tx>
          <c:spPr>
            <a:solidFill>
              <a:schemeClr val="accent6"/>
            </a:solidFill>
            <a:ln cmpd="sng" w="19050">
              <a:solidFill>
                <a:srgbClr val="00FFFF">
                  <a:alpha val="100000"/>
                </a:srgbClr>
              </a:solidFill>
            </a:ln>
          </c:spPr>
          <c:cat>
            <c:strRef>
              <c:f>'Página1'!$C$4:$C$7</c:f>
            </c:strRef>
          </c:cat>
          <c:val>
            <c:numRef>
              <c:f>'Página1'!$G$4:$G$7</c:f>
              <c:numCache/>
            </c:numRef>
          </c:val>
        </c:ser>
        <c:axId val="368707522"/>
        <c:axId val="751765506"/>
      </c:bar3DChart>
      <c:catAx>
        <c:axId val="368707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chemeClr val="dk1"/>
                    </a:solidFill>
                    <a:latin typeface="Arial"/>
                  </a:defRPr>
                </a:pPr>
                <a:r>
                  <a:rPr b="1" sz="2000">
                    <a:solidFill>
                      <a:schemeClr val="dk1"/>
                    </a:solidFill>
                    <a:latin typeface="Arial"/>
                  </a:rPr>
                  <a:t>Nome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chemeClr val="dk1"/>
                </a:solidFill>
                <a:latin typeface="Arial"/>
              </a:defRPr>
            </a:pPr>
          </a:p>
        </c:txPr>
        <c:crossAx val="751765506"/>
      </c:catAx>
      <c:valAx>
        <c:axId val="751765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chemeClr val="dk1"/>
                    </a:solidFill>
                    <a:latin typeface="Arial"/>
                  </a:defRPr>
                </a:pPr>
                <a:r>
                  <a:rPr b="1" sz="2000">
                    <a:solidFill>
                      <a:schemeClr val="dk1"/>
                    </a:solidFill>
                    <a:latin typeface="Arial"/>
                  </a:rPr>
                  <a:t>Comissão a receber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chemeClr val="dk1"/>
                </a:solidFill>
                <a:latin typeface="Arial"/>
              </a:defRPr>
            </a:pPr>
          </a:p>
        </c:txPr>
        <c:crossAx val="368707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7.38"/>
    <col customWidth="1" min="5" max="5" width="13.0"/>
    <col customWidth="1" min="6" max="6" width="20.0"/>
    <col customWidth="1" min="8" max="8" width="20.0"/>
  </cols>
  <sheetData>
    <row r="1">
      <c r="B1" s="1" t="s">
        <v>0</v>
      </c>
    </row>
    <row r="3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</row>
    <row r="4">
      <c r="B4" s="2">
        <v>10.0</v>
      </c>
      <c r="C4" s="2" t="s">
        <v>7</v>
      </c>
      <c r="D4" s="2" t="s">
        <v>8</v>
      </c>
      <c r="E4" s="4">
        <v>32000.0</v>
      </c>
      <c r="F4" s="5" t="str">
        <f t="shared" ref="F4:F7" si="1">IF(E4&lt;32000,"5%",IF(E4&gt;36000,"10%","7%"))</f>
        <v>7%</v>
      </c>
      <c r="G4" s="6">
        <f t="shared" ref="G4:G7" si="2">E4*F4</f>
        <v>2240</v>
      </c>
    </row>
    <row r="5">
      <c r="B5" s="2">
        <v>11.0</v>
      </c>
      <c r="C5" s="2" t="s">
        <v>9</v>
      </c>
      <c r="D5" s="2" t="s">
        <v>8</v>
      </c>
      <c r="E5" s="4">
        <v>36000.0</v>
      </c>
      <c r="F5" s="5" t="str">
        <f t="shared" si="1"/>
        <v>7%</v>
      </c>
      <c r="G5" s="6">
        <f t="shared" si="2"/>
        <v>2520</v>
      </c>
    </row>
    <row r="6">
      <c r="B6" s="2">
        <v>12.0</v>
      </c>
      <c r="C6" s="2" t="s">
        <v>10</v>
      </c>
      <c r="D6" s="2" t="s">
        <v>11</v>
      </c>
      <c r="E6" s="4">
        <v>52000.0</v>
      </c>
      <c r="F6" s="5" t="str">
        <f t="shared" si="1"/>
        <v>10%</v>
      </c>
      <c r="G6" s="6">
        <f t="shared" si="2"/>
        <v>5200</v>
      </c>
    </row>
    <row r="7">
      <c r="B7" s="2">
        <v>13.0</v>
      </c>
      <c r="C7" s="2" t="s">
        <v>12</v>
      </c>
      <c r="D7" s="2" t="s">
        <v>8</v>
      </c>
      <c r="E7" s="4">
        <v>28000.0</v>
      </c>
      <c r="F7" s="5" t="str">
        <f t="shared" si="1"/>
        <v>5%</v>
      </c>
      <c r="G7" s="6">
        <f t="shared" si="2"/>
        <v>1400</v>
      </c>
    </row>
    <row r="10">
      <c r="B10" s="7" t="s">
        <v>13</v>
      </c>
      <c r="C10" s="8"/>
      <c r="D10" s="7" t="s">
        <v>14</v>
      </c>
      <c r="E10" s="9"/>
      <c r="F10" s="8"/>
    </row>
    <row r="11">
      <c r="B11" s="2" t="s">
        <v>15</v>
      </c>
      <c r="C11" s="10">
        <f>SUM(E4:E7)</f>
        <v>148000</v>
      </c>
      <c r="D11" s="2" t="s">
        <v>1</v>
      </c>
      <c r="E11" s="2" t="s">
        <v>2</v>
      </c>
      <c r="F11" s="2" t="s">
        <v>16</v>
      </c>
    </row>
    <row r="12">
      <c r="B12" s="2" t="s">
        <v>17</v>
      </c>
      <c r="C12" s="10">
        <f>SUM(G4:G7)</f>
        <v>11360</v>
      </c>
      <c r="D12" s="11">
        <v>10.0</v>
      </c>
      <c r="E12" s="12" t="str">
        <f>IF(OR(D12&lt;10,D12&gt;13),"",VLOOKUP(D12,B4:G7,2,0))</f>
        <v>Natália</v>
      </c>
      <c r="F12" s="13">
        <f>IF(OR(D12&lt;10,D12&gt;13),"",VLOOKUP(D12,B4:G7,6,0))</f>
        <v>2240</v>
      </c>
    </row>
    <row r="13">
      <c r="B13" s="2" t="s">
        <v>18</v>
      </c>
      <c r="C13" s="10">
        <f>AVERAGE(G4:G7)</f>
        <v>2840</v>
      </c>
      <c r="D13" s="14" t="str">
        <f>IF(D12="","Digite um código",IF(OR(D12&gt;13,D12&lt;10),"Digite um Código Válido","Pesquisa Encontrada"))</f>
        <v>Pesquisa Encontrada</v>
      </c>
      <c r="E13" s="9"/>
      <c r="F13" s="8"/>
    </row>
    <row r="14">
      <c r="B14" s="2" t="s">
        <v>19</v>
      </c>
      <c r="C14" s="10">
        <f>MIN(G4:G7)</f>
        <v>1400</v>
      </c>
    </row>
    <row r="15">
      <c r="B15" s="2" t="s">
        <v>20</v>
      </c>
      <c r="C15" s="10">
        <f>MAX(G4:G7)</f>
        <v>5200</v>
      </c>
    </row>
    <row r="16">
      <c r="B16" s="2" t="s">
        <v>21</v>
      </c>
      <c r="C16" s="12">
        <f>COUNTIF(F4:F7,"5%")</f>
        <v>1</v>
      </c>
    </row>
    <row r="17">
      <c r="B17" s="2" t="s">
        <v>22</v>
      </c>
      <c r="C17" s="12">
        <f>COUNTIF(F4:F7,"7%")</f>
        <v>2</v>
      </c>
    </row>
    <row r="18">
      <c r="B18" s="2" t="s">
        <v>23</v>
      </c>
      <c r="C18" s="12">
        <f>COUNTIF(F4:F7,"10%")</f>
        <v>1</v>
      </c>
    </row>
    <row r="19">
      <c r="B19" s="2" t="s">
        <v>24</v>
      </c>
      <c r="C19" s="10">
        <f>SUMIF(D4:D7,"Vendedor 1",G4:G7)</f>
        <v>6160</v>
      </c>
    </row>
    <row r="20">
      <c r="B20" s="2" t="s">
        <v>25</v>
      </c>
      <c r="C20" s="10">
        <f>SUMIF(D4:D7,"Vendedor 2",G4:G7)</f>
        <v>5200</v>
      </c>
    </row>
    <row r="21">
      <c r="B21" s="2" t="s">
        <v>26</v>
      </c>
      <c r="C21" s="10">
        <f>LARGE(G4:G7,2)</f>
        <v>2520</v>
      </c>
      <c r="D21" s="15"/>
    </row>
    <row r="22">
      <c r="B22" s="2" t="s">
        <v>27</v>
      </c>
      <c r="C22" s="10">
        <f>SMALL(G4:G7,2)</f>
        <v>2240</v>
      </c>
      <c r="D22" s="15"/>
    </row>
    <row r="23">
      <c r="D23" s="15"/>
    </row>
    <row r="24">
      <c r="D24" s="15"/>
    </row>
    <row r="25">
      <c r="D25" s="15"/>
    </row>
    <row r="26">
      <c r="D26" s="15"/>
    </row>
  </sheetData>
  <mergeCells count="4">
    <mergeCell ref="B1:G2"/>
    <mergeCell ref="B10:C10"/>
    <mergeCell ref="D10:F10"/>
    <mergeCell ref="D13:F13"/>
  </mergeCells>
  <conditionalFormatting sqref="F4:F7">
    <cfRule type="containsText" dxfId="0" priority="1" operator="containsText" text="5%">
      <formula>NOT(ISERROR(SEARCH(("5%"),(F4))))</formula>
    </cfRule>
  </conditionalFormatting>
  <conditionalFormatting sqref="F4:F7">
    <cfRule type="containsText" dxfId="1" priority="2" operator="containsText" text="7%">
      <formula>NOT(ISERROR(SEARCH(("7%"),(F4))))</formula>
    </cfRule>
  </conditionalFormatting>
  <conditionalFormatting sqref="F4:F7">
    <cfRule type="containsText" dxfId="2" priority="3" operator="containsText" text="10%">
      <formula>NOT(ISERROR(SEARCH(("10%"),(F4))))</formula>
    </cfRule>
  </conditionalFormatting>
  <drawing r:id="rId1"/>
</worksheet>
</file>