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5" sheetId="2" r:id="rId5"/>
  </sheets>
  <definedNames/>
  <calcPr/>
</workbook>
</file>

<file path=xl/sharedStrings.xml><?xml version="1.0" encoding="utf-8"?>
<sst xmlns="http://schemas.openxmlformats.org/spreadsheetml/2006/main" count="18" uniqueCount="18">
  <si>
    <t>Escola Estadual Senador Melo Vianna Sobrinho</t>
  </si>
  <si>
    <t>Código</t>
  </si>
  <si>
    <t>Aluno</t>
  </si>
  <si>
    <t>Nota 1</t>
  </si>
  <si>
    <t>Nota 2</t>
  </si>
  <si>
    <t>Nota 3</t>
  </si>
  <si>
    <t>Total</t>
  </si>
  <si>
    <t>Média</t>
  </si>
  <si>
    <t>Máximo</t>
  </si>
  <si>
    <t>Mínimo</t>
  </si>
  <si>
    <t>Resultado</t>
  </si>
  <si>
    <t>Maior</t>
  </si>
  <si>
    <t>Menor</t>
  </si>
  <si>
    <t>Ana</t>
  </si>
  <si>
    <t>André</t>
  </si>
  <si>
    <t>Eduardo</t>
  </si>
  <si>
    <t>Marcos</t>
  </si>
  <si>
    <t>Tafarel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</si>
</sst>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8.0"/>
      <color rgb="FFEFEFEF"/>
      <name val="Arial"/>
      <scheme val="minor"/>
    </font>
    <font/>
    <font>
      <b/>
      <sz val="11.0"/>
      <color theme="1"/>
      <name val="Arial"/>
      <scheme val="minor"/>
    </font>
    <font>
      <color theme="1"/>
      <name val="Arial"/>
      <scheme val="minor"/>
    </font>
    <font>
      <color rgb="FF202124"/>
      <name val="Roboto"/>
    </font>
    <font>
      <b/>
      <sz val="12.0"/>
      <color rgb="FFF3F3F3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right" readingOrder="0"/>
    </xf>
    <xf borderId="4" fillId="0" fontId="4" numFmtId="0" xfId="0" applyAlignment="1" applyBorder="1" applyFont="1">
      <alignment horizontal="right"/>
    </xf>
    <xf borderId="4" fillId="0" fontId="4" numFmtId="2" xfId="0" applyAlignment="1" applyBorder="1" applyFont="1" applyNumberFormat="1">
      <alignment horizontal="right"/>
    </xf>
    <xf borderId="4" fillId="0" fontId="4" numFmtId="0" xfId="0" applyBorder="1" applyFont="1"/>
    <xf borderId="0" fillId="3" fontId="5" numFmtId="0" xfId="0" applyAlignment="1" applyFill="1" applyFont="1">
      <alignment horizontal="left"/>
    </xf>
    <xf borderId="1" fillId="2" fontId="6" numFmtId="0" xfId="0" applyAlignment="1" applyBorder="1" applyFont="1">
      <alignment horizontal="center"/>
    </xf>
    <xf borderId="4" fillId="0" fontId="7" numFmtId="0" xfId="0" applyBorder="1" applyFont="1"/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5">
        <v>1.0</v>
      </c>
      <c r="B3" s="5" t="s">
        <v>13</v>
      </c>
      <c r="C3" s="6">
        <v>12.0</v>
      </c>
      <c r="D3" s="6">
        <v>27.0</v>
      </c>
      <c r="E3" s="6">
        <v>29.0</v>
      </c>
      <c r="F3" s="7">
        <f t="shared" ref="F3:F7" si="1">SUM(C3:E3)</f>
        <v>68</v>
      </c>
      <c r="G3" s="8">
        <f t="shared" ref="G3:G7" si="2">AVERAGE(C3:E3)</f>
        <v>22.66666667</v>
      </c>
      <c r="H3" s="7">
        <f t="shared" ref="H3:H7" si="3">MAX(C3:E3)</f>
        <v>29</v>
      </c>
      <c r="I3" s="7">
        <f t="shared" ref="I3:I7" si="4">MIN(C3:E3)</f>
        <v>12</v>
      </c>
      <c r="J3" s="7" t="str">
        <f t="shared" ref="J3:J7" si="5">IF(F3&gt;=60,"APROVADO","REPROVADO")</f>
        <v>APROVADO</v>
      </c>
      <c r="K3" s="9">
        <f t="shared" ref="K3:K7" si="6">LARGE(C3:E3,3)</f>
        <v>12</v>
      </c>
      <c r="L3" s="9">
        <f t="shared" ref="L3:L7" si="7">SMALL(C3:E3,3)</f>
        <v>29</v>
      </c>
    </row>
    <row r="4">
      <c r="A4" s="5">
        <v>2.0</v>
      </c>
      <c r="B4" s="5" t="s">
        <v>14</v>
      </c>
      <c r="C4" s="6">
        <v>2.0</v>
      </c>
      <c r="D4" s="6">
        <v>12.0</v>
      </c>
      <c r="E4" s="6">
        <v>28.0</v>
      </c>
      <c r="F4" s="7">
        <f t="shared" si="1"/>
        <v>42</v>
      </c>
      <c r="G4" s="8">
        <f t="shared" si="2"/>
        <v>14</v>
      </c>
      <c r="H4" s="7">
        <f t="shared" si="3"/>
        <v>28</v>
      </c>
      <c r="I4" s="7">
        <f t="shared" si="4"/>
        <v>2</v>
      </c>
      <c r="J4" s="7" t="str">
        <f t="shared" si="5"/>
        <v>REPROVADO</v>
      </c>
      <c r="K4" s="9">
        <f t="shared" si="6"/>
        <v>2</v>
      </c>
      <c r="L4" s="9">
        <f t="shared" si="7"/>
        <v>28</v>
      </c>
    </row>
    <row r="5">
      <c r="A5" s="5">
        <v>3.0</v>
      </c>
      <c r="B5" s="5" t="s">
        <v>15</v>
      </c>
      <c r="C5" s="6">
        <v>11.0</v>
      </c>
      <c r="D5" s="6">
        <v>11.0</v>
      </c>
      <c r="E5" s="6">
        <v>35.0</v>
      </c>
      <c r="F5" s="7">
        <f t="shared" si="1"/>
        <v>57</v>
      </c>
      <c r="G5" s="8">
        <f t="shared" si="2"/>
        <v>19</v>
      </c>
      <c r="H5" s="7">
        <f t="shared" si="3"/>
        <v>35</v>
      </c>
      <c r="I5" s="7">
        <f t="shared" si="4"/>
        <v>11</v>
      </c>
      <c r="J5" s="7" t="str">
        <f t="shared" si="5"/>
        <v>REPROVADO</v>
      </c>
      <c r="K5" s="9">
        <f t="shared" si="6"/>
        <v>11</v>
      </c>
      <c r="L5" s="9">
        <f t="shared" si="7"/>
        <v>35</v>
      </c>
    </row>
    <row r="6">
      <c r="A6" s="5">
        <v>4.0</v>
      </c>
      <c r="B6" s="5" t="s">
        <v>16</v>
      </c>
      <c r="C6" s="6">
        <v>7.0</v>
      </c>
      <c r="D6" s="6">
        <v>6.0</v>
      </c>
      <c r="E6" s="6">
        <v>3.0</v>
      </c>
      <c r="F6" s="7">
        <f t="shared" si="1"/>
        <v>16</v>
      </c>
      <c r="G6" s="8">
        <f t="shared" si="2"/>
        <v>5.333333333</v>
      </c>
      <c r="H6" s="7">
        <f t="shared" si="3"/>
        <v>7</v>
      </c>
      <c r="I6" s="7">
        <f t="shared" si="4"/>
        <v>3</v>
      </c>
      <c r="J6" s="7" t="str">
        <f t="shared" si="5"/>
        <v>REPROVADO</v>
      </c>
      <c r="K6" s="9">
        <f t="shared" si="6"/>
        <v>3</v>
      </c>
      <c r="L6" s="9">
        <f t="shared" si="7"/>
        <v>7</v>
      </c>
    </row>
    <row r="7">
      <c r="A7" s="5">
        <v>5.0</v>
      </c>
      <c r="B7" s="5" t="s">
        <v>17</v>
      </c>
      <c r="C7" s="6">
        <v>3.0</v>
      </c>
      <c r="D7" s="6">
        <v>12.0</v>
      </c>
      <c r="E7" s="6">
        <v>29.0</v>
      </c>
      <c r="F7" s="7">
        <f t="shared" si="1"/>
        <v>44</v>
      </c>
      <c r="G7" s="8">
        <f t="shared" si="2"/>
        <v>14.66666667</v>
      </c>
      <c r="H7" s="7">
        <f t="shared" si="3"/>
        <v>29</v>
      </c>
      <c r="I7" s="7">
        <f t="shared" si="4"/>
        <v>3</v>
      </c>
      <c r="J7" s="7" t="str">
        <f t="shared" si="5"/>
        <v>REPROVADO</v>
      </c>
      <c r="K7" s="9">
        <f t="shared" si="6"/>
        <v>3</v>
      </c>
      <c r="L7" s="9">
        <f t="shared" si="7"/>
        <v>29</v>
      </c>
    </row>
    <row r="11">
      <c r="J11" s="10"/>
    </row>
  </sheetData>
  <mergeCells count="1">
    <mergeCell ref="A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</cols>
  <sheetData>
    <row r="1" ht="18.75" customHeight="1">
      <c r="A1" s="11" t="str">
        <f>'Página1'!A1</f>
        <v>Escola Estadual Senador Melo Vianna Sobrinho</v>
      </c>
      <c r="B1" s="2"/>
      <c r="C1" s="2"/>
      <c r="D1" s="3"/>
    </row>
    <row r="2">
      <c r="A2" s="12" t="str">
        <f>'Página1'!A2</f>
        <v>Código</v>
      </c>
      <c r="B2" s="12" t="str">
        <f>'Página1'!B2</f>
        <v>Aluno</v>
      </c>
      <c r="C2" s="12" t="str">
        <f>'Página1'!F2</f>
        <v>Total</v>
      </c>
      <c r="D2" s="12" t="str">
        <f>'Página1'!J2</f>
        <v>Resultado</v>
      </c>
    </row>
    <row r="3">
      <c r="A3" s="5">
        <v>3.0</v>
      </c>
      <c r="B3" s="9" t="str">
        <f>IF(A3&gt;5,"",IF(A3&lt;1,"",VLOOKUP(A3,'Página1'!A3:L7,2,0)))</f>
        <v>Eduardo</v>
      </c>
      <c r="C3" s="9">
        <f>IF(A3&gt;5,"",IF(A3&lt;1,"",VLOOKUP(A3,'Página1'!A3:L7,6,0)))</f>
        <v>57</v>
      </c>
      <c r="D3" s="9" t="str">
        <f>IF(A3&gt;5,"",IF(A3&lt;1,"",VLOOKUP(A3,'Página1'!A3:L7,10,0)))</f>
        <v>REPROVADO</v>
      </c>
    </row>
    <row r="4">
      <c r="A4" s="13" t="str">
        <f>IF(A3&gt;5,"Nenhuma Pesquisa Encontrada",IF(A3&lt;1,"Nenhuma Pesquisa Encontrada","Pesquisa Encontrada com Sucesso"))</f>
        <v>Pesquisa Encontrada com Sucesso</v>
      </c>
      <c r="B4" s="2"/>
      <c r="C4" s="2"/>
      <c r="D4" s="3"/>
    </row>
  </sheetData>
  <mergeCells count="2">
    <mergeCell ref="A1:D1"/>
    <mergeCell ref="A4:D4"/>
  </mergeCells>
  <drawing r:id="rId1"/>
</worksheet>
</file>