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4000" windowHeight="9645" activeTab="1"/>
  </bookViews>
  <sheets>
    <sheet name="Planilha1" sheetId="1" r:id="rId1"/>
    <sheet name="Planilh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16" i="1"/>
  <c r="J17" i="1"/>
  <c r="J18" i="1"/>
  <c r="J19" i="1"/>
  <c r="J20" i="1"/>
  <c r="J21" i="1"/>
  <c r="J15" i="1"/>
  <c r="J12" i="1"/>
  <c r="J6" i="1"/>
  <c r="J7" i="1"/>
  <c r="J8" i="1"/>
  <c r="J9" i="1"/>
  <c r="J10" i="1"/>
  <c r="J11" i="1"/>
  <c r="J5" i="1"/>
  <c r="I2" i="1" l="1"/>
</calcChain>
</file>

<file path=xl/sharedStrings.xml><?xml version="1.0" encoding="utf-8"?>
<sst xmlns="http://schemas.openxmlformats.org/spreadsheetml/2006/main" count="381" uniqueCount="234">
  <si>
    <t>Matricula</t>
  </si>
  <si>
    <t>Funcionário</t>
  </si>
  <si>
    <t>CPF</t>
  </si>
  <si>
    <t>Data Admissão</t>
  </si>
  <si>
    <t>Departamento</t>
  </si>
  <si>
    <t>Função</t>
  </si>
  <si>
    <t>Salário</t>
  </si>
  <si>
    <t>Carlos Mendes</t>
  </si>
  <si>
    <t>123.456.789-01</t>
  </si>
  <si>
    <t>Produção</t>
  </si>
  <si>
    <t>Analista</t>
  </si>
  <si>
    <t>Mariana Silva</t>
  </si>
  <si>
    <t>987.654.321-02</t>
  </si>
  <si>
    <t>Comercial</t>
  </si>
  <si>
    <t>Assistente</t>
  </si>
  <si>
    <t>João Ferreira</t>
  </si>
  <si>
    <t>456.789.123-03</t>
  </si>
  <si>
    <t>RH</t>
  </si>
  <si>
    <t>Coordenador</t>
  </si>
  <si>
    <t>Patrícia Souza</t>
  </si>
  <si>
    <t>789.123.456-04</t>
  </si>
  <si>
    <t>Marketing</t>
  </si>
  <si>
    <t>Gerente</t>
  </si>
  <si>
    <t>Lucas Rocha</t>
  </si>
  <si>
    <t>321.654.987-05</t>
  </si>
  <si>
    <t>TI</t>
  </si>
  <si>
    <t>Técnico</t>
  </si>
  <si>
    <t>Roberta Lima</t>
  </si>
  <si>
    <t>654.987.321-06</t>
  </si>
  <si>
    <t>Financeiro</t>
  </si>
  <si>
    <t>Supervisor</t>
  </si>
  <si>
    <t>André Oliveira</t>
  </si>
  <si>
    <t>159.753.486-07</t>
  </si>
  <si>
    <t>Logística</t>
  </si>
  <si>
    <t>Auxiliar</t>
  </si>
  <si>
    <t>Fernanda Costa</t>
  </si>
  <si>
    <t>753.159.842-08</t>
  </si>
  <si>
    <t>Gustavo Ribeiro</t>
  </si>
  <si>
    <t>951.357.468-09</t>
  </si>
  <si>
    <t>Bianca Martins</t>
  </si>
  <si>
    <t>357.951.684-10</t>
  </si>
  <si>
    <t>Thiago Santos</t>
  </si>
  <si>
    <t>258.369.147-11</t>
  </si>
  <si>
    <t>Carolina Pires</t>
  </si>
  <si>
    <t>369.258.741-12</t>
  </si>
  <si>
    <t>Ricardo Almeida</t>
  </si>
  <si>
    <t>147.258.369-13</t>
  </si>
  <si>
    <t>Jéssica Moreira</t>
  </si>
  <si>
    <t>258.147.963-14</t>
  </si>
  <si>
    <t>Marcelo Cunha</t>
  </si>
  <si>
    <t>369.147.852-15</t>
  </si>
  <si>
    <t>Larissa Freitas</t>
  </si>
  <si>
    <t>741.852.963-16</t>
  </si>
  <si>
    <t>Rafael Gomes</t>
  </si>
  <si>
    <t>852.963.741-17</t>
  </si>
  <si>
    <t>Beatriz Fernandes</t>
  </si>
  <si>
    <t>963.741.852-18</t>
  </si>
  <si>
    <t>Daniel Martins</t>
  </si>
  <si>
    <t>159.357.258-19</t>
  </si>
  <si>
    <t>Silvia Nogueira</t>
  </si>
  <si>
    <t>357.159.456-20</t>
  </si>
  <si>
    <t>Leonardo Correia</t>
  </si>
  <si>
    <t>951.654.357-21</t>
  </si>
  <si>
    <t>Vanessa Duarte</t>
  </si>
  <si>
    <t>654.951.258-22</t>
  </si>
  <si>
    <t>Gabriel Barbosa</t>
  </si>
  <si>
    <t>321.987.654-23</t>
  </si>
  <si>
    <t>Amanda Castro</t>
  </si>
  <si>
    <t>987.321.123-24</t>
  </si>
  <si>
    <t>Paulo Azevedo</t>
  </si>
  <si>
    <t>456.123.789-25</t>
  </si>
  <si>
    <t>Camila Lopes</t>
  </si>
  <si>
    <t>789.456.321-26</t>
  </si>
  <si>
    <t>Bruno Cardoso</t>
  </si>
  <si>
    <t>123.789.456-27</t>
  </si>
  <si>
    <t>Elisa Tavares</t>
  </si>
  <si>
    <t>951.753.159-28</t>
  </si>
  <si>
    <t>Roberto Pinto</t>
  </si>
  <si>
    <t>357.456.852-29</t>
  </si>
  <si>
    <t>Karen Souza</t>
  </si>
  <si>
    <t>741.369.258-30</t>
  </si>
  <si>
    <t>Igor Teixeira</t>
  </si>
  <si>
    <t>852.147.369-31</t>
  </si>
  <si>
    <t>Luana Carvalho</t>
  </si>
  <si>
    <t>963.258.147-32</t>
  </si>
  <si>
    <t>Mateus Moura</t>
  </si>
  <si>
    <t>159.486.753-33</t>
  </si>
  <si>
    <t>Priscila Dias</t>
  </si>
  <si>
    <t>753.486.159-34</t>
  </si>
  <si>
    <t>Fabio Monteiro</t>
  </si>
  <si>
    <t>357.159.486-35</t>
  </si>
  <si>
    <t>Isabela Campos</t>
  </si>
  <si>
    <t>951.357.159-36</t>
  </si>
  <si>
    <t>Alexandre Reis</t>
  </si>
  <si>
    <t>654.159.357-37</t>
  </si>
  <si>
    <t>Renata Figueiredo</t>
  </si>
  <si>
    <t>123.654.789-38</t>
  </si>
  <si>
    <t>Guilherme Vieira</t>
  </si>
  <si>
    <t>789.321.654-39</t>
  </si>
  <si>
    <t>Lívia Torres</t>
  </si>
  <si>
    <t>321.654.123-40</t>
  </si>
  <si>
    <t>Henrique Martins</t>
  </si>
  <si>
    <t>951.753.357-41</t>
  </si>
  <si>
    <t>Juliana Correia</t>
  </si>
  <si>
    <t>753.357.951-42</t>
  </si>
  <si>
    <t>Diego Rocha</t>
  </si>
  <si>
    <t>357.951.753-43</t>
  </si>
  <si>
    <t>Tatiane Braga</t>
  </si>
  <si>
    <t>654.357.951-44</t>
  </si>
  <si>
    <t>Caio Neves</t>
  </si>
  <si>
    <t>159.654.357-45</t>
  </si>
  <si>
    <t>Marisa Guimarães</t>
  </si>
  <si>
    <t>852.159.654-46</t>
  </si>
  <si>
    <t>Wellington Peixoto</t>
  </si>
  <si>
    <t>963.852.159-47</t>
  </si>
  <si>
    <t>Simone Barbosa</t>
  </si>
  <si>
    <t>741.963.852-48</t>
  </si>
  <si>
    <t>Adriano Pacheco</t>
  </si>
  <si>
    <t>147.852.963-49</t>
  </si>
  <si>
    <t>Viviane Lopes</t>
  </si>
  <si>
    <t>258.963.741-50</t>
  </si>
  <si>
    <t>Fernando Matos</t>
  </si>
  <si>
    <t>369.741.258-51</t>
  </si>
  <si>
    <t>Helena Silva</t>
  </si>
  <si>
    <t>147.369.852-52</t>
  </si>
  <si>
    <t>César Andrade</t>
  </si>
  <si>
    <t>258.147.369-53</t>
  </si>
  <si>
    <t>Sara Rocha</t>
  </si>
  <si>
    <t>369.258.147-54</t>
  </si>
  <si>
    <t>Eduardo Soares</t>
  </si>
  <si>
    <t>741.369.258-55</t>
  </si>
  <si>
    <t>Aline Castro</t>
  </si>
  <si>
    <t>852.741.369-56</t>
  </si>
  <si>
    <t>Marcos Oliveira</t>
  </si>
  <si>
    <t>963.852.741-57</t>
  </si>
  <si>
    <t>Rafaela Nunes</t>
  </si>
  <si>
    <t>159.753.852-58</t>
  </si>
  <si>
    <t>Victor Alves</t>
  </si>
  <si>
    <t>753.159.963-59</t>
  </si>
  <si>
    <t>Patrícia Carvalho</t>
  </si>
  <si>
    <t>357.753.159-60</t>
  </si>
  <si>
    <t>Anderson Correia</t>
  </si>
  <si>
    <t>951.357.753-61</t>
  </si>
  <si>
    <t>Letícia Monteiro</t>
  </si>
  <si>
    <t>654.951.753-62</t>
  </si>
  <si>
    <t>Rodrigo Farias</t>
  </si>
  <si>
    <t>159.654.951-63</t>
  </si>
  <si>
    <t>Tânia Oliveira</t>
  </si>
  <si>
    <t>852.159.654-64</t>
  </si>
  <si>
    <t>Caio Ribeiro</t>
  </si>
  <si>
    <t>963.852.159-65</t>
  </si>
  <si>
    <t>Gisele Costa</t>
  </si>
  <si>
    <t>741.963.852-66</t>
  </si>
  <si>
    <t>Bruno Martins</t>
  </si>
  <si>
    <t>147.852.963-67</t>
  </si>
  <si>
    <t>Luiza Souza</t>
  </si>
  <si>
    <t>258.963.741-68</t>
  </si>
  <si>
    <t>Vinícius Rocha</t>
  </si>
  <si>
    <t>369.741.258-69</t>
  </si>
  <si>
    <t>Clara Almeida</t>
  </si>
  <si>
    <t>147.369.852-70</t>
  </si>
  <si>
    <t>Total de Salário</t>
  </si>
  <si>
    <t>Categorias</t>
  </si>
  <si>
    <t>Total de salários</t>
  </si>
  <si>
    <t>Total Geral</t>
  </si>
  <si>
    <t>REGISTRO DE EMPREGADOS</t>
  </si>
  <si>
    <t>Número de</t>
  </si>
  <si>
    <t>pai</t>
  </si>
  <si>
    <t>mãe</t>
  </si>
  <si>
    <t>nacionalidade</t>
  </si>
  <si>
    <t>Empregador</t>
  </si>
  <si>
    <t xml:space="preserve">    Ordem</t>
  </si>
  <si>
    <t>nome</t>
  </si>
  <si>
    <t>Filiação</t>
  </si>
  <si>
    <t>data de nacimento</t>
  </si>
  <si>
    <t>idade</t>
  </si>
  <si>
    <t>estado civíl</t>
  </si>
  <si>
    <t>local do nascimento</t>
  </si>
  <si>
    <t>estado</t>
  </si>
  <si>
    <t>célula de identidade</t>
  </si>
  <si>
    <t>cart. Profissional</t>
  </si>
  <si>
    <t>série</t>
  </si>
  <si>
    <t>cart. Reservista</t>
  </si>
  <si>
    <t>categoria</t>
  </si>
  <si>
    <t>cpf</t>
  </si>
  <si>
    <t>título</t>
  </si>
  <si>
    <t>carteira de saúde</t>
  </si>
  <si>
    <t>fotografia</t>
  </si>
  <si>
    <t>3X4</t>
  </si>
  <si>
    <t>quando estrangeiro</t>
  </si>
  <si>
    <t>data que chegou ao Brasil</t>
  </si>
  <si>
    <t>cart méd 19</t>
  </si>
  <si>
    <t>Número RG</t>
  </si>
  <si>
    <t>é casado com brasileira?</t>
  </si>
  <si>
    <t>é naturalizado?</t>
  </si>
  <si>
    <t>tem filhos brasileiros?</t>
  </si>
  <si>
    <t xml:space="preserve">nome do cônjuge </t>
  </si>
  <si>
    <t>quantos?</t>
  </si>
  <si>
    <t>endereço</t>
  </si>
  <si>
    <t>mudança de endereço</t>
  </si>
  <si>
    <t>cor</t>
  </si>
  <si>
    <t>altura</t>
  </si>
  <si>
    <t>peso</t>
  </si>
  <si>
    <t>olhos</t>
  </si>
  <si>
    <t>nome dos beneficiários</t>
  </si>
  <si>
    <t>parentesco</t>
  </si>
  <si>
    <t>nascido em</t>
  </si>
  <si>
    <t>sob o número</t>
  </si>
  <si>
    <t>dep. No banco</t>
  </si>
  <si>
    <t>cadastrado em</t>
  </si>
  <si>
    <t>data de admissão</t>
  </si>
  <si>
    <t>data de registro</t>
  </si>
  <si>
    <t>cargo</t>
  </si>
  <si>
    <t>seção</t>
  </si>
  <si>
    <t>salário inicial</t>
  </si>
  <si>
    <t>comissões</t>
  </si>
  <si>
    <t xml:space="preserve">tarefa </t>
  </si>
  <si>
    <t>forma de pagamento</t>
  </si>
  <si>
    <t>situação perante o fundo de garantia por tempo de serviço</t>
  </si>
  <si>
    <t>é optante</t>
  </si>
  <si>
    <t xml:space="preserve">       data de opção</t>
  </si>
  <si>
    <t>retratação</t>
  </si>
  <si>
    <t>banco depositário</t>
  </si>
  <si>
    <t>horário de trabalho</t>
  </si>
  <si>
    <t>entrada</t>
  </si>
  <si>
    <t>refeição</t>
  </si>
  <si>
    <t>saída</t>
  </si>
  <si>
    <t>descanso semanal</t>
  </si>
  <si>
    <t>data da demissão</t>
  </si>
  <si>
    <t xml:space="preserve">                         assinatura do empregado</t>
  </si>
  <si>
    <t xml:space="preserve">   carimbo e visto do empregador</t>
  </si>
  <si>
    <t xml:space="preserve">              PROGRAMA DE INTEGRAÇÃO SOCIAL - PIS</t>
  </si>
  <si>
    <t xml:space="preserve">       características</t>
  </si>
  <si>
    <t xml:space="preserve"> 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</si>
</sst>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1" xfId="0" applyFont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4" xfId="0" applyFont="1" applyFill="1" applyBorder="1"/>
    <xf numFmtId="4" fontId="0" fillId="0" borderId="3" xfId="0" applyNumberFormat="1" applyBorder="1"/>
    <xf numFmtId="4" fontId="0" fillId="0" borderId="9" xfId="0" applyNumberFormat="1" applyBorder="1"/>
    <xf numFmtId="43" fontId="0" fillId="0" borderId="1" xfId="1" applyNumberFormat="1" applyFont="1" applyBorder="1"/>
    <xf numFmtId="43" fontId="0" fillId="2" borderId="1" xfId="0" applyNumberFormat="1" applyFill="1" applyBorder="1"/>
    <xf numFmtId="43" fontId="0" fillId="2" borderId="1" xfId="1" applyNumberFormat="1" applyFont="1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" fillId="0" borderId="13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2">
    <cellStyle name="Moeda" xfId="1" builtinId="4"/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G71" totalsRowShown="0" headerRowDxfId="10" headerRowBorderDxfId="9" tableBorderDxfId="8" totalsRowBorderDxfId="7">
  <autoFilter ref="A1:G71"/>
  <tableColumns count="7">
    <tableColumn id="1" name="Matricula" dataDxfId="6"/>
    <tableColumn id="2" name="Funcionário" dataDxfId="5"/>
    <tableColumn id="3" name="CPF" dataDxfId="4"/>
    <tableColumn id="4" name="Data Admissão" dataDxfId="3"/>
    <tableColumn id="5" name="Departamento" dataDxfId="2"/>
    <tableColumn id="6" name="Função" dataDxfId="1"/>
    <tableColumn id="7" name="Salári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37" workbookViewId="0">
      <selection activeCell="M22" sqref="M22"/>
    </sheetView>
  </sheetViews>
  <sheetFormatPr defaultRowHeight="15" x14ac:dyDescent="0.25"/>
  <cols>
    <col min="1" max="1" width="11.42578125" customWidth="1"/>
    <col min="2" max="2" width="18.42578125" bestFit="1" customWidth="1"/>
    <col min="3" max="3" width="14" bestFit="1" customWidth="1"/>
    <col min="4" max="4" width="18.42578125" customWidth="1"/>
    <col min="5" max="5" width="16" customWidth="1"/>
    <col min="6" max="6" width="12.5703125" bestFit="1" customWidth="1"/>
    <col min="7" max="7" width="12.42578125" customWidth="1"/>
    <col min="9" max="9" width="14.7109375" bestFit="1" customWidth="1"/>
    <col min="10" max="10" width="15.42578125" bestFit="1" customWidth="1"/>
  </cols>
  <sheetData>
    <row r="1" spans="1:10" x14ac:dyDescent="0.25">
      <c r="A1" s="13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2" t="s">
        <v>6</v>
      </c>
      <c r="I1" s="3" t="s">
        <v>161</v>
      </c>
    </row>
    <row r="2" spans="1:10" x14ac:dyDescent="0.25">
      <c r="A2" s="4">
        <v>1001</v>
      </c>
      <c r="B2" s="1" t="s">
        <v>7</v>
      </c>
      <c r="C2" s="1" t="s">
        <v>8</v>
      </c>
      <c r="D2" s="2">
        <v>43112</v>
      </c>
      <c r="E2" s="1" t="s">
        <v>9</v>
      </c>
      <c r="F2" s="1" t="s">
        <v>10</v>
      </c>
      <c r="G2" s="14">
        <v>4768.8999999999996</v>
      </c>
      <c r="I2" s="16">
        <f>SUM(G:G,Tabela2[Salário])</f>
        <v>632288.29999999993</v>
      </c>
    </row>
    <row r="3" spans="1:10" x14ac:dyDescent="0.25">
      <c r="A3" s="4">
        <v>1002</v>
      </c>
      <c r="B3" s="1" t="s">
        <v>11</v>
      </c>
      <c r="C3" s="1" t="s">
        <v>12</v>
      </c>
      <c r="D3" s="2">
        <v>43547</v>
      </c>
      <c r="E3" s="1" t="s">
        <v>13</v>
      </c>
      <c r="F3" s="1" t="s">
        <v>14</v>
      </c>
      <c r="G3" s="14">
        <v>3520.45</v>
      </c>
    </row>
    <row r="4" spans="1:10" x14ac:dyDescent="0.25">
      <c r="A4" s="4">
        <v>1003</v>
      </c>
      <c r="B4" s="1" t="s">
        <v>15</v>
      </c>
      <c r="C4" s="1" t="s">
        <v>16</v>
      </c>
      <c r="D4" s="2">
        <v>43966</v>
      </c>
      <c r="E4" s="1" t="s">
        <v>17</v>
      </c>
      <c r="F4" s="1" t="s">
        <v>18</v>
      </c>
      <c r="G4" s="14">
        <v>5902.3</v>
      </c>
      <c r="I4" s="3" t="s">
        <v>162</v>
      </c>
      <c r="J4" s="3" t="s">
        <v>163</v>
      </c>
    </row>
    <row r="5" spans="1:10" x14ac:dyDescent="0.25">
      <c r="A5" s="4">
        <v>1004</v>
      </c>
      <c r="B5" s="1" t="s">
        <v>19</v>
      </c>
      <c r="C5" s="1" t="s">
        <v>20</v>
      </c>
      <c r="D5" s="2">
        <v>42924</v>
      </c>
      <c r="E5" s="1" t="s">
        <v>21</v>
      </c>
      <c r="F5" s="1" t="s">
        <v>22</v>
      </c>
      <c r="G5" s="14">
        <v>7105.75</v>
      </c>
      <c r="I5" s="9" t="s">
        <v>9</v>
      </c>
      <c r="J5" s="16">
        <f>SUMIF(E:E,E2,G:G)</f>
        <v>51591.75</v>
      </c>
    </row>
    <row r="6" spans="1:10" x14ac:dyDescent="0.25">
      <c r="A6" s="4">
        <v>1005</v>
      </c>
      <c r="B6" s="1" t="s">
        <v>23</v>
      </c>
      <c r="C6" s="1" t="s">
        <v>24</v>
      </c>
      <c r="D6" s="2">
        <v>44460</v>
      </c>
      <c r="E6" s="1" t="s">
        <v>25</v>
      </c>
      <c r="F6" s="1" t="s">
        <v>26</v>
      </c>
      <c r="G6" s="14">
        <v>4256.8</v>
      </c>
      <c r="I6" s="9" t="s">
        <v>13</v>
      </c>
      <c r="J6" s="16">
        <f t="shared" ref="J6:J11" si="0">SUMIF(E:E,E3,G:G)</f>
        <v>41763.5</v>
      </c>
    </row>
    <row r="7" spans="1:10" x14ac:dyDescent="0.25">
      <c r="A7" s="4">
        <v>1006</v>
      </c>
      <c r="B7" s="1" t="s">
        <v>27</v>
      </c>
      <c r="C7" s="1" t="s">
        <v>28</v>
      </c>
      <c r="D7" s="2">
        <v>44870</v>
      </c>
      <c r="E7" s="1" t="s">
        <v>29</v>
      </c>
      <c r="F7" s="1" t="s">
        <v>30</v>
      </c>
      <c r="G7" s="14">
        <v>6489.2</v>
      </c>
      <c r="I7" s="9" t="s">
        <v>17</v>
      </c>
      <c r="J7" s="16">
        <f t="shared" si="0"/>
        <v>43851.85</v>
      </c>
    </row>
    <row r="8" spans="1:10" x14ac:dyDescent="0.25">
      <c r="A8" s="4">
        <v>1007</v>
      </c>
      <c r="B8" s="1" t="s">
        <v>31</v>
      </c>
      <c r="C8" s="1" t="s">
        <v>32</v>
      </c>
      <c r="D8" s="2">
        <v>42417</v>
      </c>
      <c r="E8" s="1" t="s">
        <v>33</v>
      </c>
      <c r="F8" s="1" t="s">
        <v>34</v>
      </c>
      <c r="G8" s="14">
        <v>2983.65</v>
      </c>
      <c r="I8" s="9" t="s">
        <v>21</v>
      </c>
      <c r="J8" s="16">
        <f t="shared" si="0"/>
        <v>45130.100000000006</v>
      </c>
    </row>
    <row r="9" spans="1:10" x14ac:dyDescent="0.25">
      <c r="A9" s="4">
        <v>1008</v>
      </c>
      <c r="B9" s="1" t="s">
        <v>35</v>
      </c>
      <c r="C9" s="1" t="s">
        <v>36</v>
      </c>
      <c r="D9" s="2">
        <v>43220</v>
      </c>
      <c r="E9" s="1" t="s">
        <v>9</v>
      </c>
      <c r="F9" s="1" t="s">
        <v>14</v>
      </c>
      <c r="G9" s="14">
        <v>3412.1</v>
      </c>
      <c r="I9" s="9" t="s">
        <v>25</v>
      </c>
      <c r="J9" s="16">
        <f t="shared" si="0"/>
        <v>48952.4</v>
      </c>
    </row>
    <row r="10" spans="1:10" x14ac:dyDescent="0.25">
      <c r="A10" s="4">
        <v>1009</v>
      </c>
      <c r="B10" s="1" t="s">
        <v>37</v>
      </c>
      <c r="C10" s="1" t="s">
        <v>38</v>
      </c>
      <c r="D10" s="2">
        <v>44055</v>
      </c>
      <c r="E10" s="1" t="s">
        <v>13</v>
      </c>
      <c r="F10" s="1" t="s">
        <v>10</v>
      </c>
      <c r="G10" s="14">
        <v>4785.3999999999996</v>
      </c>
      <c r="I10" s="9" t="s">
        <v>29</v>
      </c>
      <c r="J10" s="16">
        <f t="shared" si="0"/>
        <v>44849.65</v>
      </c>
    </row>
    <row r="11" spans="1:10" x14ac:dyDescent="0.25">
      <c r="A11" s="4">
        <v>1010</v>
      </c>
      <c r="B11" s="1" t="s">
        <v>39</v>
      </c>
      <c r="C11" s="1" t="s">
        <v>40</v>
      </c>
      <c r="D11" s="2">
        <v>44853</v>
      </c>
      <c r="E11" s="1" t="s">
        <v>17</v>
      </c>
      <c r="F11" s="1" t="s">
        <v>34</v>
      </c>
      <c r="G11" s="14">
        <v>2756.55</v>
      </c>
      <c r="I11" s="9" t="s">
        <v>33</v>
      </c>
      <c r="J11" s="16">
        <f t="shared" si="0"/>
        <v>40004.9</v>
      </c>
    </row>
    <row r="12" spans="1:10" x14ac:dyDescent="0.25">
      <c r="A12" s="4">
        <v>1011</v>
      </c>
      <c r="B12" s="1" t="s">
        <v>41</v>
      </c>
      <c r="C12" s="1" t="s">
        <v>42</v>
      </c>
      <c r="D12" s="2">
        <v>43469</v>
      </c>
      <c r="E12" s="1" t="s">
        <v>21</v>
      </c>
      <c r="F12" s="1" t="s">
        <v>26</v>
      </c>
      <c r="G12" s="14">
        <v>4923.8</v>
      </c>
      <c r="I12" s="5" t="s">
        <v>164</v>
      </c>
      <c r="J12" s="17">
        <f>SUM(G:G,J5:J11)</f>
        <v>632288.30000000005</v>
      </c>
    </row>
    <row r="13" spans="1:10" x14ac:dyDescent="0.25">
      <c r="A13" s="4">
        <v>1012</v>
      </c>
      <c r="B13" s="1" t="s">
        <v>43</v>
      </c>
      <c r="C13" s="1" t="s">
        <v>44</v>
      </c>
      <c r="D13" s="2">
        <v>42816</v>
      </c>
      <c r="E13" s="1" t="s">
        <v>25</v>
      </c>
      <c r="F13" s="1" t="s">
        <v>18</v>
      </c>
      <c r="G13" s="14">
        <v>5340.25</v>
      </c>
    </row>
    <row r="14" spans="1:10" x14ac:dyDescent="0.25">
      <c r="A14" s="4">
        <v>1013</v>
      </c>
      <c r="B14" s="1" t="s">
        <v>45</v>
      </c>
      <c r="C14" s="1" t="s">
        <v>46</v>
      </c>
      <c r="D14" s="2">
        <v>44327</v>
      </c>
      <c r="E14" s="1" t="s">
        <v>29</v>
      </c>
      <c r="F14" s="1" t="s">
        <v>14</v>
      </c>
      <c r="G14" s="14">
        <v>3287.9</v>
      </c>
      <c r="I14" s="3" t="s">
        <v>5</v>
      </c>
      <c r="J14" s="3" t="s">
        <v>163</v>
      </c>
    </row>
    <row r="15" spans="1:10" x14ac:dyDescent="0.25">
      <c r="A15" s="4">
        <v>1014</v>
      </c>
      <c r="B15" s="1" t="s">
        <v>47</v>
      </c>
      <c r="C15" s="1" t="s">
        <v>48</v>
      </c>
      <c r="D15" s="2">
        <v>43310</v>
      </c>
      <c r="E15" s="1" t="s">
        <v>33</v>
      </c>
      <c r="F15" s="1" t="s">
        <v>30</v>
      </c>
      <c r="G15" s="14">
        <v>5015.6000000000004</v>
      </c>
      <c r="I15" s="9" t="s">
        <v>10</v>
      </c>
      <c r="J15" s="1">
        <f>SUMIF(F:F,F10,G:G)</f>
        <v>74452.7</v>
      </c>
    </row>
    <row r="16" spans="1:10" x14ac:dyDescent="0.25">
      <c r="A16" s="4">
        <v>1015</v>
      </c>
      <c r="B16" s="1" t="s">
        <v>49</v>
      </c>
      <c r="C16" s="1" t="s">
        <v>50</v>
      </c>
      <c r="D16" s="2">
        <v>42629</v>
      </c>
      <c r="E16" s="1" t="s">
        <v>9</v>
      </c>
      <c r="F16" s="1" t="s">
        <v>22</v>
      </c>
      <c r="G16" s="14">
        <v>7845.3</v>
      </c>
      <c r="I16" s="9" t="s">
        <v>14</v>
      </c>
      <c r="J16" s="1">
        <f t="shared" ref="J16:J21" si="1">SUMIF(F:F,F11,G:G)</f>
        <v>40287.850000000006</v>
      </c>
    </row>
    <row r="17" spans="1:10" x14ac:dyDescent="0.25">
      <c r="A17" s="4">
        <v>1016</v>
      </c>
      <c r="B17" s="1" t="s">
        <v>51</v>
      </c>
      <c r="C17" s="1" t="s">
        <v>52</v>
      </c>
      <c r="D17" s="2">
        <v>42333</v>
      </c>
      <c r="E17" s="1" t="s">
        <v>13</v>
      </c>
      <c r="F17" s="1" t="s">
        <v>10</v>
      </c>
      <c r="G17" s="14">
        <v>3674.15</v>
      </c>
      <c r="I17" s="9" t="s">
        <v>18</v>
      </c>
      <c r="J17" s="1">
        <f t="shared" si="1"/>
        <v>36527.15</v>
      </c>
    </row>
    <row r="18" spans="1:10" x14ac:dyDescent="0.25">
      <c r="A18" s="4">
        <v>1017</v>
      </c>
      <c r="B18" s="1" t="s">
        <v>53</v>
      </c>
      <c r="C18" s="1" t="s">
        <v>54</v>
      </c>
      <c r="D18" s="2">
        <v>43871</v>
      </c>
      <c r="E18" s="1" t="s">
        <v>17</v>
      </c>
      <c r="F18" s="1" t="s">
        <v>26</v>
      </c>
      <c r="G18" s="14">
        <v>4201.7</v>
      </c>
      <c r="I18" s="9" t="s">
        <v>22</v>
      </c>
      <c r="J18" s="1">
        <f t="shared" si="1"/>
        <v>46115.5</v>
      </c>
    </row>
    <row r="19" spans="1:10" x14ac:dyDescent="0.25">
      <c r="A19" s="4">
        <v>1018</v>
      </c>
      <c r="B19" s="1" t="s">
        <v>55</v>
      </c>
      <c r="C19" s="1" t="s">
        <v>56</v>
      </c>
      <c r="D19" s="2">
        <v>43569</v>
      </c>
      <c r="E19" s="1" t="s">
        <v>21</v>
      </c>
      <c r="F19" s="1" t="s">
        <v>34</v>
      </c>
      <c r="G19" s="14">
        <v>2985.2</v>
      </c>
      <c r="I19" s="9" t="s">
        <v>26</v>
      </c>
      <c r="J19" s="1">
        <f t="shared" si="1"/>
        <v>37499.549999999996</v>
      </c>
    </row>
    <row r="20" spans="1:10" x14ac:dyDescent="0.25">
      <c r="A20" s="4">
        <v>1019</v>
      </c>
      <c r="B20" s="1" t="s">
        <v>57</v>
      </c>
      <c r="C20" s="1" t="s">
        <v>58</v>
      </c>
      <c r="D20" s="2">
        <v>44375</v>
      </c>
      <c r="E20" s="1" t="s">
        <v>25</v>
      </c>
      <c r="F20" s="1" t="s">
        <v>14</v>
      </c>
      <c r="G20" s="14">
        <v>3589.85</v>
      </c>
      <c r="I20" s="9" t="s">
        <v>30</v>
      </c>
      <c r="J20" s="1">
        <f t="shared" si="1"/>
        <v>36002.5</v>
      </c>
    </row>
    <row r="21" spans="1:10" x14ac:dyDescent="0.25">
      <c r="A21" s="4">
        <v>1020</v>
      </c>
      <c r="B21" s="1" t="s">
        <v>59</v>
      </c>
      <c r="C21" s="1" t="s">
        <v>60</v>
      </c>
      <c r="D21" s="2">
        <v>43314</v>
      </c>
      <c r="E21" s="1" t="s">
        <v>29</v>
      </c>
      <c r="F21" s="1" t="s">
        <v>10</v>
      </c>
      <c r="G21" s="14">
        <v>4072.4</v>
      </c>
      <c r="I21" s="9" t="s">
        <v>34</v>
      </c>
      <c r="J21" s="1">
        <f t="shared" si="1"/>
        <v>45258.9</v>
      </c>
    </row>
    <row r="22" spans="1:10" x14ac:dyDescent="0.25">
      <c r="A22" s="4">
        <v>1021</v>
      </c>
      <c r="B22" s="1" t="s">
        <v>61</v>
      </c>
      <c r="C22" s="1" t="s">
        <v>62</v>
      </c>
      <c r="D22" s="2">
        <v>44853</v>
      </c>
      <c r="E22" s="1" t="s">
        <v>33</v>
      </c>
      <c r="F22" s="1" t="s">
        <v>18</v>
      </c>
      <c r="G22" s="14">
        <v>5498.1</v>
      </c>
      <c r="I22" s="5" t="s">
        <v>164</v>
      </c>
      <c r="J22" s="18">
        <f>SUM(F:F,G:G)</f>
        <v>316144.15000000002</v>
      </c>
    </row>
    <row r="23" spans="1:10" x14ac:dyDescent="0.25">
      <c r="A23" s="4">
        <v>1022</v>
      </c>
      <c r="B23" s="1" t="s">
        <v>63</v>
      </c>
      <c r="C23" s="1" t="s">
        <v>64</v>
      </c>
      <c r="D23" s="2">
        <v>43076</v>
      </c>
      <c r="E23" s="1" t="s">
        <v>9</v>
      </c>
      <c r="F23" s="1" t="s">
        <v>34</v>
      </c>
      <c r="G23" s="14">
        <v>2742.5</v>
      </c>
    </row>
    <row r="24" spans="1:10" x14ac:dyDescent="0.25">
      <c r="A24" s="4">
        <v>1023</v>
      </c>
      <c r="B24" s="1" t="s">
        <v>65</v>
      </c>
      <c r="C24" s="1" t="s">
        <v>66</v>
      </c>
      <c r="D24" s="2">
        <v>42392</v>
      </c>
      <c r="E24" s="1" t="s">
        <v>13</v>
      </c>
      <c r="F24" s="1" t="s">
        <v>30</v>
      </c>
      <c r="G24" s="14">
        <v>4985.3</v>
      </c>
    </row>
    <row r="25" spans="1:10" x14ac:dyDescent="0.25">
      <c r="A25" s="4">
        <v>1024</v>
      </c>
      <c r="B25" s="1" t="s">
        <v>67</v>
      </c>
      <c r="C25" s="1" t="s">
        <v>68</v>
      </c>
      <c r="D25" s="2">
        <v>43905</v>
      </c>
      <c r="E25" s="1" t="s">
        <v>17</v>
      </c>
      <c r="F25" s="1" t="s">
        <v>22</v>
      </c>
      <c r="G25" s="14">
        <v>7230.45</v>
      </c>
    </row>
    <row r="26" spans="1:10" x14ac:dyDescent="0.25">
      <c r="A26" s="4">
        <v>1025</v>
      </c>
      <c r="B26" s="1" t="s">
        <v>69</v>
      </c>
      <c r="C26" s="1" t="s">
        <v>70</v>
      </c>
      <c r="D26" s="2">
        <v>43612</v>
      </c>
      <c r="E26" s="1" t="s">
        <v>21</v>
      </c>
      <c r="F26" s="1" t="s">
        <v>14</v>
      </c>
      <c r="G26" s="14">
        <v>3164.8</v>
      </c>
    </row>
    <row r="27" spans="1:10" x14ac:dyDescent="0.25">
      <c r="A27" s="4">
        <v>1026</v>
      </c>
      <c r="B27" s="1" t="s">
        <v>71</v>
      </c>
      <c r="C27" s="1" t="s">
        <v>72</v>
      </c>
      <c r="D27" s="2">
        <v>43289</v>
      </c>
      <c r="E27" s="1" t="s">
        <v>25</v>
      </c>
      <c r="F27" s="1" t="s">
        <v>10</v>
      </c>
      <c r="G27" s="14">
        <v>4385.25</v>
      </c>
    </row>
    <row r="28" spans="1:10" x14ac:dyDescent="0.25">
      <c r="A28" s="4">
        <v>1027</v>
      </c>
      <c r="B28" s="1" t="s">
        <v>73</v>
      </c>
      <c r="C28" s="1" t="s">
        <v>74</v>
      </c>
      <c r="D28" s="2">
        <v>44451</v>
      </c>
      <c r="E28" s="1" t="s">
        <v>29</v>
      </c>
      <c r="F28" s="1" t="s">
        <v>34</v>
      </c>
      <c r="G28" s="14">
        <v>2950.9</v>
      </c>
    </row>
    <row r="29" spans="1:10" x14ac:dyDescent="0.25">
      <c r="A29" s="4">
        <v>1028</v>
      </c>
      <c r="B29" s="1" t="s">
        <v>75</v>
      </c>
      <c r="C29" s="1" t="s">
        <v>76</v>
      </c>
      <c r="D29" s="2">
        <v>43060</v>
      </c>
      <c r="E29" s="1" t="s">
        <v>33</v>
      </c>
      <c r="F29" s="1" t="s">
        <v>26</v>
      </c>
      <c r="G29" s="14">
        <v>4152.6000000000004</v>
      </c>
    </row>
    <row r="30" spans="1:10" x14ac:dyDescent="0.25">
      <c r="A30" s="4">
        <v>1029</v>
      </c>
      <c r="B30" s="1" t="s">
        <v>77</v>
      </c>
      <c r="C30" s="1" t="s">
        <v>78</v>
      </c>
      <c r="D30" s="2">
        <v>43140</v>
      </c>
      <c r="E30" s="1" t="s">
        <v>9</v>
      </c>
      <c r="F30" s="1" t="s">
        <v>18</v>
      </c>
      <c r="G30" s="14">
        <v>5632.75</v>
      </c>
    </row>
    <row r="31" spans="1:10" x14ac:dyDescent="0.25">
      <c r="A31" s="4">
        <v>1030</v>
      </c>
      <c r="B31" s="1" t="s">
        <v>79</v>
      </c>
      <c r="C31" s="1" t="s">
        <v>80</v>
      </c>
      <c r="D31" s="2">
        <v>43585</v>
      </c>
      <c r="E31" s="1" t="s">
        <v>13</v>
      </c>
      <c r="F31" s="1" t="s">
        <v>10</v>
      </c>
      <c r="G31" s="14">
        <v>3587.2</v>
      </c>
    </row>
    <row r="32" spans="1:10" x14ac:dyDescent="0.25">
      <c r="A32" s="4">
        <v>1031</v>
      </c>
      <c r="B32" s="1" t="s">
        <v>81</v>
      </c>
      <c r="C32" s="1" t="s">
        <v>82</v>
      </c>
      <c r="D32" s="2">
        <v>42905</v>
      </c>
      <c r="E32" s="1" t="s">
        <v>17</v>
      </c>
      <c r="F32" s="1" t="s">
        <v>14</v>
      </c>
      <c r="G32" s="14">
        <v>3075.6</v>
      </c>
    </row>
    <row r="33" spans="1:7" x14ac:dyDescent="0.25">
      <c r="A33" s="4">
        <v>1032</v>
      </c>
      <c r="B33" s="1" t="s">
        <v>83</v>
      </c>
      <c r="C33" s="1" t="s">
        <v>84</v>
      </c>
      <c r="D33" s="2">
        <v>44050</v>
      </c>
      <c r="E33" s="1" t="s">
        <v>21</v>
      </c>
      <c r="F33" s="1" t="s">
        <v>30</v>
      </c>
      <c r="G33" s="14">
        <v>5024.3500000000004</v>
      </c>
    </row>
    <row r="34" spans="1:7" x14ac:dyDescent="0.25">
      <c r="A34" s="4">
        <v>1033</v>
      </c>
      <c r="B34" s="1" t="s">
        <v>85</v>
      </c>
      <c r="C34" s="1" t="s">
        <v>86</v>
      </c>
      <c r="D34" s="2">
        <v>44858</v>
      </c>
      <c r="E34" s="1" t="s">
        <v>25</v>
      </c>
      <c r="F34" s="1" t="s">
        <v>22</v>
      </c>
      <c r="G34" s="14">
        <v>7845.9</v>
      </c>
    </row>
    <row r="35" spans="1:7" x14ac:dyDescent="0.25">
      <c r="A35" s="4">
        <v>1034</v>
      </c>
      <c r="B35" s="1" t="s">
        <v>87</v>
      </c>
      <c r="C35" s="1" t="s">
        <v>88</v>
      </c>
      <c r="D35" s="2">
        <v>42353</v>
      </c>
      <c r="E35" s="1" t="s">
        <v>29</v>
      </c>
      <c r="F35" s="1" t="s">
        <v>10</v>
      </c>
      <c r="G35" s="14">
        <v>3690.25</v>
      </c>
    </row>
    <row r="36" spans="1:7" x14ac:dyDescent="0.25">
      <c r="A36" s="4">
        <v>1035</v>
      </c>
      <c r="B36" s="1" t="s">
        <v>89</v>
      </c>
      <c r="C36" s="1" t="s">
        <v>90</v>
      </c>
      <c r="D36" s="2">
        <v>43493</v>
      </c>
      <c r="E36" s="1" t="s">
        <v>33</v>
      </c>
      <c r="F36" s="1" t="s">
        <v>34</v>
      </c>
      <c r="G36" s="14">
        <v>2910.85</v>
      </c>
    </row>
    <row r="37" spans="1:7" x14ac:dyDescent="0.25">
      <c r="A37" s="4">
        <v>1036</v>
      </c>
      <c r="B37" s="1" t="s">
        <v>91</v>
      </c>
      <c r="C37" s="1" t="s">
        <v>92</v>
      </c>
      <c r="D37" s="2">
        <v>43172</v>
      </c>
      <c r="E37" s="1" t="s">
        <v>9</v>
      </c>
      <c r="F37" s="1" t="s">
        <v>14</v>
      </c>
      <c r="G37" s="14">
        <v>3405.7</v>
      </c>
    </row>
    <row r="38" spans="1:7" x14ac:dyDescent="0.25">
      <c r="A38" s="4">
        <v>1037</v>
      </c>
      <c r="B38" s="1" t="s">
        <v>93</v>
      </c>
      <c r="C38" s="1" t="s">
        <v>94</v>
      </c>
      <c r="D38" s="2">
        <v>42515</v>
      </c>
      <c r="E38" s="1" t="s">
        <v>13</v>
      </c>
      <c r="F38" s="1" t="s">
        <v>26</v>
      </c>
      <c r="G38" s="14">
        <v>4295.1000000000004</v>
      </c>
    </row>
    <row r="39" spans="1:7" x14ac:dyDescent="0.25">
      <c r="A39" s="4">
        <v>1038</v>
      </c>
      <c r="B39" s="1" t="s">
        <v>95</v>
      </c>
      <c r="C39" s="1" t="s">
        <v>96</v>
      </c>
      <c r="D39" s="2">
        <v>43650</v>
      </c>
      <c r="E39" s="1" t="s">
        <v>17</v>
      </c>
      <c r="F39" s="1" t="s">
        <v>10</v>
      </c>
      <c r="G39" s="14">
        <v>3982.6</v>
      </c>
    </row>
    <row r="40" spans="1:7" x14ac:dyDescent="0.25">
      <c r="A40" s="4">
        <v>1039</v>
      </c>
      <c r="B40" s="1" t="s">
        <v>97</v>
      </c>
      <c r="C40" s="1" t="s">
        <v>98</v>
      </c>
      <c r="D40" s="2">
        <v>44455</v>
      </c>
      <c r="E40" s="1" t="s">
        <v>21</v>
      </c>
      <c r="F40" s="1" t="s">
        <v>18</v>
      </c>
      <c r="G40" s="14">
        <v>5685.2</v>
      </c>
    </row>
    <row r="41" spans="1:7" x14ac:dyDescent="0.25">
      <c r="A41" s="4">
        <v>1040</v>
      </c>
      <c r="B41" s="1" t="s">
        <v>99</v>
      </c>
      <c r="C41" s="1" t="s">
        <v>100</v>
      </c>
      <c r="D41" s="2">
        <v>43041</v>
      </c>
      <c r="E41" s="1" t="s">
        <v>25</v>
      </c>
      <c r="F41" s="1" t="s">
        <v>14</v>
      </c>
      <c r="G41" s="14">
        <v>3150.8</v>
      </c>
    </row>
    <row r="42" spans="1:7" x14ac:dyDescent="0.25">
      <c r="A42" s="4">
        <v>1041</v>
      </c>
      <c r="B42" s="1" t="s">
        <v>101</v>
      </c>
      <c r="C42" s="1" t="s">
        <v>102</v>
      </c>
      <c r="D42" s="2">
        <v>43121</v>
      </c>
      <c r="E42" s="1" t="s">
        <v>29</v>
      </c>
      <c r="F42" s="1" t="s">
        <v>30</v>
      </c>
      <c r="G42" s="14">
        <v>4920.1499999999996</v>
      </c>
    </row>
    <row r="43" spans="1:7" x14ac:dyDescent="0.25">
      <c r="A43" s="4">
        <v>1042</v>
      </c>
      <c r="B43" s="1" t="s">
        <v>103</v>
      </c>
      <c r="C43" s="1" t="s">
        <v>104</v>
      </c>
      <c r="D43" s="2">
        <v>43905</v>
      </c>
      <c r="E43" s="1" t="s">
        <v>33</v>
      </c>
      <c r="F43" s="1" t="s">
        <v>10</v>
      </c>
      <c r="G43" s="14">
        <v>3602.95</v>
      </c>
    </row>
    <row r="44" spans="1:7" x14ac:dyDescent="0.25">
      <c r="A44" s="4">
        <v>1043</v>
      </c>
      <c r="B44" s="1" t="s">
        <v>105</v>
      </c>
      <c r="C44" s="1" t="s">
        <v>106</v>
      </c>
      <c r="D44" s="2">
        <v>43612</v>
      </c>
      <c r="E44" s="1" t="s">
        <v>9</v>
      </c>
      <c r="F44" s="1" t="s">
        <v>22</v>
      </c>
      <c r="G44" s="14">
        <v>7542.3</v>
      </c>
    </row>
    <row r="45" spans="1:7" x14ac:dyDescent="0.25">
      <c r="A45" s="4">
        <v>1044</v>
      </c>
      <c r="B45" s="1" t="s">
        <v>107</v>
      </c>
      <c r="C45" s="1" t="s">
        <v>108</v>
      </c>
      <c r="D45" s="2">
        <v>43289</v>
      </c>
      <c r="E45" s="1" t="s">
        <v>13</v>
      </c>
      <c r="F45" s="1" t="s">
        <v>14</v>
      </c>
      <c r="G45" s="14">
        <v>3284.5</v>
      </c>
    </row>
    <row r="46" spans="1:7" x14ac:dyDescent="0.25">
      <c r="A46" s="4">
        <v>1045</v>
      </c>
      <c r="B46" s="1" t="s">
        <v>109</v>
      </c>
      <c r="C46" s="1" t="s">
        <v>110</v>
      </c>
      <c r="D46" s="2">
        <v>44451</v>
      </c>
      <c r="E46" s="1" t="s">
        <v>17</v>
      </c>
      <c r="F46" s="1" t="s">
        <v>34</v>
      </c>
      <c r="G46" s="14">
        <v>2893.65</v>
      </c>
    </row>
    <row r="47" spans="1:7" x14ac:dyDescent="0.25">
      <c r="A47" s="4">
        <v>1046</v>
      </c>
      <c r="B47" s="1" t="s">
        <v>111</v>
      </c>
      <c r="C47" s="1" t="s">
        <v>112</v>
      </c>
      <c r="D47" s="2">
        <v>43060</v>
      </c>
      <c r="E47" s="1" t="s">
        <v>21</v>
      </c>
      <c r="F47" s="1" t="s">
        <v>10</v>
      </c>
      <c r="G47" s="14">
        <v>4356.2</v>
      </c>
    </row>
    <row r="48" spans="1:7" x14ac:dyDescent="0.25">
      <c r="A48" s="4">
        <v>1047</v>
      </c>
      <c r="B48" s="1" t="s">
        <v>113</v>
      </c>
      <c r="C48" s="1" t="s">
        <v>114</v>
      </c>
      <c r="D48" s="2">
        <v>43140</v>
      </c>
      <c r="E48" s="1" t="s">
        <v>25</v>
      </c>
      <c r="F48" s="1" t="s">
        <v>26</v>
      </c>
      <c r="G48" s="14">
        <v>4952.8</v>
      </c>
    </row>
    <row r="49" spans="1:7" x14ac:dyDescent="0.25">
      <c r="A49" s="4">
        <v>1048</v>
      </c>
      <c r="B49" s="1" t="s">
        <v>115</v>
      </c>
      <c r="C49" s="1" t="s">
        <v>116</v>
      </c>
      <c r="D49" s="2">
        <v>43585</v>
      </c>
      <c r="E49" s="1" t="s">
        <v>29</v>
      </c>
      <c r="F49" s="1" t="s">
        <v>18</v>
      </c>
      <c r="G49" s="14">
        <v>3718.4</v>
      </c>
    </row>
    <row r="50" spans="1:7" x14ac:dyDescent="0.25">
      <c r="A50" s="4">
        <v>1049</v>
      </c>
      <c r="B50" s="1" t="s">
        <v>117</v>
      </c>
      <c r="C50" s="1" t="s">
        <v>118</v>
      </c>
      <c r="D50" s="2">
        <v>42905</v>
      </c>
      <c r="E50" s="1" t="s">
        <v>33</v>
      </c>
      <c r="F50" s="1" t="s">
        <v>10</v>
      </c>
      <c r="G50" s="14">
        <v>2876.9</v>
      </c>
    </row>
    <row r="51" spans="1:7" x14ac:dyDescent="0.25">
      <c r="A51" s="4">
        <v>1050</v>
      </c>
      <c r="B51" s="1" t="s">
        <v>119</v>
      </c>
      <c r="C51" s="1" t="s">
        <v>120</v>
      </c>
      <c r="D51" s="2">
        <v>44050</v>
      </c>
      <c r="E51" s="1" t="s">
        <v>9</v>
      </c>
      <c r="F51" s="1" t="s">
        <v>34</v>
      </c>
      <c r="G51" s="14">
        <v>3940.55</v>
      </c>
    </row>
    <row r="52" spans="1:7" x14ac:dyDescent="0.25">
      <c r="A52" s="4">
        <v>1051</v>
      </c>
      <c r="B52" s="1" t="s">
        <v>121</v>
      </c>
      <c r="C52" s="1" t="s">
        <v>122</v>
      </c>
      <c r="D52" s="2">
        <v>44858</v>
      </c>
      <c r="E52" s="1" t="s">
        <v>13</v>
      </c>
      <c r="F52" s="1" t="s">
        <v>10</v>
      </c>
      <c r="G52" s="14">
        <v>4186.7</v>
      </c>
    </row>
    <row r="53" spans="1:7" x14ac:dyDescent="0.25">
      <c r="A53" s="4">
        <v>1052</v>
      </c>
      <c r="B53" s="1" t="s">
        <v>123</v>
      </c>
      <c r="C53" s="1" t="s">
        <v>124</v>
      </c>
      <c r="D53" s="2">
        <v>42353</v>
      </c>
      <c r="E53" s="1" t="s">
        <v>17</v>
      </c>
      <c r="F53" s="1" t="s">
        <v>18</v>
      </c>
      <c r="G53" s="14">
        <v>5238.3</v>
      </c>
    </row>
    <row r="54" spans="1:7" x14ac:dyDescent="0.25">
      <c r="A54" s="4">
        <v>1053</v>
      </c>
      <c r="B54" s="1" t="s">
        <v>125</v>
      </c>
      <c r="C54" s="1" t="s">
        <v>126</v>
      </c>
      <c r="D54" s="2">
        <v>43493</v>
      </c>
      <c r="E54" s="1" t="s">
        <v>21</v>
      </c>
      <c r="F54" s="1" t="s">
        <v>34</v>
      </c>
      <c r="G54" s="14">
        <v>2975.8</v>
      </c>
    </row>
    <row r="55" spans="1:7" x14ac:dyDescent="0.25">
      <c r="A55" s="4">
        <v>1054</v>
      </c>
      <c r="B55" s="1" t="s">
        <v>127</v>
      </c>
      <c r="C55" s="1" t="s">
        <v>128</v>
      </c>
      <c r="D55" s="2">
        <v>43172</v>
      </c>
      <c r="E55" s="1" t="s">
        <v>25</v>
      </c>
      <c r="F55" s="1" t="s">
        <v>10</v>
      </c>
      <c r="G55" s="14">
        <v>4105.45</v>
      </c>
    </row>
    <row r="56" spans="1:7" x14ac:dyDescent="0.25">
      <c r="A56" s="4">
        <v>1055</v>
      </c>
      <c r="B56" s="1" t="s">
        <v>129</v>
      </c>
      <c r="C56" s="1" t="s">
        <v>130</v>
      </c>
      <c r="D56" s="2">
        <v>42515</v>
      </c>
      <c r="E56" s="1" t="s">
        <v>29</v>
      </c>
      <c r="F56" s="1" t="s">
        <v>14</v>
      </c>
      <c r="G56" s="14">
        <v>3657.6</v>
      </c>
    </row>
    <row r="57" spans="1:7" x14ac:dyDescent="0.25">
      <c r="A57" s="4">
        <v>1056</v>
      </c>
      <c r="B57" s="1" t="s">
        <v>131</v>
      </c>
      <c r="C57" s="1" t="s">
        <v>132</v>
      </c>
      <c r="D57" s="2">
        <v>43650</v>
      </c>
      <c r="E57" s="1" t="s">
        <v>33</v>
      </c>
      <c r="F57" s="1" t="s">
        <v>30</v>
      </c>
      <c r="G57" s="14">
        <v>4810.95</v>
      </c>
    </row>
    <row r="58" spans="1:7" x14ac:dyDescent="0.25">
      <c r="A58" s="4">
        <v>1057</v>
      </c>
      <c r="B58" s="1" t="s">
        <v>133</v>
      </c>
      <c r="C58" s="1" t="s">
        <v>134</v>
      </c>
      <c r="D58" s="2">
        <v>44455</v>
      </c>
      <c r="E58" s="1" t="s">
        <v>9</v>
      </c>
      <c r="F58" s="1" t="s">
        <v>22</v>
      </c>
      <c r="G58" s="14">
        <v>7689.2</v>
      </c>
    </row>
    <row r="59" spans="1:7" x14ac:dyDescent="0.25">
      <c r="A59" s="4">
        <v>1058</v>
      </c>
      <c r="B59" s="1" t="s">
        <v>135</v>
      </c>
      <c r="C59" s="1" t="s">
        <v>136</v>
      </c>
      <c r="D59" s="2">
        <v>43041</v>
      </c>
      <c r="E59" s="1" t="s">
        <v>13</v>
      </c>
      <c r="F59" s="1" t="s">
        <v>10</v>
      </c>
      <c r="G59" s="14">
        <v>3602.4</v>
      </c>
    </row>
    <row r="60" spans="1:7" x14ac:dyDescent="0.25">
      <c r="A60" s="4">
        <v>1059</v>
      </c>
      <c r="B60" s="1" t="s">
        <v>137</v>
      </c>
      <c r="C60" s="1" t="s">
        <v>138</v>
      </c>
      <c r="D60" s="2">
        <v>43121</v>
      </c>
      <c r="E60" s="1" t="s">
        <v>17</v>
      </c>
      <c r="F60" s="1" t="s">
        <v>26</v>
      </c>
      <c r="G60" s="14">
        <v>4785.6000000000004</v>
      </c>
    </row>
    <row r="61" spans="1:7" x14ac:dyDescent="0.25">
      <c r="A61" s="4">
        <v>1060</v>
      </c>
      <c r="B61" s="1" t="s">
        <v>139</v>
      </c>
      <c r="C61" s="1" t="s">
        <v>140</v>
      </c>
      <c r="D61" s="2">
        <v>43905</v>
      </c>
      <c r="E61" s="1" t="s">
        <v>21</v>
      </c>
      <c r="F61" s="1" t="s">
        <v>14</v>
      </c>
      <c r="G61" s="14">
        <v>3950.25</v>
      </c>
    </row>
    <row r="62" spans="1:7" x14ac:dyDescent="0.25">
      <c r="A62" s="4">
        <v>1061</v>
      </c>
      <c r="B62" s="1" t="s">
        <v>141</v>
      </c>
      <c r="C62" s="1" t="s">
        <v>142</v>
      </c>
      <c r="D62" s="2">
        <v>43612</v>
      </c>
      <c r="E62" s="1" t="s">
        <v>25</v>
      </c>
      <c r="F62" s="1" t="s">
        <v>10</v>
      </c>
      <c r="G62" s="14">
        <v>5120.8</v>
      </c>
    </row>
    <row r="63" spans="1:7" x14ac:dyDescent="0.25">
      <c r="A63" s="4">
        <v>1062</v>
      </c>
      <c r="B63" s="1" t="s">
        <v>143</v>
      </c>
      <c r="C63" s="1" t="s">
        <v>144</v>
      </c>
      <c r="D63" s="2">
        <v>43289</v>
      </c>
      <c r="E63" s="1" t="s">
        <v>29</v>
      </c>
      <c r="F63" s="1" t="s">
        <v>34</v>
      </c>
      <c r="G63" s="14">
        <v>7305.9</v>
      </c>
    </row>
    <row r="64" spans="1:7" x14ac:dyDescent="0.25">
      <c r="A64" s="4">
        <v>1063</v>
      </c>
      <c r="B64" s="1" t="s">
        <v>145</v>
      </c>
      <c r="C64" s="1" t="s">
        <v>146</v>
      </c>
      <c r="D64" s="2">
        <v>44451</v>
      </c>
      <c r="E64" s="1" t="s">
        <v>33</v>
      </c>
      <c r="F64" s="1" t="s">
        <v>18</v>
      </c>
      <c r="G64" s="14">
        <v>2895.7</v>
      </c>
    </row>
    <row r="65" spans="1:7" x14ac:dyDescent="0.25">
      <c r="A65" s="4">
        <v>1064</v>
      </c>
      <c r="B65" s="1" t="s">
        <v>147</v>
      </c>
      <c r="C65" s="1" t="s">
        <v>148</v>
      </c>
      <c r="D65" s="2">
        <v>43060</v>
      </c>
      <c r="E65" s="1" t="s">
        <v>9</v>
      </c>
      <c r="F65" s="1" t="s">
        <v>10</v>
      </c>
      <c r="G65" s="14">
        <v>4612.45</v>
      </c>
    </row>
    <row r="66" spans="1:7" x14ac:dyDescent="0.25">
      <c r="A66" s="4">
        <v>1065</v>
      </c>
      <c r="B66" s="1" t="s">
        <v>149</v>
      </c>
      <c r="C66" s="1" t="s">
        <v>150</v>
      </c>
      <c r="D66" s="2">
        <v>43140</v>
      </c>
      <c r="E66" s="1" t="s">
        <v>13</v>
      </c>
      <c r="F66" s="1" t="s">
        <v>34</v>
      </c>
      <c r="G66" s="14">
        <v>5842.3</v>
      </c>
    </row>
    <row r="67" spans="1:7" x14ac:dyDescent="0.25">
      <c r="A67" s="4">
        <v>1066</v>
      </c>
      <c r="B67" s="1" t="s">
        <v>151</v>
      </c>
      <c r="C67" s="1" t="s">
        <v>152</v>
      </c>
      <c r="D67" s="2">
        <v>43585</v>
      </c>
      <c r="E67" s="1" t="s">
        <v>17</v>
      </c>
      <c r="F67" s="1" t="s">
        <v>10</v>
      </c>
      <c r="G67" s="14">
        <v>3785.1</v>
      </c>
    </row>
    <row r="68" spans="1:7" x14ac:dyDescent="0.25">
      <c r="A68" s="4">
        <v>1067</v>
      </c>
      <c r="B68" s="1" t="s">
        <v>153</v>
      </c>
      <c r="C68" s="1" t="s">
        <v>154</v>
      </c>
      <c r="D68" s="2">
        <v>42905</v>
      </c>
      <c r="E68" s="1" t="s">
        <v>21</v>
      </c>
      <c r="F68" s="1" t="s">
        <v>26</v>
      </c>
      <c r="G68" s="14">
        <v>4958.75</v>
      </c>
    </row>
    <row r="69" spans="1:7" x14ac:dyDescent="0.25">
      <c r="A69" s="4">
        <v>1068</v>
      </c>
      <c r="B69" s="1" t="s">
        <v>155</v>
      </c>
      <c r="C69" s="1" t="s">
        <v>156</v>
      </c>
      <c r="D69" s="2">
        <v>44050</v>
      </c>
      <c r="E69" s="1" t="s">
        <v>25</v>
      </c>
      <c r="F69" s="1" t="s">
        <v>18</v>
      </c>
      <c r="G69" s="14">
        <v>6204.5</v>
      </c>
    </row>
    <row r="70" spans="1:7" x14ac:dyDescent="0.25">
      <c r="A70" s="4">
        <v>1069</v>
      </c>
      <c r="B70" s="1" t="s">
        <v>157</v>
      </c>
      <c r="C70" s="1" t="s">
        <v>158</v>
      </c>
      <c r="D70" s="2">
        <v>44858</v>
      </c>
      <c r="E70" s="1" t="s">
        <v>29</v>
      </c>
      <c r="F70" s="1" t="s">
        <v>30</v>
      </c>
      <c r="G70" s="14">
        <v>4756.95</v>
      </c>
    </row>
    <row r="71" spans="1:7" x14ac:dyDescent="0.25">
      <c r="A71" s="6">
        <v>1070</v>
      </c>
      <c r="B71" s="7" t="s">
        <v>159</v>
      </c>
      <c r="C71" s="7" t="s">
        <v>160</v>
      </c>
      <c r="D71" s="8">
        <v>42353</v>
      </c>
      <c r="E71" s="7" t="s">
        <v>33</v>
      </c>
      <c r="F71" s="7" t="s">
        <v>10</v>
      </c>
      <c r="G71" s="15">
        <v>5257.6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workbookViewId="0">
      <selection activeCell="T8" sqref="T8"/>
    </sheetView>
  </sheetViews>
  <sheetFormatPr defaultRowHeight="15" x14ac:dyDescent="0.25"/>
  <cols>
    <col min="1" max="1" width="11.28515625" customWidth="1"/>
    <col min="4" max="4" width="8.42578125" customWidth="1"/>
    <col min="5" max="5" width="12.42578125" customWidth="1"/>
    <col min="9" max="9" width="9.140625" customWidth="1"/>
    <col min="11" max="11" width="13.85546875" customWidth="1"/>
    <col min="14" max="14" width="5.85546875" customWidth="1"/>
    <col min="15" max="15" width="19.7109375" bestFit="1" customWidth="1"/>
    <col min="16" max="16" width="10.140625" customWidth="1"/>
    <col min="18" max="18" width="4.7109375" customWidth="1"/>
    <col min="19" max="19" width="9.140625" style="24"/>
    <col min="20" max="20" width="11.140625" customWidth="1"/>
    <col min="22" max="22" width="5.42578125" customWidth="1"/>
  </cols>
  <sheetData>
    <row r="1" spans="1:22" ht="31.5" x14ac:dyDescent="0.5">
      <c r="A1" s="20"/>
      <c r="B1" s="21"/>
      <c r="C1" s="21"/>
      <c r="D1" s="21"/>
      <c r="E1" s="21"/>
      <c r="F1" s="21"/>
      <c r="G1" s="21"/>
      <c r="H1" s="21"/>
      <c r="I1" s="43" t="s">
        <v>165</v>
      </c>
      <c r="J1" s="43"/>
      <c r="K1" s="21"/>
      <c r="L1" s="21"/>
      <c r="M1" s="21"/>
      <c r="N1" s="21"/>
      <c r="P1" s="21"/>
      <c r="Q1" s="21"/>
      <c r="R1" s="21"/>
      <c r="S1" s="21"/>
      <c r="T1" s="21"/>
      <c r="U1" s="21"/>
      <c r="V1" s="22"/>
    </row>
    <row r="2" spans="1:22" ht="15.75" thickBot="1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x14ac:dyDescent="0.25">
      <c r="A3" s="23" t="s">
        <v>170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T3" s="24"/>
      <c r="U3" s="24"/>
      <c r="V3" s="25"/>
    </row>
    <row r="4" spans="1:22" ht="15.75" thickBot="1" x14ac:dyDescent="0.3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T4" s="24"/>
      <c r="U4" s="24"/>
      <c r="V4" s="25"/>
    </row>
    <row r="5" spans="1:22" x14ac:dyDescent="0.25">
      <c r="A5" s="48" t="s">
        <v>166</v>
      </c>
      <c r="B5" s="22"/>
      <c r="C5" s="24"/>
      <c r="D5" s="20" t="s">
        <v>172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6"/>
      <c r="T5" s="48" t="s">
        <v>166</v>
      </c>
      <c r="U5" s="22"/>
      <c r="V5" s="25"/>
    </row>
    <row r="6" spans="1:22" ht="15.75" thickBot="1" x14ac:dyDescent="0.3">
      <c r="A6" s="49" t="s">
        <v>171</v>
      </c>
      <c r="B6" s="28"/>
      <c r="C6" s="24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  <c r="T6" s="49" t="s">
        <v>233</v>
      </c>
      <c r="U6" s="28"/>
      <c r="V6" s="25"/>
    </row>
    <row r="7" spans="1:22" ht="15.75" thickBot="1" x14ac:dyDescent="0.3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T7" s="24"/>
      <c r="U7" s="24"/>
      <c r="V7" s="25"/>
    </row>
    <row r="8" spans="1:22" ht="15.75" thickBot="1" x14ac:dyDescent="0.3">
      <c r="A8" s="20"/>
      <c r="B8" s="22"/>
      <c r="C8" s="24"/>
      <c r="D8" s="20" t="s">
        <v>173</v>
      </c>
      <c r="E8" s="31" t="s">
        <v>167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Q8" s="31" t="s">
        <v>169</v>
      </c>
      <c r="R8" s="32"/>
      <c r="S8" s="32"/>
      <c r="T8" s="32"/>
      <c r="U8" s="33"/>
      <c r="V8" s="25"/>
    </row>
    <row r="9" spans="1:22" ht="15.75" thickBot="1" x14ac:dyDescent="0.3">
      <c r="A9" s="23"/>
      <c r="B9" s="25"/>
      <c r="C9" s="24"/>
      <c r="D9" s="26"/>
      <c r="E9" s="26" t="s">
        <v>168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26" t="s">
        <v>169</v>
      </c>
      <c r="R9" s="27"/>
      <c r="S9" s="27"/>
      <c r="T9" s="27"/>
      <c r="U9" s="28"/>
      <c r="V9" s="25"/>
    </row>
    <row r="10" spans="1:22" ht="15.75" thickBot="1" x14ac:dyDescent="0.3">
      <c r="A10" s="23"/>
      <c r="B10" s="25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T10" s="24"/>
      <c r="U10" s="24"/>
      <c r="V10" s="25"/>
    </row>
    <row r="11" spans="1:22" ht="15.75" thickBot="1" x14ac:dyDescent="0.3">
      <c r="A11" s="23" t="s">
        <v>187</v>
      </c>
      <c r="B11" s="25"/>
      <c r="C11" s="24"/>
      <c r="D11" s="31" t="s">
        <v>174</v>
      </c>
      <c r="E11" s="32"/>
      <c r="F11" s="30" t="s">
        <v>175</v>
      </c>
      <c r="G11" s="32" t="s">
        <v>169</v>
      </c>
      <c r="H11" s="32"/>
      <c r="I11" s="31" t="s">
        <v>176</v>
      </c>
      <c r="J11" s="33"/>
      <c r="K11" s="32" t="s">
        <v>177</v>
      </c>
      <c r="L11" s="32"/>
      <c r="M11" s="30" t="s">
        <v>178</v>
      </c>
      <c r="N11" s="32" t="s">
        <v>179</v>
      </c>
      <c r="O11" s="33"/>
      <c r="P11" s="24"/>
      <c r="Q11" s="24"/>
      <c r="R11" s="24"/>
      <c r="T11" s="24"/>
      <c r="U11" s="24"/>
      <c r="V11" s="25"/>
    </row>
    <row r="12" spans="1:22" ht="15.75" thickBot="1" x14ac:dyDescent="0.3">
      <c r="A12" s="23" t="s">
        <v>188</v>
      </c>
      <c r="B12" s="25"/>
      <c r="C12" s="24"/>
      <c r="D12" s="26"/>
      <c r="E12" s="27"/>
      <c r="F12" s="29"/>
      <c r="G12" s="27"/>
      <c r="H12" s="27"/>
      <c r="I12" s="26"/>
      <c r="J12" s="28"/>
      <c r="K12" s="27"/>
      <c r="L12" s="27"/>
      <c r="M12" s="29"/>
      <c r="N12" s="27"/>
      <c r="O12" s="28"/>
      <c r="P12" s="24"/>
      <c r="Q12" s="24"/>
      <c r="R12" s="24"/>
      <c r="T12" s="24"/>
      <c r="U12" s="24"/>
      <c r="V12" s="25"/>
    </row>
    <row r="13" spans="1:22" ht="15.75" thickBot="1" x14ac:dyDescent="0.3">
      <c r="A13" s="23"/>
      <c r="B13" s="25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T13" s="24"/>
      <c r="U13" s="24"/>
      <c r="V13" s="25"/>
    </row>
    <row r="14" spans="1:22" ht="15.75" thickBot="1" x14ac:dyDescent="0.3">
      <c r="A14" s="23"/>
      <c r="B14" s="25"/>
      <c r="C14" s="24"/>
      <c r="D14" s="31" t="s">
        <v>180</v>
      </c>
      <c r="E14" s="32"/>
      <c r="F14" s="30" t="s">
        <v>181</v>
      </c>
      <c r="G14" s="32" t="s">
        <v>182</v>
      </c>
      <c r="H14" s="32"/>
      <c r="I14" s="31" t="s">
        <v>183</v>
      </c>
      <c r="J14" s="33"/>
      <c r="K14" s="32" t="s">
        <v>184</v>
      </c>
      <c r="L14" s="32"/>
      <c r="M14" s="30" t="s">
        <v>185</v>
      </c>
      <c r="N14" s="32" t="s">
        <v>186</v>
      </c>
      <c r="O14" s="33"/>
      <c r="P14" s="24"/>
      <c r="Q14" s="24"/>
      <c r="R14" s="24"/>
      <c r="T14" s="24"/>
      <c r="U14" s="24"/>
      <c r="V14" s="25"/>
    </row>
    <row r="15" spans="1:22" ht="15.75" thickBot="1" x14ac:dyDescent="0.3">
      <c r="A15" s="23"/>
      <c r="B15" s="25"/>
      <c r="C15" s="24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4"/>
      <c r="Q15" s="24"/>
      <c r="R15" s="24"/>
      <c r="T15" s="24"/>
      <c r="U15" s="24"/>
      <c r="V15" s="25"/>
    </row>
    <row r="16" spans="1:22" x14ac:dyDescent="0.25">
      <c r="A16" s="23"/>
      <c r="B16" s="25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T16" s="24"/>
      <c r="U16" s="24"/>
      <c r="V16" s="25"/>
    </row>
    <row r="17" spans="1:22" ht="15.75" thickBot="1" x14ac:dyDescent="0.3">
      <c r="A17" s="26"/>
      <c r="B17" s="2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T17" s="24"/>
      <c r="U17" s="24"/>
      <c r="V17" s="25"/>
    </row>
    <row r="18" spans="1:22" ht="15.75" thickBot="1" x14ac:dyDescent="0.3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T18" s="24"/>
      <c r="U18" s="24"/>
      <c r="V18" s="25"/>
    </row>
    <row r="19" spans="1:22" x14ac:dyDescent="0.25">
      <c r="A19" s="20" t="s">
        <v>189</v>
      </c>
      <c r="B19" s="21"/>
      <c r="C19" s="21"/>
      <c r="D19" s="21"/>
      <c r="E19" s="21"/>
      <c r="F19" s="21"/>
      <c r="G19" s="21"/>
      <c r="H19" s="20" t="s">
        <v>191</v>
      </c>
      <c r="I19" s="22"/>
      <c r="J19" s="21" t="s">
        <v>193</v>
      </c>
      <c r="K19" s="21"/>
      <c r="L19" s="44"/>
      <c r="M19" s="21" t="s">
        <v>194</v>
      </c>
      <c r="N19" s="21"/>
      <c r="O19" s="44"/>
      <c r="P19" s="21" t="s">
        <v>195</v>
      </c>
      <c r="Q19" s="21"/>
      <c r="R19" s="21"/>
      <c r="S19" s="44"/>
      <c r="T19" s="21"/>
      <c r="U19" s="21"/>
      <c r="V19" s="22"/>
    </row>
    <row r="20" spans="1:22" ht="15.75" thickBot="1" x14ac:dyDescent="0.3">
      <c r="A20" s="23"/>
      <c r="B20" s="24"/>
      <c r="C20" s="24"/>
      <c r="D20" s="19"/>
      <c r="E20" s="19"/>
      <c r="F20" s="19"/>
      <c r="G20" s="19"/>
      <c r="H20" s="37"/>
      <c r="I20" s="3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1:22" ht="15.75" thickBot="1" x14ac:dyDescent="0.3">
      <c r="A21" s="26" t="s">
        <v>190</v>
      </c>
      <c r="B21" s="27"/>
      <c r="C21" s="27"/>
      <c r="D21" s="27"/>
      <c r="E21" s="27"/>
      <c r="F21" s="27"/>
      <c r="G21" s="27"/>
      <c r="H21" s="26" t="s">
        <v>192</v>
      </c>
      <c r="I21" s="28"/>
      <c r="J21" s="27" t="s">
        <v>196</v>
      </c>
      <c r="K21" s="27"/>
      <c r="L21" s="27"/>
      <c r="M21" s="27"/>
      <c r="N21" s="27"/>
      <c r="O21" s="27"/>
      <c r="P21" s="27"/>
      <c r="Q21" s="27"/>
      <c r="R21" s="27"/>
      <c r="S21" s="27"/>
      <c r="T21" s="27" t="s">
        <v>197</v>
      </c>
      <c r="U21" s="27"/>
      <c r="V21" s="28"/>
    </row>
    <row r="22" spans="1:22" ht="15.75" thickBot="1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T22" s="24"/>
      <c r="U22" s="24"/>
      <c r="V22" s="25"/>
    </row>
    <row r="23" spans="1:22" ht="15.75" thickBot="1" x14ac:dyDescent="0.3">
      <c r="A23" s="45" t="s">
        <v>198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6"/>
      <c r="P23" s="24"/>
      <c r="Q23" s="20"/>
      <c r="R23" s="21"/>
      <c r="S23" s="21" t="s">
        <v>232</v>
      </c>
      <c r="T23" s="21"/>
      <c r="U23" s="21"/>
      <c r="V23" s="22"/>
    </row>
    <row r="24" spans="1:22" ht="15.75" thickBot="1" x14ac:dyDescent="0.3">
      <c r="A24" s="26" t="s">
        <v>199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24"/>
      <c r="Q24" s="31" t="s">
        <v>200</v>
      </c>
      <c r="R24" s="33"/>
      <c r="S24" s="30" t="s">
        <v>201</v>
      </c>
      <c r="T24" s="30" t="s">
        <v>202</v>
      </c>
      <c r="U24" s="31" t="s">
        <v>203</v>
      </c>
      <c r="V24" s="33"/>
    </row>
    <row r="25" spans="1:22" ht="15.75" thickBot="1" x14ac:dyDescent="0.3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T25" s="24"/>
      <c r="U25" s="24"/>
      <c r="V25" s="25"/>
    </row>
    <row r="26" spans="1:22" ht="15.75" thickBot="1" x14ac:dyDescent="0.3">
      <c r="A26" s="31"/>
      <c r="B26" s="32" t="s">
        <v>204</v>
      </c>
      <c r="C26" s="32"/>
      <c r="D26" s="32"/>
      <c r="E26" s="32"/>
      <c r="F26" s="32"/>
      <c r="G26" s="32"/>
      <c r="H26" s="32"/>
      <c r="I26" s="32"/>
      <c r="J26" s="31" t="s">
        <v>205</v>
      </c>
      <c r="K26" s="33"/>
      <c r="L26" s="32" t="s">
        <v>206</v>
      </c>
      <c r="M26" s="32"/>
      <c r="N26" s="33"/>
      <c r="O26" s="24"/>
      <c r="P26" s="24"/>
      <c r="Q26" s="31" t="s">
        <v>231</v>
      </c>
      <c r="R26" s="32"/>
      <c r="S26" s="32"/>
      <c r="T26" s="32"/>
      <c r="U26" s="32"/>
      <c r="V26" s="33"/>
    </row>
    <row r="27" spans="1:22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3"/>
      <c r="K27" s="25"/>
      <c r="L27" s="24"/>
      <c r="M27" s="24"/>
      <c r="N27" s="25"/>
      <c r="O27" s="24"/>
      <c r="P27" s="24"/>
      <c r="Q27" s="23" t="s">
        <v>209</v>
      </c>
      <c r="R27" s="24"/>
      <c r="S27" s="19"/>
      <c r="T27" s="19"/>
      <c r="U27" s="19"/>
      <c r="V27" s="25"/>
    </row>
    <row r="28" spans="1:22" x14ac:dyDescent="0.25">
      <c r="A28" s="42"/>
      <c r="B28" s="34"/>
      <c r="C28" s="34"/>
      <c r="D28" s="34"/>
      <c r="E28" s="34"/>
      <c r="F28" s="34"/>
      <c r="G28" s="34"/>
      <c r="H28" s="34"/>
      <c r="I28" s="34"/>
      <c r="J28" s="42"/>
      <c r="K28" s="35"/>
      <c r="L28" s="34"/>
      <c r="M28" s="34"/>
      <c r="N28" s="35"/>
      <c r="O28" s="24"/>
      <c r="P28" s="24"/>
      <c r="Q28" s="23"/>
      <c r="R28" s="24"/>
      <c r="T28" s="24"/>
      <c r="U28" s="24"/>
      <c r="V28" s="25"/>
    </row>
    <row r="29" spans="1:22" x14ac:dyDescent="0.25">
      <c r="A29" s="23"/>
      <c r="B29" s="24"/>
      <c r="C29" s="24"/>
      <c r="D29" s="24"/>
      <c r="E29" s="24"/>
      <c r="F29" s="24"/>
      <c r="G29" s="24"/>
      <c r="H29" s="24"/>
      <c r="I29" s="24"/>
      <c r="J29" s="23"/>
      <c r="K29" s="25"/>
      <c r="L29" s="24"/>
      <c r="M29" s="24"/>
      <c r="N29" s="25"/>
      <c r="O29" s="24"/>
      <c r="P29" s="24"/>
      <c r="Q29" s="23" t="s">
        <v>207</v>
      </c>
      <c r="R29" s="24"/>
      <c r="S29" s="19"/>
      <c r="T29" s="19"/>
      <c r="U29" s="19"/>
      <c r="V29" s="25"/>
    </row>
    <row r="30" spans="1:22" x14ac:dyDescent="0.25">
      <c r="A30" s="42"/>
      <c r="B30" s="34"/>
      <c r="C30" s="34"/>
      <c r="D30" s="34"/>
      <c r="E30" s="34"/>
      <c r="F30" s="34"/>
      <c r="G30" s="34"/>
      <c r="H30" s="34"/>
      <c r="I30" s="34"/>
      <c r="J30" s="42"/>
      <c r="K30" s="35"/>
      <c r="L30" s="34"/>
      <c r="M30" s="34"/>
      <c r="N30" s="35"/>
      <c r="O30" s="24"/>
      <c r="P30" s="24"/>
      <c r="Q30" s="23"/>
      <c r="R30" s="24"/>
      <c r="T30" s="24"/>
      <c r="U30" s="24"/>
      <c r="V30" s="25"/>
    </row>
    <row r="31" spans="1:22" x14ac:dyDescent="0.25">
      <c r="A31" s="23"/>
      <c r="B31" s="24"/>
      <c r="C31" s="24"/>
      <c r="D31" s="24"/>
      <c r="E31" s="24"/>
      <c r="F31" s="24"/>
      <c r="G31" s="24"/>
      <c r="H31" s="24"/>
      <c r="I31" s="24"/>
      <c r="J31" s="23"/>
      <c r="K31" s="25"/>
      <c r="L31" s="24"/>
      <c r="M31" s="24"/>
      <c r="N31" s="25"/>
      <c r="O31" s="24"/>
      <c r="P31" s="24"/>
      <c r="Q31" s="23" t="s">
        <v>208</v>
      </c>
      <c r="R31" s="24"/>
      <c r="S31" s="19"/>
      <c r="T31" s="19"/>
      <c r="U31" s="19"/>
      <c r="V31" s="25"/>
    </row>
    <row r="32" spans="1:22" x14ac:dyDescent="0.25">
      <c r="A32" s="42"/>
      <c r="B32" s="34"/>
      <c r="C32" s="34"/>
      <c r="D32" s="34"/>
      <c r="E32" s="34"/>
      <c r="F32" s="34"/>
      <c r="G32" s="34"/>
      <c r="H32" s="34"/>
      <c r="I32" s="34"/>
      <c r="J32" s="42"/>
      <c r="K32" s="35"/>
      <c r="L32" s="34"/>
      <c r="M32" s="34"/>
      <c r="N32" s="35"/>
      <c r="O32" s="24"/>
      <c r="P32" s="24"/>
      <c r="Q32" s="23"/>
      <c r="R32" s="24"/>
      <c r="T32" s="24"/>
      <c r="U32" s="24"/>
      <c r="V32" s="25"/>
    </row>
    <row r="33" spans="1:22" x14ac:dyDescent="0.25">
      <c r="A33" s="42"/>
      <c r="B33" s="34"/>
      <c r="C33" s="34"/>
      <c r="D33" s="34"/>
      <c r="E33" s="34"/>
      <c r="F33" s="34"/>
      <c r="G33" s="34"/>
      <c r="H33" s="34"/>
      <c r="I33" s="34"/>
      <c r="J33" s="42"/>
      <c r="K33" s="35"/>
      <c r="L33" s="34"/>
      <c r="M33" s="34"/>
      <c r="N33" s="35"/>
      <c r="O33" s="24"/>
      <c r="P33" s="24"/>
      <c r="Q33" s="23" t="s">
        <v>198</v>
      </c>
      <c r="R33" s="24"/>
      <c r="S33" s="19"/>
      <c r="T33" s="19"/>
      <c r="U33" s="19"/>
      <c r="V33" s="25"/>
    </row>
    <row r="34" spans="1:22" ht="15.75" thickBo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6"/>
      <c r="K34" s="28"/>
      <c r="L34" s="27"/>
      <c r="M34" s="27"/>
      <c r="N34" s="28"/>
      <c r="O34" s="24"/>
      <c r="P34" s="24"/>
      <c r="Q34" s="26"/>
      <c r="R34" s="27"/>
      <c r="S34" s="27"/>
      <c r="T34" s="27"/>
      <c r="U34" s="27"/>
      <c r="V34" s="28"/>
    </row>
    <row r="35" spans="1:22" ht="15.75" thickBot="1" x14ac:dyDescent="0.3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T35" s="24"/>
      <c r="U35" s="24"/>
      <c r="V35" s="25"/>
    </row>
    <row r="36" spans="1:22" x14ac:dyDescent="0.25">
      <c r="A36" s="20" t="s">
        <v>210</v>
      </c>
      <c r="B36" s="22"/>
      <c r="C36" s="21" t="s">
        <v>211</v>
      </c>
      <c r="D36" s="21"/>
      <c r="E36" s="20" t="s">
        <v>212</v>
      </c>
      <c r="F36" s="22"/>
      <c r="G36" s="21" t="s">
        <v>213</v>
      </c>
      <c r="H36" s="21"/>
      <c r="I36" s="20" t="s">
        <v>214</v>
      </c>
      <c r="J36" s="22"/>
      <c r="K36" s="21" t="s">
        <v>215</v>
      </c>
      <c r="L36" s="21"/>
      <c r="M36" s="20" t="s">
        <v>216</v>
      </c>
      <c r="N36" s="22"/>
      <c r="O36" s="21" t="s">
        <v>217</v>
      </c>
      <c r="P36" s="22"/>
      <c r="Q36" s="24"/>
      <c r="R36" s="24"/>
      <c r="T36" s="24"/>
      <c r="U36" s="24"/>
      <c r="V36" s="25"/>
    </row>
    <row r="37" spans="1:22" ht="15.75" thickBot="1" x14ac:dyDescent="0.3">
      <c r="A37" s="26"/>
      <c r="B37" s="28"/>
      <c r="C37" s="27"/>
      <c r="D37" s="27"/>
      <c r="E37" s="26"/>
      <c r="F37" s="28"/>
      <c r="G37" s="27"/>
      <c r="H37" s="27"/>
      <c r="I37" s="26"/>
      <c r="J37" s="28"/>
      <c r="K37" s="27"/>
      <c r="L37" s="27"/>
      <c r="M37" s="26"/>
      <c r="N37" s="28"/>
      <c r="O37" s="27"/>
      <c r="P37" s="28"/>
      <c r="Q37" s="24"/>
      <c r="R37" s="24"/>
      <c r="T37" s="24"/>
      <c r="U37" s="24"/>
      <c r="V37" s="25"/>
    </row>
    <row r="38" spans="1:22" ht="15.75" thickBot="1" x14ac:dyDescent="0.3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T38" s="24"/>
      <c r="U38" s="24"/>
      <c r="V38" s="25"/>
    </row>
    <row r="39" spans="1:22" x14ac:dyDescent="0.25">
      <c r="A39" s="20" t="s">
        <v>218</v>
      </c>
      <c r="B39" s="21"/>
      <c r="C39" s="21"/>
      <c r="D39" s="21"/>
      <c r="E39" s="21"/>
      <c r="F39" s="22"/>
      <c r="G39" s="24"/>
      <c r="H39" s="45" t="s">
        <v>223</v>
      </c>
      <c r="I39" s="47"/>
      <c r="J39" s="44"/>
      <c r="K39" s="44"/>
      <c r="L39" s="44"/>
      <c r="M39" s="44"/>
      <c r="N39" s="44"/>
      <c r="O39" s="46"/>
      <c r="P39" s="24"/>
      <c r="Q39" s="24"/>
      <c r="R39" s="24"/>
      <c r="T39" s="24"/>
      <c r="U39" s="24"/>
      <c r="V39" s="25"/>
    </row>
    <row r="40" spans="1:22" x14ac:dyDescent="0.25">
      <c r="A40" s="23" t="s">
        <v>219</v>
      </c>
      <c r="B40" s="19"/>
      <c r="C40" s="24" t="s">
        <v>220</v>
      </c>
      <c r="D40" s="24"/>
      <c r="E40" s="19"/>
      <c r="F40" s="25"/>
      <c r="G40" s="24"/>
      <c r="H40" s="36" t="s">
        <v>224</v>
      </c>
      <c r="I40" s="6"/>
      <c r="J40" s="39" t="s">
        <v>225</v>
      </c>
      <c r="K40" s="6"/>
      <c r="L40" s="39" t="s">
        <v>226</v>
      </c>
      <c r="M40" s="6"/>
      <c r="N40" s="24" t="s">
        <v>227</v>
      </c>
      <c r="O40" s="25"/>
      <c r="P40" s="24"/>
      <c r="Q40" s="24"/>
      <c r="R40" s="24"/>
      <c r="T40" s="24"/>
      <c r="U40" s="24"/>
      <c r="V40" s="25"/>
    </row>
    <row r="41" spans="1:22" ht="15.75" thickBot="1" x14ac:dyDescent="0.3">
      <c r="A41" s="26" t="s">
        <v>221</v>
      </c>
      <c r="B41" s="27"/>
      <c r="C41" s="27"/>
      <c r="D41" s="27" t="s">
        <v>222</v>
      </c>
      <c r="E41" s="27"/>
      <c r="F41" s="28"/>
      <c r="G41" s="24"/>
      <c r="H41" s="26"/>
      <c r="I41" s="40"/>
      <c r="J41" s="41"/>
      <c r="K41" s="40"/>
      <c r="L41" s="41"/>
      <c r="M41" s="40"/>
      <c r="N41" s="27"/>
      <c r="O41" s="28"/>
      <c r="P41" s="24"/>
      <c r="Q41" s="24"/>
      <c r="R41" s="24"/>
      <c r="S41" s="24" t="s">
        <v>228</v>
      </c>
      <c r="T41" s="24"/>
      <c r="U41" s="24"/>
      <c r="V41" s="25"/>
    </row>
    <row r="42" spans="1:22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19"/>
      <c r="R42" s="19"/>
      <c r="S42" s="19"/>
      <c r="T42" s="19"/>
      <c r="U42" s="19"/>
      <c r="V42" s="25"/>
    </row>
    <row r="43" spans="1:22" ht="15.75" thickBot="1" x14ac:dyDescent="0.3">
      <c r="A43" s="26"/>
      <c r="B43" s="27" t="s">
        <v>230</v>
      </c>
      <c r="C43" s="27"/>
      <c r="D43" s="27"/>
      <c r="E43" s="27"/>
      <c r="F43" s="27"/>
      <c r="G43" s="27"/>
      <c r="H43" s="27"/>
      <c r="I43" s="27"/>
      <c r="J43" s="27" t="s">
        <v>229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2025-08-13T12:02:38Z</dcterms:created>
  <dcterms:modified xsi:type="dcterms:W3CDTF">2025-08-20T13:58:33Z</dcterms:modified>
</cp:coreProperties>
</file>