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Uni\lV Semestre\Estructura de datos\Tercer parcial (Pedro Andrés Hernández Amador)\"/>
    </mc:Choice>
  </mc:AlternateContent>
  <xr:revisionPtr revIDLastSave="0" documentId="13_ncr:1_{17AF3973-DC60-46EF-9469-7429E30B5EE8}" xr6:coauthVersionLast="43" xr6:coauthVersionMax="43" xr10:uidLastSave="{00000000-0000-0000-0000-000000000000}"/>
  <bookViews>
    <workbookView xWindow="-108" yWindow="-108" windowWidth="23256" windowHeight="12576" xr2:uid="{FD760474-0C1A-4890-AC59-D84F9646D9C5}"/>
  </bookViews>
  <sheets>
    <sheet name="Hoja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J34" i="1" s="1"/>
  <c r="G38" i="1" l="1"/>
  <c r="J38" i="1" s="1"/>
  <c r="G37" i="1"/>
  <c r="J37" i="1" s="1"/>
  <c r="G35" i="1"/>
  <c r="J35" i="1" l="1"/>
  <c r="G33" i="1" s="1"/>
  <c r="J33" i="1" s="1"/>
  <c r="G40" i="1" s="1"/>
  <c r="J40" i="1" s="1"/>
  <c r="G36" i="1"/>
  <c r="P33" i="1"/>
  <c r="L10" i="1"/>
  <c r="L9" i="1"/>
  <c r="L8" i="1"/>
  <c r="N33" i="1"/>
  <c r="G41" i="1" l="1"/>
  <c r="J41" i="1" s="1"/>
  <c r="G39" i="1" s="1"/>
  <c r="J39" i="1" s="1"/>
  <c r="G43" i="1"/>
  <c r="J43" i="1" s="1"/>
  <c r="G44" i="1"/>
  <c r="J44" i="1" s="1"/>
  <c r="J36" i="1"/>
  <c r="G30" i="1" s="1"/>
  <c r="J30" i="1" s="1"/>
  <c r="L7" i="1"/>
  <c r="L33" i="1"/>
  <c r="L38" i="1"/>
  <c r="L37" i="1"/>
  <c r="L6" i="1"/>
  <c r="L5" i="1"/>
  <c r="L4" i="1"/>
  <c r="L35" i="1"/>
  <c r="L34" i="1"/>
  <c r="L3" i="1"/>
  <c r="L2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33" i="1"/>
  <c r="E25" i="1"/>
  <c r="E26" i="1" s="1"/>
  <c r="E27" i="1" s="1"/>
  <c r="E28" i="1" s="1"/>
  <c r="E29" i="1" s="1"/>
  <c r="E30" i="1" s="1"/>
  <c r="E24" i="1"/>
  <c r="G42" i="1" l="1"/>
  <c r="J42" i="1" s="1"/>
  <c r="G27" i="1" s="1"/>
  <c r="J27" i="1" s="1"/>
  <c r="T29" i="1"/>
  <c r="G28" i="1"/>
  <c r="J28" i="1" s="1"/>
  <c r="G29" i="1"/>
  <c r="J29" i="1" s="1"/>
  <c r="U26" i="1"/>
  <c r="G25" i="1"/>
  <c r="J25" i="1" s="1"/>
  <c r="G24" i="1"/>
  <c r="J2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2" i="1"/>
  <c r="G26" i="1" l="1"/>
  <c r="J26" i="1" s="1"/>
  <c r="E18" i="1"/>
  <c r="E19" i="1" s="1"/>
  <c r="E20" i="1" s="1"/>
  <c r="E21" i="1" s="1"/>
  <c r="U19" i="1" l="1"/>
  <c r="S18" i="1"/>
  <c r="U29" i="1"/>
  <c r="S4" i="1"/>
  <c r="V26" i="1"/>
  <c r="S5" i="1" l="1"/>
  <c r="S6" i="1"/>
</calcChain>
</file>

<file path=xl/sharedStrings.xml><?xml version="1.0" encoding="utf-8"?>
<sst xmlns="http://schemas.openxmlformats.org/spreadsheetml/2006/main" count="55" uniqueCount="44">
  <si>
    <t>PREGUNTAS</t>
  </si>
  <si>
    <t>¿Tiene pelo?</t>
  </si>
  <si>
    <t>¿Da leche?</t>
  </si>
  <si>
    <t>¿Tiene plumas?</t>
  </si>
  <si>
    <t>¿Vuela?</t>
  </si>
  <si>
    <t>¿Pone huevos?</t>
  </si>
  <si>
    <t>¿Come carne?</t>
  </si>
  <si>
    <t>¿Tiene dientes agudos?</t>
  </si>
  <si>
    <t>¿Tiene garras?</t>
  </si>
  <si>
    <t>¿Tiene ojos que miran al frente?</t>
  </si>
  <si>
    <t>¿Tiene pezuñas?</t>
  </si>
  <si>
    <t>¿Rumia?</t>
  </si>
  <si>
    <t>¿Es de color leonado?</t>
  </si>
  <si>
    <t>¿Tiene manchas oscuras?</t>
  </si>
  <si>
    <t>¿Tiene franjas negras?</t>
  </si>
  <si>
    <t>¿Tiene patas largas?</t>
  </si>
  <si>
    <t>¿Tiene cuello largo?</t>
  </si>
  <si>
    <t>¿Es de color blanco?</t>
  </si>
  <si>
    <t>¿Es blanco y negro?</t>
  </si>
  <si>
    <t>¿Nada?</t>
  </si>
  <si>
    <t>¿Vuela muy bien?</t>
  </si>
  <si>
    <t>CONCLUSIONES</t>
  </si>
  <si>
    <t>Es una onza</t>
  </si>
  <si>
    <t>Es un tigre</t>
  </si>
  <si>
    <t>Es una jirafa</t>
  </si>
  <si>
    <t>Es una cebra</t>
  </si>
  <si>
    <t>Es una avestruz</t>
  </si>
  <si>
    <t>Es un pingüino</t>
  </si>
  <si>
    <t>Es un albatros</t>
  </si>
  <si>
    <t>CLÁUSULAS INTERMEDIAS</t>
  </si>
  <si>
    <t>es mamífero</t>
  </si>
  <si>
    <t>-</t>
  </si>
  <si>
    <t>Es ave</t>
  </si>
  <si>
    <t>Es carnívoro</t>
  </si>
  <si>
    <t>Es ungulado</t>
  </si>
  <si>
    <t>Número</t>
  </si>
  <si>
    <t>Bandera</t>
  </si>
  <si>
    <t>Cuantos</t>
  </si>
  <si>
    <t>Totales</t>
  </si>
  <si>
    <t>Conectivo</t>
  </si>
  <si>
    <t>Valor de verdad</t>
  </si>
  <si>
    <t>Salientes</t>
  </si>
  <si>
    <t>ya</t>
  </si>
  <si>
    <t>HACER CERO LOS NODOS CON CONECTIVO 'Y' SI LES LLEGA UN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</si>
</sst>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0DAA-EF9D-46BB-BD99-18B1DD49FC27}">
  <dimension ref="A1:V53"/>
  <sheetViews>
    <sheetView tabSelected="1" zoomScale="70" zoomScaleNormal="70" workbookViewId="0">
      <selection activeCell="J22" sqref="J22"/>
    </sheetView>
  </sheetViews>
  <sheetFormatPr baseColWidth="10" defaultRowHeight="14.4" x14ac:dyDescent="0.3"/>
  <cols>
    <col min="10" max="10" width="15.88671875" customWidth="1"/>
    <col min="12" max="12" width="2.6640625" customWidth="1"/>
    <col min="14" max="14" width="2.77734375" customWidth="1"/>
    <col min="16" max="16" width="2" customWidth="1"/>
    <col min="18" max="18" width="2.109375" customWidth="1"/>
  </cols>
  <sheetData>
    <row r="1" spans="1:20" x14ac:dyDescent="0.3">
      <c r="A1" s="2"/>
      <c r="B1" s="3" t="s">
        <v>0</v>
      </c>
      <c r="C1" s="2"/>
      <c r="D1" s="2"/>
      <c r="E1" s="4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5"/>
      <c r="M1" s="6"/>
      <c r="N1" s="6"/>
      <c r="O1" s="6"/>
      <c r="P1" s="6"/>
      <c r="Q1" s="6"/>
      <c r="R1" s="6"/>
    </row>
    <row r="2" spans="1:20" x14ac:dyDescent="0.3">
      <c r="A2" s="7" t="s">
        <v>42</v>
      </c>
      <c r="B2" s="7" t="s">
        <v>1</v>
      </c>
      <c r="C2" s="7"/>
      <c r="D2" s="2"/>
      <c r="E2" s="9">
        <f>1</f>
        <v>1</v>
      </c>
      <c r="F2" s="2">
        <v>0</v>
      </c>
      <c r="G2" s="2">
        <v>0</v>
      </c>
      <c r="H2" s="2">
        <v>0</v>
      </c>
      <c r="I2" s="2">
        <v>1</v>
      </c>
      <c r="J2" s="2">
        <v>-1</v>
      </c>
      <c r="K2" s="12">
        <v>29</v>
      </c>
      <c r="L2" s="11">
        <f>0</f>
        <v>0</v>
      </c>
      <c r="M2" s="2"/>
      <c r="N2" s="2"/>
      <c r="O2" s="2"/>
      <c r="P2" s="2"/>
      <c r="Q2" s="2"/>
      <c r="R2" s="2"/>
      <c r="S2" t="s">
        <v>42</v>
      </c>
      <c r="T2" t="s">
        <v>43</v>
      </c>
    </row>
    <row r="3" spans="1:20" x14ac:dyDescent="0.3">
      <c r="A3" s="7" t="s">
        <v>42</v>
      </c>
      <c r="B3" s="7" t="s">
        <v>2</v>
      </c>
      <c r="C3" s="7"/>
      <c r="D3" s="2"/>
      <c r="E3" s="9">
        <f>2</f>
        <v>2</v>
      </c>
      <c r="F3" s="2">
        <v>0</v>
      </c>
      <c r="G3" s="2">
        <v>0</v>
      </c>
      <c r="H3" s="2">
        <v>0</v>
      </c>
      <c r="I3" s="2">
        <v>1</v>
      </c>
      <c r="J3" s="2">
        <v>-1</v>
      </c>
      <c r="K3" s="12">
        <v>30</v>
      </c>
      <c r="L3" s="11">
        <f>0</f>
        <v>0</v>
      </c>
      <c r="M3" s="2"/>
      <c r="N3" s="2"/>
      <c r="O3" s="2"/>
      <c r="P3" s="2"/>
      <c r="Q3" s="2"/>
      <c r="R3" s="2"/>
      <c r="S3" t="s">
        <v>42</v>
      </c>
    </row>
    <row r="4" spans="1:20" x14ac:dyDescent="0.3">
      <c r="A4" s="7" t="s">
        <v>42</v>
      </c>
      <c r="B4" s="7" t="s">
        <v>3</v>
      </c>
      <c r="C4" s="7"/>
      <c r="D4" s="2"/>
      <c r="E4" s="9">
        <f>E3+1</f>
        <v>3</v>
      </c>
      <c r="F4" s="2">
        <v>0</v>
      </c>
      <c r="G4" s="2">
        <v>0</v>
      </c>
      <c r="H4" s="2">
        <v>0</v>
      </c>
      <c r="I4" s="2">
        <v>1</v>
      </c>
      <c r="J4" s="2">
        <v>-1</v>
      </c>
      <c r="K4" s="13">
        <v>32</v>
      </c>
      <c r="L4" s="11">
        <f>0</f>
        <v>0</v>
      </c>
      <c r="M4" s="2"/>
      <c r="N4" s="8"/>
      <c r="O4" s="2"/>
      <c r="P4" s="2"/>
      <c r="Q4" s="2"/>
      <c r="R4" s="2"/>
      <c r="S4" t="str">
        <f>_xlfn.CONCAT(J2:J44)</f>
        <v>-1-1-1-1-1-1-1-1-1-1-1-1-1-1-1-1-1-1-1-1-1-1-1-1-1-1-1-1-1-1-1-1-1-1-1-1-1-1-1</v>
      </c>
    </row>
    <row r="5" spans="1:20" x14ac:dyDescent="0.3">
      <c r="A5" s="7"/>
      <c r="B5" s="7" t="s">
        <v>4</v>
      </c>
      <c r="C5" s="7"/>
      <c r="D5" s="2"/>
      <c r="E5" s="9">
        <f t="shared" ref="E5:E21" si="0">E4+1</f>
        <v>4</v>
      </c>
      <c r="F5" s="2">
        <v>0</v>
      </c>
      <c r="G5" s="2">
        <v>0</v>
      </c>
      <c r="H5" s="2">
        <v>0</v>
      </c>
      <c r="I5" s="2">
        <v>1</v>
      </c>
      <c r="J5" s="2">
        <v>-1</v>
      </c>
      <c r="K5" s="13">
        <v>33</v>
      </c>
      <c r="L5" s="2">
        <f>0</f>
        <v>0</v>
      </c>
      <c r="M5" s="13">
        <v>25</v>
      </c>
      <c r="N5" s="2">
        <v>1</v>
      </c>
      <c r="O5" s="13">
        <v>26</v>
      </c>
      <c r="P5" s="2">
        <v>1</v>
      </c>
      <c r="Q5" s="2"/>
      <c r="R5" s="2"/>
      <c r="S5" t="e">
        <f>LOOKUP(-1,S4,U5)</f>
        <v>#N/A</v>
      </c>
    </row>
    <row r="6" spans="1:20" x14ac:dyDescent="0.3">
      <c r="A6" s="7"/>
      <c r="B6" s="7" t="s">
        <v>5</v>
      </c>
      <c r="C6" s="7"/>
      <c r="D6" s="2"/>
      <c r="E6" s="9">
        <f t="shared" si="0"/>
        <v>5</v>
      </c>
      <c r="F6" s="2">
        <v>0</v>
      </c>
      <c r="G6" s="2">
        <v>0</v>
      </c>
      <c r="H6" s="2">
        <v>0</v>
      </c>
      <c r="I6" s="2">
        <v>1</v>
      </c>
      <c r="J6" s="2">
        <v>-1</v>
      </c>
      <c r="K6" s="13">
        <v>33</v>
      </c>
      <c r="L6" s="11">
        <f>0</f>
        <v>0</v>
      </c>
      <c r="M6" s="2"/>
      <c r="N6" s="2"/>
      <c r="O6" s="2"/>
      <c r="P6" s="2"/>
      <c r="Q6" s="2"/>
      <c r="R6" s="2"/>
      <c r="S6">
        <f>IF(LEN(TRIM(S4))=0,0,LEN(TRIM(S4))-LEN(SUBSTITUTE(S4,"-","")))</f>
        <v>39</v>
      </c>
    </row>
    <row r="7" spans="1:20" x14ac:dyDescent="0.3">
      <c r="A7" s="7"/>
      <c r="B7" s="7" t="s">
        <v>6</v>
      </c>
      <c r="C7" s="7"/>
      <c r="D7" s="2"/>
      <c r="E7" s="9">
        <f t="shared" si="0"/>
        <v>6</v>
      </c>
      <c r="F7" s="2">
        <v>0</v>
      </c>
      <c r="G7" s="2">
        <v>0</v>
      </c>
      <c r="H7" s="2">
        <v>0</v>
      </c>
      <c r="I7" s="2">
        <v>1</v>
      </c>
      <c r="J7" s="2">
        <v>-1</v>
      </c>
      <c r="K7" s="13">
        <v>35</v>
      </c>
      <c r="L7" s="11">
        <f>0</f>
        <v>0</v>
      </c>
      <c r="M7" s="2"/>
      <c r="N7" s="2"/>
      <c r="O7" s="2"/>
      <c r="P7" s="2"/>
      <c r="Q7" s="2"/>
      <c r="R7" s="2"/>
    </row>
    <row r="8" spans="1:20" x14ac:dyDescent="0.3">
      <c r="A8" s="7"/>
      <c r="B8" s="7" t="s">
        <v>7</v>
      </c>
      <c r="C8" s="7"/>
      <c r="D8" s="2"/>
      <c r="E8" s="9">
        <f t="shared" si="0"/>
        <v>7</v>
      </c>
      <c r="F8" s="2">
        <v>0</v>
      </c>
      <c r="G8" s="2">
        <v>0</v>
      </c>
      <c r="H8" s="2">
        <v>0</v>
      </c>
      <c r="I8" s="2">
        <v>1</v>
      </c>
      <c r="J8" s="2">
        <v>-1</v>
      </c>
      <c r="K8" s="13">
        <v>36</v>
      </c>
      <c r="L8" s="11">
        <f>0</f>
        <v>0</v>
      </c>
      <c r="M8" s="2"/>
      <c r="N8" s="2"/>
      <c r="O8" s="2"/>
      <c r="P8" s="2"/>
      <c r="Q8" s="2"/>
      <c r="R8" s="2"/>
    </row>
    <row r="9" spans="1:20" x14ac:dyDescent="0.3">
      <c r="A9" s="7"/>
      <c r="B9" s="7" t="s">
        <v>8</v>
      </c>
      <c r="C9" s="7"/>
      <c r="D9" s="2"/>
      <c r="E9" s="9">
        <f t="shared" si="0"/>
        <v>8</v>
      </c>
      <c r="F9" s="2">
        <v>0</v>
      </c>
      <c r="G9" s="2">
        <v>0</v>
      </c>
      <c r="H9" s="2">
        <v>0</v>
      </c>
      <c r="I9" s="2">
        <v>1</v>
      </c>
      <c r="J9" s="2">
        <v>-1</v>
      </c>
      <c r="K9" s="13">
        <v>36</v>
      </c>
      <c r="L9" s="11">
        <f>0</f>
        <v>0</v>
      </c>
      <c r="M9" s="2"/>
      <c r="N9" s="2"/>
      <c r="O9" s="2"/>
      <c r="P9" s="2"/>
      <c r="Q9" s="2"/>
      <c r="R9" s="2"/>
    </row>
    <row r="10" spans="1:20" x14ac:dyDescent="0.3">
      <c r="A10" s="7"/>
      <c r="B10" s="7" t="s">
        <v>9</v>
      </c>
      <c r="C10" s="7"/>
      <c r="D10" s="2"/>
      <c r="E10" s="9">
        <f t="shared" si="0"/>
        <v>9</v>
      </c>
      <c r="F10" s="2">
        <v>0</v>
      </c>
      <c r="G10" s="2">
        <v>0</v>
      </c>
      <c r="H10" s="2">
        <v>0</v>
      </c>
      <c r="I10" s="2">
        <v>1</v>
      </c>
      <c r="J10" s="2">
        <v>-1</v>
      </c>
      <c r="K10" s="13">
        <v>36</v>
      </c>
      <c r="L10" s="11">
        <f>0</f>
        <v>0</v>
      </c>
      <c r="M10" s="2"/>
      <c r="N10" s="2"/>
      <c r="O10" s="2"/>
      <c r="P10" s="2"/>
      <c r="Q10" s="2"/>
      <c r="R10" s="2"/>
    </row>
    <row r="11" spans="1:20" x14ac:dyDescent="0.3">
      <c r="A11" s="7"/>
      <c r="B11" s="7" t="s">
        <v>10</v>
      </c>
      <c r="C11" s="7"/>
      <c r="D11" s="2"/>
      <c r="E11" s="9">
        <f t="shared" si="0"/>
        <v>10</v>
      </c>
      <c r="F11" s="2">
        <v>0</v>
      </c>
      <c r="G11" s="2">
        <v>0</v>
      </c>
      <c r="H11" s="2">
        <v>0</v>
      </c>
      <c r="I11" s="2">
        <v>1</v>
      </c>
      <c r="J11" s="2">
        <v>-1</v>
      </c>
      <c r="K11" s="13">
        <v>38</v>
      </c>
      <c r="L11" s="11">
        <v>0</v>
      </c>
      <c r="M11" s="2"/>
      <c r="N11" s="2"/>
      <c r="O11" s="2"/>
      <c r="P11" s="2"/>
      <c r="Q11" s="2"/>
      <c r="R11" s="2"/>
    </row>
    <row r="12" spans="1:20" x14ac:dyDescent="0.3">
      <c r="A12" s="7"/>
      <c r="B12" s="7" t="s">
        <v>11</v>
      </c>
      <c r="C12" s="7"/>
      <c r="D12" s="2"/>
      <c r="E12" s="9">
        <f t="shared" si="0"/>
        <v>11</v>
      </c>
      <c r="F12" s="2">
        <v>0</v>
      </c>
      <c r="G12" s="2">
        <v>0</v>
      </c>
      <c r="H12" s="2">
        <v>0</v>
      </c>
      <c r="I12" s="2">
        <v>1</v>
      </c>
      <c r="J12" s="2">
        <v>-1</v>
      </c>
      <c r="K12" s="13">
        <v>39</v>
      </c>
      <c r="L12" s="11">
        <v>0</v>
      </c>
      <c r="M12" s="2"/>
      <c r="N12" s="2"/>
      <c r="O12" s="2"/>
      <c r="P12" s="2"/>
      <c r="Q12" s="2"/>
      <c r="R12" s="2"/>
    </row>
    <row r="13" spans="1:20" x14ac:dyDescent="0.3">
      <c r="A13" s="7"/>
      <c r="B13" s="7" t="s">
        <v>12</v>
      </c>
      <c r="C13" s="7"/>
      <c r="D13" s="2"/>
      <c r="E13" s="9">
        <f t="shared" si="0"/>
        <v>12</v>
      </c>
      <c r="F13" s="2">
        <v>0</v>
      </c>
      <c r="G13" s="2">
        <v>0</v>
      </c>
      <c r="H13" s="2">
        <v>0</v>
      </c>
      <c r="I13" s="2">
        <v>1</v>
      </c>
      <c r="J13" s="2">
        <v>-1</v>
      </c>
      <c r="K13" s="13">
        <v>21</v>
      </c>
      <c r="L13" s="11">
        <v>0</v>
      </c>
      <c r="M13" s="13">
        <v>22</v>
      </c>
      <c r="N13" s="11">
        <v>0</v>
      </c>
      <c r="O13" s="13">
        <v>23</v>
      </c>
      <c r="P13" s="11">
        <v>0</v>
      </c>
      <c r="Q13" s="2"/>
      <c r="R13" s="2"/>
    </row>
    <row r="14" spans="1:20" x14ac:dyDescent="0.3">
      <c r="A14" s="7"/>
      <c r="B14" s="7" t="s">
        <v>13</v>
      </c>
      <c r="C14" s="7"/>
      <c r="D14" s="2"/>
      <c r="E14" s="9">
        <f t="shared" si="0"/>
        <v>13</v>
      </c>
      <c r="F14" s="2">
        <v>0</v>
      </c>
      <c r="G14" s="2">
        <v>0</v>
      </c>
      <c r="H14" s="2">
        <v>0</v>
      </c>
      <c r="I14" s="2">
        <v>1</v>
      </c>
      <c r="J14" s="2">
        <v>-1</v>
      </c>
      <c r="K14" s="13">
        <v>21</v>
      </c>
      <c r="L14" s="11">
        <v>0</v>
      </c>
      <c r="M14" s="13">
        <v>23</v>
      </c>
      <c r="N14" s="11">
        <v>0</v>
      </c>
      <c r="O14" s="2"/>
      <c r="P14" s="2"/>
      <c r="Q14" s="2"/>
      <c r="R14" s="2"/>
    </row>
    <row r="15" spans="1:20" x14ac:dyDescent="0.3">
      <c r="A15" s="7"/>
      <c r="B15" s="7" t="s">
        <v>14</v>
      </c>
      <c r="C15" s="7"/>
      <c r="D15" s="2"/>
      <c r="E15" s="9">
        <f t="shared" si="0"/>
        <v>14</v>
      </c>
      <c r="F15" s="2">
        <v>0</v>
      </c>
      <c r="G15" s="2">
        <v>0</v>
      </c>
      <c r="H15" s="2">
        <v>0</v>
      </c>
      <c r="I15" s="2">
        <v>1</v>
      </c>
      <c r="J15" s="2">
        <v>-1</v>
      </c>
      <c r="K15" s="13">
        <v>22</v>
      </c>
      <c r="L15" s="11">
        <v>0</v>
      </c>
      <c r="M15" s="13">
        <v>24</v>
      </c>
      <c r="N15" s="11">
        <v>0</v>
      </c>
      <c r="O15" s="2"/>
      <c r="P15" s="2"/>
      <c r="Q15" s="2"/>
      <c r="R15" s="2"/>
    </row>
    <row r="16" spans="1:20" x14ac:dyDescent="0.3">
      <c r="A16" s="7"/>
      <c r="B16" s="7" t="s">
        <v>15</v>
      </c>
      <c r="C16" s="7"/>
      <c r="D16" s="2"/>
      <c r="E16" s="9">
        <f t="shared" si="0"/>
        <v>15</v>
      </c>
      <c r="F16" s="2">
        <v>0</v>
      </c>
      <c r="G16" s="2">
        <v>0</v>
      </c>
      <c r="H16" s="2">
        <v>0</v>
      </c>
      <c r="I16" s="2">
        <v>1</v>
      </c>
      <c r="J16" s="2">
        <v>-1</v>
      </c>
      <c r="K16" s="13">
        <v>23</v>
      </c>
      <c r="L16" s="11">
        <v>0</v>
      </c>
      <c r="M16" s="13">
        <v>25</v>
      </c>
      <c r="N16" s="11">
        <v>0</v>
      </c>
      <c r="O16" s="2"/>
      <c r="P16" s="2"/>
      <c r="Q16" s="2"/>
      <c r="R16" s="2"/>
    </row>
    <row r="17" spans="1:22" x14ac:dyDescent="0.3">
      <c r="A17" s="7"/>
      <c r="B17" s="7" t="s">
        <v>16</v>
      </c>
      <c r="C17" s="7"/>
      <c r="D17" s="2"/>
      <c r="E17" s="9">
        <f t="shared" si="0"/>
        <v>16</v>
      </c>
      <c r="F17" s="2">
        <v>0</v>
      </c>
      <c r="G17" s="2">
        <v>0</v>
      </c>
      <c r="H17" s="2">
        <v>0</v>
      </c>
      <c r="I17" s="2">
        <v>1</v>
      </c>
      <c r="J17" s="2">
        <v>-1</v>
      </c>
      <c r="K17" s="13">
        <v>23</v>
      </c>
      <c r="L17" s="11">
        <v>0</v>
      </c>
      <c r="M17" s="13">
        <v>25</v>
      </c>
      <c r="N17" s="11">
        <v>0</v>
      </c>
      <c r="O17" s="2"/>
      <c r="P17" s="2"/>
      <c r="Q17" s="2"/>
      <c r="R17" s="2"/>
    </row>
    <row r="18" spans="1:22" x14ac:dyDescent="0.3">
      <c r="A18" s="7"/>
      <c r="B18" s="7" t="s">
        <v>17</v>
      </c>
      <c r="C18" s="7"/>
      <c r="D18" s="2"/>
      <c r="E18" s="9">
        <f>E17+1</f>
        <v>17</v>
      </c>
      <c r="F18" s="2">
        <v>0</v>
      </c>
      <c r="G18" s="2">
        <v>0</v>
      </c>
      <c r="H18" s="2">
        <v>0</v>
      </c>
      <c r="I18" s="2">
        <v>1</v>
      </c>
      <c r="J18" s="2">
        <v>-1</v>
      </c>
      <c r="K18" s="13">
        <v>24</v>
      </c>
      <c r="L18" s="11">
        <v>0</v>
      </c>
      <c r="M18" s="2"/>
      <c r="N18" s="2"/>
      <c r="O18" s="2"/>
      <c r="P18" s="2"/>
      <c r="Q18" s="2"/>
      <c r="R18" s="2"/>
      <c r="S18">
        <f>COUNTIF(J5:J36,-1)-23</f>
        <v>5</v>
      </c>
      <c r="U18">
        <v>5</v>
      </c>
    </row>
    <row r="19" spans="1:22" x14ac:dyDescent="0.3">
      <c r="A19" s="7"/>
      <c r="B19" s="7" t="s">
        <v>18</v>
      </c>
      <c r="C19" s="7"/>
      <c r="D19" s="2"/>
      <c r="E19" s="9">
        <f t="shared" si="0"/>
        <v>18</v>
      </c>
      <c r="F19" s="2">
        <v>0</v>
      </c>
      <c r="G19" s="2">
        <v>0</v>
      </c>
      <c r="H19" s="2">
        <v>0</v>
      </c>
      <c r="I19" s="2">
        <v>1</v>
      </c>
      <c r="J19" s="2">
        <v>-1</v>
      </c>
      <c r="K19" s="13">
        <v>25</v>
      </c>
      <c r="L19" s="11">
        <v>0</v>
      </c>
      <c r="M19" s="13">
        <v>26</v>
      </c>
      <c r="N19" s="11">
        <v>0</v>
      </c>
      <c r="O19" s="2"/>
      <c r="P19" s="2"/>
      <c r="Q19" s="2"/>
      <c r="R19" s="2"/>
      <c r="U19">
        <f>COUNTIF(J5:J36,-1)-23</f>
        <v>5</v>
      </c>
    </row>
    <row r="20" spans="1:22" x14ac:dyDescent="0.3">
      <c r="A20" s="7"/>
      <c r="B20" s="7" t="s">
        <v>19</v>
      </c>
      <c r="C20" s="7"/>
      <c r="D20" s="2"/>
      <c r="E20" s="9">
        <f t="shared" si="0"/>
        <v>19</v>
      </c>
      <c r="F20" s="2">
        <v>0</v>
      </c>
      <c r="G20" s="2">
        <v>0</v>
      </c>
      <c r="H20" s="2">
        <v>0</v>
      </c>
      <c r="I20" s="2">
        <v>1</v>
      </c>
      <c r="J20" s="2">
        <v>-1</v>
      </c>
      <c r="K20" s="13">
        <v>26</v>
      </c>
      <c r="L20" s="11">
        <v>0</v>
      </c>
      <c r="M20" s="2"/>
      <c r="N20" s="2"/>
      <c r="O20" s="2"/>
      <c r="P20" s="2"/>
      <c r="Q20" s="2"/>
      <c r="R20" s="2"/>
    </row>
    <row r="21" spans="1:22" x14ac:dyDescent="0.3">
      <c r="A21" s="7"/>
      <c r="B21" s="7" t="s">
        <v>20</v>
      </c>
      <c r="C21" s="7"/>
      <c r="D21" s="2"/>
      <c r="E21" s="9">
        <f t="shared" si="0"/>
        <v>20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13">
        <v>27</v>
      </c>
      <c r="L21" s="11">
        <v>0</v>
      </c>
      <c r="M21" s="2"/>
      <c r="N21" s="2"/>
      <c r="O21" s="2"/>
      <c r="P21" s="2"/>
      <c r="Q21" s="2"/>
      <c r="R21" s="2"/>
    </row>
    <row r="22" spans="1:22" x14ac:dyDescent="0.3">
      <c r="A22" s="2"/>
      <c r="B22" s="2"/>
      <c r="C22" s="2"/>
      <c r="D22" s="2"/>
      <c r="E22" s="9"/>
      <c r="F22" s="2"/>
      <c r="G22" s="2"/>
      <c r="H22" s="2"/>
      <c r="I22" s="2"/>
      <c r="J22" s="10"/>
      <c r="K22" s="2"/>
      <c r="L22" s="2"/>
      <c r="M22" s="2"/>
      <c r="N22" s="2"/>
      <c r="O22" s="2"/>
      <c r="P22" s="2"/>
      <c r="Q22" s="2"/>
      <c r="R22" s="2"/>
    </row>
    <row r="23" spans="1:22" x14ac:dyDescent="0.3">
      <c r="A23" s="3"/>
      <c r="B23" s="3" t="s">
        <v>21</v>
      </c>
      <c r="C23" s="3"/>
      <c r="D23" s="3"/>
      <c r="E23" s="9"/>
      <c r="F23" s="3"/>
      <c r="G23" s="3"/>
      <c r="H23" s="3"/>
      <c r="I23" s="3"/>
      <c r="J23" s="10"/>
      <c r="K23" s="3"/>
      <c r="L23" s="3"/>
      <c r="M23" s="3"/>
      <c r="N23" s="3"/>
      <c r="O23" s="3"/>
      <c r="P23" s="3"/>
      <c r="Q23" s="3"/>
      <c r="R23" s="3"/>
    </row>
    <row r="24" spans="1:22" x14ac:dyDescent="0.3">
      <c r="A24" s="2"/>
      <c r="B24" s="7" t="s">
        <v>22</v>
      </c>
      <c r="C24" s="7"/>
      <c r="D24" s="2"/>
      <c r="E24" s="9">
        <f>21</f>
        <v>21</v>
      </c>
      <c r="F24" s="2">
        <v>1</v>
      </c>
      <c r="G24" s="10">
        <f>IF( OR( AND(J13=1,J14=-1,J39=-1), AND(J13=-1,J14=1,J39=-1), AND(J13=-1,J14=-1,J39=1) ), 1, IF(  OR( AND(J13=1,J14=1,J39=-1), AND(J13=1,J14=-1,J39=1), AND(J13=-1,J14=1,J39=1) ), 2, IF( AND(J13=1,J14=1,J39=1), 3, IF( AND(J13=-1,J14=-1,J39=-1), 0,  ) ) ) )</f>
        <v>0</v>
      </c>
      <c r="H24" s="2">
        <v>3</v>
      </c>
      <c r="I24" s="2">
        <v>1</v>
      </c>
      <c r="J24" s="10">
        <f>IF( G24=H24, 1, IF( OR(J13=0,J14=0,J39=0), 0, -1 ) )</f>
        <v>-1</v>
      </c>
      <c r="K24" s="2"/>
      <c r="L24" s="2"/>
      <c r="M24" s="2"/>
      <c r="N24" s="2"/>
      <c r="O24" s="2"/>
      <c r="P24" s="2"/>
      <c r="Q24" s="2"/>
      <c r="R24" s="2"/>
    </row>
    <row r="25" spans="1:22" x14ac:dyDescent="0.3">
      <c r="A25" s="2"/>
      <c r="B25" s="7" t="s">
        <v>23</v>
      </c>
      <c r="C25" s="7"/>
      <c r="D25" s="2"/>
      <c r="E25" s="9">
        <f>1+E24</f>
        <v>22</v>
      </c>
      <c r="F25" s="2">
        <v>1</v>
      </c>
      <c r="G25" s="10">
        <f>IF( OR( AND(J13=1,J15=-1,J39=-1), AND(J13=-1,J15=1,J39=-1), AND(J13=-1,J15=-1,J39=1) ), 1, IF(  OR( AND(J13=1,J15=1,J39=-1), AND(J13=1,J15=-1,J39=1), AND(J13=-1,J15=1,J39=1) ), 2, IF( AND(J13=1,J15=1,J39=1), 3, IF( AND(J13=-1,J15=-1,J39=-1), 0,  ) ) ) )</f>
        <v>0</v>
      </c>
      <c r="H25" s="2">
        <v>3</v>
      </c>
      <c r="I25" s="2">
        <v>1</v>
      </c>
      <c r="J25" s="10">
        <f>IF( G25=H25, 1, IF( OR(J13=0,J15=0,J39=0), 0, -1 ) )</f>
        <v>-1</v>
      </c>
      <c r="K25" s="2"/>
      <c r="L25" s="2"/>
      <c r="M25" s="2"/>
      <c r="N25" s="2"/>
      <c r="O25" s="2"/>
      <c r="P25" s="2"/>
      <c r="Q25" s="2"/>
      <c r="R25" s="2"/>
    </row>
    <row r="26" spans="1:22" x14ac:dyDescent="0.3">
      <c r="A26" s="2"/>
      <c r="B26" s="7" t="s">
        <v>24</v>
      </c>
      <c r="C26" s="7"/>
      <c r="D26" s="2"/>
      <c r="E26" s="9">
        <f t="shared" ref="E26:E30" si="1">1+E25</f>
        <v>23</v>
      </c>
      <c r="F26" s="2">
        <v>1</v>
      </c>
      <c r="G26" s="10">
        <f>IF(OR(AND(J13=1,J14=-1,J16=-1,J17=-1,J42=-1),AND(J13=-1,J14=1,J16=-1,J17=-1,J42=-1),AND(J13=-1,J14=-1,J16=1,J17=-1,J42=-1),AND(J13=-1,J14=-1,J16=-1,J17=1,J42=-1),AND(J13=-1,J14=-1,J16=-1,J17=-1,J42=1)),1,IF(OR(AND(J13=1,J14=1,J16=-1,J17=-1,J42=-1),AND(J13=1,J14=-1,J16=1,J17=-1,J42=-1),AND(J13=1,J14=-1,J16=-1,J17=1,J42=-1),AND(J13=1,J14=-1,J16=-1,J17=-1,J42=1),AND(J13=-1,J14=1,J16=1,J17=-1,J42=-1),AND(J13=-1,J14=1,J16=-1,J17=1,J42=-1),AND(J13=-1,J14=1,J16=-1,J17=-1,J42=1),AND(J13=-1,J14=-1,J16=1,J17=1,J42=-1),AND(J13=-1,J14=-1,J16=1,J17=-1,J42=1),AND(J13=-1,J14=-1,J16=-1,J17=1,J42=1)),2,IF(OR(AND(J13=1,J14=1,J16=1,J17=-1,J42=-1),AND(J13=1,J14=1,J16=-1,J17=1,J42=-1),AND(J13=1,J14=1,J16=-1,J17=-1,J42=1),AND(J13=1,J14=-1,J16=1,J17=1,J42=-1),AND(J13=1,J14=-1,J16=1,J17=-1,J42=1),AND(J13=1,J14=-1,J16=-1,J17=1,J42=1),AND(J13=-1,J14=1,J16=1,J17=1,J42=-1),AND(J13=-1,J14=1,J16=1,J17=-1,J42=1),AND(J13=-1,J14=1,J16=-1,J17=1,J42=1),AND(J13=-1,J14=-1,J16=1,J17=1,J42=1)),3,IF(OR(AND(J13=1,J14=1,J16=1,J17=1,J42=-1),AND(J13=1,J14=1,J16=1,J17=-1,J42=1),AND(J13=1,J14=1,J16=-1,J17=1,J42=1),AND(J13=1,J14=-1,J16=1,J17=1,J42=1),AND(J13=-1,J14=1,J16=1,J17=1,J42=1)),4,IF(AND(J13=1,J14=1,J16=1,J17=1,J42=1),5, IF(AND(J13=-1,J14=-1,J16=-1,J17=-1,J42=-1),0, ))))))</f>
        <v>0</v>
      </c>
      <c r="H26" s="2">
        <v>5</v>
      </c>
      <c r="I26" s="2">
        <v>1</v>
      </c>
      <c r="J26" s="10">
        <f>IF(G26=H26,1, IF( OR( J13=0,J14=0,J16=0,J17=0,J42=0 ),0,-1))</f>
        <v>-1</v>
      </c>
      <c r="K26" s="2"/>
      <c r="L26" s="2"/>
      <c r="M26" s="2"/>
      <c r="N26" s="2"/>
      <c r="O26" s="2"/>
      <c r="P26" s="2"/>
      <c r="Q26" s="2"/>
      <c r="R26" s="2"/>
      <c r="U26">
        <f>ABS(J5+J16+J17+J19+J36)</f>
        <v>5</v>
      </c>
      <c r="V26">
        <f>(COUNTIF(J5:J36,-1))-22</f>
        <v>6</v>
      </c>
    </row>
    <row r="27" spans="1:22" x14ac:dyDescent="0.3">
      <c r="A27" s="2"/>
      <c r="B27" s="7" t="s">
        <v>25</v>
      </c>
      <c r="C27" s="7"/>
      <c r="D27" s="2"/>
      <c r="E27" s="9">
        <f t="shared" si="1"/>
        <v>24</v>
      </c>
      <c r="F27" s="2">
        <v>1</v>
      </c>
      <c r="G27" s="10">
        <f>IF( OR( AND(J15=1,J18=-1,J42=-1), AND(J15=-1,J18=1,J42=-1), AND(J15=-1,J18=-1,J42=1) ), 1, IF(  OR( AND(J15=1,J18=1,J42=-1), AND(J15=1,J18=-1,J42=1), AND(J15=-1,J18=1,J42=1) ), 2, IF( AND(J15=1,J18=1,J42=1), 3, IF( AND(J15=-1,J18=-1,J42=-1), 0,  ) ) ) )</f>
        <v>0</v>
      </c>
      <c r="H27" s="2">
        <v>3</v>
      </c>
      <c r="I27" s="2">
        <v>1</v>
      </c>
      <c r="J27" s="10">
        <f>IF( G27=H27, 1, IF( OR(J15=0,J18=0,J42=0), 0, -1 ) )</f>
        <v>-1</v>
      </c>
      <c r="K27" s="2"/>
      <c r="L27" s="2"/>
      <c r="M27" s="2"/>
      <c r="N27" s="2"/>
      <c r="O27" s="2"/>
      <c r="P27" s="2"/>
      <c r="Q27" s="2"/>
      <c r="R27" s="2"/>
    </row>
    <row r="28" spans="1:22" x14ac:dyDescent="0.3">
      <c r="A28" s="2"/>
      <c r="B28" s="7" t="s">
        <v>26</v>
      </c>
      <c r="C28" s="7"/>
      <c r="D28" s="2"/>
      <c r="E28" s="9">
        <f t="shared" si="1"/>
        <v>25</v>
      </c>
      <c r="F28" s="2">
        <v>1</v>
      </c>
      <c r="G28" s="10">
        <f>IF(OR(AND(J5=0,J16=-1,J17=-1,J19=-1,J36=-1),AND(J5=-1,J16=1,J17=-1,J19=-1,J36=-1),AND(J5=-1,J16=-1,J17=1,J19=-1,J36=-1),AND(J5=-1,J16=-1,J17=-1,J19=1,J36=-1),AND(J5=-1,J16=-1,J17=-1,J19=-1,J36=1)),1,IF(OR(AND(J5=0,J16=1,J17=-1,J19=-1,J36=-1),AND(J5=0,J16=-1,J17=1,J19=-1,J36=-1),AND(J5=0,J16=-1,J17=-1,J19=1,J36=-1),AND(J5=0,J16=-1,J17=-1,J19=-1,J36=1),AND(J5=-1,J16=1,J17=1,J19=-1,J36=-1),AND(J5=-1,J16=1,J17=-1,J19=1,J36=-1),AND(J5=-1,J16=11,J17=-1,J19=-1,J36=1),AND(J5=-1,J16=-1,J17=1,J19=1,J36=-1),AND(J5=-1,J16=-1,J17=1,J19=-1,J36=1),AND(J5=-1,J16=-1,J17=-1,J19=1,J36=1)),2,IF(OR(AND(J5=0,J16=1,J17=1,J19=-1,J36=-1),AND(J5=0,J16=1,J17=-1,J19=1,J36=-1),AND(J5=0,J16=1,J17=-1,J19=-1,J36=1),AND(J5=0,J16=-1,J17=1,J19=1,J36=-1),AND(J5=0,J16=-1,J17=1,J19=-1,J36=1),AND(J5=0,J16=-1,J17=-1,J19=1,J36=1),AND(J5=-1,J16=1,J17=1,J19=1,J36=-1),AND(J5=-1,J16=1,J17=1,J19=-1,J36=1),AND(J5=-1,J16=1,J17=-1,J19=1,J36=1),AND(J5=-1,J16=-1,J17=1,J19=1,J36=1)),3,IF(OR(AND(J5=0,J16=1,J17=1,J19=1,J36=-1),AND(J5=0,J16=1,J17=1,J19=-1,J36=1),AND(J5=0,J16=1,J17=-1,J19=1,J36=1),AND(J5=0,J16=-1,J17=1,J19=1,J36=1),AND(J5=-1,J16=1,J17=1,J19=1,J36=1)),4,IF(AND(J5=0,J16=1,J17=1,J19=1,J36=1),5, IF(AND(J5=-1,J16=-1,J17=-1,J19=-1,J36=-1),0, ))))))</f>
        <v>0</v>
      </c>
      <c r="H28" s="2">
        <v>5</v>
      </c>
      <c r="I28" s="2">
        <v>1</v>
      </c>
      <c r="J28" s="10">
        <f>IF(G28=H28,1, IF( OR( J5=1,J16=0,J17=0,J19=0,J36=0 ),0,-1))</f>
        <v>-1</v>
      </c>
      <c r="K28" s="2"/>
      <c r="L28" s="2"/>
      <c r="M28" s="2"/>
      <c r="N28" s="2"/>
      <c r="O28" s="2"/>
      <c r="P28" s="2"/>
      <c r="Q28" s="2"/>
      <c r="R28" s="2"/>
    </row>
    <row r="29" spans="1:22" x14ac:dyDescent="0.3">
      <c r="A29" s="2"/>
      <c r="B29" s="7" t="s">
        <v>27</v>
      </c>
      <c r="C29" s="7"/>
      <c r="D29" s="2"/>
      <c r="E29" s="9">
        <f t="shared" si="1"/>
        <v>26</v>
      </c>
      <c r="F29" s="2">
        <v>1</v>
      </c>
      <c r="G29" s="10">
        <f>IF( OR( AND(J5=0,J19=-1,J20=-1,J36=-1), AND(J5=-1,J19=1,J20=-1,J36=-1), AND(J5=-1,J19=-1,J20=1,J36=-1), AND(J5=-1,J19=-1,J20=-1,J36=1) ), 1, IF( OR( AND(J5=0,J19=1,J20=-1,J36=-1), AND(J5=0,J19=-1,J20=1,J36=-1), AND(J5=0,J19=-1,J20=-1,J36=1), AND(J5=-1,J19=1,J20=1,J36=-1), AND(J5=-1,J19=1,J20=-1,J36=1), AND(J5=-1,J19=-1,J20=1,J36=1) ), 2, IF( OR( AND(J5=0,J19=1,J20=1,J36=-1), AND(J5=0,J19=1,J20=-1,J36=1), AND(J5=0,J19=-1,J20=1,J36=1), AND(J5=-1,J19=1,J20=1,J36=1) ), 3, IF( AND(J5=0,J19=1,J20=1,J36=1), 4, IF( AND(J5=-1,J19=-1,J20=-1,J36=-1), 0,  ) ) ) ) )</f>
        <v>0</v>
      </c>
      <c r="H29" s="2">
        <v>4</v>
      </c>
      <c r="I29" s="2">
        <v>1</v>
      </c>
      <c r="J29" s="10">
        <f>IF(G29=H29,1, IF( OR( J5=1,J19=0,J20=0,J36=0 ),0,-1) )</f>
        <v>-1</v>
      </c>
      <c r="K29" s="2"/>
      <c r="L29" s="2"/>
      <c r="M29" s="2"/>
      <c r="N29" s="2"/>
      <c r="O29" s="2"/>
      <c r="P29" s="2"/>
      <c r="Q29" s="2"/>
      <c r="R29" s="2"/>
      <c r="T29" t="b">
        <f>AND(J5=-1,J16=-1,J17=-1,J19=-1,J36=-1)</f>
        <v>1</v>
      </c>
      <c r="U29">
        <f>(COUNTIF(J2:J44,-1)-33)</f>
        <v>6</v>
      </c>
    </row>
    <row r="30" spans="1:22" x14ac:dyDescent="0.3">
      <c r="A30" s="2"/>
      <c r="B30" s="7" t="s">
        <v>28</v>
      </c>
      <c r="C30" s="7"/>
      <c r="D30" s="2"/>
      <c r="E30" s="9">
        <f t="shared" si="1"/>
        <v>27</v>
      </c>
      <c r="F30" s="2">
        <v>1</v>
      </c>
      <c r="G30" s="14">
        <f>IF(AND(J21=1,J36=1),2,(IF(OR(J21=1,J36=1),1,0)))</f>
        <v>0</v>
      </c>
      <c r="H30" s="2">
        <v>2</v>
      </c>
      <c r="I30" s="2">
        <v>1</v>
      </c>
      <c r="J30" s="10">
        <f>IF(G30=H30,1,IF(AND(J21=-1,J36=-1),-1,IF(OR(J21=0,J36=0),0,-1)))</f>
        <v>-1</v>
      </c>
      <c r="K30" s="2"/>
      <c r="L30" s="2"/>
      <c r="M30" s="2"/>
      <c r="N30" s="2"/>
      <c r="O30" s="2"/>
      <c r="P30" s="2"/>
      <c r="Q30" s="2"/>
      <c r="R30" s="2"/>
    </row>
    <row r="31" spans="1:22" x14ac:dyDescent="0.3">
      <c r="A31" s="2"/>
      <c r="B31" s="2"/>
      <c r="C31" s="2"/>
      <c r="D31" s="2"/>
      <c r="E31" s="9"/>
      <c r="F31" s="2"/>
      <c r="G31" s="2"/>
      <c r="H31" s="2"/>
      <c r="I31" s="2"/>
      <c r="J31" s="10"/>
      <c r="K31" s="2"/>
      <c r="L31" s="2"/>
      <c r="M31" s="2"/>
      <c r="N31" s="2"/>
      <c r="O31" s="2"/>
      <c r="P31" s="2"/>
      <c r="Q31" s="2"/>
      <c r="R31" s="2"/>
    </row>
    <row r="32" spans="1:22" x14ac:dyDescent="0.3">
      <c r="A32" s="3"/>
      <c r="B32" s="3" t="s">
        <v>29</v>
      </c>
      <c r="C32" s="3"/>
      <c r="D32" s="3"/>
      <c r="E32" s="9"/>
      <c r="F32" s="3"/>
      <c r="G32" s="3"/>
      <c r="H32" s="3"/>
      <c r="I32" s="3"/>
      <c r="J32" s="10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7" t="s">
        <v>30</v>
      </c>
      <c r="C33" s="7"/>
      <c r="D33" s="2"/>
      <c r="E33" s="9">
        <f>28</f>
        <v>28</v>
      </c>
      <c r="F33" s="2">
        <v>2</v>
      </c>
      <c r="G33" s="10">
        <f>IF(AND(J34=0,J35=0),2,(IF(OR(J34=0,J35=0),1,0)))</f>
        <v>0</v>
      </c>
      <c r="H33" s="2">
        <v>2</v>
      </c>
      <c r="I33" s="2">
        <v>0</v>
      </c>
      <c r="J33" s="10">
        <f>IF(G33=H33,0,IF(AND(J34=-1,J35=-1),-1,IF(OR(J34=1,J35=1),1,-1)))</f>
        <v>-1</v>
      </c>
      <c r="K33" s="13">
        <v>35</v>
      </c>
      <c r="L33" s="11">
        <f>0</f>
        <v>0</v>
      </c>
      <c r="M33" s="13">
        <v>36</v>
      </c>
      <c r="N33" s="11">
        <f>0</f>
        <v>0</v>
      </c>
      <c r="O33" s="13">
        <v>38</v>
      </c>
      <c r="P33" s="11">
        <f>0</f>
        <v>0</v>
      </c>
      <c r="Q33" s="13">
        <v>39</v>
      </c>
      <c r="R33" s="11">
        <v>0</v>
      </c>
    </row>
    <row r="34" spans="1:18" x14ac:dyDescent="0.3">
      <c r="A34" s="2"/>
      <c r="B34" s="7" t="s">
        <v>31</v>
      </c>
      <c r="C34" s="7"/>
      <c r="D34" s="2"/>
      <c r="E34" s="9">
        <f>1+E33</f>
        <v>29</v>
      </c>
      <c r="F34" s="2">
        <v>2</v>
      </c>
      <c r="G34" s="2">
        <f>IF(J2=1,1,0)</f>
        <v>0</v>
      </c>
      <c r="H34" s="2">
        <v>1</v>
      </c>
      <c r="I34" s="2">
        <v>1</v>
      </c>
      <c r="J34" s="10">
        <f>IF(G34=1,1,IF(NOT(J2=-1),0,-1))</f>
        <v>-1</v>
      </c>
      <c r="K34" s="13">
        <v>28</v>
      </c>
      <c r="L34" s="11">
        <f>0</f>
        <v>0</v>
      </c>
      <c r="M34" s="2"/>
      <c r="N34" s="2"/>
      <c r="O34" s="2"/>
      <c r="P34" s="2"/>
      <c r="Q34" s="2"/>
      <c r="R34" s="2"/>
    </row>
    <row r="35" spans="1:18" x14ac:dyDescent="0.3">
      <c r="A35" s="2"/>
      <c r="B35" s="7" t="s">
        <v>31</v>
      </c>
      <c r="C35" s="7"/>
      <c r="D35" s="2"/>
      <c r="E35" s="9">
        <f t="shared" ref="E35:E44" si="2">1+E34</f>
        <v>30</v>
      </c>
      <c r="F35" s="2">
        <v>2</v>
      </c>
      <c r="G35" s="2">
        <f>IF(J3=1,1,0)</f>
        <v>0</v>
      </c>
      <c r="H35" s="2">
        <v>1</v>
      </c>
      <c r="I35" s="2">
        <v>1</v>
      </c>
      <c r="J35" s="10">
        <f>IF(G35=1,1,IF(NOT(J3=-1),0,-1))</f>
        <v>-1</v>
      </c>
      <c r="K35" s="13">
        <v>28</v>
      </c>
      <c r="L35" s="11">
        <f>0</f>
        <v>0</v>
      </c>
      <c r="M35" s="2"/>
      <c r="N35" s="2"/>
      <c r="O35" s="2"/>
      <c r="P35" s="2"/>
      <c r="Q35" s="2"/>
      <c r="R35" s="2"/>
    </row>
    <row r="36" spans="1:18" x14ac:dyDescent="0.3">
      <c r="A36" s="2"/>
      <c r="B36" s="7" t="s">
        <v>32</v>
      </c>
      <c r="C36" s="7"/>
      <c r="D36" s="2"/>
      <c r="E36" s="9">
        <f t="shared" si="2"/>
        <v>31</v>
      </c>
      <c r="F36" s="2">
        <v>2</v>
      </c>
      <c r="G36" s="10">
        <f>IF(AND(J37=0,J38=0),2,(IF(OR(J37=0,J38=0),1,0)))</f>
        <v>0</v>
      </c>
      <c r="H36" s="2">
        <v>2</v>
      </c>
      <c r="I36" s="2">
        <v>0</v>
      </c>
      <c r="J36" s="10">
        <f>IF(G36=H36,0,IF(AND(J37=-1,J38=-1),-1,IF(OR(J37=1,J38=1),1,-1)))</f>
        <v>-1</v>
      </c>
      <c r="K36" s="13">
        <v>25</v>
      </c>
      <c r="L36" s="11">
        <v>0</v>
      </c>
      <c r="M36" s="13">
        <v>26</v>
      </c>
      <c r="N36" s="11">
        <v>0</v>
      </c>
      <c r="O36" s="13">
        <v>27</v>
      </c>
      <c r="P36" s="11">
        <v>0</v>
      </c>
      <c r="Q36" s="2"/>
      <c r="R36" s="2"/>
    </row>
    <row r="37" spans="1:18" x14ac:dyDescent="0.3">
      <c r="A37" s="2"/>
      <c r="B37" s="7" t="s">
        <v>31</v>
      </c>
      <c r="C37" s="7"/>
      <c r="D37" s="2"/>
      <c r="E37" s="9">
        <f t="shared" si="2"/>
        <v>32</v>
      </c>
      <c r="F37" s="2">
        <v>2</v>
      </c>
      <c r="G37" s="2">
        <f>IF(J4=1,1,0)</f>
        <v>0</v>
      </c>
      <c r="H37" s="2">
        <v>1</v>
      </c>
      <c r="I37" s="2">
        <v>1</v>
      </c>
      <c r="J37" s="10">
        <f>IF(G37=1,1,IF(NOT(J4=-1),0,-1))</f>
        <v>-1</v>
      </c>
      <c r="K37" s="13">
        <v>31</v>
      </c>
      <c r="L37" s="11">
        <f>0</f>
        <v>0</v>
      </c>
      <c r="M37" s="2"/>
      <c r="N37" s="2"/>
      <c r="O37" s="2"/>
      <c r="P37" s="2"/>
      <c r="Q37" s="2"/>
      <c r="R37" s="2"/>
    </row>
    <row r="38" spans="1:18" x14ac:dyDescent="0.3">
      <c r="A38" s="2"/>
      <c r="B38" s="7" t="s">
        <v>31</v>
      </c>
      <c r="C38" s="7"/>
      <c r="D38" s="2"/>
      <c r="E38" s="9">
        <f t="shared" si="2"/>
        <v>33</v>
      </c>
      <c r="F38" s="2">
        <v>2</v>
      </c>
      <c r="G38" s="10">
        <f>IF(AND(J6=1,J5=1),2,(IF(OR(J5=1,J6=1),1,0)))</f>
        <v>0</v>
      </c>
      <c r="H38" s="2">
        <v>2</v>
      </c>
      <c r="I38" s="2">
        <v>1</v>
      </c>
      <c r="J38" s="10">
        <f>IF(G38=H38,1,IF(AND(J5=-1,J6=-1),-1,IF(OR(J5=0,J6=0),0,-1)))</f>
        <v>-1</v>
      </c>
      <c r="K38" s="13">
        <v>31</v>
      </c>
      <c r="L38" s="11">
        <f>0</f>
        <v>0</v>
      </c>
      <c r="M38" s="2"/>
      <c r="N38" s="2"/>
      <c r="O38" s="2"/>
      <c r="P38" s="2"/>
      <c r="Q38" s="2"/>
      <c r="R38" s="2"/>
    </row>
    <row r="39" spans="1:18" x14ac:dyDescent="0.3">
      <c r="A39" s="2"/>
      <c r="B39" s="7" t="s">
        <v>33</v>
      </c>
      <c r="C39" s="7"/>
      <c r="D39" s="2"/>
      <c r="E39" s="9">
        <f t="shared" si="2"/>
        <v>34</v>
      </c>
      <c r="F39" s="2">
        <v>2</v>
      </c>
      <c r="G39" s="10">
        <f>IF(AND(J40=0,J41=0),2,(IF(OR(J40=0,J41=0),1,0)))</f>
        <v>0</v>
      </c>
      <c r="H39" s="2">
        <v>2</v>
      </c>
      <c r="I39" s="2">
        <v>0</v>
      </c>
      <c r="J39" s="10">
        <f>IF(G39=H39,0,IF(AND(J40=-1,J41=-1),-1,IF(OR(J40=1,J41=1),1,-1)))</f>
        <v>-1</v>
      </c>
      <c r="K39" s="13">
        <v>21</v>
      </c>
      <c r="L39" s="11">
        <v>0</v>
      </c>
      <c r="M39" s="13">
        <v>22</v>
      </c>
      <c r="N39" s="11">
        <v>0</v>
      </c>
      <c r="O39" s="2"/>
      <c r="P39" s="2"/>
      <c r="Q39" s="2"/>
      <c r="R39" s="2"/>
    </row>
    <row r="40" spans="1:18" x14ac:dyDescent="0.3">
      <c r="A40" s="2"/>
      <c r="B40" s="7" t="s">
        <v>31</v>
      </c>
      <c r="C40" s="7"/>
      <c r="D40" s="2"/>
      <c r="E40" s="9">
        <f t="shared" si="2"/>
        <v>35</v>
      </c>
      <c r="F40" s="2">
        <v>2</v>
      </c>
      <c r="G40" s="10">
        <f>IF(AND(J7=1,J33=1),2,(IF(OR(J7=1,J33=1),1,0)))</f>
        <v>0</v>
      </c>
      <c r="H40" s="2">
        <v>2</v>
      </c>
      <c r="I40" s="2">
        <v>1</v>
      </c>
      <c r="J40" s="10">
        <f>IF(G40=H40,1,IF(AND(J7=-1,J33=-1),-1,IF(OR(J7=0,J33=0),0,-1)))</f>
        <v>-1</v>
      </c>
      <c r="K40" s="13">
        <v>34</v>
      </c>
      <c r="L40" s="11">
        <v>0</v>
      </c>
      <c r="M40" s="2"/>
      <c r="N40" s="2"/>
      <c r="O40" s="2"/>
      <c r="P40" s="2"/>
      <c r="Q40" s="2"/>
      <c r="R40" s="2"/>
    </row>
    <row r="41" spans="1:18" x14ac:dyDescent="0.3">
      <c r="A41" s="2"/>
      <c r="B41" s="7" t="s">
        <v>31</v>
      </c>
      <c r="C41" s="7"/>
      <c r="D41" s="2"/>
      <c r="E41" s="9">
        <f t="shared" si="2"/>
        <v>36</v>
      </c>
      <c r="F41" s="2">
        <v>2</v>
      </c>
      <c r="G41" s="10">
        <f>IF( OR( AND(J8=1,J9=-1,J10=-1,J33=-1), AND(J8=-1,J9=1,J10=-1,J33=-1), AND(J8=-1,J9=-1,J10=1,J33=-1), AND(J8=-1,J9=-1,J10=-1,J33=1) ), 1, IF( OR( AND(J8=1,J9=1,J10=-1,J33=-1), AND(J8=1,J9=-1,J10=1,J33=-1), AND(J8=1,J9=-1,J10=-1,J33=1), AND(J8=-1,J9=1,J10=1,J33=-1), AND(J8=-1,J9=1,J10=-1,J33=1), AND(J8=-1,J9=-1,J10=1,J33=1) ), 2, IF( OR( AND(J8=1,J9=1,J10=1,J33=-1), AND(J8=1,J9=1,J10=-1,J33=1), AND(J8=1,J9=-1,J10=1,J33=1), AND(J8=-1,J9=1,J10=1,J33=1) ), 3, IF( AND(J8=1,J9=1,J10=1,J33=1), 4, IF( AND(J8=-1,J9=-1,J10=-1,J33=-1), 0,  ) ) ) ) )</f>
        <v>0</v>
      </c>
      <c r="H41" s="2">
        <v>4</v>
      </c>
      <c r="I41" s="2">
        <v>1</v>
      </c>
      <c r="J41" s="10">
        <f>IF(G41=H41,1, IF( OR( J8=0,J9=0,J10=0,J33=0 ),0,-1) )</f>
        <v>-1</v>
      </c>
      <c r="K41" s="13">
        <v>34</v>
      </c>
      <c r="L41" s="11">
        <v>0</v>
      </c>
      <c r="M41" s="2"/>
      <c r="N41" s="2"/>
      <c r="O41" s="2"/>
      <c r="P41" s="2"/>
      <c r="Q41" s="2"/>
      <c r="R41" s="2"/>
    </row>
    <row r="42" spans="1:18" x14ac:dyDescent="0.3">
      <c r="A42" s="2"/>
      <c r="B42" s="7" t="s">
        <v>34</v>
      </c>
      <c r="C42" s="7"/>
      <c r="D42" s="2"/>
      <c r="E42" s="9">
        <f t="shared" si="2"/>
        <v>37</v>
      </c>
      <c r="F42" s="2">
        <v>2</v>
      </c>
      <c r="G42" s="10">
        <f>IF(AND(J43=0,J44=0),2,(IF(OR(J43=0,J44=0),1,0)))</f>
        <v>0</v>
      </c>
      <c r="H42" s="2">
        <v>2</v>
      </c>
      <c r="I42" s="2">
        <v>0</v>
      </c>
      <c r="J42" s="10">
        <f>IF(G42=H42,0,IF(AND(J43=-1,J44=-1),-1,IF(OR(J43=1,J44=1),1,-1)))</f>
        <v>-1</v>
      </c>
      <c r="K42" s="13">
        <v>23</v>
      </c>
      <c r="L42" s="11">
        <v>0</v>
      </c>
      <c r="M42" s="13">
        <v>24</v>
      </c>
      <c r="N42" s="11">
        <v>0</v>
      </c>
      <c r="O42" s="2"/>
      <c r="P42" s="2"/>
      <c r="Q42" s="2"/>
      <c r="R42" s="2"/>
    </row>
    <row r="43" spans="1:18" x14ac:dyDescent="0.3">
      <c r="A43" s="2"/>
      <c r="B43" s="7" t="s">
        <v>31</v>
      </c>
      <c r="C43" s="7"/>
      <c r="D43" s="2"/>
      <c r="E43" s="9">
        <f t="shared" si="2"/>
        <v>38</v>
      </c>
      <c r="F43" s="2">
        <v>2</v>
      </c>
      <c r="G43" s="10">
        <f>IF(AND(J11=1,J33=1),2,(IF(OR(J11=1,J33=1),1,0)))</f>
        <v>0</v>
      </c>
      <c r="H43" s="2">
        <v>2</v>
      </c>
      <c r="I43" s="2">
        <v>1</v>
      </c>
      <c r="J43" s="10">
        <f>IF(G43=H43,1,IF(AND(J11=-1,J33=-1),-1,IF(OR(J11=0,J33=0),0,-1)))</f>
        <v>-1</v>
      </c>
      <c r="K43" s="13">
        <v>37</v>
      </c>
      <c r="L43" s="11">
        <v>0</v>
      </c>
      <c r="M43" s="2"/>
      <c r="N43" s="2"/>
      <c r="O43" s="2"/>
      <c r="P43" s="2"/>
      <c r="Q43" s="2"/>
      <c r="R43" s="2"/>
    </row>
    <row r="44" spans="1:18" x14ac:dyDescent="0.3">
      <c r="A44" s="2"/>
      <c r="B44" s="7" t="s">
        <v>31</v>
      </c>
      <c r="C44" s="7"/>
      <c r="D44" s="2"/>
      <c r="E44" s="9">
        <f t="shared" si="2"/>
        <v>39</v>
      </c>
      <c r="F44" s="2">
        <v>2</v>
      </c>
      <c r="G44" s="10">
        <f>IF(AND(J12=1,J33=1),2,(IF(OR(J12=1,J33=1),1,0)))</f>
        <v>0</v>
      </c>
      <c r="H44" s="2">
        <v>2</v>
      </c>
      <c r="I44" s="2">
        <v>1</v>
      </c>
      <c r="J44" s="10">
        <f>IF(G44=H44,1,IF(AND(J12=-1,J33=-1),-1,IF(OR(J12=0,J33=0),0,-1)))</f>
        <v>-1</v>
      </c>
      <c r="K44" s="13">
        <v>37</v>
      </c>
      <c r="L44" s="11">
        <v>0</v>
      </c>
      <c r="M44" s="2"/>
      <c r="N44" s="2"/>
      <c r="O44" s="2"/>
      <c r="P44" s="2"/>
      <c r="Q44" s="2"/>
      <c r="R44" s="2"/>
    </row>
    <row r="45" spans="1:18" x14ac:dyDescent="0.3">
      <c r="A45" s="1"/>
    </row>
    <row r="46" spans="1:18" x14ac:dyDescent="0.3">
      <c r="A46" s="1"/>
    </row>
    <row r="47" spans="1:18" x14ac:dyDescent="0.3">
      <c r="A47" s="1"/>
    </row>
    <row r="48" spans="1:18" x14ac:dyDescent="0.3">
      <c r="E48" s="1">
        <v>1</v>
      </c>
      <c r="F48">
        <v>2</v>
      </c>
      <c r="G48">
        <v>3</v>
      </c>
      <c r="H48">
        <v>4</v>
      </c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Hernandez</dc:creator>
  <cp:lastModifiedBy>Pedro Hernandez</cp:lastModifiedBy>
  <dcterms:created xsi:type="dcterms:W3CDTF">2019-04-24T19:42:32Z</dcterms:created>
  <dcterms:modified xsi:type="dcterms:W3CDTF">2019-04-28T19:21:08Z</dcterms:modified>
</cp:coreProperties>
</file>