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6275" windowHeight="799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Plan1!$B$1:$B$21</definedName>
  </definedNames>
  <calcPr calcId="125725"/>
</workbook>
</file>

<file path=xl/calcChain.xml><?xml version="1.0" encoding="utf-8"?>
<calcChain xmlns="http://schemas.openxmlformats.org/spreadsheetml/2006/main">
  <c r="N9" i="1"/>
  <c r="H2"/>
  <c r="R9"/>
  <c r="R10"/>
  <c r="Q10"/>
  <c r="Q9"/>
  <c r="Q8"/>
  <c r="R8"/>
  <c r="P9"/>
  <c r="P10"/>
  <c r="P8"/>
  <c r="I10"/>
  <c r="H10"/>
  <c r="J12"/>
  <c r="J11"/>
  <c r="J10"/>
  <c r="I12"/>
  <c r="I11"/>
  <c r="H12"/>
  <c r="H11"/>
  <c r="J4"/>
  <c r="J3"/>
  <c r="J2"/>
  <c r="I4"/>
  <c r="I3"/>
  <c r="I2"/>
  <c r="H4"/>
  <c r="H3"/>
  <c r="K3" l="1"/>
  <c r="I5"/>
  <c r="H15"/>
  <c r="K4"/>
  <c r="J5"/>
  <c r="H5"/>
  <c r="K2"/>
  <c r="K5" l="1"/>
</calcChain>
</file>

<file path=xl/sharedStrings.xml><?xml version="1.0" encoding="utf-8"?>
<sst xmlns="http://schemas.openxmlformats.org/spreadsheetml/2006/main" count="50" uniqueCount="36">
  <si>
    <t>station</t>
  </si>
  <si>
    <t>Sessenta</t>
  </si>
  <si>
    <t>AFV10</t>
  </si>
  <si>
    <t>AFV11</t>
  </si>
  <si>
    <t>AFV12</t>
  </si>
  <si>
    <t>AFV13</t>
  </si>
  <si>
    <t>AFV14</t>
  </si>
  <si>
    <t>AFV15</t>
  </si>
  <si>
    <t>AFV16</t>
  </si>
  <si>
    <t>AFV17</t>
  </si>
  <si>
    <t>AFV18</t>
  </si>
  <si>
    <t>AFV19</t>
  </si>
  <si>
    <t>AFV20</t>
  </si>
  <si>
    <t>Ndis</t>
  </si>
  <si>
    <t>Nintac</t>
  </si>
  <si>
    <t>AFV03</t>
  </si>
  <si>
    <t>AFV06</t>
  </si>
  <si>
    <t>AFV01</t>
  </si>
  <si>
    <t>AFV04</t>
  </si>
  <si>
    <t>AFV05</t>
  </si>
  <si>
    <t>AFV09</t>
  </si>
  <si>
    <t>AFV08</t>
  </si>
  <si>
    <t>AFV07</t>
  </si>
  <si>
    <t>SD</t>
  </si>
  <si>
    <t>SP</t>
  </si>
  <si>
    <t>SI</t>
  </si>
  <si>
    <t>Total</t>
  </si>
  <si>
    <t>total</t>
  </si>
  <si>
    <t>p=</t>
  </si>
  <si>
    <t>p 0.05=</t>
  </si>
  <si>
    <t>z=</t>
  </si>
  <si>
    <t>Nsur</t>
  </si>
  <si>
    <t>Null Hiphotesys</t>
  </si>
  <si>
    <t>Low</t>
  </si>
  <si>
    <t>Medium</t>
  </si>
  <si>
    <t>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</si>
</sst>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5" borderId="0" xfId="0" applyFill="1"/>
    <xf numFmtId="0" fontId="0" fillId="34" borderId="0" xfId="0" applyFill="1"/>
    <xf numFmtId="0" fontId="0" fillId="33" borderId="0" xfId="0" applyFill="1"/>
    <xf numFmtId="0" fontId="0" fillId="38" borderId="0" xfId="0" applyFill="1"/>
    <xf numFmtId="0" fontId="0" fillId="0" borderId="0" xfId="0"/>
    <xf numFmtId="0" fontId="0" fillId="39" borderId="0" xfId="0" applyFill="1"/>
    <xf numFmtId="0" fontId="0" fillId="0" borderId="0" xfId="0"/>
    <xf numFmtId="0" fontId="0" fillId="34" borderId="0" xfId="0" applyFill="1"/>
    <xf numFmtId="0" fontId="0" fillId="33" borderId="0" xfId="0" applyFill="1"/>
    <xf numFmtId="0" fontId="0" fillId="35" borderId="0" xfId="0" applyFill="1"/>
    <xf numFmtId="0" fontId="0" fillId="0" borderId="0" xfId="0"/>
    <xf numFmtId="0" fontId="0" fillId="33" borderId="0" xfId="0" applyFill="1"/>
    <xf numFmtId="0" fontId="0" fillId="0" borderId="0" xfId="0"/>
    <xf numFmtId="0" fontId="0" fillId="36" borderId="0" xfId="0" applyFill="1"/>
    <xf numFmtId="0" fontId="0" fillId="37" borderId="0" xfId="0" applyFill="1"/>
    <xf numFmtId="0" fontId="0" fillId="40" borderId="0" xfId="0" applyFill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selection activeCell="H2" sqref="H2:K5"/>
    </sheetView>
  </sheetViews>
  <sheetFormatPr defaultRowHeight="15"/>
  <cols>
    <col min="7" max="7" width="13.7109375" bestFit="1" customWidth="1"/>
    <col min="8" max="8" width="12" bestFit="1" customWidth="1"/>
  </cols>
  <sheetData>
    <row r="1" spans="1:18">
      <c r="A1" s="5" t="s">
        <v>0</v>
      </c>
      <c r="B1" s="5" t="s">
        <v>1</v>
      </c>
      <c r="C1" s="7" t="s">
        <v>13</v>
      </c>
      <c r="D1" s="13" t="s">
        <v>31</v>
      </c>
      <c r="E1" s="7" t="s">
        <v>14</v>
      </c>
      <c r="G1" s="17"/>
      <c r="H1" s="17" t="s">
        <v>23</v>
      </c>
      <c r="I1" s="17" t="s">
        <v>24</v>
      </c>
      <c r="J1" s="17" t="s">
        <v>25</v>
      </c>
      <c r="K1" s="17" t="s">
        <v>26</v>
      </c>
    </row>
    <row r="2" spans="1:18">
      <c r="A2" s="14" t="s">
        <v>10</v>
      </c>
      <c r="B2" s="14">
        <v>0</v>
      </c>
      <c r="C2" s="14">
        <v>0</v>
      </c>
      <c r="D2" s="14">
        <v>0</v>
      </c>
      <c r="E2" s="14">
        <v>10</v>
      </c>
      <c r="G2" s="13" t="s">
        <v>33</v>
      </c>
      <c r="H2" s="17">
        <f>SUM(C3:C8)</f>
        <v>5</v>
      </c>
      <c r="I2" s="17">
        <f>SUM(D3:D8)</f>
        <v>6</v>
      </c>
      <c r="J2" s="17">
        <f>SUM(E3:E8)</f>
        <v>37</v>
      </c>
      <c r="K2" s="17">
        <f>SUM(H2:J2)</f>
        <v>48</v>
      </c>
    </row>
    <row r="3" spans="1:18">
      <c r="A3" s="3" t="s">
        <v>11</v>
      </c>
      <c r="B3" s="5">
        <v>0</v>
      </c>
      <c r="C3">
        <v>0</v>
      </c>
      <c r="D3" s="7">
        <v>0</v>
      </c>
      <c r="E3">
        <v>10</v>
      </c>
      <c r="F3" s="7"/>
      <c r="G3" s="13" t="s">
        <v>34</v>
      </c>
      <c r="H3" s="17">
        <f>SUM(C9:C14)</f>
        <v>15</v>
      </c>
      <c r="I3" s="17">
        <f>SUM(D9:D14)</f>
        <v>11</v>
      </c>
      <c r="J3" s="17">
        <f>SUM(E9:E14)</f>
        <v>10</v>
      </c>
      <c r="K3" s="17">
        <f t="shared" ref="K3:K5" si="0">SUM(H3:J3)</f>
        <v>36</v>
      </c>
      <c r="M3" s="13"/>
      <c r="N3" s="13"/>
      <c r="O3" s="13"/>
      <c r="P3" s="13" t="s">
        <v>23</v>
      </c>
      <c r="Q3" s="13" t="s">
        <v>24</v>
      </c>
      <c r="R3" s="13" t="s">
        <v>25</v>
      </c>
    </row>
    <row r="4" spans="1:18">
      <c r="A4" s="12" t="s">
        <v>7</v>
      </c>
      <c r="B4" s="5">
        <v>6</v>
      </c>
      <c r="C4">
        <v>0</v>
      </c>
      <c r="D4" s="7">
        <v>0</v>
      </c>
      <c r="E4">
        <v>10</v>
      </c>
      <c r="F4" s="7"/>
      <c r="G4" s="13" t="s">
        <v>35</v>
      </c>
      <c r="H4" s="17">
        <f>SUM(C15:C20)</f>
        <v>2</v>
      </c>
      <c r="I4" s="17">
        <f>SUM(D15:D20)</f>
        <v>45</v>
      </c>
      <c r="J4" s="17">
        <f>SUM(E15:E20)</f>
        <v>2</v>
      </c>
      <c r="K4" s="17">
        <f t="shared" si="0"/>
        <v>49</v>
      </c>
      <c r="M4" s="13"/>
      <c r="N4" s="13" t="s">
        <v>33</v>
      </c>
      <c r="O4" s="13">
        <v>1</v>
      </c>
      <c r="P4" s="16">
        <v>-1.4285638839999999</v>
      </c>
      <c r="Q4" s="4">
        <v>-5.9269135850000003</v>
      </c>
      <c r="R4" s="15">
        <v>7.2297313589999996</v>
      </c>
    </row>
    <row r="5" spans="1:18">
      <c r="A5" s="12" t="s">
        <v>15</v>
      </c>
      <c r="B5" s="5">
        <v>12.85714286</v>
      </c>
      <c r="C5">
        <v>3</v>
      </c>
      <c r="D5" s="7">
        <v>0</v>
      </c>
      <c r="E5">
        <v>1</v>
      </c>
      <c r="F5" s="7"/>
      <c r="G5" s="17" t="s">
        <v>26</v>
      </c>
      <c r="H5" s="17">
        <f>SUM(H2:H4)</f>
        <v>22</v>
      </c>
      <c r="I5" s="17">
        <f t="shared" ref="I5:J5" si="1">SUM(I2:I4)</f>
        <v>62</v>
      </c>
      <c r="J5" s="17">
        <f t="shared" si="1"/>
        <v>49</v>
      </c>
      <c r="K5" s="17">
        <f t="shared" si="0"/>
        <v>133</v>
      </c>
      <c r="M5" s="13"/>
      <c r="N5" s="13" t="s">
        <v>34</v>
      </c>
      <c r="O5" s="13">
        <v>2</v>
      </c>
      <c r="P5" s="15">
        <v>4.750961384</v>
      </c>
      <c r="Q5" s="16">
        <v>-2.2619865780000001</v>
      </c>
      <c r="R5" s="16">
        <v>-1.320203104</v>
      </c>
    </row>
    <row r="6" spans="1:18">
      <c r="A6" s="9" t="s">
        <v>16</v>
      </c>
      <c r="B6" s="5">
        <v>12.85714286</v>
      </c>
      <c r="C6">
        <v>0</v>
      </c>
      <c r="D6" s="7">
        <v>4</v>
      </c>
      <c r="E6">
        <v>10</v>
      </c>
      <c r="F6" s="7"/>
      <c r="M6" s="13"/>
      <c r="N6" s="13" t="s">
        <v>35</v>
      </c>
      <c r="O6" s="13">
        <v>3</v>
      </c>
      <c r="P6" s="4">
        <v>-2.9537336920000001</v>
      </c>
      <c r="Q6" s="15">
        <v>7.9844178000000001</v>
      </c>
      <c r="R6" s="4">
        <v>-5.9820265160000003</v>
      </c>
    </row>
    <row r="7" spans="1:18">
      <c r="A7" s="12" t="s">
        <v>8</v>
      </c>
      <c r="B7" s="5">
        <v>15</v>
      </c>
      <c r="C7">
        <v>0</v>
      </c>
      <c r="D7">
        <v>2</v>
      </c>
      <c r="E7">
        <v>0</v>
      </c>
      <c r="F7" s="7"/>
      <c r="M7" s="13"/>
      <c r="N7" s="13"/>
    </row>
    <row r="8" spans="1:18">
      <c r="A8" s="12" t="s">
        <v>17</v>
      </c>
      <c r="B8" s="5">
        <v>17</v>
      </c>
      <c r="C8">
        <v>2</v>
      </c>
      <c r="D8">
        <v>0</v>
      </c>
      <c r="E8">
        <v>6</v>
      </c>
      <c r="F8" s="7"/>
      <c r="G8" s="13" t="s">
        <v>32</v>
      </c>
      <c r="M8" s="13" t="s">
        <v>29</v>
      </c>
      <c r="N8" s="13">
        <v>5.5555555555555558E-3</v>
      </c>
      <c r="P8" s="14">
        <f>CHIDIST(P4^2,1)</f>
        <v>0.1531296692221446</v>
      </c>
      <c r="Q8" s="6">
        <f t="shared" ref="Q8:R10" si="2">CHIDIST(Q4^2,1)</f>
        <v>3.0868130824977092E-9</v>
      </c>
      <c r="R8" s="6">
        <f t="shared" si="2"/>
        <v>4.8395038934208315E-13</v>
      </c>
    </row>
    <row r="9" spans="1:18">
      <c r="A9" s="8" t="s">
        <v>18</v>
      </c>
      <c r="B9" s="5">
        <v>21.25</v>
      </c>
      <c r="C9">
        <v>2</v>
      </c>
      <c r="D9">
        <v>0</v>
      </c>
      <c r="E9">
        <v>5</v>
      </c>
      <c r="F9" s="7"/>
      <c r="H9" t="s">
        <v>23</v>
      </c>
      <c r="I9" t="s">
        <v>24</v>
      </c>
      <c r="J9" t="s">
        <v>25</v>
      </c>
      <c r="K9" t="s">
        <v>26</v>
      </c>
      <c r="M9" s="13" t="s">
        <v>30</v>
      </c>
      <c r="N9" s="13">
        <f>NORMSINV(N8/2)</f>
        <v>-2.7729212946086434</v>
      </c>
      <c r="P9" s="6">
        <f t="shared" ref="P9:P10" si="3">CHIDIST(P5^2,1)</f>
        <v>2.0245179837385055E-6</v>
      </c>
      <c r="Q9" s="14">
        <f t="shared" si="2"/>
        <v>2.3698235957401448E-2</v>
      </c>
      <c r="R9" s="14">
        <f t="shared" ref="R9" si="4">CHIDIST(R5^2,1)</f>
        <v>0.18676729545839646</v>
      </c>
    </row>
    <row r="10" spans="1:18">
      <c r="A10" s="8" t="s">
        <v>6</v>
      </c>
      <c r="B10" s="5">
        <v>23</v>
      </c>
      <c r="C10">
        <v>3</v>
      </c>
      <c r="D10">
        <v>0</v>
      </c>
      <c r="E10">
        <v>1</v>
      </c>
      <c r="F10" s="7"/>
      <c r="G10" s="13" t="s">
        <v>33</v>
      </c>
      <c r="H10">
        <f>K10*H13/K13</f>
        <v>7.9398496240601499</v>
      </c>
      <c r="I10">
        <f>K10*I13/K13</f>
        <v>22.375939849624061</v>
      </c>
      <c r="J10">
        <f>K10*J13/K13</f>
        <v>17.684210526315791</v>
      </c>
      <c r="K10">
        <v>48</v>
      </c>
      <c r="P10" s="6">
        <f t="shared" si="3"/>
        <v>3.1395481143422191E-3</v>
      </c>
      <c r="Q10" s="6">
        <f t="shared" si="2"/>
        <v>1.4118706636620198E-15</v>
      </c>
      <c r="R10" s="6">
        <f t="shared" ref="R10" si="5">CHIDIST(R6^2,1)</f>
        <v>2.2037838499162136E-9</v>
      </c>
    </row>
    <row r="11" spans="1:18">
      <c r="A11" s="2" t="s">
        <v>3</v>
      </c>
      <c r="B11" s="5">
        <v>28</v>
      </c>
      <c r="C11">
        <v>4</v>
      </c>
      <c r="D11">
        <v>0</v>
      </c>
      <c r="E11">
        <v>0</v>
      </c>
      <c r="F11" s="7"/>
      <c r="G11" s="13" t="s">
        <v>34</v>
      </c>
      <c r="H11">
        <f>K11*H13/K13</f>
        <v>5.9548872180451129</v>
      </c>
      <c r="I11">
        <f>K11*I13/K13</f>
        <v>16.781954887218046</v>
      </c>
      <c r="J11">
        <f>K11*J13/K13</f>
        <v>13.263157894736842</v>
      </c>
      <c r="K11">
        <v>36</v>
      </c>
      <c r="L11" s="11"/>
    </row>
    <row r="12" spans="1:18">
      <c r="A12" s="8" t="s">
        <v>19</v>
      </c>
      <c r="B12" s="5">
        <v>31.15384615</v>
      </c>
      <c r="C12">
        <v>2</v>
      </c>
      <c r="D12">
        <v>0</v>
      </c>
      <c r="E12">
        <v>4</v>
      </c>
      <c r="F12" s="7"/>
      <c r="G12" s="13" t="s">
        <v>35</v>
      </c>
      <c r="H12">
        <f>K12*H13/K13</f>
        <v>8.1052631578947363</v>
      </c>
      <c r="I12">
        <f>K12*I13/K13</f>
        <v>22.842105263157894</v>
      </c>
      <c r="J12">
        <f>K12*J13/K13</f>
        <v>18.05263157894737</v>
      </c>
      <c r="K12">
        <v>49</v>
      </c>
      <c r="L12" s="11"/>
    </row>
    <row r="13" spans="1:18">
      <c r="A13" s="8" t="s">
        <v>9</v>
      </c>
      <c r="B13" s="5">
        <v>33</v>
      </c>
      <c r="C13">
        <v>2</v>
      </c>
      <c r="D13">
        <v>4</v>
      </c>
      <c r="E13">
        <v>0</v>
      </c>
      <c r="F13" s="7"/>
      <c r="G13" t="s">
        <v>27</v>
      </c>
      <c r="H13">
        <v>22</v>
      </c>
      <c r="I13">
        <v>62</v>
      </c>
      <c r="J13">
        <v>49</v>
      </c>
      <c r="K13">
        <v>133</v>
      </c>
    </row>
    <row r="14" spans="1:18">
      <c r="A14" s="2" t="s">
        <v>4</v>
      </c>
      <c r="B14" s="5">
        <v>34.799999999999997</v>
      </c>
      <c r="C14">
        <v>2</v>
      </c>
      <c r="D14">
        <v>7</v>
      </c>
      <c r="E14">
        <v>0</v>
      </c>
      <c r="F14" s="7"/>
      <c r="I14" s="11"/>
      <c r="J14" s="11"/>
    </row>
    <row r="15" spans="1:18">
      <c r="A15" s="10" t="s">
        <v>20</v>
      </c>
      <c r="B15" s="5">
        <v>35</v>
      </c>
      <c r="C15">
        <v>0</v>
      </c>
      <c r="D15">
        <v>10</v>
      </c>
      <c r="E15">
        <v>0</v>
      </c>
      <c r="F15" s="7"/>
      <c r="G15" s="11" t="s">
        <v>28</v>
      </c>
      <c r="H15">
        <f>CHITEST(H2:J4,H10:J12)</f>
        <v>7.7928099215584902E-19</v>
      </c>
    </row>
    <row r="16" spans="1:18">
      <c r="A16" s="10" t="s">
        <v>21</v>
      </c>
      <c r="B16" s="5">
        <v>38</v>
      </c>
      <c r="C16">
        <v>1</v>
      </c>
      <c r="D16">
        <v>8</v>
      </c>
      <c r="E16">
        <v>0</v>
      </c>
      <c r="F16" s="7"/>
    </row>
    <row r="17" spans="1:18">
      <c r="A17" s="10" t="s">
        <v>2</v>
      </c>
      <c r="B17" s="5">
        <v>42.352941180000002</v>
      </c>
      <c r="C17">
        <v>0</v>
      </c>
      <c r="D17">
        <v>6</v>
      </c>
      <c r="E17">
        <v>2</v>
      </c>
      <c r="F17" s="7"/>
    </row>
    <row r="18" spans="1:18">
      <c r="A18" s="10" t="s">
        <v>12</v>
      </c>
      <c r="B18" s="13">
        <v>46.25</v>
      </c>
      <c r="C18" s="13">
        <v>0</v>
      </c>
      <c r="D18" s="13">
        <v>7</v>
      </c>
      <c r="E18" s="13">
        <v>0</v>
      </c>
      <c r="F18" s="7"/>
    </row>
    <row r="19" spans="1:18">
      <c r="A19" s="10" t="s">
        <v>22</v>
      </c>
      <c r="B19" s="5">
        <v>51</v>
      </c>
      <c r="C19">
        <v>0</v>
      </c>
      <c r="D19">
        <v>5</v>
      </c>
      <c r="E19">
        <v>0</v>
      </c>
      <c r="F19" s="7"/>
    </row>
    <row r="20" spans="1:18">
      <c r="A20" s="1" t="s">
        <v>5</v>
      </c>
      <c r="B20" s="5">
        <v>60</v>
      </c>
      <c r="C20">
        <v>1</v>
      </c>
      <c r="D20">
        <v>9</v>
      </c>
      <c r="E20">
        <v>0</v>
      </c>
      <c r="F20" s="7"/>
    </row>
    <row r="22" spans="1:18">
      <c r="G22" s="17"/>
      <c r="H22" s="17"/>
      <c r="I22" s="17"/>
      <c r="J22" s="17"/>
      <c r="K22" s="17"/>
    </row>
    <row r="23" spans="1:18">
      <c r="C23" s="14"/>
      <c r="G23" s="13"/>
      <c r="H23" s="17"/>
      <c r="I23" s="17"/>
      <c r="J23" s="17"/>
      <c r="K23" s="17"/>
    </row>
    <row r="24" spans="1:18">
      <c r="C24" s="13"/>
      <c r="D24" s="13"/>
      <c r="E24" s="13"/>
      <c r="G24" s="13"/>
      <c r="H24" s="17"/>
      <c r="I24" s="17"/>
      <c r="J24" s="17"/>
      <c r="K24" s="17"/>
      <c r="O24" s="13"/>
      <c r="P24" s="13"/>
      <c r="Q24" s="13"/>
      <c r="R24" s="13"/>
    </row>
    <row r="25" spans="1:18">
      <c r="C25" s="13"/>
      <c r="D25" s="13"/>
      <c r="E25" s="13"/>
      <c r="G25" s="13"/>
      <c r="H25" s="17"/>
      <c r="I25" s="17"/>
      <c r="J25" s="17"/>
      <c r="K25" s="17"/>
      <c r="M25" s="13"/>
      <c r="N25" s="13"/>
      <c r="O25" s="13"/>
      <c r="P25" s="13"/>
      <c r="Q25" s="13"/>
      <c r="R25" s="13"/>
    </row>
    <row r="26" spans="1:18">
      <c r="C26" s="13"/>
      <c r="D26" s="13"/>
      <c r="E26" s="13"/>
      <c r="G26" s="17"/>
      <c r="H26" s="17"/>
      <c r="I26" s="17"/>
      <c r="J26" s="17"/>
      <c r="K26" s="17"/>
      <c r="M26" s="13"/>
      <c r="N26" s="13"/>
      <c r="O26" s="13"/>
      <c r="P26" s="13"/>
      <c r="Q26" s="13"/>
      <c r="R26" s="13"/>
    </row>
    <row r="27" spans="1:18">
      <c r="C27" s="13"/>
      <c r="D27" s="13"/>
      <c r="E27" s="13"/>
      <c r="M27" s="13"/>
      <c r="N27" s="13"/>
      <c r="O27" s="13"/>
      <c r="P27" s="13"/>
      <c r="Q27" s="13"/>
      <c r="R27" s="13"/>
    </row>
    <row r="28" spans="1:18">
      <c r="C28" s="13"/>
      <c r="D28" s="13"/>
      <c r="E28" s="13"/>
    </row>
    <row r="29" spans="1:18">
      <c r="C29" s="13"/>
      <c r="D29" s="13"/>
      <c r="E29" s="13"/>
      <c r="G29" s="13"/>
      <c r="H29" s="13"/>
      <c r="I29" s="13"/>
      <c r="J29" s="13"/>
      <c r="K29" s="13"/>
      <c r="M29" s="13"/>
      <c r="N29" s="13"/>
      <c r="P29" s="14"/>
      <c r="Q29" s="6"/>
      <c r="R29" s="6"/>
    </row>
    <row r="30" spans="1:18">
      <c r="C30" s="13"/>
      <c r="D30" s="13"/>
      <c r="E30" s="13"/>
      <c r="G30" s="13"/>
      <c r="H30" s="13"/>
      <c r="I30" s="13"/>
      <c r="J30" s="13"/>
      <c r="K30" s="13"/>
      <c r="M30" s="13"/>
      <c r="N30" s="13"/>
      <c r="P30" s="6"/>
      <c r="Q30" s="14"/>
      <c r="R30" s="14"/>
    </row>
    <row r="31" spans="1:18">
      <c r="C31" s="13"/>
      <c r="D31" s="13"/>
      <c r="E31" s="13"/>
      <c r="G31" s="13"/>
      <c r="H31" s="13"/>
      <c r="I31" s="13"/>
      <c r="J31" s="13"/>
      <c r="K31" s="13"/>
      <c r="P31" s="6"/>
      <c r="Q31" s="6"/>
      <c r="R31" s="6"/>
    </row>
    <row r="32" spans="1:18">
      <c r="C32" s="13"/>
      <c r="D32" s="13"/>
      <c r="E32" s="13"/>
      <c r="G32" s="13"/>
      <c r="H32" s="13"/>
      <c r="I32" s="13"/>
      <c r="J32" s="13"/>
      <c r="K32" s="13"/>
    </row>
    <row r="33" spans="3:11">
      <c r="C33" s="13"/>
      <c r="D33" s="13"/>
      <c r="E33" s="13"/>
      <c r="G33" s="13"/>
      <c r="H33" s="13"/>
      <c r="I33" s="13"/>
      <c r="J33" s="13"/>
      <c r="K33" s="13"/>
    </row>
    <row r="34" spans="3:11">
      <c r="C34" s="13"/>
      <c r="D34" s="13"/>
      <c r="E34" s="13"/>
      <c r="G34" s="13"/>
      <c r="H34" s="13"/>
      <c r="I34" s="13"/>
      <c r="J34" s="13"/>
      <c r="K34" s="13"/>
    </row>
    <row r="35" spans="3:11">
      <c r="C35" s="13"/>
      <c r="D35" s="13"/>
      <c r="E35" s="13"/>
      <c r="G35" s="13"/>
      <c r="H35" s="13"/>
      <c r="I35" s="13"/>
      <c r="J35" s="13"/>
      <c r="K35" s="13"/>
    </row>
    <row r="36" spans="3:11">
      <c r="C36" s="13"/>
      <c r="D36" s="13"/>
      <c r="E36" s="13"/>
      <c r="G36" s="13"/>
      <c r="H36" s="13"/>
      <c r="I36" s="13"/>
      <c r="J36" s="13"/>
      <c r="K36" s="13"/>
    </row>
    <row r="37" spans="3:11">
      <c r="C37" s="13"/>
      <c r="D37" s="13"/>
      <c r="E37" s="13"/>
    </row>
    <row r="38" spans="3:11">
      <c r="C38" s="13"/>
      <c r="D38" s="13"/>
      <c r="E38" s="13"/>
    </row>
    <row r="39" spans="3:11">
      <c r="C39" s="13"/>
      <c r="D39" s="13"/>
      <c r="E39" s="13"/>
    </row>
    <row r="40" spans="3:11">
      <c r="C40" s="13"/>
      <c r="D40" s="13"/>
      <c r="E40" s="13"/>
    </row>
    <row r="41" spans="3:11">
      <c r="C41" s="13"/>
      <c r="D41" s="13"/>
      <c r="E41" s="13"/>
    </row>
  </sheetData>
  <autoFilter ref="B1:B21"/>
  <sortState ref="A2:E20">
    <sortCondition ref="B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Mittelman</dc:creator>
  <cp:lastModifiedBy>Mittelman</cp:lastModifiedBy>
  <dcterms:created xsi:type="dcterms:W3CDTF">2018-08-06T19:54:47Z</dcterms:created>
  <dcterms:modified xsi:type="dcterms:W3CDTF">2019-01-08T20:39:12Z</dcterms:modified>
</cp:coreProperties>
</file>