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ferreira/Downloads/"/>
    </mc:Choice>
  </mc:AlternateContent>
  <xr:revisionPtr revIDLastSave="0" documentId="13_ncr:1_{41549F3A-3583-5743-A343-AA71A87B0F1E}" xr6:coauthVersionLast="47" xr6:coauthVersionMax="47" xr10:uidLastSave="{00000000-0000-0000-0000-000000000000}"/>
  <bookViews>
    <workbookView xWindow="0" yWindow="860" windowWidth="36000" windowHeight="22520" xr2:uid="{130B61B8-7540-4BB9-9253-3FD01D519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2" l="1"/>
  <c r="T10" i="2"/>
  <c r="T12" i="2"/>
  <c r="T14" i="2"/>
  <c r="T6" i="2"/>
  <c r="D30" i="2"/>
  <c r="C30" i="2"/>
  <c r="D27" i="2"/>
  <c r="C27" i="2"/>
  <c r="N26" i="2"/>
  <c r="N8" i="2"/>
  <c r="N10" i="2"/>
  <c r="N12" i="2"/>
  <c r="N14" i="2"/>
  <c r="N16" i="2"/>
  <c r="N18" i="2"/>
  <c r="N20" i="2"/>
  <c r="N22" i="2"/>
  <c r="N24" i="2"/>
  <c r="N28" i="2"/>
  <c r="N6" i="2"/>
  <c r="P6" i="2" s="1"/>
  <c r="H6" i="2"/>
  <c r="J6" i="2" s="1"/>
  <c r="H8" i="2"/>
  <c r="H10" i="2"/>
  <c r="H12" i="2"/>
  <c r="H14" i="2"/>
  <c r="H16" i="2"/>
  <c r="H18" i="2"/>
  <c r="H20" i="2"/>
  <c r="H22" i="2"/>
  <c r="V6" i="2" l="1"/>
  <c r="V8" i="2" s="1"/>
  <c r="V10" i="2" s="1"/>
  <c r="V12" i="2" s="1"/>
  <c r="V14" i="2" s="1"/>
  <c r="P8" i="2"/>
  <c r="P10" i="2" s="1"/>
  <c r="P12" i="2" s="1"/>
  <c r="P14" i="2" s="1"/>
  <c r="P16" i="2" s="1"/>
  <c r="P18" i="2" s="1"/>
  <c r="P20" i="2" s="1"/>
  <c r="P22" i="2" s="1"/>
  <c r="P24" i="2" s="1"/>
  <c r="P26" i="2" s="1"/>
  <c r="P28" i="2" s="1"/>
  <c r="J8" i="2"/>
  <c r="J10" i="2" s="1"/>
  <c r="J12" i="2" s="1"/>
  <c r="J14" i="2" s="1"/>
  <c r="J16" i="2" s="1"/>
  <c r="J18" i="2" s="1"/>
  <c r="J20" i="2" s="1"/>
  <c r="J22" i="2" s="1"/>
  <c r="N31" i="2"/>
  <c r="H25" i="2"/>
  <c r="C28" i="2" s="1"/>
  <c r="U6" i="2" l="1"/>
  <c r="U8" i="2"/>
  <c r="U10" i="2"/>
  <c r="U12" i="2"/>
  <c r="U14" i="2"/>
  <c r="W6" i="2"/>
  <c r="W8" i="2" s="1"/>
  <c r="W10" i="2" s="1"/>
  <c r="W12" i="2" s="1"/>
  <c r="W14" i="2" s="1"/>
  <c r="D28" i="2"/>
  <c r="I22" i="2"/>
  <c r="O18" i="2"/>
  <c r="O16" i="2"/>
  <c r="O22" i="2"/>
  <c r="O28" i="2"/>
  <c r="I6" i="2"/>
  <c r="K6" i="2" s="1"/>
  <c r="O26" i="2"/>
  <c r="O10" i="2"/>
  <c r="O12" i="2"/>
  <c r="O20" i="2"/>
  <c r="O6" i="2"/>
  <c r="O8" i="2"/>
  <c r="O14" i="2"/>
  <c r="O24" i="2"/>
  <c r="I10" i="2"/>
  <c r="I14" i="2"/>
  <c r="I12" i="2"/>
  <c r="I18" i="2"/>
  <c r="I20" i="2"/>
  <c r="I16" i="2"/>
  <c r="I8" i="2"/>
  <c r="K8" i="2" l="1"/>
  <c r="K10" i="2" s="1"/>
  <c r="K12" i="2" s="1"/>
  <c r="K14" i="2" s="1"/>
  <c r="K16" i="2" s="1"/>
  <c r="K18" i="2" s="1"/>
  <c r="K20" i="2" s="1"/>
  <c r="K22" i="2" s="1"/>
  <c r="O31" i="2"/>
  <c r="Q6" i="2"/>
  <c r="Q8" i="2" s="1"/>
  <c r="Q10" i="2" s="1"/>
  <c r="Q12" i="2" s="1"/>
  <c r="Q14" i="2" s="1"/>
  <c r="Q16" i="2" s="1"/>
  <c r="Q18" i="2" s="1"/>
  <c r="Q20" i="2" s="1"/>
  <c r="Q22" i="2" s="1"/>
  <c r="Q24" i="2" s="1"/>
  <c r="Q26" i="2" s="1"/>
  <c r="Q28" i="2" s="1"/>
  <c r="I25" i="2"/>
  <c r="T17" i="2"/>
  <c r="U17" i="2"/>
</calcChain>
</file>

<file path=xl/sharedStrings.xml><?xml version="1.0" encoding="utf-8"?>
<sst xmlns="http://schemas.openxmlformats.org/spreadsheetml/2006/main" count="89" uniqueCount="46">
  <si>
    <t>TOTAL</t>
  </si>
  <si>
    <t>Frequência Absoluta</t>
  </si>
  <si>
    <t>Frequência Absoluta Acumulada</t>
  </si>
  <si>
    <t>Frequência Relativa</t>
  </si>
  <si>
    <t>Frequência Relativa Acumulada</t>
  </si>
  <si>
    <t>Afonso</t>
  </si>
  <si>
    <t>Artur</t>
  </si>
  <si>
    <t>Catarina</t>
  </si>
  <si>
    <t>Daniel</t>
  </si>
  <si>
    <t>Eliezer</t>
  </si>
  <si>
    <t>Gilberto</t>
  </si>
  <si>
    <t>Gonçalo</t>
  </si>
  <si>
    <t>Gustavo</t>
  </si>
  <si>
    <t>Hélder</t>
  </si>
  <si>
    <t>Henrique</t>
  </si>
  <si>
    <t>João</t>
  </si>
  <si>
    <t>Pedro F.</t>
  </si>
  <si>
    <t>Pedro G.</t>
  </si>
  <si>
    <t>Pedro D.</t>
  </si>
  <si>
    <t>Rafael R.</t>
  </si>
  <si>
    <t>Rafael C.</t>
  </si>
  <si>
    <t>Simão</t>
  </si>
  <si>
    <t>Vanessa</t>
  </si>
  <si>
    <t>Vasco</t>
  </si>
  <si>
    <t>Daniela</t>
  </si>
  <si>
    <t>Média Horas Diárias</t>
  </si>
  <si>
    <t>Quantidade de Jogos testados este ano</t>
  </si>
  <si>
    <t>Género Preferido</t>
  </si>
  <si>
    <t>FPS</t>
  </si>
  <si>
    <t>LÓGICA</t>
  </si>
  <si>
    <t>TERROR</t>
  </si>
  <si>
    <t>RPG</t>
  </si>
  <si>
    <t>ARCADE</t>
  </si>
  <si>
    <t>TIP</t>
  </si>
  <si>
    <t>MÉDIA</t>
  </si>
  <si>
    <t>MODA</t>
  </si>
  <si>
    <t>MEDIANA</t>
  </si>
  <si>
    <t>Mediana H.Diárias</t>
  </si>
  <si>
    <t>Mediana Qtd.Jogos</t>
  </si>
  <si>
    <t>Quartil</t>
  </si>
  <si>
    <t>Q1</t>
  </si>
  <si>
    <t>Q2</t>
  </si>
  <si>
    <t>Q3</t>
  </si>
  <si>
    <t>AMPLITUDE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</si>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</sst>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 style="double">
        <color theme="0"/>
      </left>
      <right/>
      <top style="thin">
        <color theme="1"/>
      </top>
      <bottom style="double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2" fontId="0" fillId="0" borderId="8" xfId="0" applyNumberFormat="1" applyFill="1" applyBorder="1" applyAlignment="1">
      <alignment vertical="center"/>
    </xf>
    <xf numFmtId="2" fontId="0" fillId="0" borderId="6" xfId="0" applyNumberFormat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/>
    <xf numFmtId="1" fontId="0" fillId="0" borderId="12" xfId="0" applyNumberFormat="1" applyFill="1" applyBorder="1" applyAlignment="1">
      <alignment vertical="center"/>
    </xf>
    <xf numFmtId="2" fontId="0" fillId="0" borderId="12" xfId="0" applyNumberFormat="1" applyFill="1" applyBorder="1" applyAlignment="1">
      <alignment vertical="center"/>
    </xf>
    <xf numFmtId="2" fontId="0" fillId="0" borderId="12" xfId="0" applyNumberFormat="1" applyFill="1" applyBorder="1" applyAlignment="1">
      <alignment horizontal="center"/>
    </xf>
    <xf numFmtId="0" fontId="0" fillId="0" borderId="16" xfId="0" applyFill="1" applyBorder="1"/>
    <xf numFmtId="2" fontId="0" fillId="0" borderId="16" xfId="0" applyNumberFormat="1" applyFill="1" applyBorder="1" applyAlignment="1">
      <alignment vertical="center"/>
    </xf>
    <xf numFmtId="0" fontId="0" fillId="2" borderId="12" xfId="0" applyFill="1" applyBorder="1"/>
    <xf numFmtId="0" fontId="0" fillId="0" borderId="17" xfId="0" applyFill="1" applyBorder="1" applyAlignment="1">
      <alignment vertical="center"/>
    </xf>
    <xf numFmtId="0" fontId="0" fillId="0" borderId="17" xfId="0" applyFill="1" applyBorder="1"/>
    <xf numFmtId="0" fontId="2" fillId="2" borderId="12" xfId="0" applyFont="1" applyFill="1" applyBorder="1"/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2" fontId="0" fillId="2" borderId="18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9" xfId="0" applyFill="1" applyBorder="1"/>
    <xf numFmtId="1" fontId="0" fillId="0" borderId="18" xfId="0" applyNumberFormat="1" applyFill="1" applyBorder="1" applyAlignment="1">
      <alignment vertical="center"/>
    </xf>
    <xf numFmtId="0" fontId="0" fillId="2" borderId="19" xfId="0" applyFill="1" applyBorder="1"/>
    <xf numFmtId="0" fontId="1" fillId="5" borderId="13" xfId="0" applyFont="1" applyFill="1" applyBorder="1"/>
    <xf numFmtId="0" fontId="1" fillId="5" borderId="13" xfId="0" applyFont="1" applyFill="1" applyBorder="1" applyAlignment="1">
      <alignment horizontal="center"/>
    </xf>
    <xf numFmtId="2" fontId="1" fillId="5" borderId="13" xfId="0" applyNumberFormat="1" applyFont="1" applyFill="1" applyBorder="1" applyAlignment="1">
      <alignment horizontal="center"/>
    </xf>
    <xf numFmtId="1" fontId="0" fillId="0" borderId="17" xfId="0" applyNumberFormat="1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2" fontId="0" fillId="0" borderId="19" xfId="0" applyNumberFormat="1" applyFill="1" applyBorder="1" applyAlignment="1">
      <alignment vertical="center"/>
    </xf>
    <xf numFmtId="0" fontId="0" fillId="0" borderId="18" xfId="0" applyFill="1" applyBorder="1"/>
    <xf numFmtId="0" fontId="0" fillId="2" borderId="13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/>
    <xf numFmtId="0" fontId="0" fillId="0" borderId="12" xfId="0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 applyAlignment="1">
      <alignment horizontal="center"/>
    </xf>
    <xf numFmtId="0" fontId="0" fillId="0" borderId="16" xfId="0" applyBorder="1"/>
    <xf numFmtId="0" fontId="0" fillId="0" borderId="10" xfId="0" applyBorder="1"/>
    <xf numFmtId="0" fontId="0" fillId="0" borderId="28" xfId="0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1" fillId="5" borderId="29" xfId="0" applyFont="1" applyFill="1" applyBorder="1"/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/>
    <xf numFmtId="0" fontId="0" fillId="0" borderId="34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28" xfId="0" applyFill="1" applyBorder="1"/>
    <xf numFmtId="0" fontId="0" fillId="2" borderId="7" xfId="0" applyFill="1" applyBorder="1"/>
    <xf numFmtId="0" fontId="0" fillId="2" borderId="11" xfId="0" applyFill="1" applyBorder="1"/>
    <xf numFmtId="0" fontId="0" fillId="5" borderId="2" xfId="0" applyFill="1" applyBorder="1" applyAlignment="1">
      <alignment horizontal="center"/>
    </xf>
    <xf numFmtId="0" fontId="0" fillId="2" borderId="35" xfId="0" applyFill="1" applyBorder="1"/>
    <xf numFmtId="0" fontId="0" fillId="2" borderId="36" xfId="0" applyFill="1" applyBorder="1"/>
    <xf numFmtId="0" fontId="0" fillId="0" borderId="36" xfId="0" applyBorder="1"/>
    <xf numFmtId="0" fontId="0" fillId="2" borderId="37" xfId="0" applyFill="1" applyBorder="1"/>
    <xf numFmtId="0" fontId="0" fillId="2" borderId="37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 applyAlignment="1">
      <alignment horizontal="center"/>
    </xf>
    <xf numFmtId="0" fontId="0" fillId="0" borderId="41" xfId="0" applyBorder="1"/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2" borderId="42" xfId="0" applyFill="1" applyBorder="1"/>
    <xf numFmtId="0" fontId="2" fillId="3" borderId="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8F74-F170-4CFB-88E4-1E830D740C15}">
  <dimension ref="A1:BB262"/>
  <sheetViews>
    <sheetView tabSelected="1" zoomScaleNormal="55" workbookViewId="0">
      <selection activeCell="F17" sqref="F17"/>
    </sheetView>
  </sheetViews>
  <sheetFormatPr baseColWidth="10" defaultColWidth="8.83203125" defaultRowHeight="15" x14ac:dyDescent="0.2"/>
  <cols>
    <col min="1" max="1" width="8.83203125" style="60"/>
    <col min="2" max="2" width="19.5" customWidth="1"/>
    <col min="3" max="5" width="15.1640625" customWidth="1"/>
    <col min="6" max="6" width="15.1640625" style="3" customWidth="1"/>
    <col min="7" max="11" width="15.1640625" customWidth="1"/>
    <col min="12" max="12" width="15.1640625" style="3" customWidth="1"/>
    <col min="13" max="16" width="15.1640625" customWidth="1"/>
    <col min="17" max="22" width="15.1640625" style="3" customWidth="1"/>
    <col min="23" max="23" width="16" style="3" customWidth="1"/>
    <col min="24" max="24" width="9.1640625" style="3"/>
  </cols>
  <sheetData>
    <row r="1" spans="1:54" s="60" customFormat="1" x14ac:dyDescent="0.2">
      <c r="B1" s="61"/>
      <c r="F1" s="24"/>
      <c r="L1" s="24"/>
      <c r="Q1" s="24"/>
      <c r="R1" s="24"/>
      <c r="S1" s="24"/>
      <c r="T1" s="24"/>
      <c r="U1" s="24"/>
      <c r="V1" s="24"/>
      <c r="W1" s="24"/>
      <c r="X1" s="24"/>
    </row>
    <row r="2" spans="1:54" s="60" customFormat="1" x14ac:dyDescent="0.2">
      <c r="B2" s="61"/>
      <c r="F2" s="24"/>
      <c r="L2" s="24"/>
      <c r="Q2" s="24"/>
      <c r="R2" s="24"/>
      <c r="S2" s="24"/>
      <c r="T2" s="24"/>
      <c r="U2" s="24"/>
      <c r="V2" s="24"/>
      <c r="W2" s="24"/>
      <c r="X2" s="24"/>
    </row>
    <row r="3" spans="1:54" s="60" customFormat="1" x14ac:dyDescent="0.2">
      <c r="B3" s="61"/>
      <c r="F3" s="24"/>
      <c r="L3" s="24"/>
      <c r="Q3" s="24"/>
      <c r="R3" s="24"/>
      <c r="S3" s="24"/>
      <c r="T3" s="24"/>
      <c r="U3" s="24"/>
      <c r="V3" s="24"/>
      <c r="W3" s="32"/>
      <c r="X3" s="24"/>
    </row>
    <row r="4" spans="1:54" s="60" customFormat="1" x14ac:dyDescent="0.2">
      <c r="B4" s="66"/>
      <c r="C4" s="67"/>
      <c r="D4" s="67"/>
      <c r="E4" s="67"/>
      <c r="F4" s="24"/>
      <c r="G4" s="67"/>
      <c r="H4" s="67"/>
      <c r="I4" s="67"/>
      <c r="J4" s="67"/>
      <c r="K4" s="67"/>
      <c r="L4" s="24"/>
      <c r="M4" s="67"/>
      <c r="N4" s="67"/>
      <c r="O4" s="67"/>
      <c r="P4" s="67"/>
      <c r="Q4" s="83"/>
      <c r="R4" s="24"/>
      <c r="S4" s="83"/>
      <c r="T4" s="83"/>
      <c r="U4" s="83"/>
      <c r="V4" s="83"/>
      <c r="W4" s="102"/>
      <c r="X4" s="24"/>
    </row>
    <row r="5" spans="1:54" s="5" customFormat="1" ht="39" x14ac:dyDescent="0.15">
      <c r="A5" s="63"/>
      <c r="B5" s="68" t="s">
        <v>33</v>
      </c>
      <c r="C5" s="69" t="s">
        <v>25</v>
      </c>
      <c r="D5" s="69" t="s">
        <v>26</v>
      </c>
      <c r="E5" s="69" t="s">
        <v>27</v>
      </c>
      <c r="F5" s="57"/>
      <c r="G5" s="81" t="s">
        <v>25</v>
      </c>
      <c r="H5" s="81" t="s">
        <v>1</v>
      </c>
      <c r="I5" s="81" t="s">
        <v>3</v>
      </c>
      <c r="J5" s="81" t="s">
        <v>2</v>
      </c>
      <c r="K5" s="81" t="s">
        <v>4</v>
      </c>
      <c r="L5" s="58"/>
      <c r="M5" s="81" t="s">
        <v>26</v>
      </c>
      <c r="N5" s="81" t="s">
        <v>1</v>
      </c>
      <c r="O5" s="81" t="s">
        <v>3</v>
      </c>
      <c r="P5" s="81" t="s">
        <v>2</v>
      </c>
      <c r="Q5" s="81" t="s">
        <v>4</v>
      </c>
      <c r="R5" s="59"/>
      <c r="S5" s="69" t="s">
        <v>27</v>
      </c>
      <c r="T5" s="81" t="s">
        <v>1</v>
      </c>
      <c r="U5" s="81" t="s">
        <v>3</v>
      </c>
      <c r="V5" s="81" t="s">
        <v>2</v>
      </c>
      <c r="W5" s="103" t="s">
        <v>4</v>
      </c>
      <c r="X5" s="27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</row>
    <row r="6" spans="1:54" x14ac:dyDescent="0.2">
      <c r="B6" s="70" t="s">
        <v>5</v>
      </c>
      <c r="C6" s="6">
        <v>12</v>
      </c>
      <c r="D6" s="6">
        <v>52</v>
      </c>
      <c r="E6" s="6" t="s">
        <v>28</v>
      </c>
      <c r="F6" s="31"/>
      <c r="G6" s="82">
        <v>0</v>
      </c>
      <c r="H6" s="8">
        <f>COUNTIF($C$6:$C$25,$G6)</f>
        <v>6</v>
      </c>
      <c r="I6" s="9">
        <f>H6/$H$25</f>
        <v>0.3</v>
      </c>
      <c r="J6" s="10">
        <f>H6</f>
        <v>6</v>
      </c>
      <c r="K6" s="9">
        <f>I6</f>
        <v>0.3</v>
      </c>
      <c r="L6" s="31"/>
      <c r="M6" s="82">
        <v>0</v>
      </c>
      <c r="N6" s="8">
        <f>COUNTIF($D$6:$D$25,$M6)</f>
        <v>2</v>
      </c>
      <c r="O6" s="9">
        <f>N6/$H$25</f>
        <v>0.1</v>
      </c>
      <c r="P6" s="10">
        <f>N6</f>
        <v>2</v>
      </c>
      <c r="Q6" s="9">
        <f>O6</f>
        <v>0.1</v>
      </c>
      <c r="R6" s="36"/>
      <c r="S6" s="82" t="s">
        <v>28</v>
      </c>
      <c r="T6" s="8">
        <f>COUNTIF($E$6:$E$25,$S6)</f>
        <v>8</v>
      </c>
      <c r="U6" s="9">
        <f>T6/$H$25</f>
        <v>0.4</v>
      </c>
      <c r="V6" s="10">
        <f>T6</f>
        <v>8</v>
      </c>
      <c r="W6" s="16">
        <f>U6</f>
        <v>0.4</v>
      </c>
      <c r="X6" s="24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</row>
    <row r="7" spans="1:54" x14ac:dyDescent="0.2">
      <c r="B7" s="70" t="s">
        <v>6</v>
      </c>
      <c r="C7" s="6">
        <v>0</v>
      </c>
      <c r="D7" s="6">
        <v>2</v>
      </c>
      <c r="E7" s="6" t="s">
        <v>28</v>
      </c>
      <c r="F7" s="31"/>
      <c r="G7" s="82"/>
      <c r="H7" s="8"/>
      <c r="I7" s="9"/>
      <c r="J7" s="10"/>
      <c r="K7" s="9"/>
      <c r="L7" s="31"/>
      <c r="M7" s="82"/>
      <c r="N7" s="8"/>
      <c r="O7" s="9"/>
      <c r="P7" s="10"/>
      <c r="Q7" s="9"/>
      <c r="R7" s="36"/>
      <c r="S7" s="82"/>
      <c r="T7" s="8"/>
      <c r="U7" s="9"/>
      <c r="V7" s="10"/>
      <c r="W7" s="16"/>
      <c r="X7" s="24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</row>
    <row r="8" spans="1:54" x14ac:dyDescent="0.2">
      <c r="B8" s="70" t="s">
        <v>7</v>
      </c>
      <c r="C8" s="6">
        <v>0</v>
      </c>
      <c r="D8" s="6">
        <v>1</v>
      </c>
      <c r="E8" s="6" t="s">
        <v>29</v>
      </c>
      <c r="F8" s="31"/>
      <c r="G8" s="82">
        <v>1</v>
      </c>
      <c r="H8" s="8">
        <f t="shared" ref="H8" si="0">COUNTIF($C$6:$C$25,$G8)</f>
        <v>3</v>
      </c>
      <c r="I8" s="9">
        <f>H8/$H$25</f>
        <v>0.15</v>
      </c>
      <c r="J8" s="10">
        <f>J6+H8</f>
        <v>9</v>
      </c>
      <c r="K8" s="9">
        <f>K6+I8</f>
        <v>0.44999999999999996</v>
      </c>
      <c r="L8" s="31"/>
      <c r="M8" s="82">
        <v>1</v>
      </c>
      <c r="N8" s="8">
        <f>COUNTIF($D$6:$D$25,$M8)</f>
        <v>4</v>
      </c>
      <c r="O8" s="9">
        <f>N8/$H$25</f>
        <v>0.2</v>
      </c>
      <c r="P8" s="10">
        <f>P6+N8</f>
        <v>6</v>
      </c>
      <c r="Q8" s="9">
        <f>Q6+O8</f>
        <v>0.30000000000000004</v>
      </c>
      <c r="R8" s="36"/>
      <c r="S8" s="82" t="s">
        <v>29</v>
      </c>
      <c r="T8" s="8">
        <f t="shared" ref="T8" si="1">COUNTIF($E$6:$E$25,$S8)</f>
        <v>4</v>
      </c>
      <c r="U8" s="9">
        <f>T8/$H$25</f>
        <v>0.2</v>
      </c>
      <c r="V8" s="10">
        <f>V6+T8</f>
        <v>12</v>
      </c>
      <c r="W8" s="16">
        <f>W6+U8</f>
        <v>0.60000000000000009</v>
      </c>
      <c r="X8" s="24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</row>
    <row r="9" spans="1:54" x14ac:dyDescent="0.2">
      <c r="B9" s="70" t="s">
        <v>8</v>
      </c>
      <c r="C9" s="6">
        <v>4</v>
      </c>
      <c r="D9" s="6">
        <v>5</v>
      </c>
      <c r="E9" s="6" t="s">
        <v>28</v>
      </c>
      <c r="F9" s="31"/>
      <c r="G9" s="82"/>
      <c r="H9" s="8"/>
      <c r="I9" s="9"/>
      <c r="J9" s="10"/>
      <c r="K9" s="9"/>
      <c r="L9" s="31"/>
      <c r="M9" s="82"/>
      <c r="N9" s="8"/>
      <c r="O9" s="9"/>
      <c r="P9" s="10"/>
      <c r="Q9" s="9"/>
      <c r="R9" s="36"/>
      <c r="S9" s="82"/>
      <c r="T9" s="8"/>
      <c r="U9" s="9"/>
      <c r="V9" s="10"/>
      <c r="W9" s="16"/>
      <c r="X9" s="24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</row>
    <row r="10" spans="1:54" x14ac:dyDescent="0.2">
      <c r="B10" s="70" t="s">
        <v>9</v>
      </c>
      <c r="C10" s="6">
        <v>0</v>
      </c>
      <c r="D10" s="6">
        <v>0</v>
      </c>
      <c r="E10" s="6" t="s">
        <v>29</v>
      </c>
      <c r="F10" s="31"/>
      <c r="G10" s="82">
        <v>2</v>
      </c>
      <c r="H10" s="8">
        <f t="shared" ref="H10" si="2">COUNTIF($C$6:$C$25,$G10)</f>
        <v>3</v>
      </c>
      <c r="I10" s="9">
        <f>H10/$H$25</f>
        <v>0.15</v>
      </c>
      <c r="J10" s="10">
        <f t="shared" ref="J10:K10" si="3">J8+H10</f>
        <v>12</v>
      </c>
      <c r="K10" s="9">
        <f t="shared" si="3"/>
        <v>0.6</v>
      </c>
      <c r="L10" s="31"/>
      <c r="M10" s="82">
        <v>2</v>
      </c>
      <c r="N10" s="8">
        <f>COUNTIF($D$6:$D$25,$M10)</f>
        <v>1</v>
      </c>
      <c r="O10" s="9">
        <f>N10/$H$25</f>
        <v>0.05</v>
      </c>
      <c r="P10" s="10">
        <f t="shared" ref="P10:Q10" si="4">P8+N10</f>
        <v>7</v>
      </c>
      <c r="Q10" s="9">
        <f t="shared" si="4"/>
        <v>0.35000000000000003</v>
      </c>
      <c r="R10" s="36"/>
      <c r="S10" s="82" t="s">
        <v>30</v>
      </c>
      <c r="T10" s="8">
        <f t="shared" ref="T10" si="5">COUNTIF($E$6:$E$25,$S10)</f>
        <v>2</v>
      </c>
      <c r="U10" s="9">
        <f>T10/$H$25</f>
        <v>0.1</v>
      </c>
      <c r="V10" s="10">
        <f t="shared" ref="V10" si="6">V8+T10</f>
        <v>14</v>
      </c>
      <c r="W10" s="16">
        <f t="shared" ref="W10" si="7">W8+U10</f>
        <v>0.70000000000000007</v>
      </c>
      <c r="X10" s="24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B11" s="70" t="s">
        <v>10</v>
      </c>
      <c r="C11" s="6">
        <v>6</v>
      </c>
      <c r="D11" s="6">
        <v>23</v>
      </c>
      <c r="E11" s="6" t="s">
        <v>28</v>
      </c>
      <c r="F11" s="31"/>
      <c r="G11" s="82"/>
      <c r="H11" s="8"/>
      <c r="I11" s="9"/>
      <c r="J11" s="10"/>
      <c r="K11" s="9"/>
      <c r="L11" s="31"/>
      <c r="M11" s="82"/>
      <c r="N11" s="8"/>
      <c r="O11" s="9"/>
      <c r="P11" s="10"/>
      <c r="Q11" s="9"/>
      <c r="R11" s="36"/>
      <c r="S11" s="82"/>
      <c r="T11" s="8"/>
      <c r="U11" s="9"/>
      <c r="V11" s="10"/>
      <c r="W11" s="16"/>
      <c r="X11" s="24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</row>
    <row r="12" spans="1:54" x14ac:dyDescent="0.2">
      <c r="B12" s="70" t="s">
        <v>11</v>
      </c>
      <c r="C12" s="6">
        <v>2</v>
      </c>
      <c r="D12" s="6">
        <v>12</v>
      </c>
      <c r="E12" s="6" t="s">
        <v>28</v>
      </c>
      <c r="F12" s="31"/>
      <c r="G12" s="82">
        <v>3</v>
      </c>
      <c r="H12" s="8">
        <f t="shared" ref="H12" si="8">COUNTIF($C$6:$C$25,$G12)</f>
        <v>3</v>
      </c>
      <c r="I12" s="9">
        <f>H12/$H$25</f>
        <v>0.15</v>
      </c>
      <c r="J12" s="10">
        <f t="shared" ref="J12:K12" si="9">J10+H12</f>
        <v>15</v>
      </c>
      <c r="K12" s="9">
        <f t="shared" si="9"/>
        <v>0.75</v>
      </c>
      <c r="L12" s="31"/>
      <c r="M12" s="82">
        <v>3</v>
      </c>
      <c r="N12" s="8">
        <f>COUNTIF($D$6:$D$25,$M12)</f>
        <v>3</v>
      </c>
      <c r="O12" s="9">
        <f>N12/$H$25</f>
        <v>0.15</v>
      </c>
      <c r="P12" s="10">
        <f t="shared" ref="P12:Q12" si="10">P10+N12</f>
        <v>10</v>
      </c>
      <c r="Q12" s="9">
        <f t="shared" si="10"/>
        <v>0.5</v>
      </c>
      <c r="R12" s="36"/>
      <c r="S12" s="82" t="s">
        <v>31</v>
      </c>
      <c r="T12" s="8">
        <f t="shared" ref="T12" si="11">COUNTIF($E$6:$E$25,$S12)</f>
        <v>5</v>
      </c>
      <c r="U12" s="9">
        <f>T12/$H$25</f>
        <v>0.25</v>
      </c>
      <c r="V12" s="10">
        <f t="shared" ref="V12" si="12">V10+T12</f>
        <v>19</v>
      </c>
      <c r="W12" s="16">
        <f t="shared" ref="W12" si="13">W10+U12</f>
        <v>0.95000000000000007</v>
      </c>
      <c r="X12" s="24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spans="1:54" x14ac:dyDescent="0.2">
      <c r="B13" s="70" t="s">
        <v>12</v>
      </c>
      <c r="C13" s="6">
        <v>1</v>
      </c>
      <c r="D13" s="6">
        <v>3</v>
      </c>
      <c r="E13" s="6" t="s">
        <v>30</v>
      </c>
      <c r="F13" s="31"/>
      <c r="G13" s="82"/>
      <c r="H13" s="8"/>
      <c r="I13" s="9"/>
      <c r="J13" s="10"/>
      <c r="K13" s="9"/>
      <c r="L13" s="31"/>
      <c r="M13" s="82"/>
      <c r="N13" s="8"/>
      <c r="O13" s="9"/>
      <c r="P13" s="10"/>
      <c r="Q13" s="9"/>
      <c r="R13" s="36"/>
      <c r="S13" s="82"/>
      <c r="T13" s="8"/>
      <c r="U13" s="9"/>
      <c r="V13" s="10"/>
      <c r="W13" s="16"/>
      <c r="X13" s="24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</row>
    <row r="14" spans="1:54" x14ac:dyDescent="0.2">
      <c r="B14" s="70" t="s">
        <v>13</v>
      </c>
      <c r="C14" s="6">
        <v>0</v>
      </c>
      <c r="D14" s="6">
        <v>1</v>
      </c>
      <c r="E14" s="6" t="s">
        <v>31</v>
      </c>
      <c r="F14" s="31"/>
      <c r="G14" s="82">
        <v>4</v>
      </c>
      <c r="H14" s="8">
        <f t="shared" ref="H14" si="14">COUNTIF($C$6:$C$25,$G14)</f>
        <v>1</v>
      </c>
      <c r="I14" s="9">
        <f>H14/$H$25</f>
        <v>0.05</v>
      </c>
      <c r="J14" s="10">
        <f t="shared" ref="J14:K14" si="15">J12+H14</f>
        <v>16</v>
      </c>
      <c r="K14" s="9">
        <f t="shared" si="15"/>
        <v>0.8</v>
      </c>
      <c r="L14" s="31"/>
      <c r="M14" s="82">
        <v>4</v>
      </c>
      <c r="N14" s="8">
        <f>COUNTIF($D$6:$D$25,$M14)</f>
        <v>1</v>
      </c>
      <c r="O14" s="9">
        <f>N14/$H$25</f>
        <v>0.05</v>
      </c>
      <c r="P14" s="10">
        <f t="shared" ref="P14:Q14" si="16">P12+N14</f>
        <v>11</v>
      </c>
      <c r="Q14" s="9">
        <f t="shared" si="16"/>
        <v>0.55000000000000004</v>
      </c>
      <c r="R14" s="36"/>
      <c r="S14" s="82" t="s">
        <v>32</v>
      </c>
      <c r="T14" s="8">
        <f t="shared" ref="T14" si="17">COUNTIF($E$6:$E$25,$S14)</f>
        <v>1</v>
      </c>
      <c r="U14" s="9">
        <f>T14/$H$25</f>
        <v>0.05</v>
      </c>
      <c r="V14" s="10">
        <f t="shared" ref="V14" si="18">V12+T14</f>
        <v>20</v>
      </c>
      <c r="W14" s="16">
        <f t="shared" ref="W14" si="19">W12+U14</f>
        <v>1</v>
      </c>
      <c r="X14" s="24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B15" s="70" t="s">
        <v>14</v>
      </c>
      <c r="C15" s="6">
        <v>0</v>
      </c>
      <c r="D15" s="6">
        <v>0</v>
      </c>
      <c r="E15" s="6" t="s">
        <v>31</v>
      </c>
      <c r="F15" s="31"/>
      <c r="G15" s="82"/>
      <c r="H15" s="8"/>
      <c r="I15" s="9"/>
      <c r="J15" s="10"/>
      <c r="K15" s="9"/>
      <c r="L15" s="31"/>
      <c r="M15" s="82"/>
      <c r="N15" s="8"/>
      <c r="O15" s="9"/>
      <c r="P15" s="10"/>
      <c r="Q15" s="9"/>
      <c r="R15" s="36"/>
      <c r="S15" s="82"/>
      <c r="T15" s="8"/>
      <c r="U15" s="9"/>
      <c r="V15" s="10"/>
      <c r="W15" s="16"/>
      <c r="X15" s="24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spans="1:54" x14ac:dyDescent="0.2">
      <c r="B16" s="70" t="s">
        <v>15</v>
      </c>
      <c r="C16" s="6">
        <v>3</v>
      </c>
      <c r="D16" s="6">
        <v>3</v>
      </c>
      <c r="E16" s="6" t="s">
        <v>28</v>
      </c>
      <c r="F16" s="31"/>
      <c r="G16" s="82">
        <v>6</v>
      </c>
      <c r="H16" s="8">
        <f t="shared" ref="H16" si="20">COUNTIF($C$6:$C$25,$G16)</f>
        <v>1</v>
      </c>
      <c r="I16" s="9">
        <f>H16/$H$25</f>
        <v>0.05</v>
      </c>
      <c r="J16" s="10">
        <f t="shared" ref="J16:K16" si="21">J14+H16</f>
        <v>17</v>
      </c>
      <c r="K16" s="9">
        <f t="shared" si="21"/>
        <v>0.85000000000000009</v>
      </c>
      <c r="L16" s="31"/>
      <c r="M16" s="82">
        <v>5</v>
      </c>
      <c r="N16" s="8">
        <f>COUNTIF($D$6:$D$25,$M16)</f>
        <v>2</v>
      </c>
      <c r="O16" s="9">
        <f>N16/$H$25</f>
        <v>0.1</v>
      </c>
      <c r="P16" s="10">
        <f t="shared" ref="P16:Q16" si="22">P14+N16</f>
        <v>13</v>
      </c>
      <c r="Q16" s="9">
        <f t="shared" si="22"/>
        <v>0.65</v>
      </c>
      <c r="R16" s="33"/>
      <c r="S16" s="43"/>
      <c r="T16" s="43"/>
      <c r="U16" s="44"/>
      <c r="V16" s="37"/>
      <c r="W16" s="15"/>
      <c r="X16" s="24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spans="2:54" x14ac:dyDescent="0.2">
      <c r="B17" s="70" t="s">
        <v>16</v>
      </c>
      <c r="C17" s="6">
        <v>1</v>
      </c>
      <c r="D17" s="6">
        <v>5</v>
      </c>
      <c r="E17" s="6" t="s">
        <v>32</v>
      </c>
      <c r="F17" s="31"/>
      <c r="G17" s="82"/>
      <c r="H17" s="8"/>
      <c r="I17" s="9"/>
      <c r="J17" s="10"/>
      <c r="K17" s="9"/>
      <c r="L17" s="31"/>
      <c r="M17" s="82"/>
      <c r="N17" s="8"/>
      <c r="O17" s="9"/>
      <c r="P17" s="10"/>
      <c r="Q17" s="9"/>
      <c r="R17" s="36"/>
      <c r="S17" s="47" t="s">
        <v>0</v>
      </c>
      <c r="T17" s="40">
        <f ca="1">SUM(T6:T28)</f>
        <v>20</v>
      </c>
      <c r="U17" s="41">
        <f ca="1">SUM(U6:U29)</f>
        <v>1</v>
      </c>
      <c r="V17" s="42"/>
      <c r="W17" s="23"/>
      <c r="X17" s="24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spans="2:54" x14ac:dyDescent="0.2">
      <c r="B18" s="70" t="s">
        <v>17</v>
      </c>
      <c r="C18" s="6">
        <v>3</v>
      </c>
      <c r="D18" s="6">
        <v>1</v>
      </c>
      <c r="E18" s="6" t="s">
        <v>28</v>
      </c>
      <c r="F18" s="31"/>
      <c r="G18" s="82">
        <v>9</v>
      </c>
      <c r="H18" s="8">
        <f t="shared" ref="H18" si="23">COUNTIF($C$6:$C$25,$G18)</f>
        <v>1</v>
      </c>
      <c r="I18" s="9">
        <f>H18/$H$25</f>
        <v>0.05</v>
      </c>
      <c r="J18" s="10">
        <f t="shared" ref="J18:K18" si="24">J16+H18</f>
        <v>18</v>
      </c>
      <c r="K18" s="9">
        <f t="shared" si="24"/>
        <v>0.90000000000000013</v>
      </c>
      <c r="L18" s="31"/>
      <c r="M18" s="82">
        <v>10</v>
      </c>
      <c r="N18" s="8">
        <f>COUNTIF($D$6:$D$25,$M18)</f>
        <v>1</v>
      </c>
      <c r="O18" s="9">
        <f>N18/$H$25</f>
        <v>0.05</v>
      </c>
      <c r="P18" s="10">
        <f t="shared" ref="P18:Q18" si="25">P16+N18</f>
        <v>14</v>
      </c>
      <c r="Q18" s="9">
        <f t="shared" si="25"/>
        <v>0.70000000000000007</v>
      </c>
      <c r="R18" s="36"/>
      <c r="S18" s="46" t="s">
        <v>35</v>
      </c>
      <c r="T18" s="55" t="s">
        <v>28</v>
      </c>
      <c r="U18" s="56"/>
      <c r="V18" s="42"/>
      <c r="W18" s="23"/>
      <c r="X18" s="24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spans="2:54" x14ac:dyDescent="0.2">
      <c r="B19" s="70" t="s">
        <v>18</v>
      </c>
      <c r="C19" s="6">
        <v>0</v>
      </c>
      <c r="D19" s="6">
        <v>1</v>
      </c>
      <c r="E19" s="6" t="s">
        <v>31</v>
      </c>
      <c r="F19" s="31"/>
      <c r="G19" s="82"/>
      <c r="H19" s="8"/>
      <c r="I19" s="9"/>
      <c r="J19" s="10"/>
      <c r="K19" s="9"/>
      <c r="L19" s="31"/>
      <c r="M19" s="82"/>
      <c r="N19" s="8"/>
      <c r="O19" s="9"/>
      <c r="P19" s="10"/>
      <c r="Q19" s="9"/>
      <c r="R19" s="25"/>
      <c r="S19" s="45"/>
      <c r="T19" s="45"/>
      <c r="U19" s="45"/>
      <c r="V19" s="19"/>
      <c r="W19" s="23"/>
      <c r="X19" s="24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spans="2:54" x14ac:dyDescent="0.2">
      <c r="B20" s="70" t="s">
        <v>19</v>
      </c>
      <c r="C20" s="6">
        <v>10</v>
      </c>
      <c r="D20" s="6">
        <v>120</v>
      </c>
      <c r="E20" s="6" t="s">
        <v>31</v>
      </c>
      <c r="F20" s="31"/>
      <c r="G20" s="82">
        <v>10</v>
      </c>
      <c r="H20" s="8">
        <f t="shared" ref="H20" si="26">COUNTIF($C$6:$C$25,$G20)</f>
        <v>1</v>
      </c>
      <c r="I20" s="9">
        <f>H20/$H$25</f>
        <v>0.05</v>
      </c>
      <c r="J20" s="10">
        <f t="shared" ref="J20:K20" si="27">J18+H20</f>
        <v>19</v>
      </c>
      <c r="K20" s="9">
        <f t="shared" si="27"/>
        <v>0.95000000000000018</v>
      </c>
      <c r="L20" s="31"/>
      <c r="M20" s="82">
        <v>12</v>
      </c>
      <c r="N20" s="8">
        <f>COUNTIF($D$6:$D$25,$M20)</f>
        <v>2</v>
      </c>
      <c r="O20" s="9">
        <f>N20/$H$25</f>
        <v>0.1</v>
      </c>
      <c r="P20" s="10">
        <f t="shared" ref="P20:Q20" si="28">P18+N20</f>
        <v>16</v>
      </c>
      <c r="Q20" s="9">
        <f t="shared" si="28"/>
        <v>0.8</v>
      </c>
      <c r="R20" s="26"/>
      <c r="S20" s="18"/>
      <c r="T20" s="17"/>
      <c r="U20" s="20"/>
      <c r="V20" s="19"/>
      <c r="W20" s="23"/>
      <c r="X20" s="24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</row>
    <row r="21" spans="2:54" x14ac:dyDescent="0.2">
      <c r="B21" s="70" t="s">
        <v>20</v>
      </c>
      <c r="C21" s="6">
        <v>1</v>
      </c>
      <c r="D21" s="6">
        <v>10</v>
      </c>
      <c r="E21" s="6" t="s">
        <v>31</v>
      </c>
      <c r="F21" s="31"/>
      <c r="G21" s="82"/>
      <c r="H21" s="8"/>
      <c r="I21" s="9"/>
      <c r="J21" s="10"/>
      <c r="K21" s="9"/>
      <c r="L21" s="31"/>
      <c r="M21" s="82"/>
      <c r="N21" s="8"/>
      <c r="O21" s="9"/>
      <c r="P21" s="10"/>
      <c r="Q21" s="9"/>
      <c r="R21" s="26"/>
      <c r="S21" s="17"/>
      <c r="T21" s="17"/>
      <c r="U21" s="20"/>
      <c r="V21" s="19"/>
      <c r="W21" s="23"/>
      <c r="X21" s="24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</row>
    <row r="22" spans="2:54" x14ac:dyDescent="0.2">
      <c r="B22" s="70" t="s">
        <v>21</v>
      </c>
      <c r="C22" s="6">
        <v>2</v>
      </c>
      <c r="D22" s="6">
        <v>4</v>
      </c>
      <c r="E22" s="6" t="s">
        <v>28</v>
      </c>
      <c r="F22" s="31"/>
      <c r="G22" s="82">
        <v>12</v>
      </c>
      <c r="H22" s="8">
        <f t="shared" ref="H22" si="29">COUNTIF($C$6:$C$25,$G22)</f>
        <v>1</v>
      </c>
      <c r="I22" s="9">
        <f>H22/$H$25</f>
        <v>0.05</v>
      </c>
      <c r="J22" s="10">
        <f t="shared" ref="J22:K22" si="30">J20+H22</f>
        <v>20</v>
      </c>
      <c r="K22" s="9">
        <f t="shared" si="30"/>
        <v>1.0000000000000002</v>
      </c>
      <c r="L22" s="31"/>
      <c r="M22" s="82">
        <v>23</v>
      </c>
      <c r="N22" s="8">
        <f>COUNTIF($D$6:$D$25,$M22)</f>
        <v>1</v>
      </c>
      <c r="O22" s="9">
        <f>N22/$H$25</f>
        <v>0.05</v>
      </c>
      <c r="P22" s="10">
        <f t="shared" ref="P22:Q22" si="31">P20+N22</f>
        <v>17</v>
      </c>
      <c r="Q22" s="9">
        <f t="shared" si="31"/>
        <v>0.85000000000000009</v>
      </c>
      <c r="R22" s="26"/>
      <c r="S22" s="17"/>
      <c r="T22" s="17"/>
      <c r="U22" s="20"/>
      <c r="V22" s="19"/>
      <c r="W22" s="23"/>
      <c r="X22" s="24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</row>
    <row r="23" spans="2:54" x14ac:dyDescent="0.2">
      <c r="B23" s="70" t="s">
        <v>22</v>
      </c>
      <c r="C23" s="6">
        <v>3</v>
      </c>
      <c r="D23" s="6">
        <v>12</v>
      </c>
      <c r="E23" s="6" t="s">
        <v>29</v>
      </c>
      <c r="F23" s="31"/>
      <c r="G23" s="82"/>
      <c r="H23" s="8"/>
      <c r="I23" s="9"/>
      <c r="J23" s="10"/>
      <c r="K23" s="9"/>
      <c r="L23" s="31"/>
      <c r="M23" s="82"/>
      <c r="N23" s="8"/>
      <c r="O23" s="9"/>
      <c r="P23" s="10"/>
      <c r="Q23" s="9"/>
      <c r="R23" s="26"/>
      <c r="S23" s="17"/>
      <c r="T23" s="17"/>
      <c r="U23" s="20"/>
      <c r="V23" s="19"/>
      <c r="W23" s="23"/>
      <c r="X23" s="24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</row>
    <row r="24" spans="2:54" x14ac:dyDescent="0.2">
      <c r="B24" s="70" t="s">
        <v>23</v>
      </c>
      <c r="C24" s="6">
        <v>9</v>
      </c>
      <c r="D24" s="6">
        <v>3</v>
      </c>
      <c r="E24" s="6" t="s">
        <v>30</v>
      </c>
      <c r="F24" s="29"/>
      <c r="G24" s="38"/>
      <c r="H24" s="38"/>
      <c r="I24" s="38"/>
      <c r="J24" s="30"/>
      <c r="K24" s="30"/>
      <c r="L24" s="32"/>
      <c r="M24" s="82">
        <v>30</v>
      </c>
      <c r="N24" s="8">
        <f>COUNTIF($D$6:$D$25,$M24)</f>
        <v>1</v>
      </c>
      <c r="O24" s="9">
        <f>N24/$H$25</f>
        <v>0.05</v>
      </c>
      <c r="P24" s="10">
        <f t="shared" ref="P24:Q24" si="32">P22+N24</f>
        <v>18</v>
      </c>
      <c r="Q24" s="9">
        <f t="shared" si="32"/>
        <v>0.90000000000000013</v>
      </c>
      <c r="R24" s="26"/>
      <c r="S24" s="17"/>
      <c r="T24" s="17"/>
      <c r="U24" s="20"/>
      <c r="V24" s="19"/>
      <c r="W24" s="23"/>
      <c r="X24" s="24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</row>
    <row r="25" spans="2:54" x14ac:dyDescent="0.2">
      <c r="B25" s="70" t="s">
        <v>24</v>
      </c>
      <c r="C25" s="6">
        <v>2</v>
      </c>
      <c r="D25" s="6">
        <v>30</v>
      </c>
      <c r="E25" s="6" t="s">
        <v>29</v>
      </c>
      <c r="F25" s="31"/>
      <c r="G25" s="39" t="s">
        <v>0</v>
      </c>
      <c r="H25" s="40">
        <f>SUM(H6:H23)</f>
        <v>20</v>
      </c>
      <c r="I25" s="41">
        <f>SUM(I6:I23)</f>
        <v>1.0000000000000002</v>
      </c>
      <c r="J25" s="33"/>
      <c r="K25" s="24"/>
      <c r="L25" s="32"/>
      <c r="M25" s="82"/>
      <c r="N25" s="8"/>
      <c r="O25" s="9"/>
      <c r="P25" s="10"/>
      <c r="Q25" s="9"/>
      <c r="R25" s="26"/>
      <c r="S25" s="17"/>
      <c r="T25" s="17"/>
      <c r="U25" s="20"/>
      <c r="V25" s="19"/>
      <c r="W25" s="23"/>
      <c r="X25" s="24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</row>
    <row r="26" spans="2:54" x14ac:dyDescent="0.2">
      <c r="B26" s="3"/>
      <c r="C26" s="3"/>
      <c r="D26" s="3"/>
      <c r="E26" s="3"/>
      <c r="F26" s="24"/>
      <c r="G26" s="30"/>
      <c r="H26" s="30"/>
      <c r="I26" s="30"/>
      <c r="J26" s="24"/>
      <c r="K26" s="24"/>
      <c r="L26" s="32"/>
      <c r="M26" s="82">
        <v>52</v>
      </c>
      <c r="N26" s="8">
        <f>COUNTIF($D$6:$D$25,$M26)</f>
        <v>1</v>
      </c>
      <c r="O26" s="9">
        <f>N26/$H$25</f>
        <v>0.05</v>
      </c>
      <c r="P26" s="10">
        <f t="shared" ref="P26:Q26" si="33">P24+N26</f>
        <v>19</v>
      </c>
      <c r="Q26" s="9">
        <f t="shared" si="33"/>
        <v>0.95000000000000018</v>
      </c>
      <c r="R26" s="26"/>
      <c r="S26" s="17"/>
      <c r="T26" s="17"/>
      <c r="U26" s="20"/>
      <c r="V26" s="19"/>
      <c r="W26" s="23"/>
      <c r="X26" s="24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</row>
    <row r="27" spans="2:54" x14ac:dyDescent="0.2">
      <c r="B27" s="71" t="s">
        <v>0</v>
      </c>
      <c r="C27" s="47">
        <f>SUM(C6:C25)</f>
        <v>59</v>
      </c>
      <c r="D27" s="47">
        <f t="shared" ref="D27" si="34">SUM(D6:D25)</f>
        <v>288</v>
      </c>
      <c r="E27" s="2"/>
      <c r="F27" s="24"/>
      <c r="G27" s="24"/>
      <c r="H27" s="24"/>
      <c r="I27" s="24"/>
      <c r="J27" s="24"/>
      <c r="K27" s="24"/>
      <c r="L27" s="32"/>
      <c r="M27" s="82"/>
      <c r="N27" s="8"/>
      <c r="O27" s="9"/>
      <c r="P27" s="10"/>
      <c r="Q27" s="9"/>
      <c r="R27" s="26"/>
      <c r="S27" s="17"/>
      <c r="T27" s="17"/>
      <c r="U27" s="20"/>
      <c r="V27" s="19"/>
      <c r="W27" s="23"/>
      <c r="X27" s="24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</row>
    <row r="28" spans="2:54" x14ac:dyDescent="0.2">
      <c r="B28" s="72" t="s">
        <v>34</v>
      </c>
      <c r="C28" s="48">
        <f>C27/H25</f>
        <v>2.95</v>
      </c>
      <c r="D28" s="49">
        <f>D27/H25</f>
        <v>14.4</v>
      </c>
      <c r="E28" s="2"/>
      <c r="F28" s="24"/>
      <c r="G28" s="24"/>
      <c r="H28" s="24"/>
      <c r="I28" s="24"/>
      <c r="J28" s="24"/>
      <c r="K28" s="24"/>
      <c r="L28" s="32"/>
      <c r="M28" s="82">
        <v>120</v>
      </c>
      <c r="N28" s="8">
        <f>COUNTIF($D$6:$D$25,$M28)</f>
        <v>1</v>
      </c>
      <c r="O28" s="9">
        <f>N28/$H$25</f>
        <v>0.05</v>
      </c>
      <c r="P28" s="10">
        <f t="shared" ref="P28:Q28" si="35">P26+N28</f>
        <v>20</v>
      </c>
      <c r="Q28" s="9">
        <f t="shared" si="35"/>
        <v>1.0000000000000002</v>
      </c>
      <c r="R28" s="26"/>
      <c r="S28" s="17"/>
      <c r="T28" s="17"/>
      <c r="U28" s="20"/>
      <c r="V28" s="19"/>
      <c r="W28" s="23"/>
      <c r="X28" s="24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</row>
    <row r="29" spans="2:54" x14ac:dyDescent="0.2">
      <c r="B29" s="73" t="s">
        <v>35</v>
      </c>
      <c r="C29" s="13">
        <v>0</v>
      </c>
      <c r="D29" s="50">
        <v>1</v>
      </c>
      <c r="E29" s="2"/>
      <c r="F29" s="24"/>
      <c r="G29" s="24"/>
      <c r="H29" s="24"/>
      <c r="I29" s="24"/>
      <c r="J29" s="24"/>
      <c r="K29" s="24"/>
      <c r="L29" s="32"/>
      <c r="M29" s="82"/>
      <c r="N29" s="8"/>
      <c r="O29" s="9"/>
      <c r="P29" s="10"/>
      <c r="Q29" s="9"/>
      <c r="R29" s="26"/>
      <c r="S29" s="17"/>
      <c r="T29" s="17"/>
      <c r="U29" s="20"/>
      <c r="V29" s="19"/>
      <c r="W29" s="23"/>
      <c r="X29" s="24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spans="2:54" x14ac:dyDescent="0.2">
      <c r="B30" s="74" t="s">
        <v>36</v>
      </c>
      <c r="C30" s="51">
        <f>MEDIAN(C6:C25)</f>
        <v>2</v>
      </c>
      <c r="D30" s="52">
        <f>MEDIAN(D6:D25)</f>
        <v>3.5</v>
      </c>
      <c r="E30" s="2"/>
      <c r="F30" s="24"/>
      <c r="G30" s="24"/>
      <c r="H30" s="24"/>
      <c r="I30" s="24"/>
      <c r="J30" s="24"/>
      <c r="K30" s="24"/>
      <c r="L30" s="28"/>
      <c r="M30" s="38"/>
      <c r="N30" s="38"/>
      <c r="O30" s="38"/>
      <c r="P30" s="34"/>
      <c r="Q30" s="35"/>
      <c r="R30" s="18"/>
      <c r="S30" s="18"/>
      <c r="T30" s="18"/>
      <c r="U30" s="18"/>
      <c r="V30" s="21"/>
      <c r="W30" s="104"/>
      <c r="X30" s="24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</row>
    <row r="31" spans="2:54" x14ac:dyDescent="0.2">
      <c r="B31" s="75" t="s">
        <v>40</v>
      </c>
      <c r="C31" s="48">
        <v>0</v>
      </c>
      <c r="D31" s="49">
        <v>1</v>
      </c>
      <c r="E31" s="3"/>
      <c r="F31" s="24"/>
      <c r="G31" s="24"/>
      <c r="H31" s="24"/>
      <c r="I31" s="24"/>
      <c r="J31" s="24"/>
      <c r="K31" s="24"/>
      <c r="L31" s="32"/>
      <c r="M31" s="39" t="s">
        <v>0</v>
      </c>
      <c r="N31" s="40">
        <f>SUM(N6:N28)</f>
        <v>20</v>
      </c>
      <c r="O31" s="41">
        <f>SUM(O6:O29)</f>
        <v>1.0000000000000002</v>
      </c>
      <c r="P31" s="33"/>
      <c r="Q31" s="24"/>
      <c r="R31" s="18"/>
      <c r="S31" s="18"/>
      <c r="T31" s="18"/>
      <c r="U31" s="18"/>
      <c r="V31" s="18"/>
      <c r="W31" s="22"/>
      <c r="X31" s="24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spans="2:54" x14ac:dyDescent="0.2">
      <c r="B32" s="76" t="s">
        <v>41</v>
      </c>
      <c r="C32" s="13">
        <v>2</v>
      </c>
      <c r="D32" s="50">
        <v>3.5</v>
      </c>
      <c r="E32" s="3"/>
      <c r="F32" s="24"/>
      <c r="G32" s="24"/>
      <c r="H32" s="24"/>
      <c r="I32" s="24"/>
      <c r="J32" s="24"/>
      <c r="K32" s="24"/>
      <c r="L32" s="24"/>
      <c r="M32" s="30"/>
      <c r="N32" s="30"/>
      <c r="O32" s="30"/>
      <c r="P32" s="24"/>
      <c r="Q32" s="24"/>
      <c r="R32" s="18"/>
      <c r="S32" s="18"/>
      <c r="T32" s="18"/>
      <c r="U32" s="18"/>
      <c r="V32" s="18"/>
      <c r="W32" s="22"/>
      <c r="X32" s="24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B33" s="77" t="s">
        <v>42</v>
      </c>
      <c r="C33" s="51">
        <v>3.5</v>
      </c>
      <c r="D33" s="52">
        <v>12</v>
      </c>
      <c r="E33" s="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18"/>
      <c r="S33" s="18"/>
      <c r="T33" s="18"/>
      <c r="U33" s="18"/>
      <c r="V33" s="18"/>
      <c r="W33" s="22"/>
      <c r="X33" s="24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spans="1:54" x14ac:dyDescent="0.2">
      <c r="B34" s="72" t="s">
        <v>43</v>
      </c>
      <c r="C34" s="48">
        <v>12</v>
      </c>
      <c r="D34" s="49">
        <v>120</v>
      </c>
      <c r="E34" s="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18"/>
      <c r="S34" s="18"/>
      <c r="T34" s="18"/>
      <c r="U34" s="18"/>
      <c r="V34" s="18"/>
      <c r="W34" s="22"/>
      <c r="X34" s="24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B35" s="73" t="s">
        <v>44</v>
      </c>
      <c r="C35" s="13">
        <v>0</v>
      </c>
      <c r="D35" s="50">
        <v>0</v>
      </c>
      <c r="E35" s="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8"/>
      <c r="S35" s="18"/>
      <c r="T35" s="18"/>
      <c r="U35" s="18"/>
      <c r="V35" s="18"/>
      <c r="W35" s="22"/>
      <c r="X35" s="24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spans="1:54" x14ac:dyDescent="0.2">
      <c r="B36" s="74" t="s">
        <v>45</v>
      </c>
      <c r="C36" s="53">
        <v>12</v>
      </c>
      <c r="D36" s="54">
        <v>120</v>
      </c>
      <c r="E36" s="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18"/>
      <c r="S36" s="18"/>
      <c r="T36" s="18"/>
      <c r="U36" s="18"/>
      <c r="V36" s="18"/>
      <c r="W36" s="22"/>
      <c r="X36" s="24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spans="1:54" ht="16" thickBot="1" x14ac:dyDescent="0.25">
      <c r="B37" s="84"/>
      <c r="C37" s="14"/>
      <c r="D37" s="14"/>
      <c r="E37" s="85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102"/>
      <c r="X37" s="24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</row>
    <row r="38" spans="1:54" ht="15.75" customHeight="1" thickTop="1" thickBot="1" x14ac:dyDescent="0.25">
      <c r="A38" s="65"/>
      <c r="B38" s="87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9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24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</row>
    <row r="39" spans="1:54" ht="15.75" customHeight="1" x14ac:dyDescent="0.2">
      <c r="A39" s="65"/>
      <c r="B39" s="90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9"/>
      <c r="N39" s="78"/>
      <c r="O39" s="78"/>
      <c r="P39" s="78"/>
      <c r="Q39" s="78"/>
      <c r="R39" s="78"/>
      <c r="S39" s="78"/>
      <c r="T39" s="78"/>
      <c r="U39" s="78"/>
      <c r="V39" s="78"/>
      <c r="W39" s="14"/>
      <c r="X39" s="24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</row>
    <row r="40" spans="1:54" x14ac:dyDescent="0.2">
      <c r="A40" s="98"/>
      <c r="B40" s="86" t="s">
        <v>37</v>
      </c>
      <c r="C40" s="80">
        <v>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1</v>
      </c>
      <c r="J40" s="80">
        <v>1</v>
      </c>
      <c r="K40" s="80">
        <v>1</v>
      </c>
      <c r="L40" s="80">
        <v>2</v>
      </c>
      <c r="M40" s="80">
        <v>2</v>
      </c>
      <c r="N40" s="80">
        <v>2</v>
      </c>
      <c r="O40" s="80">
        <v>3</v>
      </c>
      <c r="P40" s="80">
        <v>3</v>
      </c>
      <c r="Q40" s="80">
        <v>3</v>
      </c>
      <c r="R40" s="80">
        <v>4</v>
      </c>
      <c r="S40" s="80">
        <v>6</v>
      </c>
      <c r="T40" s="80">
        <v>9</v>
      </c>
      <c r="U40" s="80">
        <v>10</v>
      </c>
      <c r="V40" s="80">
        <v>12</v>
      </c>
      <c r="W40" s="14"/>
      <c r="X40" s="24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</row>
    <row r="41" spans="1:54" x14ac:dyDescent="0.2">
      <c r="A41" s="65"/>
      <c r="B41" s="9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14"/>
      <c r="X41" s="24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</row>
    <row r="42" spans="1:54" ht="15.75" customHeight="1" thickBot="1" x14ac:dyDescent="0.25">
      <c r="A42" s="65"/>
      <c r="B42" s="99" t="s">
        <v>39</v>
      </c>
      <c r="C42" s="7"/>
      <c r="D42" s="7"/>
      <c r="E42" s="7"/>
      <c r="F42" s="7"/>
      <c r="G42" s="11" t="s">
        <v>40</v>
      </c>
      <c r="H42" s="12"/>
      <c r="I42" s="7"/>
      <c r="J42" s="7"/>
      <c r="K42" s="7"/>
      <c r="L42" s="11" t="s">
        <v>41</v>
      </c>
      <c r="M42" s="12"/>
      <c r="N42" s="7"/>
      <c r="O42" s="7"/>
      <c r="P42" s="7"/>
      <c r="Q42" s="11" t="s">
        <v>42</v>
      </c>
      <c r="R42" s="12"/>
      <c r="S42" s="7"/>
      <c r="T42" s="7"/>
      <c r="U42" s="7"/>
      <c r="V42" s="7"/>
      <c r="W42" s="14"/>
      <c r="X42" s="24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</row>
    <row r="43" spans="1:54" ht="15" customHeight="1" x14ac:dyDescent="0.2">
      <c r="A43" s="65"/>
      <c r="B43" s="100"/>
      <c r="C43" s="62"/>
      <c r="D43" s="62"/>
      <c r="E43" s="62"/>
      <c r="F43" s="62"/>
      <c r="G43" s="11"/>
      <c r="H43" s="12"/>
      <c r="I43" s="62"/>
      <c r="J43" s="62"/>
      <c r="K43" s="62"/>
      <c r="L43" s="11"/>
      <c r="M43" s="12"/>
      <c r="N43" s="62"/>
      <c r="O43" s="62"/>
      <c r="P43" s="62"/>
      <c r="Q43" s="11"/>
      <c r="R43" s="12"/>
      <c r="S43" s="62"/>
      <c r="T43" s="62"/>
      <c r="U43" s="62"/>
      <c r="V43" s="62"/>
      <c r="W43" s="14"/>
      <c r="X43" s="24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</row>
    <row r="44" spans="1:54" ht="16" thickBot="1" x14ac:dyDescent="0.25">
      <c r="A44" s="65"/>
      <c r="B44" s="97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6"/>
      <c r="X44" s="24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</row>
    <row r="45" spans="1:54" ht="16" thickTop="1" x14ac:dyDescent="0.2">
      <c r="A45" s="65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14"/>
      <c r="X45" s="24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</row>
    <row r="46" spans="1:54" ht="16" thickBot="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X46" s="24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spans="1:54" ht="17" thickTop="1" thickBot="1" x14ac:dyDescent="0.25">
      <c r="A47" s="65"/>
      <c r="B47" s="93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88"/>
      <c r="X47" s="24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</row>
    <row r="48" spans="1:54" s="3" customFormat="1" x14ac:dyDescent="0.2">
      <c r="A48" s="32"/>
      <c r="B48" s="91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9"/>
      <c r="N48" s="78"/>
      <c r="O48" s="78"/>
      <c r="P48" s="78"/>
      <c r="Q48" s="78"/>
      <c r="R48" s="78"/>
      <c r="S48" s="78"/>
      <c r="T48" s="78"/>
      <c r="U48" s="78"/>
      <c r="V48" s="78"/>
      <c r="W48" s="1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</row>
    <row r="49" spans="1:54" s="1" customFormat="1" x14ac:dyDescent="0.2">
      <c r="A49" s="101"/>
      <c r="B49" s="86" t="s">
        <v>38</v>
      </c>
      <c r="C49" s="80">
        <v>0</v>
      </c>
      <c r="D49" s="80">
        <v>0</v>
      </c>
      <c r="E49" s="80">
        <v>1</v>
      </c>
      <c r="F49" s="80">
        <v>1</v>
      </c>
      <c r="G49" s="80">
        <v>1</v>
      </c>
      <c r="H49" s="80">
        <v>1</v>
      </c>
      <c r="I49" s="80">
        <v>2</v>
      </c>
      <c r="J49" s="80">
        <v>3</v>
      </c>
      <c r="K49" s="80">
        <v>3</v>
      </c>
      <c r="L49" s="80">
        <v>3</v>
      </c>
      <c r="M49" s="80">
        <v>4</v>
      </c>
      <c r="N49" s="80">
        <v>5</v>
      </c>
      <c r="O49" s="80">
        <v>5</v>
      </c>
      <c r="P49" s="80">
        <v>10</v>
      </c>
      <c r="Q49" s="80">
        <v>12</v>
      </c>
      <c r="R49" s="80">
        <v>12</v>
      </c>
      <c r="S49" s="80">
        <v>23</v>
      </c>
      <c r="T49" s="80">
        <v>30</v>
      </c>
      <c r="U49" s="80">
        <v>52</v>
      </c>
      <c r="V49" s="80">
        <v>120</v>
      </c>
      <c r="W49" s="62"/>
      <c r="X49" s="28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</row>
    <row r="50" spans="1:54" x14ac:dyDescent="0.2">
      <c r="A50" s="65"/>
      <c r="B50" s="90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4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spans="1:54" s="3" customFormat="1" ht="16" thickBot="1" x14ac:dyDescent="0.25">
      <c r="A51" s="32"/>
      <c r="B51" s="99" t="s">
        <v>39</v>
      </c>
      <c r="C51" s="7"/>
      <c r="D51" s="7"/>
      <c r="E51" s="7"/>
      <c r="F51" s="7"/>
      <c r="G51" s="11" t="s">
        <v>40</v>
      </c>
      <c r="H51" s="12"/>
      <c r="I51" s="7"/>
      <c r="J51" s="7"/>
      <c r="K51" s="7"/>
      <c r="L51" s="11" t="s">
        <v>41</v>
      </c>
      <c r="M51" s="12"/>
      <c r="N51" s="7"/>
      <c r="O51" s="7"/>
      <c r="P51" s="7"/>
      <c r="Q51" s="11" t="s">
        <v>42</v>
      </c>
      <c r="R51" s="12"/>
      <c r="S51" s="7"/>
      <c r="T51" s="7"/>
      <c r="U51" s="7"/>
      <c r="V51" s="7"/>
      <c r="W51" s="1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</row>
    <row r="52" spans="1:54" s="3" customFormat="1" x14ac:dyDescent="0.2">
      <c r="A52" s="32"/>
      <c r="B52" s="99"/>
      <c r="C52" s="62"/>
      <c r="D52" s="62"/>
      <c r="E52" s="62"/>
      <c r="F52" s="62"/>
      <c r="G52" s="11"/>
      <c r="H52" s="12"/>
      <c r="I52" s="62"/>
      <c r="J52" s="62"/>
      <c r="K52" s="62"/>
      <c r="L52" s="11"/>
      <c r="M52" s="12"/>
      <c r="N52" s="62"/>
      <c r="O52" s="62"/>
      <c r="P52" s="62"/>
      <c r="Q52" s="11"/>
      <c r="R52" s="12"/>
      <c r="S52" s="62"/>
      <c r="T52" s="62"/>
      <c r="U52" s="62"/>
      <c r="V52" s="62"/>
      <c r="W52" s="1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</row>
    <row r="53" spans="1:54" s="3" customFormat="1" ht="16" thickBot="1" x14ac:dyDescent="0.25">
      <c r="A53" s="32"/>
      <c r="B53" s="95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</row>
    <row r="54" spans="1:54" s="3" customFormat="1" ht="16" thickTop="1" x14ac:dyDescent="0.2">
      <c r="A54" s="24"/>
    </row>
    <row r="55" spans="1:54" s="3" customFormat="1" x14ac:dyDescent="0.2">
      <c r="A55" s="24"/>
    </row>
    <row r="56" spans="1:54" s="3" customFormat="1" x14ac:dyDescent="0.2">
      <c r="A56" s="24"/>
    </row>
    <row r="57" spans="1:54" s="3" customFormat="1" x14ac:dyDescent="0.2">
      <c r="A57" s="24"/>
    </row>
    <row r="58" spans="1:54" s="3" customFormat="1" x14ac:dyDescent="0.2">
      <c r="A58" s="24"/>
    </row>
    <row r="59" spans="1:54" s="3" customFormat="1" x14ac:dyDescent="0.2">
      <c r="A59" s="24"/>
    </row>
    <row r="60" spans="1:54" s="3" customFormat="1" x14ac:dyDescent="0.2">
      <c r="A60" s="24"/>
    </row>
    <row r="61" spans="1:54" s="3" customFormat="1" x14ac:dyDescent="0.2">
      <c r="A61" s="24"/>
    </row>
    <row r="62" spans="1:54" s="3" customFormat="1" x14ac:dyDescent="0.2">
      <c r="A62" s="24"/>
    </row>
    <row r="63" spans="1:54" s="3" customFormat="1" x14ac:dyDescent="0.2">
      <c r="A63" s="24"/>
    </row>
    <row r="64" spans="1:54" s="3" customFormat="1" x14ac:dyDescent="0.2">
      <c r="A64" s="24"/>
    </row>
    <row r="65" spans="1:1" s="3" customFormat="1" x14ac:dyDescent="0.2">
      <c r="A65" s="24"/>
    </row>
    <row r="66" spans="1:1" s="3" customFormat="1" x14ac:dyDescent="0.2">
      <c r="A66" s="24"/>
    </row>
    <row r="67" spans="1:1" s="3" customFormat="1" x14ac:dyDescent="0.2">
      <c r="A67" s="24"/>
    </row>
    <row r="68" spans="1:1" s="3" customFormat="1" x14ac:dyDescent="0.2">
      <c r="A68" s="24"/>
    </row>
    <row r="69" spans="1:1" s="3" customFormat="1" x14ac:dyDescent="0.2">
      <c r="A69" s="24"/>
    </row>
    <row r="70" spans="1:1" s="3" customFormat="1" x14ac:dyDescent="0.2">
      <c r="A70" s="24"/>
    </row>
    <row r="71" spans="1:1" s="3" customFormat="1" x14ac:dyDescent="0.2">
      <c r="A71" s="24"/>
    </row>
    <row r="72" spans="1:1" s="3" customFormat="1" x14ac:dyDescent="0.2">
      <c r="A72" s="24"/>
    </row>
    <row r="73" spans="1:1" s="3" customFormat="1" x14ac:dyDescent="0.2">
      <c r="A73" s="24"/>
    </row>
    <row r="74" spans="1:1" s="3" customFormat="1" x14ac:dyDescent="0.2">
      <c r="A74" s="24"/>
    </row>
    <row r="75" spans="1:1" s="3" customFormat="1" x14ac:dyDescent="0.2">
      <c r="A75" s="24"/>
    </row>
    <row r="76" spans="1:1" s="3" customFormat="1" x14ac:dyDescent="0.2">
      <c r="A76" s="24"/>
    </row>
    <row r="77" spans="1:1" s="3" customFormat="1" x14ac:dyDescent="0.2">
      <c r="A77" s="24"/>
    </row>
    <row r="78" spans="1:1" s="3" customFormat="1" x14ac:dyDescent="0.2">
      <c r="A78" s="24"/>
    </row>
    <row r="79" spans="1:1" s="3" customFormat="1" x14ac:dyDescent="0.2">
      <c r="A79" s="24"/>
    </row>
    <row r="80" spans="1:1" s="3" customFormat="1" x14ac:dyDescent="0.2">
      <c r="A80" s="24"/>
    </row>
    <row r="81" spans="1:1" s="3" customFormat="1" x14ac:dyDescent="0.2">
      <c r="A81" s="24"/>
    </row>
    <row r="82" spans="1:1" s="3" customFormat="1" x14ac:dyDescent="0.2">
      <c r="A82" s="24"/>
    </row>
    <row r="83" spans="1:1" s="3" customFormat="1" x14ac:dyDescent="0.2">
      <c r="A83" s="24"/>
    </row>
    <row r="84" spans="1:1" s="3" customFormat="1" x14ac:dyDescent="0.2">
      <c r="A84" s="24"/>
    </row>
    <row r="85" spans="1:1" s="3" customFormat="1" x14ac:dyDescent="0.2">
      <c r="A85" s="24"/>
    </row>
    <row r="86" spans="1:1" s="3" customFormat="1" x14ac:dyDescent="0.2">
      <c r="A86" s="24"/>
    </row>
    <row r="87" spans="1:1" s="3" customFormat="1" x14ac:dyDescent="0.2">
      <c r="A87" s="24"/>
    </row>
    <row r="88" spans="1:1" s="3" customFormat="1" x14ac:dyDescent="0.2">
      <c r="A88" s="24"/>
    </row>
    <row r="89" spans="1:1" s="3" customFormat="1" x14ac:dyDescent="0.2">
      <c r="A89" s="24"/>
    </row>
    <row r="90" spans="1:1" s="3" customFormat="1" x14ac:dyDescent="0.2">
      <c r="A90" s="24"/>
    </row>
    <row r="91" spans="1:1" s="3" customFormat="1" x14ac:dyDescent="0.2">
      <c r="A91" s="24"/>
    </row>
    <row r="92" spans="1:1" s="3" customFormat="1" x14ac:dyDescent="0.2">
      <c r="A92" s="24"/>
    </row>
    <row r="93" spans="1:1" s="3" customFormat="1" x14ac:dyDescent="0.2">
      <c r="A93" s="24"/>
    </row>
    <row r="94" spans="1:1" s="3" customFormat="1" x14ac:dyDescent="0.2">
      <c r="A94" s="24"/>
    </row>
    <row r="95" spans="1:1" s="3" customFormat="1" x14ac:dyDescent="0.2">
      <c r="A95" s="24"/>
    </row>
    <row r="96" spans="1:1" s="3" customFormat="1" x14ac:dyDescent="0.2">
      <c r="A96" s="24"/>
    </row>
    <row r="97" spans="1:1" s="3" customFormat="1" x14ac:dyDescent="0.2">
      <c r="A97" s="24"/>
    </row>
    <row r="98" spans="1:1" s="3" customFormat="1" x14ac:dyDescent="0.2">
      <c r="A98" s="24"/>
    </row>
    <row r="99" spans="1:1" s="3" customFormat="1" x14ac:dyDescent="0.2">
      <c r="A99" s="24"/>
    </row>
    <row r="100" spans="1:1" s="3" customFormat="1" x14ac:dyDescent="0.2">
      <c r="A100" s="24"/>
    </row>
    <row r="101" spans="1:1" s="3" customFormat="1" x14ac:dyDescent="0.2">
      <c r="A101" s="24"/>
    </row>
    <row r="102" spans="1:1" s="3" customFormat="1" x14ac:dyDescent="0.2">
      <c r="A102" s="24"/>
    </row>
    <row r="103" spans="1:1" s="3" customFormat="1" x14ac:dyDescent="0.2">
      <c r="A103" s="24"/>
    </row>
    <row r="104" spans="1:1" s="3" customFormat="1" x14ac:dyDescent="0.2">
      <c r="A104" s="24"/>
    </row>
    <row r="105" spans="1:1" s="3" customFormat="1" x14ac:dyDescent="0.2">
      <c r="A105" s="24"/>
    </row>
    <row r="106" spans="1:1" s="3" customFormat="1" x14ac:dyDescent="0.2">
      <c r="A106" s="24"/>
    </row>
    <row r="107" spans="1:1" s="3" customFormat="1" x14ac:dyDescent="0.2">
      <c r="A107" s="24"/>
    </row>
    <row r="108" spans="1:1" s="3" customFormat="1" x14ac:dyDescent="0.2">
      <c r="A108" s="24"/>
    </row>
    <row r="109" spans="1:1" s="3" customFormat="1" x14ac:dyDescent="0.2">
      <c r="A109" s="24"/>
    </row>
    <row r="110" spans="1:1" s="3" customFormat="1" x14ac:dyDescent="0.2">
      <c r="A110" s="24"/>
    </row>
    <row r="111" spans="1:1" s="3" customFormat="1" x14ac:dyDescent="0.2">
      <c r="A111" s="24"/>
    </row>
    <row r="112" spans="1:1" s="3" customFormat="1" x14ac:dyDescent="0.2">
      <c r="A112" s="24"/>
    </row>
    <row r="113" spans="1:1" s="3" customFormat="1" x14ac:dyDescent="0.2">
      <c r="A113" s="24"/>
    </row>
    <row r="114" spans="1:1" s="3" customFormat="1" x14ac:dyDescent="0.2">
      <c r="A114" s="24"/>
    </row>
    <row r="115" spans="1:1" s="3" customFormat="1" x14ac:dyDescent="0.2">
      <c r="A115" s="24"/>
    </row>
    <row r="116" spans="1:1" s="3" customFormat="1" x14ac:dyDescent="0.2">
      <c r="A116" s="24"/>
    </row>
    <row r="117" spans="1:1" s="3" customFormat="1" x14ac:dyDescent="0.2">
      <c r="A117" s="24"/>
    </row>
    <row r="118" spans="1:1" s="3" customFormat="1" x14ac:dyDescent="0.2">
      <c r="A118" s="24"/>
    </row>
    <row r="119" spans="1:1" s="3" customFormat="1" x14ac:dyDescent="0.2">
      <c r="A119" s="24"/>
    </row>
    <row r="120" spans="1:1" s="3" customFormat="1" x14ac:dyDescent="0.2">
      <c r="A120" s="24"/>
    </row>
    <row r="121" spans="1:1" s="3" customFormat="1" x14ac:dyDescent="0.2">
      <c r="A121" s="24"/>
    </row>
    <row r="122" spans="1:1" s="3" customFormat="1" x14ac:dyDescent="0.2">
      <c r="A122" s="24"/>
    </row>
    <row r="123" spans="1:1" s="3" customFormat="1" x14ac:dyDescent="0.2">
      <c r="A123" s="24"/>
    </row>
    <row r="124" spans="1:1" s="3" customFormat="1" x14ac:dyDescent="0.2">
      <c r="A124" s="24"/>
    </row>
    <row r="125" spans="1:1" s="3" customFormat="1" x14ac:dyDescent="0.2">
      <c r="A125" s="24"/>
    </row>
    <row r="126" spans="1:1" s="3" customFormat="1" x14ac:dyDescent="0.2">
      <c r="A126" s="24"/>
    </row>
    <row r="127" spans="1:1" s="3" customFormat="1" x14ac:dyDescent="0.2">
      <c r="A127" s="24"/>
    </row>
    <row r="128" spans="1:1" s="3" customFormat="1" x14ac:dyDescent="0.2">
      <c r="A128" s="24"/>
    </row>
    <row r="129" spans="1:1" s="3" customFormat="1" x14ac:dyDescent="0.2">
      <c r="A129" s="24"/>
    </row>
    <row r="130" spans="1:1" s="3" customFormat="1" x14ac:dyDescent="0.2">
      <c r="A130" s="24"/>
    </row>
    <row r="131" spans="1:1" s="3" customFormat="1" x14ac:dyDescent="0.2">
      <c r="A131" s="24"/>
    </row>
    <row r="132" spans="1:1" s="3" customFormat="1" x14ac:dyDescent="0.2">
      <c r="A132" s="24"/>
    </row>
    <row r="133" spans="1:1" s="3" customFormat="1" x14ac:dyDescent="0.2">
      <c r="A133" s="24"/>
    </row>
    <row r="134" spans="1:1" s="3" customFormat="1" x14ac:dyDescent="0.2">
      <c r="A134" s="24"/>
    </row>
    <row r="135" spans="1:1" s="3" customFormat="1" x14ac:dyDescent="0.2">
      <c r="A135" s="24"/>
    </row>
    <row r="136" spans="1:1" s="3" customFormat="1" x14ac:dyDescent="0.2">
      <c r="A136" s="24"/>
    </row>
    <row r="137" spans="1:1" s="3" customFormat="1" x14ac:dyDescent="0.2">
      <c r="A137" s="24"/>
    </row>
    <row r="138" spans="1:1" s="3" customFormat="1" x14ac:dyDescent="0.2">
      <c r="A138" s="24"/>
    </row>
    <row r="139" spans="1:1" s="3" customFormat="1" x14ac:dyDescent="0.2">
      <c r="A139" s="24"/>
    </row>
    <row r="140" spans="1:1" s="3" customFormat="1" x14ac:dyDescent="0.2">
      <c r="A140" s="24"/>
    </row>
    <row r="141" spans="1:1" s="3" customFormat="1" x14ac:dyDescent="0.2">
      <c r="A141" s="24"/>
    </row>
    <row r="142" spans="1:1" s="3" customFormat="1" x14ac:dyDescent="0.2">
      <c r="A142" s="24"/>
    </row>
    <row r="143" spans="1:1" s="3" customFormat="1" x14ac:dyDescent="0.2">
      <c r="A143" s="24"/>
    </row>
    <row r="144" spans="1:1" s="3" customFormat="1" x14ac:dyDescent="0.2">
      <c r="A144" s="24"/>
    </row>
    <row r="145" spans="1:1" s="3" customFormat="1" x14ac:dyDescent="0.2">
      <c r="A145" s="24"/>
    </row>
    <row r="146" spans="1:1" s="3" customFormat="1" x14ac:dyDescent="0.2">
      <c r="A146" s="24"/>
    </row>
    <row r="147" spans="1:1" s="3" customFormat="1" x14ac:dyDescent="0.2">
      <c r="A147" s="24"/>
    </row>
    <row r="148" spans="1:1" s="3" customFormat="1" x14ac:dyDescent="0.2">
      <c r="A148" s="24"/>
    </row>
    <row r="149" spans="1:1" s="3" customFormat="1" x14ac:dyDescent="0.2">
      <c r="A149" s="24"/>
    </row>
    <row r="150" spans="1:1" s="3" customFormat="1" x14ac:dyDescent="0.2">
      <c r="A150" s="24"/>
    </row>
    <row r="151" spans="1:1" s="3" customFormat="1" x14ac:dyDescent="0.2">
      <c r="A151" s="24"/>
    </row>
    <row r="152" spans="1:1" s="3" customFormat="1" x14ac:dyDescent="0.2">
      <c r="A152" s="24"/>
    </row>
    <row r="153" spans="1:1" s="3" customFormat="1" x14ac:dyDescent="0.2">
      <c r="A153" s="24"/>
    </row>
    <row r="154" spans="1:1" s="3" customFormat="1" x14ac:dyDescent="0.2">
      <c r="A154" s="24"/>
    </row>
    <row r="155" spans="1:1" s="3" customFormat="1" x14ac:dyDescent="0.2">
      <c r="A155" s="24"/>
    </row>
    <row r="156" spans="1:1" s="3" customFormat="1" x14ac:dyDescent="0.2">
      <c r="A156" s="24"/>
    </row>
    <row r="157" spans="1:1" s="3" customFormat="1" x14ac:dyDescent="0.2">
      <c r="A157" s="24"/>
    </row>
    <row r="158" spans="1:1" s="3" customFormat="1" x14ac:dyDescent="0.2">
      <c r="A158" s="24"/>
    </row>
    <row r="159" spans="1:1" s="3" customFormat="1" x14ac:dyDescent="0.2">
      <c r="A159" s="24"/>
    </row>
    <row r="160" spans="1:1" s="3" customFormat="1" x14ac:dyDescent="0.2">
      <c r="A160" s="24"/>
    </row>
    <row r="161" spans="1:1" s="3" customFormat="1" x14ac:dyDescent="0.2">
      <c r="A161" s="24"/>
    </row>
    <row r="162" spans="1:1" s="3" customFormat="1" x14ac:dyDescent="0.2">
      <c r="A162" s="24"/>
    </row>
    <row r="163" spans="1:1" s="3" customFormat="1" x14ac:dyDescent="0.2">
      <c r="A163" s="24"/>
    </row>
    <row r="164" spans="1:1" s="3" customFormat="1" x14ac:dyDescent="0.2">
      <c r="A164" s="24"/>
    </row>
    <row r="165" spans="1:1" s="3" customFormat="1" x14ac:dyDescent="0.2">
      <c r="A165" s="24"/>
    </row>
    <row r="166" spans="1:1" s="3" customFormat="1" x14ac:dyDescent="0.2">
      <c r="A166" s="24"/>
    </row>
    <row r="167" spans="1:1" s="3" customFormat="1" x14ac:dyDescent="0.2">
      <c r="A167" s="24"/>
    </row>
    <row r="168" spans="1:1" s="3" customFormat="1" x14ac:dyDescent="0.2">
      <c r="A168" s="24"/>
    </row>
    <row r="169" spans="1:1" s="3" customFormat="1" x14ac:dyDescent="0.2">
      <c r="A169" s="24"/>
    </row>
    <row r="170" spans="1:1" s="3" customFormat="1" x14ac:dyDescent="0.2">
      <c r="A170" s="24"/>
    </row>
    <row r="171" spans="1:1" s="3" customFormat="1" x14ac:dyDescent="0.2">
      <c r="A171" s="24"/>
    </row>
    <row r="172" spans="1:1" s="3" customFormat="1" x14ac:dyDescent="0.2">
      <c r="A172" s="24"/>
    </row>
    <row r="173" spans="1:1" s="3" customFormat="1" x14ac:dyDescent="0.2">
      <c r="A173" s="24"/>
    </row>
    <row r="174" spans="1:1" s="3" customFormat="1" x14ac:dyDescent="0.2">
      <c r="A174" s="24"/>
    </row>
    <row r="175" spans="1:1" s="3" customFormat="1" x14ac:dyDescent="0.2">
      <c r="A175" s="24"/>
    </row>
    <row r="176" spans="1:1" s="3" customFormat="1" x14ac:dyDescent="0.2">
      <c r="A176" s="24"/>
    </row>
    <row r="177" spans="1:1" s="3" customFormat="1" x14ac:dyDescent="0.2">
      <c r="A177" s="24"/>
    </row>
    <row r="178" spans="1:1" s="3" customFormat="1" x14ac:dyDescent="0.2">
      <c r="A178" s="24"/>
    </row>
    <row r="179" spans="1:1" s="3" customFormat="1" x14ac:dyDescent="0.2">
      <c r="A179" s="24"/>
    </row>
    <row r="180" spans="1:1" s="3" customFormat="1" x14ac:dyDescent="0.2">
      <c r="A180" s="24"/>
    </row>
    <row r="181" spans="1:1" s="3" customFormat="1" x14ac:dyDescent="0.2">
      <c r="A181" s="24"/>
    </row>
    <row r="182" spans="1:1" s="3" customFormat="1" x14ac:dyDescent="0.2">
      <c r="A182" s="24"/>
    </row>
    <row r="183" spans="1:1" s="3" customFormat="1" x14ac:dyDescent="0.2">
      <c r="A183" s="24"/>
    </row>
    <row r="184" spans="1:1" s="3" customFormat="1" x14ac:dyDescent="0.2">
      <c r="A184" s="24"/>
    </row>
    <row r="185" spans="1:1" s="3" customFormat="1" x14ac:dyDescent="0.2">
      <c r="A185" s="24"/>
    </row>
    <row r="186" spans="1:1" s="3" customFormat="1" x14ac:dyDescent="0.2">
      <c r="A186" s="24"/>
    </row>
    <row r="187" spans="1:1" s="3" customFormat="1" x14ac:dyDescent="0.2">
      <c r="A187" s="24"/>
    </row>
    <row r="188" spans="1:1" s="3" customFormat="1" x14ac:dyDescent="0.2">
      <c r="A188" s="24"/>
    </row>
    <row r="189" spans="1:1" s="3" customFormat="1" x14ac:dyDescent="0.2">
      <c r="A189" s="24"/>
    </row>
    <row r="190" spans="1:1" s="3" customFormat="1" x14ac:dyDescent="0.2">
      <c r="A190" s="24"/>
    </row>
    <row r="191" spans="1:1" s="3" customFormat="1" x14ac:dyDescent="0.2">
      <c r="A191" s="24"/>
    </row>
    <row r="192" spans="1:1" s="3" customFormat="1" x14ac:dyDescent="0.2">
      <c r="A192" s="24"/>
    </row>
    <row r="193" spans="1:1" s="3" customFormat="1" x14ac:dyDescent="0.2">
      <c r="A193" s="24"/>
    </row>
    <row r="194" spans="1:1" s="3" customFormat="1" x14ac:dyDescent="0.2">
      <c r="A194" s="24"/>
    </row>
    <row r="195" spans="1:1" s="3" customFormat="1" x14ac:dyDescent="0.2">
      <c r="A195" s="24"/>
    </row>
    <row r="196" spans="1:1" s="3" customFormat="1" x14ac:dyDescent="0.2">
      <c r="A196" s="24"/>
    </row>
    <row r="197" spans="1:1" s="3" customFormat="1" x14ac:dyDescent="0.2">
      <c r="A197" s="24"/>
    </row>
    <row r="198" spans="1:1" s="3" customFormat="1" x14ac:dyDescent="0.2">
      <c r="A198" s="24"/>
    </row>
    <row r="199" spans="1:1" s="3" customFormat="1" x14ac:dyDescent="0.2">
      <c r="A199" s="24"/>
    </row>
    <row r="200" spans="1:1" s="3" customFormat="1" x14ac:dyDescent="0.2">
      <c r="A200" s="24"/>
    </row>
    <row r="201" spans="1:1" s="3" customFormat="1" x14ac:dyDescent="0.2">
      <c r="A201" s="24"/>
    </row>
    <row r="202" spans="1:1" s="3" customFormat="1" x14ac:dyDescent="0.2">
      <c r="A202" s="24"/>
    </row>
    <row r="203" spans="1:1" s="3" customFormat="1" x14ac:dyDescent="0.2">
      <c r="A203" s="24"/>
    </row>
    <row r="204" spans="1:1" s="3" customFormat="1" x14ac:dyDescent="0.2">
      <c r="A204" s="24"/>
    </row>
    <row r="205" spans="1:1" s="3" customFormat="1" x14ac:dyDescent="0.2">
      <c r="A205" s="24"/>
    </row>
    <row r="206" spans="1:1" s="3" customFormat="1" x14ac:dyDescent="0.2">
      <c r="A206" s="24"/>
    </row>
    <row r="207" spans="1:1" s="3" customFormat="1" x14ac:dyDescent="0.2">
      <c r="A207" s="24"/>
    </row>
    <row r="208" spans="1:1" s="3" customFormat="1" x14ac:dyDescent="0.2">
      <c r="A208" s="24"/>
    </row>
    <row r="209" spans="1:1" s="3" customFormat="1" x14ac:dyDescent="0.2">
      <c r="A209" s="24"/>
    </row>
    <row r="210" spans="1:1" s="3" customFormat="1" x14ac:dyDescent="0.2">
      <c r="A210" s="24"/>
    </row>
    <row r="211" spans="1:1" s="3" customFormat="1" x14ac:dyDescent="0.2">
      <c r="A211" s="24"/>
    </row>
    <row r="212" spans="1:1" s="3" customFormat="1" x14ac:dyDescent="0.2">
      <c r="A212" s="24"/>
    </row>
    <row r="213" spans="1:1" s="3" customFormat="1" x14ac:dyDescent="0.2">
      <c r="A213" s="24"/>
    </row>
    <row r="214" spans="1:1" s="3" customFormat="1" x14ac:dyDescent="0.2">
      <c r="A214" s="24"/>
    </row>
    <row r="215" spans="1:1" s="3" customFormat="1" x14ac:dyDescent="0.2">
      <c r="A215" s="24"/>
    </row>
    <row r="216" spans="1:1" s="3" customFormat="1" x14ac:dyDescent="0.2">
      <c r="A216" s="24"/>
    </row>
    <row r="217" spans="1:1" s="3" customFormat="1" x14ac:dyDescent="0.2">
      <c r="A217" s="24"/>
    </row>
    <row r="218" spans="1:1" s="3" customFormat="1" x14ac:dyDescent="0.2">
      <c r="A218" s="24"/>
    </row>
    <row r="219" spans="1:1" s="3" customFormat="1" x14ac:dyDescent="0.2">
      <c r="A219" s="24"/>
    </row>
    <row r="220" spans="1:1" s="3" customFormat="1" x14ac:dyDescent="0.2">
      <c r="A220" s="24"/>
    </row>
    <row r="221" spans="1:1" s="3" customFormat="1" x14ac:dyDescent="0.2">
      <c r="A221" s="24"/>
    </row>
    <row r="222" spans="1:1" s="3" customFormat="1" x14ac:dyDescent="0.2">
      <c r="A222" s="24"/>
    </row>
    <row r="223" spans="1:1" s="3" customFormat="1" x14ac:dyDescent="0.2">
      <c r="A223" s="24"/>
    </row>
    <row r="224" spans="1:1" s="3" customFormat="1" x14ac:dyDescent="0.2">
      <c r="A224" s="24"/>
    </row>
    <row r="225" spans="1:1" s="3" customFormat="1" x14ac:dyDescent="0.2">
      <c r="A225" s="24"/>
    </row>
    <row r="226" spans="1:1" s="3" customFormat="1" x14ac:dyDescent="0.2">
      <c r="A226" s="24"/>
    </row>
    <row r="227" spans="1:1" s="3" customFormat="1" x14ac:dyDescent="0.2">
      <c r="A227" s="24"/>
    </row>
    <row r="228" spans="1:1" s="3" customFormat="1" x14ac:dyDescent="0.2">
      <c r="A228" s="24"/>
    </row>
    <row r="229" spans="1:1" s="3" customFormat="1" x14ac:dyDescent="0.2">
      <c r="A229" s="24"/>
    </row>
    <row r="230" spans="1:1" s="3" customFormat="1" x14ac:dyDescent="0.2">
      <c r="A230" s="24"/>
    </row>
    <row r="231" spans="1:1" s="3" customFormat="1" x14ac:dyDescent="0.2">
      <c r="A231" s="24"/>
    </row>
    <row r="232" spans="1:1" s="3" customFormat="1" x14ac:dyDescent="0.2">
      <c r="A232" s="24"/>
    </row>
    <row r="233" spans="1:1" s="3" customFormat="1" x14ac:dyDescent="0.2">
      <c r="A233" s="24"/>
    </row>
    <row r="234" spans="1:1" s="3" customFormat="1" x14ac:dyDescent="0.2">
      <c r="A234" s="24"/>
    </row>
    <row r="235" spans="1:1" s="3" customFormat="1" x14ac:dyDescent="0.2">
      <c r="A235" s="24"/>
    </row>
    <row r="236" spans="1:1" s="3" customFormat="1" x14ac:dyDescent="0.2">
      <c r="A236" s="24"/>
    </row>
    <row r="237" spans="1:1" s="3" customFormat="1" x14ac:dyDescent="0.2">
      <c r="A237" s="24"/>
    </row>
    <row r="238" spans="1:1" s="3" customFormat="1" x14ac:dyDescent="0.2">
      <c r="A238" s="24"/>
    </row>
    <row r="239" spans="1:1" s="3" customFormat="1" x14ac:dyDescent="0.2">
      <c r="A239" s="24"/>
    </row>
    <row r="240" spans="1:1" s="3" customFormat="1" x14ac:dyDescent="0.2">
      <c r="A240" s="24"/>
    </row>
    <row r="241" spans="1:1" s="3" customFormat="1" x14ac:dyDescent="0.2">
      <c r="A241" s="24"/>
    </row>
    <row r="242" spans="1:1" s="3" customFormat="1" x14ac:dyDescent="0.2">
      <c r="A242" s="24"/>
    </row>
    <row r="243" spans="1:1" s="3" customFormat="1" x14ac:dyDescent="0.2">
      <c r="A243" s="24"/>
    </row>
    <row r="244" spans="1:1" s="3" customFormat="1" x14ac:dyDescent="0.2">
      <c r="A244" s="24"/>
    </row>
    <row r="245" spans="1:1" s="3" customFormat="1" x14ac:dyDescent="0.2">
      <c r="A245" s="24"/>
    </row>
    <row r="246" spans="1:1" s="3" customFormat="1" x14ac:dyDescent="0.2">
      <c r="A246" s="24"/>
    </row>
    <row r="247" spans="1:1" s="3" customFormat="1" x14ac:dyDescent="0.2">
      <c r="A247" s="24"/>
    </row>
    <row r="248" spans="1:1" s="3" customFormat="1" x14ac:dyDescent="0.2">
      <c r="A248" s="24"/>
    </row>
    <row r="249" spans="1:1" s="3" customFormat="1" x14ac:dyDescent="0.2">
      <c r="A249" s="24"/>
    </row>
    <row r="250" spans="1:1" s="3" customFormat="1" x14ac:dyDescent="0.2">
      <c r="A250" s="24"/>
    </row>
    <row r="251" spans="1:1" s="3" customFormat="1" x14ac:dyDescent="0.2">
      <c r="A251" s="24"/>
    </row>
    <row r="252" spans="1:1" s="3" customFormat="1" x14ac:dyDescent="0.2">
      <c r="A252" s="24"/>
    </row>
    <row r="253" spans="1:1" s="3" customFormat="1" x14ac:dyDescent="0.2">
      <c r="A253" s="24"/>
    </row>
    <row r="254" spans="1:1" s="3" customFormat="1" x14ac:dyDescent="0.2">
      <c r="A254" s="24"/>
    </row>
    <row r="255" spans="1:1" s="3" customFormat="1" x14ac:dyDescent="0.2">
      <c r="A255" s="24"/>
    </row>
    <row r="256" spans="1:1" s="3" customFormat="1" x14ac:dyDescent="0.2">
      <c r="A256" s="24"/>
    </row>
    <row r="257" spans="1:1" s="3" customFormat="1" x14ac:dyDescent="0.2">
      <c r="A257" s="24"/>
    </row>
    <row r="258" spans="1:1" s="3" customFormat="1" x14ac:dyDescent="0.2">
      <c r="A258" s="24"/>
    </row>
    <row r="259" spans="1:1" s="3" customFormat="1" x14ac:dyDescent="0.2">
      <c r="A259" s="24"/>
    </row>
    <row r="260" spans="1:1" s="3" customFormat="1" x14ac:dyDescent="0.2">
      <c r="A260" s="24"/>
    </row>
    <row r="261" spans="1:1" s="3" customFormat="1" x14ac:dyDescent="0.2">
      <c r="A261" s="24"/>
    </row>
    <row r="262" spans="1:1" s="3" customFormat="1" x14ac:dyDescent="0.2">
      <c r="A262" s="24"/>
    </row>
  </sheetData>
  <mergeCells count="139">
    <mergeCell ref="B42:B43"/>
    <mergeCell ref="B51:B52"/>
    <mergeCell ref="G51:H52"/>
    <mergeCell ref="L51:M52"/>
    <mergeCell ref="Q51:R52"/>
    <mergeCell ref="P26:P27"/>
    <mergeCell ref="Q26:Q27"/>
    <mergeCell ref="P28:P29"/>
    <mergeCell ref="Q28:Q29"/>
    <mergeCell ref="G42:H43"/>
    <mergeCell ref="L42:M43"/>
    <mergeCell ref="Q42:R43"/>
    <mergeCell ref="P20:P21"/>
    <mergeCell ref="Q20:Q21"/>
    <mergeCell ref="P22:P23"/>
    <mergeCell ref="Q22:Q23"/>
    <mergeCell ref="P24:P25"/>
    <mergeCell ref="Q24:Q25"/>
    <mergeCell ref="Q12:Q13"/>
    <mergeCell ref="P14:P15"/>
    <mergeCell ref="Q14:Q15"/>
    <mergeCell ref="P16:P17"/>
    <mergeCell ref="Q16:Q17"/>
    <mergeCell ref="P18:P19"/>
    <mergeCell ref="Q18:Q19"/>
    <mergeCell ref="P6:P7"/>
    <mergeCell ref="Q6:Q7"/>
    <mergeCell ref="P8:P9"/>
    <mergeCell ref="Q8:Q9"/>
    <mergeCell ref="P10:P11"/>
    <mergeCell ref="Q10:Q11"/>
    <mergeCell ref="P12:P13"/>
    <mergeCell ref="K6:K7"/>
    <mergeCell ref="K8:K9"/>
    <mergeCell ref="K10:K11"/>
    <mergeCell ref="K12:K13"/>
    <mergeCell ref="O24:O25"/>
    <mergeCell ref="O26:O27"/>
    <mergeCell ref="O28:O29"/>
    <mergeCell ref="J6:J7"/>
    <mergeCell ref="J8:J9"/>
    <mergeCell ref="J10:J11"/>
    <mergeCell ref="J12:J13"/>
    <mergeCell ref="J14:J15"/>
    <mergeCell ref="J16:J17"/>
    <mergeCell ref="J18:J19"/>
    <mergeCell ref="N10:N11"/>
    <mergeCell ref="N8:N9"/>
    <mergeCell ref="N6:N7"/>
    <mergeCell ref="M28:M29"/>
    <mergeCell ref="M26:M27"/>
    <mergeCell ref="M24:M25"/>
    <mergeCell ref="N28:N29"/>
    <mergeCell ref="N26:N27"/>
    <mergeCell ref="N24:N25"/>
    <mergeCell ref="N12:N13"/>
    <mergeCell ref="K18:K19"/>
    <mergeCell ref="K20:K21"/>
    <mergeCell ref="K22:K23"/>
    <mergeCell ref="K14:K15"/>
    <mergeCell ref="I20:I21"/>
    <mergeCell ref="I22:I23"/>
    <mergeCell ref="O14:O15"/>
    <mergeCell ref="O16:O17"/>
    <mergeCell ref="O18:O19"/>
    <mergeCell ref="O20:O21"/>
    <mergeCell ref="O22:O23"/>
    <mergeCell ref="J20:J21"/>
    <mergeCell ref="J22:J23"/>
    <mergeCell ref="M22:M23"/>
    <mergeCell ref="M20:M21"/>
    <mergeCell ref="M18:M19"/>
    <mergeCell ref="N22:N23"/>
    <mergeCell ref="N20:N21"/>
    <mergeCell ref="N18:N19"/>
    <mergeCell ref="N16:N17"/>
    <mergeCell ref="N14:N15"/>
    <mergeCell ref="K16:K17"/>
    <mergeCell ref="I14:I15"/>
    <mergeCell ref="I16:I17"/>
    <mergeCell ref="M14:M15"/>
    <mergeCell ref="M12:M13"/>
    <mergeCell ref="M10:M11"/>
    <mergeCell ref="M8:M9"/>
    <mergeCell ref="M6:M7"/>
    <mergeCell ref="M16:M17"/>
    <mergeCell ref="I18:I19"/>
    <mergeCell ref="G22:G23"/>
    <mergeCell ref="G20:G21"/>
    <mergeCell ref="G18:G19"/>
    <mergeCell ref="G16:G17"/>
    <mergeCell ref="G14:G15"/>
    <mergeCell ref="H14:H15"/>
    <mergeCell ref="H16:H17"/>
    <mergeCell ref="H18:H19"/>
    <mergeCell ref="H20:H21"/>
    <mergeCell ref="H22:H23"/>
    <mergeCell ref="G10:G11"/>
    <mergeCell ref="H10:H11"/>
    <mergeCell ref="O10:O11"/>
    <mergeCell ref="G12:G13"/>
    <mergeCell ref="H12:H13"/>
    <mergeCell ref="O12:O13"/>
    <mergeCell ref="G6:G7"/>
    <mergeCell ref="H6:H7"/>
    <mergeCell ref="O6:O7"/>
    <mergeCell ref="G8:G9"/>
    <mergeCell ref="H8:H9"/>
    <mergeCell ref="O8:O9"/>
    <mergeCell ref="I6:I7"/>
    <mergeCell ref="I8:I9"/>
    <mergeCell ref="I10:I11"/>
    <mergeCell ref="I12:I13"/>
    <mergeCell ref="S6:S7"/>
    <mergeCell ref="T6:T7"/>
    <mergeCell ref="U6:U7"/>
    <mergeCell ref="V6:V7"/>
    <mergeCell ref="W6:W7"/>
    <mergeCell ref="S8:S9"/>
    <mergeCell ref="T8:T9"/>
    <mergeCell ref="U8:U9"/>
    <mergeCell ref="V8:V9"/>
    <mergeCell ref="W8:W9"/>
    <mergeCell ref="S10:S11"/>
    <mergeCell ref="T10:T11"/>
    <mergeCell ref="U10:U11"/>
    <mergeCell ref="V10:V11"/>
    <mergeCell ref="W10:W11"/>
    <mergeCell ref="S12:S13"/>
    <mergeCell ref="T12:T13"/>
    <mergeCell ref="U12:U13"/>
    <mergeCell ref="V12:V13"/>
    <mergeCell ref="W12:W13"/>
    <mergeCell ref="S14:S15"/>
    <mergeCell ref="T14:T15"/>
    <mergeCell ref="U14:U15"/>
    <mergeCell ref="V14:V15"/>
    <mergeCell ref="W14:W15"/>
    <mergeCell ref="T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Filipe Nascimento dos Santos</dc:creator>
  <cp:lastModifiedBy>Vanessa Cristina da Silva Ferreira</cp:lastModifiedBy>
  <dcterms:created xsi:type="dcterms:W3CDTF">2024-06-13T16:22:09Z</dcterms:created>
  <dcterms:modified xsi:type="dcterms:W3CDTF">2024-07-05T17:21:53Z</dcterms:modified>
</cp:coreProperties>
</file>