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UNB\8o Semestre\TCC\Database\"/>
    </mc:Choice>
  </mc:AlternateContent>
  <xr:revisionPtr revIDLastSave="0" documentId="13_ncr:1_{9219CC34-C66F-492C-9EAF-E0DFE140948D}" xr6:coauthVersionLast="47" xr6:coauthVersionMax="47" xr10:uidLastSave="{00000000-0000-0000-0000-000000000000}"/>
  <bookViews>
    <workbookView xWindow="-120" yWindow="-120" windowWidth="29040" windowHeight="15840" xr2:uid="{CBEBE610-4143-4899-B080-D53CE56F0843}"/>
  </bookViews>
  <sheets>
    <sheet name="Planilha1" sheetId="1" r:id="rId1"/>
  </sheets>
  <definedNames>
    <definedName name="_xlnm._FilterDatabase" localSheetId="0" hidden="1">Planilha1!$H$2:$H$29</definedName>
    <definedName name="_xlchart.v1.0" hidden="1">Planilha1!$B$3:$B$29</definedName>
    <definedName name="_xlchart.v1.1" hidden="1">Planilha1!$C$3:$C$29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1" l="1"/>
  <c r="H12" i="1" s="1"/>
  <c r="C34" i="1"/>
  <c r="G33" i="1"/>
  <c r="G32" i="1"/>
  <c r="G31" i="1"/>
  <c r="C33" i="1"/>
  <c r="C32" i="1"/>
  <c r="C31" i="1"/>
  <c r="H28" i="1" l="1"/>
  <c r="H23" i="1"/>
  <c r="H3" i="1"/>
  <c r="H26" i="1"/>
  <c r="H24" i="1"/>
  <c r="H25" i="1"/>
  <c r="H13" i="1"/>
  <c r="H20" i="1"/>
  <c r="H18" i="1"/>
  <c r="H29" i="1"/>
  <c r="H15" i="1"/>
  <c r="H19" i="1"/>
  <c r="H14" i="1"/>
  <c r="H5" i="1"/>
  <c r="H9" i="1"/>
  <c r="H16" i="1"/>
  <c r="H17" i="1"/>
  <c r="H22" i="1"/>
  <c r="H4" i="1"/>
  <c r="H27" i="1"/>
  <c r="H6" i="1"/>
  <c r="H10" i="1"/>
  <c r="H11" i="1"/>
  <c r="H8" i="1"/>
  <c r="H7" i="1"/>
  <c r="H21" i="1"/>
  <c r="D28" i="1"/>
  <c r="D16" i="1"/>
  <c r="D4" i="1"/>
  <c r="D24" i="1"/>
  <c r="D8" i="1"/>
  <c r="D27" i="1"/>
  <c r="D23" i="1"/>
  <c r="D19" i="1"/>
  <c r="D15" i="1"/>
  <c r="D11" i="1"/>
  <c r="D7" i="1"/>
  <c r="D20" i="1"/>
  <c r="D12" i="1"/>
  <c r="D3" i="1"/>
  <c r="D26" i="1"/>
  <c r="D22" i="1"/>
  <c r="D18" i="1"/>
  <c r="D14" i="1"/>
  <c r="D10" i="1"/>
  <c r="D6" i="1"/>
  <c r="D29" i="1"/>
  <c r="D25" i="1"/>
  <c r="D21" i="1"/>
  <c r="D17" i="1"/>
  <c r="D13" i="1"/>
  <c r="D9" i="1"/>
  <c r="D5" i="1"/>
</calcChain>
</file>

<file path=xl/sharedStrings.xml><?xml version="1.0" encoding="utf-8"?>
<sst xmlns="http://schemas.openxmlformats.org/spreadsheetml/2006/main" count="61" uniqueCount="32">
  <si>
    <t>Estado</t>
  </si>
  <si>
    <t>Média lie</t>
  </si>
  <si>
    <t>Soma lie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</si>
  <si>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</si>
  <si>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</si>
  <si>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</si>
  <si>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</si>
  <si>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</si>
  <si>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</si>
  <si>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</si>
  <si>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</si>
  <si>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</si>
  <si>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M. G. do Sul</t>
  </si>
  <si>
    <t>Maranhão</t>
  </si>
  <si>
    <t>Mato Grosso</t>
  </si>
  <si>
    <t>Minas Gerais</t>
  </si>
  <si>
    <t>Pará</t>
  </si>
  <si>
    <t>Paraíba</t>
  </si>
  <si>
    <t>Paraná</t>
  </si>
  <si>
    <t>Pernambuco</t>
  </si>
  <si>
    <t>Piauí</t>
  </si>
  <si>
    <t>R. G. do Norte</t>
  </si>
  <si>
    <t>R. G. do Sul</t>
  </si>
  <si>
    <t>Rio de Janeiro</t>
  </si>
  <si>
    <t>Rondônia</t>
  </si>
  <si>
    <t>Roraima</t>
  </si>
  <si>
    <t>Santa Catarina</t>
  </si>
  <si>
    <t>São Paulo</t>
  </si>
  <si>
    <t>Sergipe</t>
  </si>
  <si>
    <t>Tocantins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</si>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</sst>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0" applyNumberFormat="1"/>
    <xf numFmtId="10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Planilha1!$F$3:$F$29</c:f>
              <c:strCache>
                <c:ptCount val="27"/>
                <c:pt idx="0">
                  <c:v>Acre</c:v>
                </c:pt>
                <c:pt idx="1">
                  <c:v>Amapá</c:v>
                </c:pt>
                <c:pt idx="2">
                  <c:v>Roraima</c:v>
                </c:pt>
                <c:pt idx="3">
                  <c:v>Sergipe</c:v>
                </c:pt>
                <c:pt idx="4">
                  <c:v>M. G. do Sul</c:v>
                </c:pt>
                <c:pt idx="5">
                  <c:v>Pará</c:v>
                </c:pt>
                <c:pt idx="6">
                  <c:v>R. G. do Norte</c:v>
                </c:pt>
                <c:pt idx="7">
                  <c:v>Rondônia</c:v>
                </c:pt>
                <c:pt idx="8">
                  <c:v>Piauí</c:v>
                </c:pt>
                <c:pt idx="9">
                  <c:v>Alagoas</c:v>
                </c:pt>
                <c:pt idx="10">
                  <c:v>Mato Grosso</c:v>
                </c:pt>
                <c:pt idx="11">
                  <c:v>Tocantins</c:v>
                </c:pt>
                <c:pt idx="12">
                  <c:v>Pernambuco</c:v>
                </c:pt>
                <c:pt idx="13">
                  <c:v>Paraíba</c:v>
                </c:pt>
                <c:pt idx="14">
                  <c:v>Maranhão</c:v>
                </c:pt>
                <c:pt idx="15">
                  <c:v>Amazonas</c:v>
                </c:pt>
                <c:pt idx="16">
                  <c:v>Goiás</c:v>
                </c:pt>
                <c:pt idx="17">
                  <c:v>Espírito Santo</c:v>
                </c:pt>
                <c:pt idx="18">
                  <c:v>Ceará</c:v>
                </c:pt>
                <c:pt idx="19">
                  <c:v>Distrito Federal</c:v>
                </c:pt>
                <c:pt idx="20">
                  <c:v>Bahia</c:v>
                </c:pt>
                <c:pt idx="21">
                  <c:v>R. G. do Sul</c:v>
                </c:pt>
                <c:pt idx="22">
                  <c:v>Paraná</c:v>
                </c:pt>
                <c:pt idx="23">
                  <c:v>Santa Catarina</c:v>
                </c:pt>
                <c:pt idx="24">
                  <c:v>Minas Gerais</c:v>
                </c:pt>
                <c:pt idx="25">
                  <c:v>Rio de Janeiro</c:v>
                </c:pt>
                <c:pt idx="26">
                  <c:v>São Paulo</c:v>
                </c:pt>
              </c:strCache>
            </c:strRef>
          </c:xVal>
          <c:yVal>
            <c:numRef>
              <c:f>Planilha1!$G$3:$G$29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600</c:v>
                </c:pt>
                <c:pt idx="4">
                  <c:v>22089.960000000003</c:v>
                </c:pt>
                <c:pt idx="5">
                  <c:v>100050</c:v>
                </c:pt>
                <c:pt idx="6">
                  <c:v>142896.16</c:v>
                </c:pt>
                <c:pt idx="7">
                  <c:v>502120</c:v>
                </c:pt>
                <c:pt idx="8">
                  <c:v>575000</c:v>
                </c:pt>
                <c:pt idx="9">
                  <c:v>694031.6</c:v>
                </c:pt>
                <c:pt idx="10">
                  <c:v>1123392.72</c:v>
                </c:pt>
                <c:pt idx="11">
                  <c:v>1812044.27</c:v>
                </c:pt>
                <c:pt idx="12">
                  <c:v>1833351.91</c:v>
                </c:pt>
                <c:pt idx="13">
                  <c:v>2106087.7400000002</c:v>
                </c:pt>
                <c:pt idx="14">
                  <c:v>2717635.68</c:v>
                </c:pt>
                <c:pt idx="15">
                  <c:v>3199413.9899999998</c:v>
                </c:pt>
                <c:pt idx="16">
                  <c:v>5270041.5299999993</c:v>
                </c:pt>
                <c:pt idx="17">
                  <c:v>9967326.5799999982</c:v>
                </c:pt>
                <c:pt idx="18">
                  <c:v>12557712.050000001</c:v>
                </c:pt>
                <c:pt idx="19">
                  <c:v>15243373.879999999</c:v>
                </c:pt>
                <c:pt idx="20">
                  <c:v>15813041.119999999</c:v>
                </c:pt>
                <c:pt idx="21">
                  <c:v>36690180.640000001</c:v>
                </c:pt>
                <c:pt idx="22">
                  <c:v>47512736.019999996</c:v>
                </c:pt>
                <c:pt idx="23">
                  <c:v>52097318.259999998</c:v>
                </c:pt>
                <c:pt idx="24">
                  <c:v>75755782.019999981</c:v>
                </c:pt>
                <c:pt idx="25">
                  <c:v>178876888.67000008</c:v>
                </c:pt>
                <c:pt idx="26">
                  <c:v>568792201.7700001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2-45AA-A0F2-A6B42063D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83104"/>
        <c:axId val="235983936"/>
      </c:scatterChart>
      <c:valAx>
        <c:axId val="23598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83936"/>
        <c:crosses val="autoZero"/>
        <c:crossBetween val="midCat"/>
      </c:valAx>
      <c:valAx>
        <c:axId val="2359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8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Planilha1!$B$3:$B$29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Amapá</c:v>
                </c:pt>
                <c:pt idx="3">
                  <c:v>Amazonas</c:v>
                </c:pt>
                <c:pt idx="4">
                  <c:v>Bahia</c:v>
                </c:pt>
                <c:pt idx="5">
                  <c:v>Ceará</c:v>
                </c:pt>
                <c:pt idx="6">
                  <c:v>Distrito Federal</c:v>
                </c:pt>
                <c:pt idx="7">
                  <c:v>Espírito Santo</c:v>
                </c:pt>
                <c:pt idx="8">
                  <c:v>Goiás</c:v>
                </c:pt>
                <c:pt idx="9">
                  <c:v>M. G. do Sul</c:v>
                </c:pt>
                <c:pt idx="10">
                  <c:v>Maranhão</c:v>
                </c:pt>
                <c:pt idx="11">
                  <c:v>Mato Grosso</c:v>
                </c:pt>
                <c:pt idx="12">
                  <c:v>Minas Gerais</c:v>
                </c:pt>
                <c:pt idx="13">
                  <c:v>Pará</c:v>
                </c:pt>
                <c:pt idx="14">
                  <c:v>Paraíba</c:v>
                </c:pt>
                <c:pt idx="15">
                  <c:v>Paraná</c:v>
                </c:pt>
                <c:pt idx="16">
                  <c:v>Pernambuco</c:v>
                </c:pt>
                <c:pt idx="17">
                  <c:v>Piauí</c:v>
                </c:pt>
                <c:pt idx="18">
                  <c:v>R. G. do Norte</c:v>
                </c:pt>
                <c:pt idx="19">
                  <c:v>R. G. do Sul</c:v>
                </c:pt>
                <c:pt idx="20">
                  <c:v>Rio de Janeiro</c:v>
                </c:pt>
                <c:pt idx="21">
                  <c:v>Rondônia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São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xVal>
          <c:yVal>
            <c:numRef>
              <c:f>Planilha1!$C$3:$C$29</c:f>
              <c:numCache>
                <c:formatCode>General</c:formatCode>
                <c:ptCount val="27"/>
                <c:pt idx="0">
                  <c:v>0</c:v>
                </c:pt>
                <c:pt idx="1">
                  <c:v>53387.046153846153</c:v>
                </c:pt>
                <c:pt idx="2">
                  <c:v>0</c:v>
                </c:pt>
                <c:pt idx="3">
                  <c:v>246108.76846153845</c:v>
                </c:pt>
                <c:pt idx="4">
                  <c:v>1216387.7784615385</c:v>
                </c:pt>
                <c:pt idx="5">
                  <c:v>965977.85000000009</c:v>
                </c:pt>
                <c:pt idx="6">
                  <c:v>1172567.2215384615</c:v>
                </c:pt>
                <c:pt idx="7">
                  <c:v>766717.42923076905</c:v>
                </c:pt>
                <c:pt idx="8">
                  <c:v>405387.80999999994</c:v>
                </c:pt>
                <c:pt idx="9">
                  <c:v>1699.2276923076925</c:v>
                </c:pt>
                <c:pt idx="10">
                  <c:v>209048.89846153848</c:v>
                </c:pt>
                <c:pt idx="11">
                  <c:v>86414.824615384612</c:v>
                </c:pt>
                <c:pt idx="12">
                  <c:v>5827367.8476923062</c:v>
                </c:pt>
                <c:pt idx="13">
                  <c:v>7696.1538461538457</c:v>
                </c:pt>
                <c:pt idx="14">
                  <c:v>162006.74923076926</c:v>
                </c:pt>
                <c:pt idx="15">
                  <c:v>3654825.8476923076</c:v>
                </c:pt>
                <c:pt idx="16">
                  <c:v>141027.07</c:v>
                </c:pt>
                <c:pt idx="17">
                  <c:v>44230.769230769234</c:v>
                </c:pt>
                <c:pt idx="18">
                  <c:v>10992.012307692308</c:v>
                </c:pt>
                <c:pt idx="19">
                  <c:v>2822321.5876923078</c:v>
                </c:pt>
                <c:pt idx="20">
                  <c:v>13759760.666923083</c:v>
                </c:pt>
                <c:pt idx="21">
                  <c:v>38624.615384615383</c:v>
                </c:pt>
                <c:pt idx="22">
                  <c:v>0</c:v>
                </c:pt>
                <c:pt idx="23">
                  <c:v>4007486.02</c:v>
                </c:pt>
                <c:pt idx="24">
                  <c:v>43753246.290000007</c:v>
                </c:pt>
                <c:pt idx="25">
                  <c:v>46.153846153846153</c:v>
                </c:pt>
                <c:pt idx="26">
                  <c:v>139388.02076923076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7-496F-A048-BC6E65AF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83104"/>
        <c:axId val="235983936"/>
      </c:scatterChart>
      <c:valAx>
        <c:axId val="23598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83936"/>
        <c:crosses val="autoZero"/>
        <c:crossBetween val="midCat"/>
      </c:valAx>
      <c:valAx>
        <c:axId val="2359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8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Percentual 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Planilha1!$H$2</c:f>
              <c:strCache>
                <c:ptCount val="1"/>
                <c:pt idx="0">
                  <c:v>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Planilha1!$F$3:$F$29</c:f>
              <c:strCache>
                <c:ptCount val="27"/>
                <c:pt idx="0">
                  <c:v>Acre</c:v>
                </c:pt>
                <c:pt idx="1">
                  <c:v>Amapá</c:v>
                </c:pt>
                <c:pt idx="2">
                  <c:v>Roraima</c:v>
                </c:pt>
                <c:pt idx="3">
                  <c:v>Sergipe</c:v>
                </c:pt>
                <c:pt idx="4">
                  <c:v>M. G. do Sul</c:v>
                </c:pt>
                <c:pt idx="5">
                  <c:v>Pará</c:v>
                </c:pt>
                <c:pt idx="6">
                  <c:v>R. G. do Norte</c:v>
                </c:pt>
                <c:pt idx="7">
                  <c:v>Rondônia</c:v>
                </c:pt>
                <c:pt idx="8">
                  <c:v>Piauí</c:v>
                </c:pt>
                <c:pt idx="9">
                  <c:v>Alagoas</c:v>
                </c:pt>
                <c:pt idx="10">
                  <c:v>Mato Grosso</c:v>
                </c:pt>
                <c:pt idx="11">
                  <c:v>Tocantins</c:v>
                </c:pt>
                <c:pt idx="12">
                  <c:v>Pernambuco</c:v>
                </c:pt>
                <c:pt idx="13">
                  <c:v>Paraíba</c:v>
                </c:pt>
                <c:pt idx="14">
                  <c:v>Maranhão</c:v>
                </c:pt>
                <c:pt idx="15">
                  <c:v>Amazonas</c:v>
                </c:pt>
                <c:pt idx="16">
                  <c:v>Goiás</c:v>
                </c:pt>
                <c:pt idx="17">
                  <c:v>Espírito Santo</c:v>
                </c:pt>
                <c:pt idx="18">
                  <c:v>Ceará</c:v>
                </c:pt>
                <c:pt idx="19">
                  <c:v>Distrito Federal</c:v>
                </c:pt>
                <c:pt idx="20">
                  <c:v>Bahia</c:v>
                </c:pt>
                <c:pt idx="21">
                  <c:v>R. G. do Sul</c:v>
                </c:pt>
                <c:pt idx="22">
                  <c:v>Paraná</c:v>
                </c:pt>
                <c:pt idx="23">
                  <c:v>Santa Catarina</c:v>
                </c:pt>
                <c:pt idx="24">
                  <c:v>Minas Gerais</c:v>
                </c:pt>
                <c:pt idx="25">
                  <c:v>Rio de Janeiro</c:v>
                </c:pt>
                <c:pt idx="26">
                  <c:v>São Paulo</c:v>
                </c:pt>
              </c:strCache>
            </c:strRef>
          </c:xVal>
          <c:yVal>
            <c:numRef>
              <c:f>Planilha1!$H$3:$H$29</c:f>
              <c:numCache>
                <c:formatCode>0.000%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5.8060471567097615E-7</c:v>
                </c:pt>
                <c:pt idx="4">
                  <c:v>2.1375891574972062E-5</c:v>
                </c:pt>
                <c:pt idx="5">
                  <c:v>9.6815836338135262E-5</c:v>
                </c:pt>
                <c:pt idx="6">
                  <c:v>1.3827697391212386E-4</c:v>
                </c:pt>
                <c:pt idx="7">
                  <c:v>4.8588873305451755E-4</c:v>
                </c:pt>
                <c:pt idx="8">
                  <c:v>5.564128525180188E-4</c:v>
                </c:pt>
                <c:pt idx="9">
                  <c:v>6.7159669964112097E-4</c:v>
                </c:pt>
                <c:pt idx="10">
                  <c:v>1.0870785179707407E-3</c:v>
                </c:pt>
                <c:pt idx="11">
                  <c:v>1.7534690802776191E-3</c:v>
                </c:pt>
                <c:pt idx="12">
                  <c:v>1.7740879407173182E-3</c:v>
                </c:pt>
                <c:pt idx="13">
                  <c:v>2.038007455768048E-3</c:v>
                </c:pt>
                <c:pt idx="14">
                  <c:v>2.6297868188061664E-3</c:v>
                </c:pt>
                <c:pt idx="15">
                  <c:v>3.0959914166294885E-3</c:v>
                </c:pt>
                <c:pt idx="16">
                  <c:v>5.0996849401664761E-3</c:v>
                </c:pt>
                <c:pt idx="17">
                  <c:v>9.6451280249677685E-3</c:v>
                </c:pt>
                <c:pt idx="18">
                  <c:v>1.2151778057113734E-2</c:v>
                </c:pt>
                <c:pt idx="19">
                  <c:v>1.4750624595772971E-2</c:v>
                </c:pt>
                <c:pt idx="20">
                  <c:v>1.5301877072285088E-2</c:v>
                </c:pt>
                <c:pt idx="21">
                  <c:v>3.550415316400659E-2</c:v>
                </c:pt>
                <c:pt idx="22">
                  <c:v>4.5976864312737072E-2</c:v>
                </c:pt>
                <c:pt idx="23">
                  <c:v>5.0413247759279418E-2</c:v>
                </c:pt>
                <c:pt idx="24">
                  <c:v>7.3306940466924222E-2</c:v>
                </c:pt>
                <c:pt idx="25">
                  <c:v>0.17309460847725708</c:v>
                </c:pt>
                <c:pt idx="26">
                  <c:v>0.55040572430756562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2-416C-99B9-8598F0EDB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283792"/>
        <c:axId val="9732788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Planilha1!$G$2</c15:sqref>
                        </c15:formulaRef>
                      </c:ext>
                    </c:extLst>
                    <c:strCache>
                      <c:ptCount val="1"/>
                      <c:pt idx="0">
                        <c:v>Soma lie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Planilha1!$F$3:$F$29</c15:sqref>
                        </c15:formulaRef>
                      </c:ext>
                    </c:extLst>
                    <c:strCache>
                      <c:ptCount val="27"/>
                      <c:pt idx="0">
                        <c:v>Acre</c:v>
                      </c:pt>
                      <c:pt idx="1">
                        <c:v>Amapá</c:v>
                      </c:pt>
                      <c:pt idx="2">
                        <c:v>Roraima</c:v>
                      </c:pt>
                      <c:pt idx="3">
                        <c:v>Sergipe</c:v>
                      </c:pt>
                      <c:pt idx="4">
                        <c:v>M. G. do Sul</c:v>
                      </c:pt>
                      <c:pt idx="5">
                        <c:v>Pará</c:v>
                      </c:pt>
                      <c:pt idx="6">
                        <c:v>R. G. do Norte</c:v>
                      </c:pt>
                      <c:pt idx="7">
                        <c:v>Rondônia</c:v>
                      </c:pt>
                      <c:pt idx="8">
                        <c:v>Piauí</c:v>
                      </c:pt>
                      <c:pt idx="9">
                        <c:v>Alagoas</c:v>
                      </c:pt>
                      <c:pt idx="10">
                        <c:v>Mato Grosso</c:v>
                      </c:pt>
                      <c:pt idx="11">
                        <c:v>Tocantins</c:v>
                      </c:pt>
                      <c:pt idx="12">
                        <c:v>Pernambuco</c:v>
                      </c:pt>
                      <c:pt idx="13">
                        <c:v>Paraíba</c:v>
                      </c:pt>
                      <c:pt idx="14">
                        <c:v>Maranhão</c:v>
                      </c:pt>
                      <c:pt idx="15">
                        <c:v>Amazonas</c:v>
                      </c:pt>
                      <c:pt idx="16">
                        <c:v>Goiás</c:v>
                      </c:pt>
                      <c:pt idx="17">
                        <c:v>Espírito Santo</c:v>
                      </c:pt>
                      <c:pt idx="18">
                        <c:v>Ceará</c:v>
                      </c:pt>
                      <c:pt idx="19">
                        <c:v>Distrito Federal</c:v>
                      </c:pt>
                      <c:pt idx="20">
                        <c:v>Bahia</c:v>
                      </c:pt>
                      <c:pt idx="21">
                        <c:v>R. G. do Sul</c:v>
                      </c:pt>
                      <c:pt idx="22">
                        <c:v>Paraná</c:v>
                      </c:pt>
                      <c:pt idx="23">
                        <c:v>Santa Catarina</c:v>
                      </c:pt>
                      <c:pt idx="24">
                        <c:v>Minas Gerais</c:v>
                      </c:pt>
                      <c:pt idx="25">
                        <c:v>Rio de Janeiro</c:v>
                      </c:pt>
                      <c:pt idx="26">
                        <c:v>São Paulo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Planilha1!$G$3:$G$29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600</c:v>
                      </c:pt>
                      <c:pt idx="4">
                        <c:v>22089.960000000003</c:v>
                      </c:pt>
                      <c:pt idx="5">
                        <c:v>100050</c:v>
                      </c:pt>
                      <c:pt idx="6">
                        <c:v>142896.16</c:v>
                      </c:pt>
                      <c:pt idx="7">
                        <c:v>502120</c:v>
                      </c:pt>
                      <c:pt idx="8">
                        <c:v>575000</c:v>
                      </c:pt>
                      <c:pt idx="9">
                        <c:v>694031.6</c:v>
                      </c:pt>
                      <c:pt idx="10">
                        <c:v>1123392.72</c:v>
                      </c:pt>
                      <c:pt idx="11">
                        <c:v>1812044.27</c:v>
                      </c:pt>
                      <c:pt idx="12">
                        <c:v>1833351.91</c:v>
                      </c:pt>
                      <c:pt idx="13">
                        <c:v>2106087.7400000002</c:v>
                      </c:pt>
                      <c:pt idx="14">
                        <c:v>2717635.68</c:v>
                      </c:pt>
                      <c:pt idx="15">
                        <c:v>3199413.9899999998</c:v>
                      </c:pt>
                      <c:pt idx="16">
                        <c:v>5270041.5299999993</c:v>
                      </c:pt>
                      <c:pt idx="17">
                        <c:v>9967326.5799999982</c:v>
                      </c:pt>
                      <c:pt idx="18">
                        <c:v>12557712.050000001</c:v>
                      </c:pt>
                      <c:pt idx="19">
                        <c:v>15243373.879999999</c:v>
                      </c:pt>
                      <c:pt idx="20">
                        <c:v>15813041.119999999</c:v>
                      </c:pt>
                      <c:pt idx="21">
                        <c:v>36690180.640000001</c:v>
                      </c:pt>
                      <c:pt idx="22">
                        <c:v>47512736.019999996</c:v>
                      </c:pt>
                      <c:pt idx="23">
                        <c:v>52097318.259999998</c:v>
                      </c:pt>
                      <c:pt idx="24">
                        <c:v>75755782.019999981</c:v>
                      </c:pt>
                      <c:pt idx="25">
                        <c:v>178876888.67000008</c:v>
                      </c:pt>
                      <c:pt idx="26">
                        <c:v>568792201.7700001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382-416C-99B9-8598F0EDB3A4}"/>
                  </c:ext>
                </c:extLst>
              </c15:ser>
            </c15:filteredScatterSeries>
          </c:ext>
        </c:extLst>
      </c:scatterChart>
      <c:valAx>
        <c:axId val="9732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3278800"/>
        <c:crosses val="autoZero"/>
        <c:crossBetween val="midCat"/>
      </c:valAx>
      <c:valAx>
        <c:axId val="9732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328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/>
    <cx:plotArea>
      <cx:plotAreaRegion>
        <cx:series layoutId="sunburst" uniqueId="{350E9F2A-8A59-4DEB-B80A-2E17372D34F0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14286</xdr:rowOff>
    </xdr:from>
    <xdr:to>
      <xdr:col>16</xdr:col>
      <xdr:colOff>304800</xdr:colOff>
      <xdr:row>17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5FA15D-40B3-5BDB-B74F-C4D480EFC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180975</xdr:rowOff>
    </xdr:from>
    <xdr:to>
      <xdr:col>24</xdr:col>
      <xdr:colOff>609599</xdr:colOff>
      <xdr:row>16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82C677-6C84-4F58-B858-FD2769940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18</xdr:row>
      <xdr:rowOff>14287</xdr:rowOff>
    </xdr:from>
    <xdr:to>
      <xdr:col>16</xdr:col>
      <xdr:colOff>342900</xdr:colOff>
      <xdr:row>32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B0D42280-CB5B-467B-C30F-499E64A3AD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2225" y="3443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9525</xdr:colOff>
      <xdr:row>18</xdr:row>
      <xdr:rowOff>4762</xdr:rowOff>
    </xdr:from>
    <xdr:to>
      <xdr:col>24</xdr:col>
      <xdr:colOff>600075</xdr:colOff>
      <xdr:row>32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EC4A93-224A-00C7-620C-68272848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D7928-D80B-4940-87FD-B72C8B281C08}">
  <dimension ref="B2:H34"/>
  <sheetViews>
    <sheetView tabSelected="1" workbookViewId="0">
      <selection activeCell="H2" sqref="H2:H29"/>
    </sheetView>
  </sheetViews>
  <sheetFormatPr defaultRowHeight="15" x14ac:dyDescent="0.25"/>
  <cols>
    <col min="2" max="2" width="14.85546875" bestFit="1" customWidth="1"/>
    <col min="3" max="3" width="11.5703125" bestFit="1" customWidth="1"/>
    <col min="5" max="5" width="3.42578125" customWidth="1"/>
    <col min="6" max="6" width="14.85546875" bestFit="1" customWidth="1"/>
    <col min="7" max="7" width="13.7109375" bestFit="1" customWidth="1"/>
  </cols>
  <sheetData>
    <row r="2" spans="2:8" x14ac:dyDescent="0.25">
      <c r="B2" s="1" t="s">
        <v>0</v>
      </c>
      <c r="C2" s="1" t="s">
        <v>1</v>
      </c>
      <c r="F2" s="1" t="s">
        <v>0</v>
      </c>
      <c r="G2" s="1" t="s">
        <v>2</v>
      </c>
      <c r="H2" s="1" t="s">
        <v>31</v>
      </c>
    </row>
    <row r="3" spans="2:8" x14ac:dyDescent="0.25">
      <c r="B3" s="2" t="s">
        <v>3</v>
      </c>
      <c r="C3">
        <v>0</v>
      </c>
      <c r="D3" s="5">
        <f>C3/$C$34</f>
        <v>0</v>
      </c>
      <c r="E3" s="5"/>
      <c r="F3" s="2" t="s">
        <v>3</v>
      </c>
      <c r="G3">
        <v>0</v>
      </c>
      <c r="H3" s="6">
        <f>G3/$G$34</f>
        <v>0</v>
      </c>
    </row>
    <row r="4" spans="2:8" x14ac:dyDescent="0.25">
      <c r="B4" s="2" t="s">
        <v>4</v>
      </c>
      <c r="C4">
        <v>53387.046153846153</v>
      </c>
      <c r="D4" s="5">
        <f t="shared" ref="D4:D29" si="0">C4/$C$34</f>
        <v>6.7159669964112097E-4</v>
      </c>
      <c r="E4" s="5"/>
      <c r="F4" s="2" t="s">
        <v>5</v>
      </c>
      <c r="G4">
        <v>0</v>
      </c>
      <c r="H4" s="6">
        <f>G4/$G$34</f>
        <v>0</v>
      </c>
    </row>
    <row r="5" spans="2:8" x14ac:dyDescent="0.25">
      <c r="B5" s="2" t="s">
        <v>5</v>
      </c>
      <c r="C5">
        <v>0</v>
      </c>
      <c r="D5" s="5">
        <f t="shared" si="0"/>
        <v>0</v>
      </c>
      <c r="E5" s="5"/>
      <c r="F5" s="2" t="s">
        <v>25</v>
      </c>
      <c r="G5">
        <v>0</v>
      </c>
      <c r="H5" s="6">
        <f>G5/$G$34</f>
        <v>0</v>
      </c>
    </row>
    <row r="6" spans="2:8" x14ac:dyDescent="0.25">
      <c r="B6" s="2" t="s">
        <v>6</v>
      </c>
      <c r="C6">
        <v>246108.76846153845</v>
      </c>
      <c r="D6" s="5">
        <f t="shared" si="0"/>
        <v>3.0959914166294885E-3</v>
      </c>
      <c r="E6" s="5"/>
      <c r="F6" s="2" t="s">
        <v>28</v>
      </c>
      <c r="G6">
        <v>600</v>
      </c>
      <c r="H6" s="6">
        <f>G6/$G$34</f>
        <v>5.8060471567097615E-7</v>
      </c>
    </row>
    <row r="7" spans="2:8" x14ac:dyDescent="0.25">
      <c r="B7" s="2" t="s">
        <v>7</v>
      </c>
      <c r="C7">
        <v>1216387.7784615385</v>
      </c>
      <c r="D7" s="5">
        <f t="shared" si="0"/>
        <v>1.530187707228509E-2</v>
      </c>
      <c r="E7" s="5"/>
      <c r="F7" s="2" t="s">
        <v>12</v>
      </c>
      <c r="G7">
        <v>22089.960000000003</v>
      </c>
      <c r="H7" s="6">
        <f>G7/$G$34</f>
        <v>2.1375891574972062E-5</v>
      </c>
    </row>
    <row r="8" spans="2:8" x14ac:dyDescent="0.25">
      <c r="B8" s="2" t="s">
        <v>8</v>
      </c>
      <c r="C8">
        <v>965977.85000000009</v>
      </c>
      <c r="D8" s="5">
        <f t="shared" si="0"/>
        <v>1.2151778057113736E-2</v>
      </c>
      <c r="E8" s="5"/>
      <c r="F8" s="2" t="s">
        <v>16</v>
      </c>
      <c r="G8">
        <v>100050</v>
      </c>
      <c r="H8" s="6">
        <f>G8/$G$34</f>
        <v>9.6815836338135262E-5</v>
      </c>
    </row>
    <row r="9" spans="2:8" x14ac:dyDescent="0.25">
      <c r="B9" s="2" t="s">
        <v>9</v>
      </c>
      <c r="C9">
        <v>1172567.2215384615</v>
      </c>
      <c r="D9" s="5">
        <f t="shared" si="0"/>
        <v>1.4750624595772973E-2</v>
      </c>
      <c r="E9" s="5"/>
      <c r="F9" s="2" t="s">
        <v>21</v>
      </c>
      <c r="G9">
        <v>142896.16</v>
      </c>
      <c r="H9" s="6">
        <f>G9/$G$34</f>
        <v>1.3827697391212386E-4</v>
      </c>
    </row>
    <row r="10" spans="2:8" x14ac:dyDescent="0.25">
      <c r="B10" s="2" t="s">
        <v>10</v>
      </c>
      <c r="C10">
        <v>766717.42923076905</v>
      </c>
      <c r="D10" s="5">
        <f t="shared" si="0"/>
        <v>9.6451280249677685E-3</v>
      </c>
      <c r="E10" s="5"/>
      <c r="F10" s="2" t="s">
        <v>24</v>
      </c>
      <c r="G10">
        <v>502120</v>
      </c>
      <c r="H10" s="6">
        <f>G10/$G$34</f>
        <v>4.8588873305451755E-4</v>
      </c>
    </row>
    <row r="11" spans="2:8" x14ac:dyDescent="0.25">
      <c r="B11" s="2" t="s">
        <v>11</v>
      </c>
      <c r="C11">
        <v>405387.80999999994</v>
      </c>
      <c r="D11" s="5">
        <f t="shared" si="0"/>
        <v>5.0996849401664752E-3</v>
      </c>
      <c r="E11" s="5"/>
      <c r="F11" s="2" t="s">
        <v>20</v>
      </c>
      <c r="G11">
        <v>575000</v>
      </c>
      <c r="H11" s="6">
        <f>G11/$G$34</f>
        <v>5.564128525180188E-4</v>
      </c>
    </row>
    <row r="12" spans="2:8" x14ac:dyDescent="0.25">
      <c r="B12" s="2" t="s">
        <v>12</v>
      </c>
      <c r="C12">
        <v>1699.2276923076925</v>
      </c>
      <c r="D12" s="5">
        <f t="shared" si="0"/>
        <v>2.1375891574972062E-5</v>
      </c>
      <c r="E12" s="5"/>
      <c r="F12" s="2" t="s">
        <v>4</v>
      </c>
      <c r="G12">
        <v>694031.6</v>
      </c>
      <c r="H12" s="6">
        <f>G12/$G$34</f>
        <v>6.7159669964112097E-4</v>
      </c>
    </row>
    <row r="13" spans="2:8" x14ac:dyDescent="0.25">
      <c r="B13" s="2" t="s">
        <v>13</v>
      </c>
      <c r="C13">
        <v>209048.89846153848</v>
      </c>
      <c r="D13" s="5">
        <f t="shared" si="0"/>
        <v>2.6297868188061664E-3</v>
      </c>
      <c r="E13" s="5"/>
      <c r="F13" s="2" t="s">
        <v>14</v>
      </c>
      <c r="G13">
        <v>1123392.72</v>
      </c>
      <c r="H13" s="6">
        <f>G13/$G$34</f>
        <v>1.0870785179707407E-3</v>
      </c>
    </row>
    <row r="14" spans="2:8" x14ac:dyDescent="0.25">
      <c r="B14" s="2" t="s">
        <v>14</v>
      </c>
      <c r="C14">
        <v>86414.824615384612</v>
      </c>
      <c r="D14" s="5">
        <f t="shared" si="0"/>
        <v>1.0870785179707407E-3</v>
      </c>
      <c r="E14" s="5"/>
      <c r="F14" s="2" t="s">
        <v>29</v>
      </c>
      <c r="G14">
        <v>1812044.27</v>
      </c>
      <c r="H14" s="6">
        <f>G14/$G$34</f>
        <v>1.7534690802776191E-3</v>
      </c>
    </row>
    <row r="15" spans="2:8" x14ac:dyDescent="0.25">
      <c r="B15" s="2" t="s">
        <v>15</v>
      </c>
      <c r="C15">
        <v>5827367.8476923062</v>
      </c>
      <c r="D15" s="5">
        <f t="shared" si="0"/>
        <v>7.3306940466924222E-2</v>
      </c>
      <c r="E15" s="5"/>
      <c r="F15" s="2" t="s">
        <v>19</v>
      </c>
      <c r="G15">
        <v>1833351.91</v>
      </c>
      <c r="H15" s="6">
        <f>G15/$G$34</f>
        <v>1.7740879407173182E-3</v>
      </c>
    </row>
    <row r="16" spans="2:8" x14ac:dyDescent="0.25">
      <c r="B16" s="2" t="s">
        <v>16</v>
      </c>
      <c r="C16">
        <v>7696.1538461538457</v>
      </c>
      <c r="D16" s="5">
        <f t="shared" si="0"/>
        <v>9.6815836338135262E-5</v>
      </c>
      <c r="E16" s="5"/>
      <c r="F16" s="2" t="s">
        <v>17</v>
      </c>
      <c r="G16">
        <v>2106087.7400000002</v>
      </c>
      <c r="H16" s="6">
        <f>G16/$G$34</f>
        <v>2.038007455768048E-3</v>
      </c>
    </row>
    <row r="17" spans="2:8" x14ac:dyDescent="0.25">
      <c r="B17" s="2" t="s">
        <v>17</v>
      </c>
      <c r="C17">
        <v>162006.74923076926</v>
      </c>
      <c r="D17" s="5">
        <f t="shared" si="0"/>
        <v>2.038007455768048E-3</v>
      </c>
      <c r="E17" s="5"/>
      <c r="F17" s="2" t="s">
        <v>13</v>
      </c>
      <c r="G17">
        <v>2717635.68</v>
      </c>
      <c r="H17" s="6">
        <f>G17/$G$34</f>
        <v>2.6297868188061664E-3</v>
      </c>
    </row>
    <row r="18" spans="2:8" x14ac:dyDescent="0.25">
      <c r="B18" s="2" t="s">
        <v>18</v>
      </c>
      <c r="C18">
        <v>3654825.8476923076</v>
      </c>
      <c r="D18" s="5">
        <f t="shared" si="0"/>
        <v>4.5976864312737072E-2</v>
      </c>
      <c r="E18" s="5"/>
      <c r="F18" s="2" t="s">
        <v>6</v>
      </c>
      <c r="G18">
        <v>3199413.9899999998</v>
      </c>
      <c r="H18" s="6">
        <f>G18/$G$34</f>
        <v>3.0959914166294885E-3</v>
      </c>
    </row>
    <row r="19" spans="2:8" x14ac:dyDescent="0.25">
      <c r="B19" s="2" t="s">
        <v>19</v>
      </c>
      <c r="C19">
        <v>141027.07</v>
      </c>
      <c r="D19" s="5">
        <f t="shared" si="0"/>
        <v>1.7740879407173184E-3</v>
      </c>
      <c r="E19" s="5"/>
      <c r="F19" s="2" t="s">
        <v>11</v>
      </c>
      <c r="G19">
        <v>5270041.5299999993</v>
      </c>
      <c r="H19" s="6">
        <f>G19/$G$34</f>
        <v>5.0996849401664761E-3</v>
      </c>
    </row>
    <row r="20" spans="2:8" x14ac:dyDescent="0.25">
      <c r="B20" s="2" t="s">
        <v>20</v>
      </c>
      <c r="C20">
        <v>44230.769230769234</v>
      </c>
      <c r="D20" s="5">
        <f t="shared" si="0"/>
        <v>5.564128525180188E-4</v>
      </c>
      <c r="E20" s="5"/>
      <c r="F20" s="2" t="s">
        <v>10</v>
      </c>
      <c r="G20">
        <v>9967326.5799999982</v>
      </c>
      <c r="H20" s="6">
        <f>G20/$G$34</f>
        <v>9.6451280249677685E-3</v>
      </c>
    </row>
    <row r="21" spans="2:8" x14ac:dyDescent="0.25">
      <c r="B21" s="2" t="s">
        <v>21</v>
      </c>
      <c r="C21">
        <v>10992.012307692308</v>
      </c>
      <c r="D21" s="5">
        <f t="shared" si="0"/>
        <v>1.3827697391212386E-4</v>
      </c>
      <c r="E21" s="5"/>
      <c r="F21" s="2" t="s">
        <v>8</v>
      </c>
      <c r="G21">
        <v>12557712.050000001</v>
      </c>
      <c r="H21" s="6">
        <f>G21/$G$34</f>
        <v>1.2151778057113734E-2</v>
      </c>
    </row>
    <row r="22" spans="2:8" x14ac:dyDescent="0.25">
      <c r="B22" s="2" t="s">
        <v>22</v>
      </c>
      <c r="C22">
        <v>2822321.5876923078</v>
      </c>
      <c r="D22" s="5">
        <f t="shared" si="0"/>
        <v>3.550415316400659E-2</v>
      </c>
      <c r="E22" s="5"/>
      <c r="F22" s="2" t="s">
        <v>9</v>
      </c>
      <c r="G22">
        <v>15243373.879999999</v>
      </c>
      <c r="H22" s="6">
        <f>G22/$G$34</f>
        <v>1.4750624595772971E-2</v>
      </c>
    </row>
    <row r="23" spans="2:8" x14ac:dyDescent="0.25">
      <c r="B23" s="2" t="s">
        <v>23</v>
      </c>
      <c r="C23">
        <v>13759760.666923083</v>
      </c>
      <c r="D23" s="5">
        <f t="shared" si="0"/>
        <v>0.17309460847725708</v>
      </c>
      <c r="E23" s="5"/>
      <c r="F23" s="2" t="s">
        <v>7</v>
      </c>
      <c r="G23">
        <v>15813041.119999999</v>
      </c>
      <c r="H23" s="6">
        <f>G23/$G$34</f>
        <v>1.5301877072285088E-2</v>
      </c>
    </row>
    <row r="24" spans="2:8" x14ac:dyDescent="0.25">
      <c r="B24" s="2" t="s">
        <v>24</v>
      </c>
      <c r="C24">
        <v>38624.615384615383</v>
      </c>
      <c r="D24" s="5">
        <f t="shared" si="0"/>
        <v>4.858887330545175E-4</v>
      </c>
      <c r="E24" s="5"/>
      <c r="F24" s="2" t="s">
        <v>22</v>
      </c>
      <c r="G24">
        <v>36690180.640000001</v>
      </c>
      <c r="H24" s="6">
        <f>G24/$G$34</f>
        <v>3.550415316400659E-2</v>
      </c>
    </row>
    <row r="25" spans="2:8" x14ac:dyDescent="0.25">
      <c r="B25" s="2" t="s">
        <v>25</v>
      </c>
      <c r="C25">
        <v>0</v>
      </c>
      <c r="D25" s="5">
        <f t="shared" si="0"/>
        <v>0</v>
      </c>
      <c r="E25" s="5"/>
      <c r="F25" s="2" t="s">
        <v>18</v>
      </c>
      <c r="G25">
        <v>47512736.019999996</v>
      </c>
      <c r="H25" s="6">
        <f>G25/$G$34</f>
        <v>4.5976864312737072E-2</v>
      </c>
    </row>
    <row r="26" spans="2:8" x14ac:dyDescent="0.25">
      <c r="B26" s="2" t="s">
        <v>26</v>
      </c>
      <c r="C26">
        <v>4007486.02</v>
      </c>
      <c r="D26" s="5">
        <f t="shared" si="0"/>
        <v>5.0413247759279418E-2</v>
      </c>
      <c r="E26" s="5"/>
      <c r="F26" s="2" t="s">
        <v>26</v>
      </c>
      <c r="G26">
        <v>52097318.259999998</v>
      </c>
      <c r="H26" s="6">
        <f>G26/$G$34</f>
        <v>5.0413247759279418E-2</v>
      </c>
    </row>
    <row r="27" spans="2:8" x14ac:dyDescent="0.25">
      <c r="B27" s="2" t="s">
        <v>27</v>
      </c>
      <c r="C27">
        <v>43753246.290000007</v>
      </c>
      <c r="D27" s="5">
        <f t="shared" si="0"/>
        <v>0.55040572430756562</v>
      </c>
      <c r="E27" s="5"/>
      <c r="F27" s="2" t="s">
        <v>15</v>
      </c>
      <c r="G27">
        <v>75755782.019999981</v>
      </c>
      <c r="H27" s="6">
        <f>G27/$G$34</f>
        <v>7.3306940466924222E-2</v>
      </c>
    </row>
    <row r="28" spans="2:8" x14ac:dyDescent="0.25">
      <c r="B28" s="2" t="s">
        <v>28</v>
      </c>
      <c r="C28">
        <v>46.153846153846153</v>
      </c>
      <c r="D28" s="5">
        <f t="shared" si="0"/>
        <v>5.8060471567097604E-7</v>
      </c>
      <c r="E28" s="5"/>
      <c r="F28" s="2" t="s">
        <v>23</v>
      </c>
      <c r="G28">
        <v>178876888.67000008</v>
      </c>
      <c r="H28" s="6">
        <f>G28/$G$34</f>
        <v>0.17309460847725708</v>
      </c>
    </row>
    <row r="29" spans="2:8" x14ac:dyDescent="0.25">
      <c r="B29" s="2" t="s">
        <v>29</v>
      </c>
      <c r="C29">
        <v>139388.02076923076</v>
      </c>
      <c r="D29" s="5">
        <f t="shared" si="0"/>
        <v>1.7534690802776189E-3</v>
      </c>
      <c r="E29" s="5"/>
      <c r="F29" s="2" t="s">
        <v>27</v>
      </c>
      <c r="G29">
        <v>568792201.7700001</v>
      </c>
      <c r="H29" s="6">
        <f>G29/$G$34</f>
        <v>0.55040572430756562</v>
      </c>
    </row>
    <row r="31" spans="2:8" x14ac:dyDescent="0.25">
      <c r="B31" s="4">
        <v>0.25</v>
      </c>
      <c r="C31" s="3">
        <f>_xlfn.QUARTILE.EXC($C$3:$C$29,1)</f>
        <v>10992.012307692308</v>
      </c>
      <c r="F31" s="4">
        <v>0.25</v>
      </c>
      <c r="G31" s="3">
        <f>_xlfn.QUARTILE.EXC($G$3:$G$29,1)</f>
        <v>142896.16</v>
      </c>
    </row>
    <row r="32" spans="2:8" x14ac:dyDescent="0.25">
      <c r="B32" s="4">
        <v>0.5</v>
      </c>
      <c r="C32" s="3">
        <f>_xlfn.QUARTILE.EXC($C$3:$C$29,2)</f>
        <v>162006.74923076926</v>
      </c>
      <c r="F32" s="4">
        <v>0.5</v>
      </c>
      <c r="G32" s="3">
        <f>_xlfn.QUARTILE.EXC($G$3:$G$29,2)</f>
        <v>2106087.7400000002</v>
      </c>
    </row>
    <row r="33" spans="2:7" x14ac:dyDescent="0.25">
      <c r="B33" s="4">
        <v>0.75</v>
      </c>
      <c r="C33" s="3">
        <f>_xlfn.QUARTILE.EXC($C$3:$C$29,3)</f>
        <v>1216387.7784615385</v>
      </c>
      <c r="F33" s="4">
        <v>0.75</v>
      </c>
      <c r="G33" s="3">
        <f>_xlfn.QUARTILE.EXC($G$3:$G$29,3)</f>
        <v>15813041.119999999</v>
      </c>
    </row>
    <row r="34" spans="2:7" x14ac:dyDescent="0.25">
      <c r="B34" t="s">
        <v>30</v>
      </c>
      <c r="C34" s="3">
        <f>SUM(C3:C29)</f>
        <v>79492716.659230784</v>
      </c>
      <c r="F34" t="s">
        <v>30</v>
      </c>
      <c r="G34" s="3">
        <f>SUM(G3:G29)</f>
        <v>1033405316.5700002</v>
      </c>
    </row>
  </sheetData>
  <autoFilter ref="H2:H29" xr:uid="{93ED7928-D80B-4940-87FD-B72C8B281C08}">
    <sortState xmlns:xlrd2="http://schemas.microsoft.com/office/spreadsheetml/2017/richdata2" ref="F3:H29">
      <sortCondition ref="H2:H29"/>
    </sortState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2022-06-06T23:16:17Z</dcterms:created>
  <dcterms:modified xsi:type="dcterms:W3CDTF">2022-06-07T21:43:49Z</dcterms:modified>
</cp:coreProperties>
</file>