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s" sheetId="1" r:id="rId4"/>
    <sheet state="visible" name="Modelos con ES" sheetId="2" r:id="rId5"/>
    <sheet state="visible" name="Ejercicios explicación" sheetId="3" r:id="rId6"/>
    <sheet state="visible" name="Ejercicio 5" sheetId="4" r:id="rId7"/>
    <sheet state="visible" name="Ejercicios 6, 7 y 8" sheetId="5" r:id="rId8"/>
    <sheet state="visible" name="Ejercicios 10 y 12" sheetId="6" r:id="rId9"/>
    <sheet state="visible" name="Ejercicios 16 y 17" sheetId="7" r:id="rId10"/>
    <sheet state="visible" name="Ejercicio 25" sheetId="8" r:id="rId11"/>
  </sheets>
  <definedNames/>
  <calcPr/>
</workbook>
</file>

<file path=xl/sharedStrings.xml><?xml version="1.0" encoding="utf-8"?>
<sst xmlns="http://schemas.openxmlformats.org/spreadsheetml/2006/main" count="1276" uniqueCount="76">
  <si>
    <t>Proceso</t>
  </si>
  <si>
    <t>Llegada</t>
  </si>
  <si>
    <t>CPU</t>
  </si>
  <si>
    <t>Prioridad</t>
  </si>
  <si>
    <t>TR</t>
  </si>
  <si>
    <t>TE</t>
  </si>
  <si>
    <t>P1</t>
  </si>
  <si>
    <t>P2</t>
  </si>
  <si>
    <t>P3</t>
  </si>
  <si>
    <t>P4</t>
  </si>
  <si>
    <t>P5</t>
  </si>
  <si>
    <t>FCFS</t>
  </si>
  <si>
    <t>R Queue</t>
  </si>
  <si>
    <t>SJF</t>
  </si>
  <si>
    <t>RR-TV</t>
  </si>
  <si>
    <t>Q=4</t>
  </si>
  <si>
    <t>RR-TF</t>
  </si>
  <si>
    <t>Prioridades</t>
  </si>
  <si>
    <t>Queue 1</t>
  </si>
  <si>
    <t>Queue 2</t>
  </si>
  <si>
    <t>Queue 3</t>
  </si>
  <si>
    <t>Queue 4</t>
  </si>
  <si>
    <t>RT</t>
  </si>
  <si>
    <t>SRTF</t>
  </si>
  <si>
    <t>I/O(rec, ins, dur)</t>
  </si>
  <si>
    <t>Recurso 1 Queue</t>
  </si>
  <si>
    <t>Recurso 2 Queue</t>
  </si>
  <si>
    <t>Recurso 3 Queue</t>
  </si>
  <si>
    <t>VRR</t>
  </si>
  <si>
    <t>Aux Queue</t>
  </si>
  <si>
    <t>&gt;1</t>
  </si>
  <si>
    <t>9  &lt;</t>
  </si>
  <si>
    <t>&gt;</t>
  </si>
  <si>
    <t>5  &lt;</t>
  </si>
  <si>
    <t>3  &lt;</t>
  </si>
  <si>
    <t>7  &lt;</t>
  </si>
  <si>
    <t xml:space="preserve">     ----</t>
  </si>
  <si>
    <t xml:space="preserve">  ----</t>
  </si>
  <si>
    <t>----</t>
  </si>
  <si>
    <t>&gt; 1</t>
  </si>
  <si>
    <t>9 &lt;</t>
  </si>
  <si>
    <t>5 &lt;</t>
  </si>
  <si>
    <t>3 &lt;</t>
  </si>
  <si>
    <t>7 &lt;</t>
  </si>
  <si>
    <t>15&lt;</t>
  </si>
  <si>
    <t>12&lt;</t>
  </si>
  <si>
    <t>4 &lt;</t>
  </si>
  <si>
    <t>6 &lt;</t>
  </si>
  <si>
    <t>2 &lt;</t>
  </si>
  <si>
    <t>Q=1</t>
  </si>
  <si>
    <t>Q=6</t>
  </si>
  <si>
    <t>No</t>
  </si>
  <si>
    <t>Apropiativo</t>
  </si>
  <si>
    <t>(R1,2,1)</t>
  </si>
  <si>
    <t>R1</t>
  </si>
  <si>
    <t>(R2,3,1)-(R2,5,2)</t>
  </si>
  <si>
    <t>R2</t>
  </si>
  <si>
    <t>(R3,1,2)-(R3,3,1)</t>
  </si>
  <si>
    <t>R3</t>
  </si>
  <si>
    <t>Q=2</t>
  </si>
  <si>
    <t>(R1,2,3)-(R1,3,2)</t>
  </si>
  <si>
    <t>(R2,3,2)</t>
  </si>
  <si>
    <t>(R2,2,3)</t>
  </si>
  <si>
    <t>(R1,1,2)</t>
  </si>
  <si>
    <t>1??</t>
  </si>
  <si>
    <t>(R1,4,2)-(R2,6,3)-(R1,8,3)</t>
  </si>
  <si>
    <t>(R3,3,2)-(R3,4,2)</t>
  </si>
  <si>
    <t>(R1,4,1)</t>
  </si>
  <si>
    <t>(R2,1,2)-(R2,5,3)</t>
  </si>
  <si>
    <t>(R1,2,3)-(R3,4,3)</t>
  </si>
  <si>
    <t>RR</t>
  </si>
  <si>
    <t>Q=3</t>
  </si>
  <si>
    <t>Aging = 4</t>
  </si>
  <si>
    <t>Afinidad</t>
  </si>
  <si>
    <t>CPU0</t>
  </si>
  <si>
    <t>CPU1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</si>
</sst>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color theme="1"/>
      <name val="Google Sans Mono"/>
    </font>
    <font>
      <strike/>
      <color theme="1"/>
      <name val="Google Sans Mono"/>
    </font>
    <font>
      <sz val="11.0"/>
      <color rgb="FF000000"/>
      <name val="Google Sans Mono"/>
    </font>
    <font>
      <color rgb="FF000000"/>
      <name val="Arial"/>
    </font>
    <font>
      <color theme="1"/>
      <name val="Arial"/>
    </font>
    <font>
      <sz val="9.0"/>
      <color rgb="FF000000"/>
      <name val="&quot;Google Sans Mono&quot;"/>
    </font>
    <font>
      <color rgb="FFEFEFEF"/>
      <name val="Arial"/>
      <scheme val="minor"/>
    </font>
    <font>
      <sz val="11.0"/>
      <color theme="1"/>
      <name val="Google Sans Mono"/>
    </font>
    <font>
      <strike/>
      <color theme="1"/>
      <name val="Arial"/>
    </font>
  </fonts>
  <fills count="4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72C7D2"/>
        <bgColor rgb="FF72C7D2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A2E8F1"/>
        <bgColor rgb="FFA2E8F1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434343"/>
        <bgColor rgb="FF434343"/>
      </patternFill>
    </fill>
    <fill>
      <patternFill patternType="solid">
        <fgColor rgb="FFD5A6BD"/>
        <bgColor rgb="FFD5A6BD"/>
      </patternFill>
    </fill>
    <fill>
      <patternFill patternType="solid">
        <fgColor rgb="FFF4C7C3"/>
        <bgColor rgb="FFF4C7C3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BF8CA5"/>
        <bgColor rgb="FFBF8CA5"/>
      </patternFill>
    </fill>
    <fill>
      <patternFill patternType="solid">
        <fgColor rgb="FFDAA7A3"/>
        <bgColor rgb="FFDAA7A3"/>
      </patternFill>
    </fill>
    <fill>
      <patternFill patternType="solid">
        <fgColor rgb="FFA9738E"/>
        <bgColor rgb="FFA9738E"/>
      </patternFill>
    </fill>
    <fill>
      <patternFill patternType="solid">
        <fgColor rgb="FFC18B87"/>
        <bgColor rgb="FFC18B87"/>
      </patternFill>
    </fill>
    <fill>
      <patternFill patternType="solid">
        <fgColor rgb="FF935B77"/>
        <bgColor rgb="FF935B77"/>
      </patternFill>
    </fill>
    <fill>
      <patternFill patternType="solid">
        <fgColor rgb="FFA9706C"/>
        <bgColor rgb="FFA9706C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A61C00"/>
        <bgColor rgb="FFA61C00"/>
      </patternFill>
    </fill>
    <fill>
      <patternFill patternType="solid">
        <fgColor rgb="FF9C8FC1"/>
        <bgColor rgb="FF9C8FC1"/>
      </patternFill>
    </fill>
    <fill>
      <patternFill patternType="solid">
        <fgColor rgb="FFC3BCD5"/>
        <bgColor rgb="FFC3BCD5"/>
      </patternFill>
    </fill>
    <fill>
      <patternFill patternType="solid">
        <fgColor rgb="FFAEA6C3"/>
        <bgColor rgb="FFAEA6C3"/>
      </patternFill>
    </fill>
    <fill>
      <patternFill patternType="solid">
        <fgColor rgb="FFD1CED9"/>
        <bgColor rgb="FFD1CED9"/>
      </patternFill>
    </fill>
    <fill>
      <patternFill patternType="solid">
        <fgColor rgb="FF990000"/>
        <bgColor rgb="FF990000"/>
      </patternFill>
    </fill>
    <fill>
      <patternFill patternType="solid">
        <fgColor rgb="FFE69138"/>
        <bgColor rgb="FFE69138"/>
      </patternFill>
    </fill>
  </fills>
  <borders count="71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DD7E6B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DD7E6B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DD7E6B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DD7E6B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DD7E6B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DD7E6B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DD7E6B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DD7E6B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top style="thick">
        <color rgb="FF000000"/>
      </top>
    </border>
    <border>
      <top style="thick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52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1" numFmtId="0" xfId="0" applyAlignment="1" applyBorder="1" applyFill="1" applyFont="1">
      <alignment horizontal="center" readingOrder="0" shrinkToFit="0" wrapText="0"/>
    </xf>
    <xf borderId="2" fillId="3" fontId="1" numFmtId="0" xfId="0" applyAlignment="1" applyBorder="1" applyFont="1">
      <alignment horizontal="center" readingOrder="0" shrinkToFit="0" wrapText="0"/>
    </xf>
    <xf borderId="3" fillId="3" fontId="2" numFmtId="0" xfId="0" applyAlignment="1" applyBorder="1" applyFont="1">
      <alignment horizontal="center" readingOrder="0" shrinkToFit="0" wrapText="0"/>
    </xf>
    <xf borderId="1" fillId="4" fontId="3" numFmtId="0" xfId="0" applyAlignment="1" applyBorder="1" applyFill="1" applyFont="1">
      <alignment horizontal="center" readingOrder="0" shrinkToFit="0" wrapText="0"/>
    </xf>
    <xf borderId="2" fillId="4" fontId="3" numFmtId="0" xfId="0" applyAlignment="1" applyBorder="1" applyFont="1">
      <alignment horizontal="center" readingOrder="0" shrinkToFit="0" wrapText="0"/>
    </xf>
    <xf borderId="3" fillId="4" fontId="3" numFmtId="0" xfId="0" applyAlignment="1" applyBorder="1" applyFont="1">
      <alignment horizontal="center" readingOrder="0" shrinkToFit="0" wrapText="0"/>
    </xf>
    <xf borderId="1" fillId="5" fontId="1" numFmtId="0" xfId="0" applyAlignment="1" applyBorder="1" applyFill="1" applyFont="1">
      <alignment horizontal="center" readingOrder="0" shrinkToFit="0" wrapText="0"/>
    </xf>
    <xf borderId="4" fillId="6" fontId="1" numFmtId="0" xfId="0" applyAlignment="1" applyBorder="1" applyFill="1" applyFont="1">
      <alignment horizontal="center" readingOrder="0" shrinkToFit="0" wrapText="0"/>
    </xf>
    <xf borderId="5" fillId="7" fontId="1" numFmtId="0" xfId="0" applyAlignment="1" applyBorder="1" applyFill="1" applyFont="1">
      <alignment horizontal="left" readingOrder="0" shrinkToFit="0" wrapText="0"/>
    </xf>
    <xf borderId="6" fillId="7" fontId="3" numFmtId="0" xfId="0" applyAlignment="1" applyBorder="1" applyFont="1">
      <alignment readingOrder="0" shrinkToFit="0" wrapText="0"/>
    </xf>
    <xf borderId="7" fillId="7" fontId="4" numFmtId="0" xfId="0" applyAlignment="1" applyBorder="1" applyFont="1">
      <alignment shrinkToFit="0" wrapText="0"/>
    </xf>
    <xf borderId="8" fillId="8" fontId="3" numFmtId="0" xfId="0" applyAlignment="1" applyBorder="1" applyFill="1" applyFont="1">
      <alignment shrinkToFit="0" wrapText="0"/>
    </xf>
    <xf borderId="9" fillId="8" fontId="3" numFmtId="0" xfId="0" applyAlignment="1" applyBorder="1" applyFont="1">
      <alignment shrinkToFit="0" wrapText="0"/>
    </xf>
    <xf borderId="10" fillId="8" fontId="3" numFmtId="0" xfId="0" applyAlignment="1" applyBorder="1" applyFont="1">
      <alignment shrinkToFit="0" wrapText="0"/>
    </xf>
    <xf borderId="11" fillId="8" fontId="3" numFmtId="0" xfId="0" applyAlignment="1" applyBorder="1" applyFont="1">
      <alignment shrinkToFit="0" wrapText="0"/>
    </xf>
    <xf borderId="10" fillId="8" fontId="3" numFmtId="0" xfId="0" applyAlignment="1" applyBorder="1" applyFont="1">
      <alignment readingOrder="0" shrinkToFit="0" wrapText="0"/>
    </xf>
    <xf borderId="5" fillId="5" fontId="5" numFmtId="0" xfId="0" applyAlignment="1" applyBorder="1" applyFont="1">
      <alignment shrinkToFit="0" wrapText="0"/>
    </xf>
    <xf borderId="12" fillId="6" fontId="5" numFmtId="0" xfId="0" applyAlignment="1" applyBorder="1" applyFont="1">
      <alignment shrinkToFit="0" wrapText="0"/>
    </xf>
    <xf borderId="13" fillId="7" fontId="1" numFmtId="0" xfId="0" applyAlignment="1" applyBorder="1" applyFont="1">
      <alignment horizontal="left" readingOrder="0" shrinkToFit="0" wrapText="0"/>
    </xf>
    <xf borderId="14" fillId="7" fontId="4" numFmtId="0" xfId="0" applyAlignment="1" applyBorder="1" applyFont="1">
      <alignment shrinkToFit="0" wrapText="0"/>
    </xf>
    <xf borderId="6" fillId="8" fontId="3" numFmtId="0" xfId="0" applyAlignment="1" applyBorder="1" applyFont="1">
      <alignment shrinkToFit="0" wrapText="0"/>
    </xf>
    <xf borderId="6" fillId="8" fontId="3" numFmtId="0" xfId="0" applyAlignment="1" applyBorder="1" applyFont="1">
      <alignment readingOrder="0" shrinkToFit="0" wrapText="0"/>
    </xf>
    <xf borderId="15" fillId="8" fontId="3" numFmtId="0" xfId="0" applyAlignment="1" applyBorder="1" applyFont="1">
      <alignment shrinkToFit="0" wrapText="0"/>
    </xf>
    <xf borderId="8" fillId="7" fontId="1" numFmtId="0" xfId="0" applyAlignment="1" applyBorder="1" applyFont="1">
      <alignment horizontal="left" readingOrder="0" shrinkToFit="0" wrapText="0"/>
    </xf>
    <xf borderId="9" fillId="7" fontId="3" numFmtId="0" xfId="0" applyAlignment="1" applyBorder="1" applyFont="1">
      <alignment readingOrder="0" shrinkToFit="0" wrapText="0"/>
    </xf>
    <xf borderId="16" fillId="8" fontId="3" numFmtId="0" xfId="0" applyAlignment="1" applyBorder="1" applyFont="1">
      <alignment shrinkToFit="0" wrapText="0"/>
    </xf>
    <xf borderId="17" fillId="7" fontId="1" numFmtId="0" xfId="0" applyBorder="1" applyFont="1"/>
    <xf borderId="8" fillId="8" fontId="3" numFmtId="0" xfId="0" applyAlignment="1" applyBorder="1" applyFont="1">
      <alignment readingOrder="0" shrinkToFit="0" wrapText="0"/>
    </xf>
    <xf borderId="1" fillId="9" fontId="1" numFmtId="0" xfId="0" applyAlignment="1" applyBorder="1" applyFill="1" applyFont="1">
      <alignment horizontal="center" readingOrder="0" shrinkToFit="0" wrapText="0"/>
    </xf>
    <xf borderId="18" fillId="10" fontId="6" numFmtId="0" xfId="0" applyAlignment="1" applyBorder="1" applyFill="1" applyFont="1">
      <alignment horizontal="center" readingOrder="0" shrinkToFit="0" wrapText="0"/>
    </xf>
    <xf borderId="19" fillId="10" fontId="6" numFmtId="0" xfId="0" applyAlignment="1" applyBorder="1" applyFont="1">
      <alignment horizontal="center" readingOrder="0" shrinkToFit="0" wrapText="0"/>
    </xf>
    <xf borderId="3" fillId="11" fontId="1" numFmtId="0" xfId="0" applyAlignment="1" applyBorder="1" applyFill="1" applyFont="1">
      <alignment horizontal="center" readingOrder="0" shrinkToFit="0" wrapText="0"/>
    </xf>
    <xf borderId="1" fillId="12" fontId="3" numFmtId="0" xfId="0" applyAlignment="1" applyBorder="1" applyFill="1" applyFont="1">
      <alignment readingOrder="0" shrinkToFit="0" wrapText="0"/>
    </xf>
    <xf borderId="2" fillId="12" fontId="3" numFmtId="0" xfId="0" applyAlignment="1" applyBorder="1" applyFont="1">
      <alignment readingOrder="0" shrinkToFit="0" wrapText="0"/>
    </xf>
    <xf borderId="2" fillId="12" fontId="3" numFmtId="0" xfId="0" applyAlignment="1" applyBorder="1" applyFont="1">
      <alignment shrinkToFit="0" wrapText="0"/>
    </xf>
    <xf borderId="3" fillId="12" fontId="3" numFmtId="0" xfId="0" applyAlignment="1" applyBorder="1" applyFont="1">
      <alignment shrinkToFit="0" wrapText="0"/>
    </xf>
    <xf borderId="1" fillId="13" fontId="3" numFmtId="4" xfId="0" applyAlignment="1" applyBorder="1" applyFill="1" applyFont="1" applyNumberFormat="1">
      <alignment readingOrder="0" shrinkToFit="0" wrapText="0"/>
    </xf>
    <xf borderId="4" fillId="14" fontId="3" numFmtId="4" xfId="0" applyAlignment="1" applyBorder="1" applyFill="1" applyFont="1" applyNumberFormat="1">
      <alignment readingOrder="0" shrinkToFit="0" wrapText="0"/>
    </xf>
    <xf borderId="10" fillId="7" fontId="3" numFmtId="0" xfId="0" applyAlignment="1" applyBorder="1" applyFont="1">
      <alignment readingOrder="0" shrinkToFit="0" wrapText="0"/>
    </xf>
    <xf borderId="11" fillId="7" fontId="4" numFmtId="0" xfId="0" applyAlignment="1" applyBorder="1" applyFont="1">
      <alignment shrinkToFit="0" wrapText="0"/>
    </xf>
    <xf borderId="5" fillId="8" fontId="3" numFmtId="0" xfId="0" applyAlignment="1" applyBorder="1" applyFont="1">
      <alignment readingOrder="0" shrinkToFit="0" wrapText="0"/>
    </xf>
    <xf borderId="15" fillId="7" fontId="4" numFmtId="0" xfId="0" applyAlignment="1" applyBorder="1" applyFont="1">
      <alignment shrinkToFit="0" wrapText="0"/>
    </xf>
    <xf borderId="13" fillId="8" fontId="3" numFmtId="0" xfId="0" applyAlignment="1" applyBorder="1" applyFont="1">
      <alignment readingOrder="0" shrinkToFit="0" wrapText="0"/>
    </xf>
    <xf borderId="2" fillId="15" fontId="6" numFmtId="0" xfId="0" applyAlignment="1" applyBorder="1" applyFill="1" applyFont="1">
      <alignment horizontal="center" readingOrder="0" shrinkToFit="0" wrapText="0"/>
    </xf>
    <xf borderId="1" fillId="13" fontId="7" numFmtId="4" xfId="0" applyAlignment="1" applyBorder="1" applyFont="1" applyNumberFormat="1">
      <alignment vertical="bottom"/>
    </xf>
    <xf borderId="20" fillId="14" fontId="3" numFmtId="4" xfId="0" applyAlignment="1" applyBorder="1" applyFont="1" applyNumberFormat="1">
      <alignment horizontal="right" vertical="bottom"/>
    </xf>
    <xf borderId="1" fillId="16" fontId="3" numFmtId="0" xfId="0" applyAlignment="1" applyBorder="1" applyFill="1" applyFont="1">
      <alignment horizontal="center" shrinkToFit="0" wrapText="0"/>
    </xf>
    <xf borderId="2" fillId="16" fontId="3" numFmtId="0" xfId="0" applyAlignment="1" applyBorder="1" applyFont="1">
      <alignment horizontal="center" shrinkToFit="0" wrapText="0"/>
    </xf>
    <xf borderId="21" fillId="16" fontId="3" numFmtId="0" xfId="0" applyAlignment="1" applyBorder="1" applyFont="1">
      <alignment horizontal="center" shrinkToFit="0" wrapText="0"/>
    </xf>
    <xf borderId="22" fillId="17" fontId="3" numFmtId="0" xfId="0" applyAlignment="1" applyBorder="1" applyFill="1" applyFont="1">
      <alignment horizontal="center" shrinkToFit="0" wrapText="0"/>
    </xf>
    <xf borderId="2" fillId="17" fontId="3" numFmtId="0" xfId="0" applyAlignment="1" applyBorder="1" applyFont="1">
      <alignment horizontal="center" shrinkToFit="0" wrapText="0"/>
    </xf>
    <xf borderId="3" fillId="17" fontId="3" numFmtId="0" xfId="0" applyAlignment="1" applyBorder="1" applyFont="1">
      <alignment horizontal="center" shrinkToFit="0" wrapText="0"/>
    </xf>
    <xf borderId="23" fillId="16" fontId="3" numFmtId="0" xfId="0" applyAlignment="1" applyBorder="1" applyFont="1">
      <alignment horizontal="center" shrinkToFit="0" wrapText="0"/>
    </xf>
    <xf borderId="3" fillId="17" fontId="3" numFmtId="0" xfId="0" applyAlignment="1" applyBorder="1" applyFont="1">
      <alignment horizontal="center" readingOrder="0" shrinkToFit="0" wrapText="0"/>
    </xf>
    <xf borderId="5" fillId="7" fontId="1" numFmtId="0" xfId="0" applyAlignment="1" applyBorder="1" applyFont="1">
      <alignment readingOrder="0" shrinkToFit="0" wrapText="0"/>
    </xf>
    <xf borderId="10" fillId="7" fontId="3" numFmtId="0" xfId="0" applyAlignment="1" applyBorder="1" applyFont="1">
      <alignment shrinkToFit="0" wrapText="0"/>
    </xf>
    <xf borderId="5" fillId="16" fontId="3" numFmtId="0" xfId="0" applyAlignment="1" applyBorder="1" applyFont="1">
      <alignment shrinkToFit="0" wrapText="0"/>
    </xf>
    <xf borderId="10" fillId="16" fontId="3" numFmtId="0" xfId="0" applyAlignment="1" applyBorder="1" applyFont="1">
      <alignment shrinkToFit="0" wrapText="0"/>
    </xf>
    <xf borderId="24" fillId="16" fontId="3" numFmtId="0" xfId="0" applyAlignment="1" applyBorder="1" applyFont="1">
      <alignment shrinkToFit="0" wrapText="0"/>
    </xf>
    <xf borderId="25" fillId="17" fontId="3" numFmtId="0" xfId="0" applyAlignment="1" applyBorder="1" applyFont="1">
      <alignment shrinkToFit="0" wrapText="0"/>
    </xf>
    <xf borderId="10" fillId="17" fontId="3" numFmtId="0" xfId="0" applyAlignment="1" applyBorder="1" applyFont="1">
      <alignment shrinkToFit="0" wrapText="0"/>
    </xf>
    <xf borderId="11" fillId="17" fontId="3" numFmtId="0" xfId="0" applyAlignment="1" applyBorder="1" applyFont="1">
      <alignment shrinkToFit="0" wrapText="0"/>
    </xf>
    <xf borderId="26" fillId="16" fontId="3" numFmtId="0" xfId="0" applyAlignment="1" applyBorder="1" applyFont="1">
      <alignment shrinkToFit="0" wrapText="0"/>
    </xf>
    <xf borderId="11" fillId="17" fontId="3" numFmtId="0" xfId="0" applyAlignment="1" applyBorder="1" applyFont="1">
      <alignment readingOrder="0" shrinkToFit="0" wrapText="0"/>
    </xf>
    <xf borderId="13" fillId="7" fontId="1" numFmtId="0" xfId="0" applyAlignment="1" applyBorder="1" applyFont="1">
      <alignment readingOrder="0" shrinkToFit="0" wrapText="0"/>
    </xf>
    <xf borderId="6" fillId="7" fontId="3" numFmtId="0" xfId="0" applyAlignment="1" applyBorder="1" applyFont="1">
      <alignment shrinkToFit="0" wrapText="0"/>
    </xf>
    <xf borderId="13" fillId="16" fontId="3" numFmtId="0" xfId="0" applyAlignment="1" applyBorder="1" applyFont="1">
      <alignment shrinkToFit="0" wrapText="0"/>
    </xf>
    <xf borderId="6" fillId="16" fontId="3" numFmtId="0" xfId="0" applyAlignment="1" applyBorder="1" applyFont="1">
      <alignment shrinkToFit="0" wrapText="0"/>
    </xf>
    <xf borderId="27" fillId="16" fontId="3" numFmtId="0" xfId="0" applyAlignment="1" applyBorder="1" applyFont="1">
      <alignment shrinkToFit="0" wrapText="0"/>
    </xf>
    <xf borderId="28" fillId="17" fontId="3" numFmtId="0" xfId="0" applyAlignment="1" applyBorder="1" applyFont="1">
      <alignment shrinkToFit="0" wrapText="0"/>
    </xf>
    <xf borderId="6" fillId="17" fontId="3" numFmtId="0" xfId="0" applyAlignment="1" applyBorder="1" applyFont="1">
      <alignment shrinkToFit="0" wrapText="0"/>
    </xf>
    <xf borderId="15" fillId="17" fontId="3" numFmtId="0" xfId="0" applyAlignment="1" applyBorder="1" applyFont="1">
      <alignment shrinkToFit="0" wrapText="0"/>
    </xf>
    <xf borderId="29" fillId="16" fontId="3" numFmtId="0" xfId="0" applyAlignment="1" applyBorder="1" applyFont="1">
      <alignment shrinkToFit="0" wrapText="0"/>
    </xf>
    <xf borderId="15" fillId="17" fontId="3" numFmtId="0" xfId="0" applyAlignment="1" applyBorder="1" applyFont="1">
      <alignment readingOrder="0" shrinkToFit="0" wrapText="0"/>
    </xf>
    <xf borderId="8" fillId="7" fontId="1" numFmtId="0" xfId="0" applyAlignment="1" applyBorder="1" applyFont="1">
      <alignment readingOrder="0" shrinkToFit="0" wrapText="0"/>
    </xf>
    <xf borderId="9" fillId="7" fontId="3" numFmtId="0" xfId="0" applyAlignment="1" applyBorder="1" applyFont="1">
      <alignment shrinkToFit="0" wrapText="0"/>
    </xf>
    <xf borderId="8" fillId="16" fontId="3" numFmtId="0" xfId="0" applyAlignment="1" applyBorder="1" applyFont="1">
      <alignment shrinkToFit="0" wrapText="0"/>
    </xf>
    <xf borderId="9" fillId="16" fontId="3" numFmtId="0" xfId="0" applyAlignment="1" applyBorder="1" applyFont="1">
      <alignment shrinkToFit="0" wrapText="0"/>
    </xf>
    <xf borderId="30" fillId="16" fontId="3" numFmtId="0" xfId="0" applyAlignment="1" applyBorder="1" applyFont="1">
      <alignment shrinkToFit="0" wrapText="0"/>
    </xf>
    <xf borderId="31" fillId="17" fontId="3" numFmtId="0" xfId="0" applyAlignment="1" applyBorder="1" applyFont="1">
      <alignment shrinkToFit="0" wrapText="0"/>
    </xf>
    <xf borderId="9" fillId="17" fontId="3" numFmtId="0" xfId="0" applyAlignment="1" applyBorder="1" applyFont="1">
      <alignment shrinkToFit="0" wrapText="0"/>
    </xf>
    <xf borderId="16" fillId="17" fontId="3" numFmtId="0" xfId="0" applyAlignment="1" applyBorder="1" applyFont="1">
      <alignment shrinkToFit="0" wrapText="0"/>
    </xf>
    <xf borderId="32" fillId="16" fontId="3" numFmtId="0" xfId="0" applyAlignment="1" applyBorder="1" applyFont="1">
      <alignment shrinkToFit="0" wrapText="0"/>
    </xf>
    <xf borderId="16" fillId="17" fontId="3" numFmtId="0" xfId="0" applyAlignment="1" applyBorder="1" applyFont="1">
      <alignment readingOrder="0" shrinkToFit="0" wrapText="0"/>
    </xf>
    <xf borderId="2" fillId="15" fontId="1" numFmtId="0" xfId="0" applyAlignment="1" applyBorder="1" applyFont="1">
      <alignment horizontal="center" readingOrder="0" shrinkToFit="0" wrapText="0"/>
    </xf>
    <xf borderId="1" fillId="16" fontId="3" numFmtId="0" xfId="0" applyAlignment="1" applyBorder="1" applyFont="1">
      <alignment shrinkToFit="0" wrapText="0"/>
    </xf>
    <xf borderId="2" fillId="16" fontId="3" numFmtId="0" xfId="0" applyAlignment="1" applyBorder="1" applyFont="1">
      <alignment shrinkToFit="0" wrapText="0"/>
    </xf>
    <xf borderId="21" fillId="16" fontId="3" numFmtId="0" xfId="0" applyAlignment="1" applyBorder="1" applyFont="1">
      <alignment shrinkToFit="0" wrapText="0"/>
    </xf>
    <xf borderId="22" fillId="17" fontId="3" numFmtId="0" xfId="0" applyAlignment="1" applyBorder="1" applyFont="1">
      <alignment shrinkToFit="0" wrapText="0"/>
    </xf>
    <xf borderId="2" fillId="17" fontId="3" numFmtId="0" xfId="0" applyAlignment="1" applyBorder="1" applyFont="1">
      <alignment shrinkToFit="0" wrapText="0"/>
    </xf>
    <xf borderId="3" fillId="17" fontId="3" numFmtId="0" xfId="0" applyAlignment="1" applyBorder="1" applyFont="1">
      <alignment shrinkToFit="0" wrapText="0"/>
    </xf>
    <xf borderId="23" fillId="16" fontId="3" numFmtId="0" xfId="0" applyAlignment="1" applyBorder="1" applyFont="1">
      <alignment shrinkToFit="0" wrapText="0"/>
    </xf>
    <xf borderId="3" fillId="17" fontId="3" numFmtId="0" xfId="0" applyAlignment="1" applyBorder="1" applyFont="1">
      <alignment readingOrder="0" shrinkToFit="0" wrapText="0"/>
    </xf>
    <xf borderId="3" fillId="3" fontId="1" numFmtId="0" xfId="0" applyAlignment="1" applyBorder="1" applyFont="1">
      <alignment horizontal="center" readingOrder="0" shrinkToFit="0" wrapText="0"/>
    </xf>
    <xf borderId="22" fillId="4" fontId="3" numFmtId="0" xfId="0" applyAlignment="1" applyBorder="1" applyFont="1">
      <alignment horizontal="center" readingOrder="0" shrinkToFit="0" wrapText="0"/>
    </xf>
    <xf borderId="11" fillId="7" fontId="3" numFmtId="0" xfId="0" applyAlignment="1" applyBorder="1" applyFont="1">
      <alignment shrinkToFit="0" wrapText="0"/>
    </xf>
    <xf borderId="5" fillId="8" fontId="3" numFmtId="0" xfId="0" applyAlignment="1" applyBorder="1" applyFont="1">
      <alignment shrinkToFit="0" wrapText="0"/>
    </xf>
    <xf borderId="25" fillId="8" fontId="3" numFmtId="0" xfId="0" applyAlignment="1" applyBorder="1" applyFont="1">
      <alignment readingOrder="0" shrinkToFit="0" wrapText="0"/>
    </xf>
    <xf borderId="15" fillId="7" fontId="3" numFmtId="0" xfId="0" applyAlignment="1" applyBorder="1" applyFont="1">
      <alignment shrinkToFit="0" wrapText="0"/>
    </xf>
    <xf borderId="28" fillId="8" fontId="3" numFmtId="0" xfId="0" applyAlignment="1" applyBorder="1" applyFont="1">
      <alignment readingOrder="0" shrinkToFit="0" wrapText="0"/>
    </xf>
    <xf borderId="13" fillId="8" fontId="3" numFmtId="0" xfId="0" applyAlignment="1" applyBorder="1" applyFont="1">
      <alignment shrinkToFit="0" wrapText="0"/>
    </xf>
    <xf borderId="28" fillId="8" fontId="3" numFmtId="0" xfId="0" applyAlignment="1" applyBorder="1" applyFont="1">
      <alignment shrinkToFit="0" wrapText="0"/>
    </xf>
    <xf borderId="16" fillId="7" fontId="3" numFmtId="0" xfId="0" applyAlignment="1" applyBorder="1" applyFont="1">
      <alignment shrinkToFit="0" wrapText="0"/>
    </xf>
    <xf borderId="31" fillId="8" fontId="3" numFmtId="0" xfId="0" applyAlignment="1" applyBorder="1" applyFont="1">
      <alignment shrinkToFit="0" wrapText="0"/>
    </xf>
    <xf borderId="31" fillId="8" fontId="3" numFmtId="0" xfId="0" applyAlignment="1" applyBorder="1" applyFont="1">
      <alignment readingOrder="0" shrinkToFit="0" wrapText="0"/>
    </xf>
    <xf borderId="33" fillId="7" fontId="1" numFmtId="0" xfId="0" applyAlignment="1" applyBorder="1" applyFont="1">
      <alignment horizontal="left" readingOrder="0" shrinkToFit="0" wrapText="0"/>
    </xf>
    <xf borderId="34" fillId="9" fontId="1" numFmtId="0" xfId="0" applyAlignment="1" applyBorder="1" applyFont="1">
      <alignment horizontal="center" readingOrder="0" shrinkToFit="0" wrapText="0"/>
    </xf>
    <xf borderId="35" fillId="10" fontId="6" numFmtId="0" xfId="0" applyAlignment="1" applyBorder="1" applyFont="1">
      <alignment horizontal="center" readingOrder="0" shrinkToFit="0" wrapText="0"/>
    </xf>
    <xf borderId="36" fillId="10" fontId="6" numFmtId="0" xfId="0" applyAlignment="1" applyBorder="1" applyFont="1">
      <alignment horizontal="center" readingOrder="0" shrinkToFit="0" wrapText="0"/>
    </xf>
    <xf borderId="37" fillId="11" fontId="1" numFmtId="0" xfId="0" applyAlignment="1" applyBorder="1" applyFont="1">
      <alignment horizontal="center" readingOrder="0" shrinkToFit="0" wrapText="0"/>
    </xf>
    <xf borderId="38" fillId="12" fontId="3" numFmtId="0" xfId="0" applyAlignment="1" applyBorder="1" applyFont="1">
      <alignment shrinkToFit="0" wrapText="0"/>
    </xf>
    <xf borderId="39" fillId="12" fontId="3" numFmtId="0" xfId="0" applyAlignment="1" applyBorder="1" applyFont="1">
      <alignment shrinkToFit="0" wrapText="0"/>
    </xf>
    <xf borderId="39" fillId="12" fontId="3" numFmtId="0" xfId="0" applyAlignment="1" applyBorder="1" applyFont="1">
      <alignment readingOrder="0" shrinkToFit="0" wrapText="0"/>
    </xf>
    <xf borderId="40" fillId="12" fontId="3" numFmtId="0" xfId="0" applyAlignment="1" applyBorder="1" applyFont="1">
      <alignment shrinkToFit="0" wrapText="0"/>
    </xf>
    <xf borderId="0" fillId="10" fontId="6" numFmtId="0" xfId="0" applyAlignment="1" applyFont="1">
      <alignment horizontal="center" readingOrder="0" shrinkToFit="0" wrapText="0"/>
    </xf>
    <xf borderId="41" fillId="10" fontId="6" numFmtId="0" xfId="0" applyAlignment="1" applyBorder="1" applyFont="1">
      <alignment horizontal="center" readingOrder="0" shrinkToFit="0" wrapText="0"/>
    </xf>
    <xf borderId="42" fillId="18" fontId="1" numFmtId="0" xfId="0" applyAlignment="1" applyBorder="1" applyFill="1" applyFont="1">
      <alignment horizontal="center" readingOrder="0" shrinkToFit="0" wrapText="0"/>
    </xf>
    <xf borderId="28" fillId="19" fontId="3" numFmtId="0" xfId="0" applyAlignment="1" applyBorder="1" applyFill="1" applyFont="1">
      <alignment shrinkToFit="0" wrapText="0"/>
    </xf>
    <xf borderId="6" fillId="19" fontId="3" numFmtId="0" xfId="0" applyAlignment="1" applyBorder="1" applyFont="1">
      <alignment shrinkToFit="0" wrapText="0"/>
    </xf>
    <xf borderId="6" fillId="19" fontId="3" numFmtId="0" xfId="0" applyAlignment="1" applyBorder="1" applyFont="1">
      <alignment readingOrder="0" shrinkToFit="0" wrapText="0"/>
    </xf>
    <xf borderId="14" fillId="19" fontId="3" numFmtId="0" xfId="0" applyAlignment="1" applyBorder="1" applyFont="1">
      <alignment shrinkToFit="0" wrapText="0"/>
    </xf>
    <xf borderId="34" fillId="10" fontId="6" numFmtId="0" xfId="0" applyAlignment="1" applyBorder="1" applyFont="1">
      <alignment horizontal="center" readingOrder="0" shrinkToFit="0" wrapText="0"/>
    </xf>
    <xf borderId="42" fillId="20" fontId="1" numFmtId="0" xfId="0" applyAlignment="1" applyBorder="1" applyFill="1" applyFont="1">
      <alignment horizontal="center" readingOrder="0" shrinkToFit="0" wrapText="0"/>
    </xf>
    <xf borderId="28" fillId="21" fontId="3" numFmtId="0" xfId="0" applyAlignment="1" applyBorder="1" applyFill="1" applyFont="1">
      <alignment shrinkToFit="0" wrapText="0"/>
    </xf>
    <xf borderId="6" fillId="21" fontId="3" numFmtId="0" xfId="0" applyAlignment="1" applyBorder="1" applyFont="1">
      <alignment shrinkToFit="0" wrapText="0"/>
    </xf>
    <xf borderId="6" fillId="21" fontId="3" numFmtId="0" xfId="0" applyAlignment="1" applyBorder="1" applyFont="1">
      <alignment readingOrder="0" shrinkToFit="0" wrapText="0"/>
    </xf>
    <xf borderId="14" fillId="21" fontId="3" numFmtId="0" xfId="0" applyAlignment="1" applyBorder="1" applyFont="1">
      <alignment shrinkToFit="0" wrapText="0"/>
    </xf>
    <xf borderId="43" fillId="10" fontId="6" numFmtId="0" xfId="0" applyAlignment="1" applyBorder="1" applyFont="1">
      <alignment horizontal="center" readingOrder="0" shrinkToFit="0" wrapText="0"/>
    </xf>
    <xf borderId="44" fillId="10" fontId="6" numFmtId="0" xfId="0" applyAlignment="1" applyBorder="1" applyFont="1">
      <alignment horizontal="center" readingOrder="0" shrinkToFit="0" wrapText="0"/>
    </xf>
    <xf borderId="45" fillId="10" fontId="6" numFmtId="0" xfId="0" applyAlignment="1" applyBorder="1" applyFont="1">
      <alignment horizontal="center" readingOrder="0" shrinkToFit="0" wrapText="0"/>
    </xf>
    <xf borderId="46" fillId="22" fontId="1" numFmtId="0" xfId="0" applyAlignment="1" applyBorder="1" applyFill="1" applyFont="1">
      <alignment horizontal="center" readingOrder="0" shrinkToFit="0" wrapText="0"/>
    </xf>
    <xf borderId="47" fillId="23" fontId="3" numFmtId="0" xfId="0" applyAlignment="1" applyBorder="1" applyFill="1" applyFont="1">
      <alignment shrinkToFit="0" wrapText="0"/>
    </xf>
    <xf borderId="48" fillId="23" fontId="3" numFmtId="0" xfId="0" applyAlignment="1" applyBorder="1" applyFont="1">
      <alignment shrinkToFit="0" wrapText="0"/>
    </xf>
    <xf borderId="48" fillId="23" fontId="3" numFmtId="0" xfId="0" applyAlignment="1" applyBorder="1" applyFont="1">
      <alignment readingOrder="0" shrinkToFit="0" wrapText="0"/>
    </xf>
    <xf borderId="49" fillId="23" fontId="3" numFmtId="0" xfId="0" applyAlignment="1" applyBorder="1" applyFont="1">
      <alignment shrinkToFit="0" wrapText="0"/>
    </xf>
    <xf borderId="4" fillId="3" fontId="2" numFmtId="0" xfId="0" applyAlignment="1" applyBorder="1" applyFont="1">
      <alignment horizontal="center" readingOrder="0" shrinkToFit="0" wrapText="0"/>
    </xf>
    <xf borderId="2" fillId="6" fontId="1" numFmtId="0" xfId="0" applyAlignment="1" applyBorder="1" applyFont="1">
      <alignment horizontal="center" readingOrder="0" shrinkToFit="0" wrapText="0"/>
    </xf>
    <xf borderId="4" fillId="4" fontId="1" numFmtId="0" xfId="0" applyAlignment="1" applyBorder="1" applyFont="1">
      <alignment horizontal="center" readingOrder="0" shrinkToFit="0" wrapText="0"/>
    </xf>
    <xf borderId="25" fillId="8" fontId="4" numFmtId="0" xfId="0" applyAlignment="1" applyBorder="1" applyFont="1">
      <alignment shrinkToFit="0" wrapText="0"/>
    </xf>
    <xf borderId="25" fillId="8" fontId="3" numFmtId="0" xfId="0" applyAlignment="1" applyBorder="1" applyFont="1">
      <alignment shrinkToFit="0" wrapText="0"/>
    </xf>
    <xf borderId="7" fillId="4" fontId="5" numFmtId="0" xfId="0" applyAlignment="1" applyBorder="1" applyFont="1">
      <alignment readingOrder="0" shrinkToFit="0" wrapText="0"/>
    </xf>
    <xf borderId="28" fillId="8" fontId="4" numFmtId="0" xfId="0" applyAlignment="1" applyBorder="1" applyFont="1">
      <alignment shrinkToFit="0" wrapText="0"/>
    </xf>
    <xf borderId="31" fillId="8" fontId="4" numFmtId="0" xfId="0" applyAlignment="1" applyBorder="1" applyFont="1">
      <alignment shrinkToFit="0" wrapText="0"/>
    </xf>
    <xf borderId="9" fillId="8" fontId="3" numFmtId="0" xfId="0" applyAlignment="1" applyBorder="1" applyFont="1">
      <alignment readingOrder="0" shrinkToFit="0" wrapText="0"/>
    </xf>
    <xf borderId="4" fillId="11" fontId="1" numFmtId="0" xfId="0" applyAlignment="1" applyBorder="1" applyFont="1">
      <alignment horizontal="center" readingOrder="0" shrinkToFit="0" wrapText="0"/>
    </xf>
    <xf borderId="22" fillId="12" fontId="1" numFmtId="0" xfId="0" applyAlignment="1" applyBorder="1" applyFont="1">
      <alignment horizontal="center" readingOrder="0" shrinkToFit="0" wrapText="0"/>
    </xf>
    <xf borderId="22" fillId="12" fontId="3" numFmtId="0" xfId="0" applyAlignment="1" applyBorder="1" applyFont="1">
      <alignment readingOrder="0" shrinkToFit="0" wrapText="0"/>
    </xf>
    <xf borderId="2" fillId="12" fontId="3" numFmtId="164" xfId="0" applyAlignment="1" applyBorder="1" applyFont="1" applyNumberFormat="1">
      <alignment readingOrder="0" shrinkToFit="0" wrapText="0"/>
    </xf>
    <xf borderId="20" fillId="10" fontId="6" numFmtId="0" xfId="0" applyAlignment="1" applyBorder="1" applyFont="1">
      <alignment horizontal="center" readingOrder="0" shrinkToFit="0" wrapText="0"/>
    </xf>
    <xf borderId="0" fillId="2" fontId="8" numFmtId="0" xfId="0" applyAlignment="1" applyFont="1">
      <alignment horizontal="left"/>
    </xf>
    <xf borderId="2" fillId="3" fontId="2" numFmtId="0" xfId="0" applyAlignment="1" applyBorder="1" applyFont="1">
      <alignment horizontal="center" readingOrder="0" shrinkToFit="0" wrapText="0"/>
    </xf>
    <xf borderId="10" fillId="7" fontId="3" numFmtId="0" xfId="0" applyAlignment="1" applyBorder="1" applyFont="1">
      <alignment horizontal="center" readingOrder="0" shrinkToFit="0" wrapText="0"/>
    </xf>
    <xf borderId="10" fillId="7" fontId="4" numFmtId="0" xfId="0" applyAlignment="1" applyBorder="1" applyFont="1">
      <alignment horizontal="center" shrinkToFit="0" wrapText="0"/>
    </xf>
    <xf borderId="11" fillId="7" fontId="3" numFmtId="0" xfId="0" applyAlignment="1" applyBorder="1" applyFont="1">
      <alignment horizontal="center" shrinkToFit="0" wrapText="0"/>
    </xf>
    <xf borderId="6" fillId="7" fontId="3" numFmtId="0" xfId="0" applyAlignment="1" applyBorder="1" applyFont="1">
      <alignment horizontal="center" readingOrder="0" shrinkToFit="0" wrapText="0"/>
    </xf>
    <xf borderId="6" fillId="7" fontId="4" numFmtId="0" xfId="0" applyAlignment="1" applyBorder="1" applyFont="1">
      <alignment horizontal="center" shrinkToFit="0" wrapText="0"/>
    </xf>
    <xf borderId="15" fillId="7" fontId="3" numFmtId="0" xfId="0" applyAlignment="1" applyBorder="1" applyFont="1">
      <alignment horizontal="center" shrinkToFit="0" wrapText="0"/>
    </xf>
    <xf borderId="9" fillId="7" fontId="3" numFmtId="0" xfId="0" applyAlignment="1" applyBorder="1" applyFont="1">
      <alignment horizontal="center" readingOrder="0" shrinkToFit="0" wrapText="0"/>
    </xf>
    <xf borderId="31" fillId="7" fontId="3" numFmtId="0" xfId="0" applyAlignment="1" applyBorder="1" applyFont="1">
      <alignment horizontal="center"/>
    </xf>
    <xf borderId="16" fillId="7" fontId="3" numFmtId="0" xfId="0" applyAlignment="1" applyBorder="1" applyFont="1">
      <alignment horizontal="center"/>
    </xf>
    <xf borderId="50" fillId="10" fontId="6" numFmtId="0" xfId="0" applyAlignment="1" applyBorder="1" applyFont="1">
      <alignment horizontal="center" readingOrder="0" shrinkToFit="0" wrapText="0"/>
    </xf>
    <xf borderId="51" fillId="11" fontId="1" numFmtId="0" xfId="0" applyAlignment="1" applyBorder="1" applyFont="1">
      <alignment horizontal="center" readingOrder="0" shrinkToFit="0" wrapText="0"/>
    </xf>
    <xf borderId="35" fillId="10" fontId="1" numFmtId="0" xfId="0" applyAlignment="1" applyBorder="1" applyFont="1">
      <alignment horizontal="center" readingOrder="0" shrinkToFit="0" wrapText="0"/>
    </xf>
    <xf borderId="52" fillId="24" fontId="1" numFmtId="0" xfId="0" applyAlignment="1" applyBorder="1" applyFill="1" applyFont="1">
      <alignment horizontal="center" readingOrder="0" shrinkToFit="0" wrapText="0"/>
    </xf>
    <xf borderId="53" fillId="25" fontId="3" numFmtId="0" xfId="0" applyAlignment="1" applyBorder="1" applyFill="1" applyFont="1">
      <alignment readingOrder="0" shrinkToFit="0" wrapText="0"/>
    </xf>
    <xf borderId="39" fillId="25" fontId="3" numFmtId="0" xfId="0" applyAlignment="1" applyBorder="1" applyFont="1">
      <alignment readingOrder="0" shrinkToFit="0" wrapText="0"/>
    </xf>
    <xf borderId="39" fillId="25" fontId="4" numFmtId="0" xfId="0" applyAlignment="1" applyBorder="1" applyFont="1">
      <alignment readingOrder="0" shrinkToFit="0" wrapText="0"/>
    </xf>
    <xf borderId="39" fillId="25" fontId="3" numFmtId="0" xfId="0" applyAlignment="1" applyBorder="1" applyFont="1">
      <alignment shrinkToFit="0" wrapText="0"/>
    </xf>
    <xf borderId="40" fillId="25" fontId="3" numFmtId="0" xfId="0" applyAlignment="1" applyBorder="1" applyFont="1">
      <alignment shrinkToFit="0" wrapText="0"/>
    </xf>
    <xf borderId="54" fillId="26" fontId="1" numFmtId="0" xfId="0" applyAlignment="1" applyBorder="1" applyFill="1" applyFont="1">
      <alignment horizontal="center" readingOrder="0" shrinkToFit="0" wrapText="0"/>
    </xf>
    <xf borderId="13" fillId="5" fontId="3" numFmtId="0" xfId="0" applyAlignment="1" applyBorder="1" applyFont="1">
      <alignment readingOrder="0" shrinkToFit="0" wrapText="0"/>
    </xf>
    <xf borderId="6" fillId="5" fontId="3" numFmtId="0" xfId="0" applyAlignment="1" applyBorder="1" applyFont="1">
      <alignment readingOrder="0" shrinkToFit="0" wrapText="0"/>
    </xf>
    <xf borderId="6" fillId="5" fontId="3" numFmtId="0" xfId="0" applyAlignment="1" applyBorder="1" applyFont="1">
      <alignment shrinkToFit="0" wrapText="0"/>
    </xf>
    <xf borderId="6" fillId="5" fontId="4" numFmtId="0" xfId="0" applyAlignment="1" applyBorder="1" applyFont="1">
      <alignment readingOrder="0" shrinkToFit="0" wrapText="0"/>
    </xf>
    <xf borderId="15" fillId="5" fontId="3" numFmtId="0" xfId="0" applyAlignment="1" applyBorder="1" applyFont="1">
      <alignment shrinkToFit="0" wrapText="0"/>
    </xf>
    <xf borderId="55" fillId="27" fontId="9" numFmtId="0" xfId="0" applyAlignment="1" applyBorder="1" applyFill="1" applyFont="1">
      <alignment horizontal="center" readingOrder="0" shrinkToFit="0" wrapText="0"/>
    </xf>
    <xf borderId="33" fillId="28" fontId="3" numFmtId="0" xfId="0" applyAlignment="1" applyBorder="1" applyFill="1" applyFont="1">
      <alignment readingOrder="0" shrinkToFit="0" wrapText="0"/>
    </xf>
    <xf borderId="48" fillId="28" fontId="3" numFmtId="0" xfId="0" applyAlignment="1" applyBorder="1" applyFont="1">
      <alignment readingOrder="0" shrinkToFit="0" wrapText="0"/>
    </xf>
    <xf borderId="48" fillId="28" fontId="3" numFmtId="0" xfId="0" applyAlignment="1" applyBorder="1" applyFont="1">
      <alignment shrinkToFit="0" wrapText="0"/>
    </xf>
    <xf borderId="48" fillId="28" fontId="4" numFmtId="0" xfId="0" applyAlignment="1" applyBorder="1" applyFont="1">
      <alignment readingOrder="0" shrinkToFit="0" wrapText="0"/>
    </xf>
    <xf borderId="56" fillId="28" fontId="3" numFmtId="0" xfId="0" applyAlignment="1" applyBorder="1" applyFont="1">
      <alignment shrinkToFit="0" wrapText="0"/>
    </xf>
    <xf borderId="10" fillId="7" fontId="3" numFmtId="0" xfId="0" applyAlignment="1" applyBorder="1" applyFont="1">
      <alignment horizontal="center" shrinkToFit="0" wrapText="0"/>
    </xf>
    <xf borderId="6" fillId="7" fontId="3" numFmtId="0" xfId="0" applyAlignment="1" applyBorder="1" applyFont="1">
      <alignment horizontal="center" shrinkToFit="0" wrapText="0"/>
    </xf>
    <xf borderId="9" fillId="7" fontId="3" numFmtId="0" xfId="0" applyAlignment="1" applyBorder="1" applyFont="1">
      <alignment horizontal="center" shrinkToFit="0" wrapText="0"/>
    </xf>
    <xf borderId="51" fillId="10" fontId="1" numFmtId="0" xfId="0" applyAlignment="1" applyBorder="1" applyFont="1">
      <alignment horizontal="center" readingOrder="0" shrinkToFit="0" wrapText="0"/>
    </xf>
    <xf borderId="52" fillId="11" fontId="1" numFmtId="0" xfId="0" applyAlignment="1" applyBorder="1" applyFont="1">
      <alignment horizontal="center" readingOrder="0" shrinkToFit="0" wrapText="0"/>
    </xf>
    <xf borderId="36" fillId="10" fontId="1" numFmtId="0" xfId="0" applyAlignment="1" applyBorder="1" applyFont="1">
      <alignment horizontal="center" readingOrder="0" shrinkToFit="0" wrapText="0"/>
    </xf>
    <xf borderId="54" fillId="18" fontId="1" numFmtId="0" xfId="0" applyAlignment="1" applyBorder="1" applyFont="1">
      <alignment horizontal="center" readingOrder="0" shrinkToFit="0" wrapText="0"/>
    </xf>
    <xf borderId="41" fillId="10" fontId="1" numFmtId="0" xfId="0" applyAlignment="1" applyBorder="1" applyFont="1">
      <alignment horizontal="center" readingOrder="0" shrinkToFit="0" wrapText="0"/>
    </xf>
    <xf borderId="54" fillId="20" fontId="1" numFmtId="0" xfId="0" applyAlignment="1" applyBorder="1" applyFont="1">
      <alignment horizontal="center" readingOrder="0" shrinkToFit="0" wrapText="0"/>
    </xf>
    <xf borderId="55" fillId="22" fontId="1" numFmtId="0" xfId="0" applyAlignment="1" applyBorder="1" applyFont="1">
      <alignment horizontal="center" readingOrder="0" shrinkToFit="0" wrapText="0"/>
    </xf>
    <xf borderId="51" fillId="4" fontId="1" numFmtId="0" xfId="0" applyAlignment="1" applyBorder="1" applyFont="1">
      <alignment horizontal="center" readingOrder="0" shrinkToFit="0" wrapText="0"/>
    </xf>
    <xf borderId="7" fillId="7" fontId="3" numFmtId="0" xfId="0" applyAlignment="1" applyBorder="1" applyFont="1">
      <alignment horizontal="center" shrinkToFit="0" wrapText="0"/>
    </xf>
    <xf borderId="14" fillId="7" fontId="3" numFmtId="0" xfId="0" applyAlignment="1" applyBorder="1" applyFont="1">
      <alignment horizontal="center" shrinkToFit="0" wrapText="0"/>
    </xf>
    <xf borderId="12" fillId="7" fontId="3" numFmtId="0" xfId="0" applyAlignment="1" applyBorder="1" applyFont="1">
      <alignment horizontal="center"/>
    </xf>
    <xf borderId="53" fillId="12" fontId="3" numFmtId="0" xfId="0" applyAlignment="1" applyBorder="1" applyFont="1">
      <alignment readingOrder="0" shrinkToFit="0" wrapText="0"/>
    </xf>
    <xf borderId="55" fillId="18" fontId="1" numFmtId="0" xfId="0" applyAlignment="1" applyBorder="1" applyFont="1">
      <alignment horizontal="center" readingOrder="0" shrinkToFit="0" wrapText="0"/>
    </xf>
    <xf borderId="34" fillId="10" fontId="1" numFmtId="0" xfId="0" applyAlignment="1" applyBorder="1" applyFont="1">
      <alignment horizontal="center" readingOrder="0" shrinkToFit="0" wrapText="0"/>
    </xf>
    <xf borderId="13" fillId="19" fontId="3" numFmtId="0" xfId="0" applyAlignment="1" applyBorder="1" applyFont="1">
      <alignment shrinkToFit="0" wrapText="0"/>
    </xf>
    <xf borderId="6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5" fontId="1" numFmtId="0" xfId="0" applyAlignment="1" applyBorder="1" applyFont="1">
      <alignment readingOrder="0"/>
    </xf>
    <xf borderId="6" fillId="6" fontId="1" numFmtId="0" xfId="0" applyAlignment="1" applyBorder="1" applyFont="1">
      <alignment readingOrder="0"/>
    </xf>
    <xf borderId="6" fillId="29" fontId="1" numFmtId="0" xfId="0" applyAlignment="1" applyBorder="1" applyFill="1" applyFont="1">
      <alignment readingOrder="0"/>
    </xf>
    <xf borderId="6" fillId="0" fontId="1" numFmtId="0" xfId="0" applyBorder="1" applyFont="1"/>
    <xf borderId="0" fillId="5" fontId="5" numFmtId="0" xfId="0" applyFont="1"/>
    <xf borderId="6" fillId="30" fontId="1" numFmtId="0" xfId="0" applyAlignment="1" applyBorder="1" applyFill="1" applyFont="1">
      <alignment readingOrder="0"/>
    </xf>
    <xf borderId="6" fillId="30" fontId="1" numFmtId="0" xfId="0" applyBorder="1" applyFont="1"/>
    <xf borderId="6" fillId="31" fontId="6" numFmtId="0" xfId="0" applyAlignment="1" applyBorder="1" applyFill="1" applyFont="1">
      <alignment horizontal="left" readingOrder="0"/>
    </xf>
    <xf borderId="6" fillId="13" fontId="3" numFmtId="0" xfId="0" applyAlignment="1" applyBorder="1" applyFont="1">
      <alignment readingOrder="0"/>
    </xf>
    <xf borderId="6" fillId="14" fontId="3" numFmtId="0" xfId="0" applyAlignment="1" applyBorder="1" applyFont="1">
      <alignment readingOrder="0"/>
    </xf>
    <xf borderId="0" fillId="5" fontId="5" numFmtId="0" xfId="0" applyAlignment="1" applyFont="1">
      <alignment readingOrder="0"/>
    </xf>
    <xf borderId="6" fillId="0" fontId="1" numFmtId="0" xfId="0" applyAlignment="1" applyBorder="1" applyFont="1">
      <alignment horizontal="center" readingOrder="0" shrinkToFit="0" wrapText="0"/>
    </xf>
    <xf borderId="6" fillId="16" fontId="1" numFmtId="0" xfId="0" applyAlignment="1" applyBorder="1" applyFont="1">
      <alignment shrinkToFit="0" wrapText="0"/>
    </xf>
    <xf borderId="6" fillId="17" fontId="1" numFmtId="0" xfId="0" applyAlignment="1" applyBorder="1" applyFont="1">
      <alignment shrinkToFit="0" wrapText="0"/>
    </xf>
    <xf borderId="6" fillId="17" fontId="1" numFmtId="0" xfId="0" applyAlignment="1" applyBorder="1" applyFont="1">
      <alignment readingOrder="0" shrinkToFit="0" wrapText="0"/>
    </xf>
    <xf borderId="6" fillId="5" fontId="1" numFmtId="0" xfId="0" applyAlignment="1" applyBorder="1" applyFont="1">
      <alignment horizontal="center" readingOrder="0" shrinkToFit="0" wrapText="0"/>
    </xf>
    <xf borderId="6" fillId="6" fontId="1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readingOrder="0" shrinkToFit="0" wrapText="0"/>
    </xf>
    <xf borderId="6" fillId="29" fontId="1" numFmtId="0" xfId="0" applyAlignment="1" applyBorder="1" applyFont="1">
      <alignment shrinkToFit="0" wrapText="0"/>
    </xf>
    <xf borderId="6" fillId="30" fontId="1" numFmtId="0" xfId="0" applyAlignment="1" applyBorder="1" applyFont="1">
      <alignment shrinkToFit="0" wrapText="0"/>
    </xf>
    <xf borderId="6" fillId="29" fontId="1" numFmtId="0" xfId="0" applyAlignment="1" applyBorder="1" applyFont="1">
      <alignment readingOrder="0" shrinkToFit="0" wrapText="0"/>
    </xf>
    <xf borderId="6" fillId="0" fontId="1" numFmtId="0" xfId="0" applyAlignment="1" applyBorder="1" applyFont="1">
      <alignment shrinkToFit="0" wrapText="0"/>
    </xf>
    <xf borderId="0" fillId="5" fontId="5" numFmtId="0" xfId="0" applyAlignment="1" applyFont="1">
      <alignment shrinkToFit="0" wrapText="0"/>
    </xf>
    <xf borderId="6" fillId="30" fontId="1" numFmtId="0" xfId="0" applyAlignment="1" applyBorder="1" applyFont="1">
      <alignment readingOrder="0" shrinkToFit="0" wrapText="0"/>
    </xf>
    <xf borderId="6" fillId="31" fontId="6" numFmtId="0" xfId="0" applyAlignment="1" applyBorder="1" applyFont="1">
      <alignment horizontal="center" readingOrder="0" shrinkToFit="0" wrapText="0"/>
    </xf>
    <xf borderId="6" fillId="16" fontId="2" numFmtId="0" xfId="0" applyAlignment="1" applyBorder="1" applyFont="1">
      <alignment shrinkToFit="0" wrapText="0"/>
    </xf>
    <xf borderId="6" fillId="17" fontId="2" numFmtId="0" xfId="0" applyAlignment="1" applyBorder="1" applyFont="1">
      <alignment shrinkToFit="0" wrapText="0"/>
    </xf>
    <xf borderId="6" fillId="17" fontId="2" numFmtId="0" xfId="0" applyAlignment="1" applyBorder="1" applyFont="1">
      <alignment readingOrder="0" shrinkToFit="0" wrapText="0"/>
    </xf>
    <xf borderId="6" fillId="13" fontId="3" numFmtId="0" xfId="0" applyAlignment="1" applyBorder="1" applyFont="1">
      <alignment readingOrder="0" shrinkToFit="0" wrapText="0"/>
    </xf>
    <xf borderId="6" fillId="14" fontId="3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left" readingOrder="0" shrinkToFit="0" wrapText="0"/>
    </xf>
    <xf borderId="6" fillId="0" fontId="3" numFmtId="0" xfId="0" applyAlignment="1" applyBorder="1" applyFont="1">
      <alignment readingOrder="0"/>
    </xf>
    <xf borderId="5" fillId="29" fontId="3" numFmtId="0" xfId="0" applyAlignment="1" applyBorder="1" applyFont="1">
      <alignment readingOrder="0" shrinkToFit="0" wrapText="0"/>
    </xf>
    <xf borderId="10" fillId="30" fontId="3" numFmtId="0" xfId="0" applyAlignment="1" applyBorder="1" applyFont="1">
      <alignment readingOrder="0" shrinkToFit="0" wrapText="0"/>
    </xf>
    <xf borderId="10" fillId="30" fontId="3" numFmtId="0" xfId="0" applyAlignment="1" applyBorder="1" applyFont="1">
      <alignment shrinkToFit="0" wrapText="0"/>
    </xf>
    <xf borderId="10" fillId="29" fontId="3" numFmtId="0" xfId="0" applyAlignment="1" applyBorder="1" applyFont="1">
      <alignment readingOrder="0" shrinkToFit="0" wrapText="0"/>
    </xf>
    <xf borderId="34" fillId="5" fontId="5" numFmtId="0" xfId="0" applyAlignment="1" applyBorder="1" applyFont="1">
      <alignment shrinkToFit="0" wrapText="0"/>
    </xf>
    <xf borderId="41" fillId="5" fontId="5" numFmtId="0" xfId="0" applyAlignment="1" applyBorder="1" applyFont="1">
      <alignment shrinkToFit="0" wrapText="0"/>
    </xf>
    <xf borderId="13" fillId="0" fontId="1" numFmtId="0" xfId="0" applyAlignment="1" applyBorder="1" applyFont="1">
      <alignment horizontal="left" readingOrder="0" shrinkToFit="0" wrapText="0"/>
    </xf>
    <xf borderId="13" fillId="0" fontId="3" numFmtId="0" xfId="0" applyAlignment="1" applyBorder="1" applyFont="1">
      <alignment readingOrder="0" shrinkToFit="0" wrapText="0"/>
    </xf>
    <xf borderId="6" fillId="29" fontId="3" numFmtId="0" xfId="0" applyAlignment="1" applyBorder="1" applyFont="1">
      <alignment readingOrder="0" shrinkToFit="0" wrapText="0"/>
    </xf>
    <xf borderId="6" fillId="30" fontId="3" numFmtId="0" xfId="0" applyAlignment="1" applyBorder="1" applyFont="1">
      <alignment readingOrder="0" shrinkToFit="0" wrapText="0"/>
    </xf>
    <xf borderId="6" fillId="30" fontId="3" numFmtId="0" xfId="0" applyAlignment="1" applyBorder="1" applyFont="1">
      <alignment shrinkToFit="0" wrapText="0"/>
    </xf>
    <xf borderId="6" fillId="0" fontId="3" numFmtId="0" xfId="0" applyAlignment="1" applyBorder="1" applyFont="1">
      <alignment readingOrder="0" shrinkToFit="0" wrapText="0"/>
    </xf>
    <xf borderId="6" fillId="0" fontId="3" numFmtId="0" xfId="0" applyAlignment="1" applyBorder="1" applyFont="1">
      <alignment shrinkToFit="0" wrapText="0"/>
    </xf>
    <xf borderId="15" fillId="0" fontId="3" numFmtId="0" xfId="0" applyAlignment="1" applyBorder="1" applyFont="1">
      <alignment shrinkToFit="0" wrapText="0"/>
    </xf>
    <xf borderId="13" fillId="0" fontId="3" numFmtId="0" xfId="0" applyAlignment="1" applyBorder="1" applyFont="1">
      <alignment shrinkToFit="0" wrapText="0"/>
    </xf>
    <xf borderId="8" fillId="0" fontId="1" numFmtId="0" xfId="0" applyAlignment="1" applyBorder="1" applyFont="1">
      <alignment horizontal="left" readingOrder="0" shrinkToFit="0" wrapText="0"/>
    </xf>
    <xf borderId="8" fillId="0" fontId="3" numFmtId="0" xfId="0" applyAlignment="1" applyBorder="1" applyFont="1">
      <alignment shrinkToFit="0" wrapText="0"/>
    </xf>
    <xf borderId="9" fillId="0" fontId="3" numFmtId="0" xfId="0" applyAlignment="1" applyBorder="1" applyFont="1">
      <alignment shrinkToFit="0" wrapText="0"/>
    </xf>
    <xf borderId="9" fillId="30" fontId="3" numFmtId="0" xfId="0" applyAlignment="1" applyBorder="1" applyFont="1">
      <alignment readingOrder="0" shrinkToFit="0" wrapText="0"/>
    </xf>
    <xf borderId="9" fillId="30" fontId="3" numFmtId="0" xfId="0" applyAlignment="1" applyBorder="1" applyFont="1">
      <alignment shrinkToFit="0" wrapText="0"/>
    </xf>
    <xf borderId="9" fillId="29" fontId="3" numFmtId="0" xfId="0" applyAlignment="1" applyBorder="1" applyFont="1">
      <alignment readingOrder="0" shrinkToFit="0" wrapText="0"/>
    </xf>
    <xf borderId="9" fillId="0" fontId="3" numFmtId="0" xfId="0" applyAlignment="1" applyBorder="1" applyFont="1">
      <alignment readingOrder="0" shrinkToFit="0" wrapText="0"/>
    </xf>
    <xf borderId="16" fillId="0" fontId="3" numFmtId="0" xfId="0" applyAlignment="1" applyBorder="1" applyFont="1">
      <alignment shrinkToFit="0" wrapText="0"/>
    </xf>
    <xf borderId="53" fillId="0" fontId="1" numFmtId="0" xfId="0" applyAlignment="1" applyBorder="1" applyFont="1">
      <alignment horizontal="center" readingOrder="0" shrinkToFit="0" wrapText="0"/>
    </xf>
    <xf borderId="39" fillId="10" fontId="6" numFmtId="0" xfId="0" applyAlignment="1" applyBorder="1" applyFont="1">
      <alignment horizontal="center" readingOrder="0" shrinkToFit="0" wrapText="0"/>
    </xf>
    <xf borderId="57" fillId="0" fontId="1" numFmtId="0" xfId="0" applyAlignment="1" applyBorder="1" applyFont="1">
      <alignment horizontal="center" readingOrder="0" shrinkToFit="0" wrapText="0"/>
    </xf>
    <xf borderId="38" fillId="0" fontId="3" numFmtId="0" xfId="0" applyAlignment="1" applyBorder="1" applyFont="1">
      <alignment shrinkToFit="0" wrapText="0"/>
    </xf>
    <xf borderId="39" fillId="0" fontId="3" numFmtId="0" xfId="0" applyAlignment="1" applyBorder="1" applyFont="1">
      <alignment shrinkToFit="0" wrapText="0"/>
    </xf>
    <xf borderId="39" fillId="0" fontId="3" numFmtId="0" xfId="0" applyAlignment="1" applyBorder="1" applyFont="1">
      <alignment readingOrder="0" shrinkToFit="0" wrapText="0"/>
    </xf>
    <xf borderId="40" fillId="0" fontId="3" numFmtId="0" xfId="0" applyAlignment="1" applyBorder="1" applyFont="1">
      <alignment shrinkToFit="0" wrapText="0"/>
    </xf>
    <xf borderId="53" fillId="13" fontId="3" numFmtId="0" xfId="0" applyAlignment="1" applyBorder="1" applyFont="1">
      <alignment readingOrder="0" shrinkToFit="0" wrapText="0"/>
    </xf>
    <xf borderId="57" fillId="14" fontId="3" numFmtId="0" xfId="0" applyAlignment="1" applyBorder="1" applyFont="1">
      <alignment readingOrder="0" shrinkToFit="0" wrapText="0"/>
    </xf>
    <xf borderId="13" fillId="0" fontId="1" numFmtId="0" xfId="0" applyAlignment="1" applyBorder="1" applyFont="1">
      <alignment horizontal="center" readingOrder="0" shrinkToFit="0" wrapText="0"/>
    </xf>
    <xf borderId="6" fillId="10" fontId="6" numFmtId="0" xfId="0" applyAlignment="1" applyBorder="1" applyFont="1">
      <alignment horizontal="center" readingOrder="0" shrinkToFit="0" wrapText="0"/>
    </xf>
    <xf borderId="14" fillId="0" fontId="1" numFmtId="0" xfId="0" applyAlignment="1" applyBorder="1" applyFont="1">
      <alignment horizontal="center" readingOrder="0" shrinkToFit="0" wrapText="0"/>
    </xf>
    <xf borderId="28" fillId="0" fontId="3" numFmtId="0" xfId="0" applyAlignment="1" applyBorder="1" applyFont="1">
      <alignment shrinkToFit="0" wrapText="0"/>
    </xf>
    <xf borderId="6" fillId="0" fontId="4" numFmtId="0" xfId="0" applyAlignment="1" applyBorder="1" applyFont="1">
      <alignment readingOrder="0" shrinkToFit="0" wrapText="0"/>
    </xf>
    <xf borderId="33" fillId="0" fontId="1" numFmtId="0" xfId="0" applyAlignment="1" applyBorder="1" applyFont="1">
      <alignment horizontal="center" readingOrder="0" shrinkToFit="0" wrapText="0"/>
    </xf>
    <xf borderId="48" fillId="10" fontId="6" numFmtId="0" xfId="0" applyAlignment="1" applyBorder="1" applyFont="1">
      <alignment horizontal="center" readingOrder="0" shrinkToFit="0" wrapText="0"/>
    </xf>
    <xf borderId="49" fillId="0" fontId="1" numFmtId="0" xfId="0" applyAlignment="1" applyBorder="1" applyFont="1">
      <alignment horizontal="center" readingOrder="0" shrinkToFit="0" wrapText="0"/>
    </xf>
    <xf borderId="47" fillId="0" fontId="4" numFmtId="0" xfId="0" applyAlignment="1" applyBorder="1" applyFont="1">
      <alignment readingOrder="0" shrinkToFit="0" wrapText="0"/>
    </xf>
    <xf borderId="48" fillId="0" fontId="4" numFmtId="0" xfId="0" applyAlignment="1" applyBorder="1" applyFont="1">
      <alignment readingOrder="0" shrinkToFit="0" wrapText="0"/>
    </xf>
    <xf borderId="48" fillId="0" fontId="3" numFmtId="0" xfId="0" applyAlignment="1" applyBorder="1" applyFont="1">
      <alignment shrinkToFit="0" wrapText="0"/>
    </xf>
    <xf borderId="48" fillId="0" fontId="3" numFmtId="0" xfId="0" applyAlignment="1" applyBorder="1" applyFont="1">
      <alignment readingOrder="0" shrinkToFit="0" wrapText="0"/>
    </xf>
    <xf borderId="56" fillId="0" fontId="3" numFmtId="0" xfId="0" applyAlignment="1" applyBorder="1" applyFont="1">
      <alignment shrinkToFit="0" wrapText="0"/>
    </xf>
    <xf borderId="3" fillId="0" fontId="2" numFmtId="0" xfId="0" applyAlignment="1" applyBorder="1" applyFont="1">
      <alignment horizontal="center" readingOrder="0" shrinkToFit="0" wrapText="0"/>
    </xf>
    <xf borderId="5" fillId="0" fontId="3" numFmtId="0" xfId="0" applyAlignment="1" applyBorder="1" applyFont="1">
      <alignment readingOrder="0" shrinkToFit="0" wrapText="0"/>
    </xf>
    <xf borderId="10" fillId="0" fontId="3" numFmtId="0" xfId="0" applyAlignment="1" applyBorder="1" applyFont="1">
      <alignment readingOrder="0" shrinkToFit="0" wrapText="0"/>
    </xf>
    <xf borderId="10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readingOrder="0" shrinkToFit="0" wrapText="0"/>
    </xf>
    <xf borderId="10" fillId="6" fontId="5" numFmtId="0" xfId="0" applyAlignment="1" applyBorder="1" applyFont="1">
      <alignment shrinkToFit="0" wrapText="0"/>
    </xf>
    <xf borderId="13" fillId="5" fontId="5" numFmtId="0" xfId="0" applyAlignment="1" applyBorder="1" applyFont="1">
      <alignment shrinkToFit="0" wrapText="0"/>
    </xf>
    <xf borderId="6" fillId="6" fontId="5" numFmtId="0" xfId="0" applyAlignment="1" applyBorder="1" applyFont="1">
      <alignment shrinkToFit="0" wrapText="0"/>
    </xf>
    <xf borderId="8" fillId="5" fontId="5" numFmtId="0" xfId="0" applyAlignment="1" applyBorder="1" applyFont="1">
      <alignment shrinkToFit="0" wrapText="0"/>
    </xf>
    <xf borderId="9" fillId="6" fontId="5" numFmtId="0" xfId="0" applyAlignment="1" applyBorder="1" applyFont="1">
      <alignment shrinkToFit="0" wrapText="0"/>
    </xf>
    <xf borderId="3" fillId="10" fontId="6" numFmtId="0" xfId="0" applyAlignment="1" applyBorder="1" applyFont="1">
      <alignment horizontal="center" readingOrder="0" shrinkToFit="0" wrapText="0"/>
    </xf>
    <xf borderId="22" fillId="10" fontId="6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readingOrder="0" shrinkToFit="0" wrapText="0"/>
    </xf>
    <xf borderId="2" fillId="0" fontId="4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2" fillId="0" fontId="3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shrinkToFit="0" wrapText="0"/>
    </xf>
    <xf borderId="1" fillId="13" fontId="3" numFmtId="0" xfId="0" applyAlignment="1" applyBorder="1" applyFont="1">
      <alignment readingOrder="0" shrinkToFit="0" wrapText="0"/>
    </xf>
    <xf borderId="2" fillId="14" fontId="3" numFmtId="0" xfId="0" applyAlignment="1" applyBorder="1" applyFont="1">
      <alignment readingOrder="0" shrinkToFit="0" wrapText="0"/>
    </xf>
    <xf borderId="11" fillId="0" fontId="3" numFmtId="0" xfId="0" applyAlignment="1" applyBorder="1" applyFont="1">
      <alignment shrinkToFit="0" wrapText="0"/>
    </xf>
    <xf borderId="7" fillId="6" fontId="5" numFmtId="0" xfId="0" applyAlignment="1" applyBorder="1" applyFont="1">
      <alignment shrinkToFit="0" wrapText="0"/>
    </xf>
    <xf borderId="13" fillId="30" fontId="3" numFmtId="0" xfId="0" applyAlignment="1" applyBorder="1" applyFont="1">
      <alignment readingOrder="0" shrinkToFit="0" wrapText="0"/>
    </xf>
    <xf borderId="14" fillId="6" fontId="5" numFmtId="0" xfId="0" applyAlignment="1" applyBorder="1" applyFont="1">
      <alignment shrinkToFit="0" wrapText="0"/>
    </xf>
    <xf borderId="8" fillId="30" fontId="3" numFmtId="0" xfId="0" applyAlignment="1" applyBorder="1" applyFont="1">
      <alignment readingOrder="0" shrinkToFit="0" wrapText="0"/>
    </xf>
    <xf borderId="16" fillId="30" fontId="3" numFmtId="0" xfId="0" applyAlignment="1" applyBorder="1" applyFont="1">
      <alignment shrinkToFit="0" wrapText="0"/>
    </xf>
    <xf borderId="4" fillId="14" fontId="3" numFmtId="0" xfId="0" applyAlignment="1" applyBorder="1" applyFont="1">
      <alignment readingOrder="0" shrinkToFit="0" wrapText="0"/>
    </xf>
    <xf borderId="5" fillId="30" fontId="3" numFmtId="0" xfId="0" applyAlignment="1" applyBorder="1" applyFont="1">
      <alignment readingOrder="0" shrinkToFit="0" wrapText="0"/>
    </xf>
    <xf borderId="15" fillId="30" fontId="3" numFmtId="0" xfId="0" applyAlignment="1" applyBorder="1" applyFont="1">
      <alignment shrinkToFit="0" wrapText="0"/>
    </xf>
    <xf borderId="8" fillId="29" fontId="3" numFmtId="0" xfId="0" applyAlignment="1" applyBorder="1" applyFont="1">
      <alignment readingOrder="0" shrinkToFit="0" wrapText="0"/>
    </xf>
    <xf borderId="15" fillId="29" fontId="3" numFmtId="0" xfId="0" applyAlignment="1" applyBorder="1" applyFont="1">
      <alignment readingOrder="0" shrinkToFit="0" wrapText="0"/>
    </xf>
    <xf borderId="6" fillId="29" fontId="3" numFmtId="0" xfId="0" applyAlignment="1" applyBorder="1" applyFont="1">
      <alignment horizontal="right" vertical="bottom"/>
    </xf>
    <xf borderId="28" fillId="29" fontId="3" numFmtId="0" xfId="0" applyAlignment="1" applyBorder="1" applyFont="1">
      <alignment horizontal="right" vertical="bottom"/>
    </xf>
    <xf borderId="15" fillId="30" fontId="3" numFmtId="0" xfId="0" applyAlignment="1" applyBorder="1" applyFont="1">
      <alignment readingOrder="0" shrinkToFit="0" wrapText="0"/>
    </xf>
    <xf borderId="2" fillId="31" fontId="6" numFmtId="0" xfId="0" applyAlignment="1" applyBorder="1" applyFont="1">
      <alignment horizontal="center" readingOrder="0" shrinkToFit="0" wrapText="0"/>
    </xf>
    <xf borderId="2" fillId="0" fontId="4" numFmtId="0" xfId="0" applyAlignment="1" applyBorder="1" applyFont="1">
      <alignment shrinkToFit="0" wrapText="0"/>
    </xf>
    <xf borderId="5" fillId="0" fontId="1" numFmtId="0" xfId="0" applyAlignment="1" applyBorder="1" applyFont="1">
      <alignment readingOrder="0" shrinkToFit="0" wrapText="0"/>
    </xf>
    <xf borderId="13" fillId="0" fontId="1" numFmtId="0" xfId="0" applyAlignment="1" applyBorder="1" applyFont="1">
      <alignment readingOrder="0" shrinkToFit="0" wrapText="0"/>
    </xf>
    <xf borderId="29" fillId="30" fontId="3" numFmtId="0" xfId="0" applyAlignment="1" applyBorder="1" applyFont="1">
      <alignment shrinkToFit="0" wrapText="0"/>
    </xf>
    <xf borderId="27" fillId="30" fontId="3" numFmtId="0" xfId="0" applyAlignment="1" applyBorder="1" applyFont="1">
      <alignment shrinkToFit="0" wrapText="0"/>
    </xf>
    <xf borderId="28" fillId="30" fontId="3" numFmtId="0" xfId="0" applyAlignment="1" applyBorder="1" applyFont="1">
      <alignment shrinkToFit="0" wrapText="0"/>
    </xf>
    <xf borderId="29" fillId="29" fontId="3" numFmtId="0" xfId="0" applyAlignment="1" applyBorder="1" applyFont="1">
      <alignment readingOrder="0" shrinkToFit="0" wrapText="0"/>
    </xf>
    <xf borderId="27" fillId="29" fontId="3" numFmtId="0" xfId="0" applyAlignment="1" applyBorder="1" applyFont="1">
      <alignment readingOrder="0" shrinkToFit="0" wrapText="0"/>
    </xf>
    <xf borderId="29" fillId="30" fontId="3" numFmtId="0" xfId="0" applyAlignment="1" applyBorder="1" applyFont="1">
      <alignment readingOrder="0" shrinkToFit="0" wrapText="0"/>
    </xf>
    <xf borderId="27" fillId="30" fontId="3" numFmtId="0" xfId="0" applyAlignment="1" applyBorder="1" applyFont="1">
      <alignment readingOrder="0" shrinkToFit="0" wrapText="0"/>
    </xf>
    <xf borderId="28" fillId="29" fontId="3" numFmtId="0" xfId="0" applyAlignment="1" applyBorder="1" applyFont="1">
      <alignment readingOrder="0" shrinkToFit="0" wrapText="0"/>
    </xf>
    <xf borderId="8" fillId="0" fontId="1" numFmtId="0" xfId="0" applyAlignment="1" applyBorder="1" applyFont="1">
      <alignment readingOrder="0" shrinkToFit="0" wrapText="0"/>
    </xf>
    <xf borderId="32" fillId="30" fontId="3" numFmtId="0" xfId="0" applyAlignment="1" applyBorder="1" applyFont="1">
      <alignment shrinkToFit="0" wrapText="0"/>
    </xf>
    <xf borderId="30" fillId="30" fontId="3" numFmtId="0" xfId="0" applyAlignment="1" applyBorder="1" applyFont="1">
      <alignment shrinkToFit="0" wrapText="0"/>
    </xf>
    <xf borderId="31" fillId="29" fontId="3" numFmtId="0" xfId="0" applyAlignment="1" applyBorder="1" applyFont="1">
      <alignment readingOrder="0" shrinkToFit="0" wrapText="0"/>
    </xf>
    <xf borderId="16" fillId="30" fontId="3" numFmtId="0" xfId="0" applyAlignment="1" applyBorder="1" applyFont="1">
      <alignment readingOrder="0" shrinkToFit="0" wrapText="0"/>
    </xf>
    <xf borderId="31" fillId="30" fontId="3" numFmtId="0" xfId="0" applyAlignment="1" applyBorder="1" applyFont="1">
      <alignment shrinkToFit="0" wrapText="0"/>
    </xf>
    <xf borderId="32" fillId="29" fontId="3" numFmtId="0" xfId="0" applyAlignment="1" applyBorder="1" applyFont="1">
      <alignment readingOrder="0" shrinkToFit="0" wrapText="0"/>
    </xf>
    <xf borderId="1" fillId="16" fontId="4" numFmtId="0" xfId="0" applyAlignment="1" applyBorder="1" applyFont="1">
      <alignment readingOrder="0" shrinkToFit="0" wrapText="0"/>
    </xf>
    <xf borderId="2" fillId="16" fontId="4" numFmtId="0" xfId="0" applyAlignment="1" applyBorder="1" applyFont="1">
      <alignment readingOrder="0" shrinkToFit="0" wrapText="0"/>
    </xf>
    <xf borderId="21" fillId="16" fontId="4" numFmtId="0" xfId="0" applyAlignment="1" applyBorder="1" applyFont="1">
      <alignment readingOrder="0" shrinkToFit="0" wrapText="0"/>
    </xf>
    <xf borderId="22" fillId="17" fontId="4" numFmtId="0" xfId="0" applyAlignment="1" applyBorder="1" applyFont="1">
      <alignment readingOrder="0" shrinkToFit="0" wrapText="0"/>
    </xf>
    <xf borderId="2" fillId="17" fontId="4" numFmtId="0" xfId="0" applyAlignment="1" applyBorder="1" applyFont="1">
      <alignment readingOrder="0" shrinkToFit="0" wrapText="0"/>
    </xf>
    <xf borderId="23" fillId="16" fontId="4" numFmtId="0" xfId="0" applyAlignment="1" applyBorder="1" applyFont="1">
      <alignment readingOrder="0" shrinkToFit="0" wrapText="0"/>
    </xf>
    <xf borderId="23" fillId="16" fontId="3" numFmtId="0" xfId="0" applyAlignment="1" applyBorder="1" applyFont="1">
      <alignment readingOrder="0" shrinkToFit="0" wrapText="0"/>
    </xf>
    <xf borderId="39" fillId="7" fontId="3" numFmtId="0" xfId="0" applyAlignment="1" applyBorder="1" applyFont="1">
      <alignment horizontal="right" vertical="bottom"/>
    </xf>
    <xf borderId="38" fillId="7" fontId="3" numFmtId="0" xfId="0" applyAlignment="1" applyBorder="1" applyFont="1">
      <alignment horizontal="right" vertical="bottom"/>
    </xf>
    <xf borderId="5" fillId="32" fontId="3" numFmtId="0" xfId="0" applyAlignment="1" applyBorder="1" applyFill="1" applyFont="1">
      <alignment readingOrder="0" shrinkToFit="0" wrapText="0"/>
    </xf>
    <xf borderId="10" fillId="32" fontId="3" numFmtId="0" xfId="0" applyAlignment="1" applyBorder="1" applyFont="1">
      <alignment readingOrder="0" shrinkToFit="0" wrapText="0"/>
    </xf>
    <xf borderId="10" fillId="7" fontId="3" numFmtId="0" xfId="0" applyAlignment="1" applyBorder="1" applyFont="1">
      <alignment horizontal="right" vertical="bottom"/>
    </xf>
    <xf borderId="28" fillId="7" fontId="3" numFmtId="0" xfId="0" applyAlignment="1" applyBorder="1" applyFont="1">
      <alignment horizontal="right" vertical="bottom"/>
    </xf>
    <xf borderId="6" fillId="33" fontId="3" numFmtId="0" xfId="0" applyAlignment="1" applyBorder="1" applyFill="1" applyFont="1">
      <alignment readingOrder="0" shrinkToFit="0" wrapText="0"/>
    </xf>
    <xf borderId="6" fillId="32" fontId="3" numFmtId="0" xfId="0" applyAlignment="1" applyBorder="1" applyFont="1">
      <alignment readingOrder="0" shrinkToFit="0" wrapText="0"/>
    </xf>
    <xf borderId="6" fillId="33" fontId="3" numFmtId="0" xfId="0" applyAlignment="1" applyBorder="1" applyFont="1">
      <alignment shrinkToFit="0" wrapText="0"/>
    </xf>
    <xf borderId="9" fillId="33" fontId="3" numFmtId="0" xfId="0" applyAlignment="1" applyBorder="1" applyFont="1">
      <alignment readingOrder="0" shrinkToFit="0" wrapText="0"/>
    </xf>
    <xf borderId="9" fillId="33" fontId="3" numFmtId="0" xfId="0" applyAlignment="1" applyBorder="1" applyFont="1">
      <alignment shrinkToFit="0" wrapText="0"/>
    </xf>
    <xf borderId="9" fillId="32" fontId="3" numFmtId="0" xfId="0" applyAlignment="1" applyBorder="1" applyFont="1">
      <alignment readingOrder="0" shrinkToFit="0" wrapText="0"/>
    </xf>
    <xf borderId="58" fillId="7" fontId="3" numFmtId="0" xfId="0" applyAlignment="1" applyBorder="1" applyFont="1">
      <alignment horizontal="right" vertical="bottom"/>
    </xf>
    <xf borderId="47" fillId="7" fontId="3" numFmtId="0" xfId="0" applyAlignment="1" applyBorder="1" applyFont="1">
      <alignment horizontal="right" vertical="bottom"/>
    </xf>
    <xf borderId="16" fillId="7" fontId="4" numFmtId="0" xfId="0" applyAlignment="1" applyBorder="1" applyFont="1">
      <alignment shrinkToFit="0" wrapText="0"/>
    </xf>
    <xf borderId="1" fillId="12" fontId="4" numFmtId="0" xfId="0" applyAlignment="1" applyBorder="1" applyFont="1">
      <alignment readingOrder="0" shrinkToFit="0" wrapText="0"/>
    </xf>
    <xf borderId="2" fillId="12" fontId="4" numFmtId="0" xfId="0" applyAlignment="1" applyBorder="1" applyFont="1">
      <alignment readingOrder="0" shrinkToFit="0" wrapText="0"/>
    </xf>
    <xf borderId="0" fillId="33" fontId="1" numFmtId="0" xfId="0" applyFont="1"/>
    <xf borderId="1" fillId="13" fontId="3" numFmtId="2" xfId="0" applyAlignment="1" applyBorder="1" applyFont="1" applyNumberFormat="1">
      <alignment readingOrder="0" shrinkToFit="0" wrapText="0"/>
    </xf>
    <xf borderId="10" fillId="33" fontId="3" numFmtId="0" xfId="0" applyAlignment="1" applyBorder="1" applyFont="1">
      <alignment readingOrder="0" shrinkToFit="0" wrapText="0"/>
    </xf>
    <xf borderId="9" fillId="8" fontId="3" numFmtId="2" xfId="0" applyAlignment="1" applyBorder="1" applyFont="1" applyNumberFormat="1">
      <alignment shrinkToFit="0" wrapText="0"/>
    </xf>
    <xf borderId="51" fillId="10" fontId="6" numFmtId="0" xfId="0" applyAlignment="1" applyBorder="1" applyFont="1">
      <alignment horizontal="center" readingOrder="0" shrinkToFit="0" wrapText="0"/>
    </xf>
    <xf borderId="2" fillId="12" fontId="4" numFmtId="164" xfId="0" applyAlignment="1" applyBorder="1" applyFont="1" applyNumberFormat="1">
      <alignment readingOrder="0" shrinkToFit="0" wrapText="0"/>
    </xf>
    <xf borderId="2" fillId="12" fontId="4" numFmtId="0" xfId="0" applyAlignment="1" applyBorder="1" applyFont="1">
      <alignment shrinkToFit="0" wrapText="0"/>
    </xf>
    <xf borderId="1" fillId="13" fontId="3" numFmtId="2" xfId="0" applyAlignment="1" applyBorder="1" applyFont="1" applyNumberFormat="1">
      <alignment readingOrder="0" shrinkToFit="0" wrapText="0"/>
    </xf>
    <xf borderId="4" fillId="14" fontId="3" numFmtId="2" xfId="0" applyAlignment="1" applyBorder="1" applyFont="1" applyNumberFormat="1">
      <alignment readingOrder="0" shrinkToFit="0" wrapText="0"/>
    </xf>
    <xf borderId="9" fillId="33" fontId="3" numFmtId="2" xfId="0" applyAlignment="1" applyBorder="1" applyFont="1" applyNumberFormat="1">
      <alignment shrinkToFit="0" wrapText="0"/>
    </xf>
    <xf borderId="59" fillId="2" fontId="7" numFmtId="0" xfId="0" applyAlignment="1" applyBorder="1" applyFont="1">
      <alignment vertical="bottom"/>
    </xf>
    <xf borderId="60" fillId="2" fontId="7" numFmtId="0" xfId="0" applyAlignment="1" applyBorder="1" applyFont="1">
      <alignment vertical="bottom"/>
    </xf>
    <xf borderId="61" fillId="2" fontId="7" numFmtId="0" xfId="0" applyAlignment="1" applyBorder="1" applyFont="1">
      <alignment vertical="bottom"/>
    </xf>
    <xf borderId="62" fillId="2" fontId="7" numFmtId="0" xfId="0" applyAlignment="1" applyBorder="1" applyFont="1">
      <alignment vertical="bottom"/>
    </xf>
    <xf borderId="41" fillId="2" fontId="7" numFmtId="0" xfId="0" applyAlignment="1" applyBorder="1" applyFont="1">
      <alignment vertical="bottom"/>
    </xf>
    <xf borderId="63" fillId="3" fontId="7" numFmtId="0" xfId="0" applyAlignment="1" applyBorder="1" applyFont="1">
      <alignment horizontal="center" vertical="bottom"/>
    </xf>
    <xf borderId="63" fillId="4" fontId="3" numFmtId="0" xfId="0" applyAlignment="1" applyBorder="1" applyFont="1">
      <alignment horizontal="center" vertical="bottom"/>
    </xf>
    <xf borderId="45" fillId="4" fontId="3" numFmtId="0" xfId="0" applyAlignment="1" applyBorder="1" applyFont="1">
      <alignment horizontal="center" vertical="bottom"/>
    </xf>
    <xf borderId="63" fillId="5" fontId="7" numFmtId="0" xfId="0" applyAlignment="1" applyBorder="1" applyFont="1">
      <alignment horizontal="center" vertical="bottom"/>
    </xf>
    <xf borderId="63" fillId="6" fontId="7" numFmtId="0" xfId="0" applyAlignment="1" applyBorder="1" applyFont="1">
      <alignment horizontal="center" vertical="bottom"/>
    </xf>
    <xf borderId="45" fillId="4" fontId="7" numFmtId="0" xfId="0" applyAlignment="1" applyBorder="1" applyFont="1">
      <alignment horizontal="center" vertical="bottom"/>
    </xf>
    <xf borderId="0" fillId="2" fontId="7" numFmtId="0" xfId="0" applyAlignment="1" applyFont="1">
      <alignment vertical="bottom"/>
    </xf>
    <xf borderId="25" fillId="7" fontId="7" numFmtId="0" xfId="0" applyAlignment="1" applyBorder="1" applyFont="1">
      <alignment vertical="bottom"/>
    </xf>
    <xf borderId="25" fillId="32" fontId="3" numFmtId="0" xfId="0" applyAlignment="1" applyBorder="1" applyFont="1">
      <alignment readingOrder="0" vertical="bottom"/>
    </xf>
    <xf borderId="25" fillId="8" fontId="3" numFmtId="0" xfId="0" applyAlignment="1" applyBorder="1" applyFont="1">
      <alignment vertical="bottom"/>
    </xf>
    <xf borderId="64" fillId="8" fontId="3" numFmtId="0" xfId="0" applyAlignment="1" applyBorder="1" applyFont="1">
      <alignment vertical="bottom"/>
    </xf>
    <xf borderId="7" fillId="4" fontId="10" numFmtId="0" xfId="0" applyAlignment="1" applyBorder="1" applyFont="1">
      <alignment horizontal="right" vertical="bottom"/>
    </xf>
    <xf borderId="25" fillId="33" fontId="3" numFmtId="0" xfId="0" applyAlignment="1" applyBorder="1" applyFont="1">
      <alignment readingOrder="0" vertical="bottom"/>
    </xf>
    <xf borderId="25" fillId="33" fontId="3" numFmtId="0" xfId="0" applyAlignment="1" applyBorder="1" applyFont="1">
      <alignment vertical="bottom"/>
    </xf>
    <xf borderId="64" fillId="32" fontId="3" numFmtId="0" xfId="0" applyAlignment="1" applyBorder="1" applyFont="1">
      <alignment readingOrder="0" vertical="bottom"/>
    </xf>
    <xf borderId="14" fillId="4" fontId="10" numFmtId="0" xfId="0" applyAlignment="1" applyBorder="1" applyFont="1">
      <alignment horizontal="right" vertical="bottom"/>
    </xf>
    <xf borderId="63" fillId="7" fontId="7" numFmtId="0" xfId="0" applyAlignment="1" applyBorder="1" applyFont="1">
      <alignment vertical="bottom"/>
    </xf>
    <xf borderId="12" fillId="7" fontId="4" numFmtId="0" xfId="0" applyAlignment="1" applyBorder="1" applyFont="1">
      <alignment shrinkToFit="0" wrapText="0"/>
    </xf>
    <xf borderId="63" fillId="8" fontId="3" numFmtId="0" xfId="0" applyAlignment="1" applyBorder="1" applyFont="1">
      <alignment vertical="bottom"/>
    </xf>
    <xf borderId="63" fillId="32" fontId="3" numFmtId="0" xfId="0" applyAlignment="1" applyBorder="1" applyFont="1">
      <alignment readingOrder="0" vertical="bottom"/>
    </xf>
    <xf borderId="45" fillId="8" fontId="3" numFmtId="0" xfId="0" applyAlignment="1" applyBorder="1" applyFont="1">
      <alignment vertical="bottom"/>
    </xf>
    <xf borderId="65" fillId="5" fontId="5" numFmtId="0" xfId="0" applyAlignment="1" applyBorder="1" applyFont="1">
      <alignment shrinkToFit="0" wrapText="0"/>
    </xf>
    <xf borderId="48" fillId="6" fontId="5" numFmtId="0" xfId="0" applyAlignment="1" applyBorder="1" applyFont="1">
      <alignment shrinkToFit="0" wrapText="0"/>
    </xf>
    <xf borderId="49" fillId="4" fontId="10" numFmtId="0" xfId="0" applyAlignment="1" applyBorder="1" applyFont="1">
      <alignment horizontal="right" vertical="bottom"/>
    </xf>
    <xf borderId="45" fillId="9" fontId="7" numFmtId="0" xfId="0" applyAlignment="1" applyBorder="1" applyFont="1">
      <alignment horizontal="center" vertical="bottom"/>
    </xf>
    <xf borderId="44" fillId="10" fontId="7" numFmtId="0" xfId="0" applyAlignment="1" applyBorder="1" applyFont="1">
      <alignment vertical="bottom"/>
    </xf>
    <xf borderId="45" fillId="10" fontId="7" numFmtId="0" xfId="0" applyAlignment="1" applyBorder="1" applyFont="1">
      <alignment vertical="bottom"/>
    </xf>
    <xf borderId="63" fillId="12" fontId="11" numFmtId="0" xfId="0" applyAlignment="1" applyBorder="1" applyFont="1">
      <alignment readingOrder="0" vertical="bottom"/>
    </xf>
    <xf borderId="63" fillId="12" fontId="7" numFmtId="0" xfId="0" applyAlignment="1" applyBorder="1" applyFont="1">
      <alignment vertical="bottom"/>
    </xf>
    <xf borderId="45" fillId="12" fontId="7" numFmtId="0" xfId="0" applyAlignment="1" applyBorder="1" applyFont="1">
      <alignment vertical="bottom"/>
    </xf>
    <xf borderId="63" fillId="13" fontId="7" numFmtId="4" xfId="0" applyAlignment="1" applyBorder="1" applyFont="1" applyNumberFormat="1">
      <alignment vertical="bottom"/>
    </xf>
    <xf borderId="45" fillId="14" fontId="7" numFmtId="4" xfId="0" applyAlignment="1" applyBorder="1" applyFont="1" applyNumberFormat="1">
      <alignment vertical="bottom"/>
    </xf>
    <xf borderId="11" fillId="7" fontId="3" numFmtId="0" xfId="0" applyAlignment="1" applyBorder="1" applyFont="1">
      <alignment readingOrder="0" shrinkToFit="0" wrapText="0"/>
    </xf>
    <xf borderId="15" fillId="7" fontId="3" numFmtId="0" xfId="0" applyAlignment="1" applyBorder="1" applyFont="1">
      <alignment readingOrder="0" shrinkToFit="0" wrapText="0"/>
    </xf>
    <xf borderId="16" fillId="7" fontId="3" numFmtId="0" xfId="0" applyAlignment="1" applyBorder="1" applyFont="1">
      <alignment readingOrder="0" shrinkToFit="0" wrapText="0"/>
    </xf>
    <xf borderId="38" fillId="12" fontId="4" numFmtId="0" xfId="0" applyAlignment="1" applyBorder="1" applyFont="1">
      <alignment readingOrder="0" shrinkToFit="0" wrapText="0"/>
    </xf>
    <xf borderId="66" fillId="9" fontId="1" numFmtId="0" xfId="0" applyAlignment="1" applyBorder="1" applyFont="1">
      <alignment horizontal="center" readingOrder="0" shrinkToFit="0" wrapText="0"/>
    </xf>
    <xf borderId="28" fillId="19" fontId="4" numFmtId="0" xfId="0" applyAlignment="1" applyBorder="1" applyFont="1">
      <alignment readingOrder="0" shrinkToFit="0" wrapText="0"/>
    </xf>
    <xf borderId="67" fillId="9" fontId="1" numFmtId="0" xfId="0" applyAlignment="1" applyBorder="1" applyFont="1">
      <alignment horizontal="center" readingOrder="0" shrinkToFit="0" wrapText="0"/>
    </xf>
    <xf borderId="28" fillId="21" fontId="4" numFmtId="0" xfId="0" applyAlignment="1" applyBorder="1" applyFont="1">
      <alignment readingOrder="0" shrinkToFit="0" wrapText="0"/>
    </xf>
    <xf borderId="47" fillId="23" fontId="4" numFmtId="0" xfId="0" applyAlignment="1" applyBorder="1" applyFont="1">
      <alignment readingOrder="0" shrinkToFit="0" wrapText="0"/>
    </xf>
    <xf borderId="4" fillId="3" fontId="7" numFmtId="0" xfId="0" applyAlignment="1" applyBorder="1" applyFont="1">
      <alignment horizontal="center" vertical="bottom"/>
    </xf>
    <xf borderId="5" fillId="7" fontId="3" numFmtId="0" xfId="0" applyAlignment="1" applyBorder="1" applyFont="1">
      <alignment horizontal="left" readingOrder="0" shrinkToFit="0" wrapText="0"/>
    </xf>
    <xf borderId="39" fillId="7" fontId="3" numFmtId="0" xfId="0" applyAlignment="1" applyBorder="1" applyFont="1">
      <alignment horizontal="center" vertical="bottom"/>
    </xf>
    <xf borderId="38" fillId="7" fontId="3" numFmtId="0" xfId="0" applyAlignment="1" applyBorder="1" applyFont="1">
      <alignment horizontal="center" vertical="bottom"/>
    </xf>
    <xf borderId="7" fillId="7" fontId="3" numFmtId="0" xfId="0" applyAlignment="1" applyBorder="1" applyFont="1">
      <alignment horizontal="center" vertical="bottom"/>
    </xf>
    <xf borderId="13" fillId="7" fontId="3" numFmtId="0" xfId="0" applyAlignment="1" applyBorder="1" applyFont="1">
      <alignment horizontal="left" readingOrder="0" shrinkToFit="0" wrapText="0"/>
    </xf>
    <xf borderId="10" fillId="7" fontId="3" numFmtId="0" xfId="0" applyAlignment="1" applyBorder="1" applyFont="1">
      <alignment horizontal="center" vertical="bottom"/>
    </xf>
    <xf borderId="28" fillId="7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left" readingOrder="0" shrinkToFit="0" wrapText="0"/>
    </xf>
    <xf borderId="7" fillId="7" fontId="3" numFmtId="0" xfId="0" applyAlignment="1" applyBorder="1" applyFont="1">
      <alignment horizontal="center" readingOrder="0" vertical="bottom"/>
    </xf>
    <xf borderId="58" fillId="7" fontId="3" numFmtId="0" xfId="0" applyAlignment="1" applyBorder="1" applyFont="1">
      <alignment horizontal="center" vertical="bottom"/>
    </xf>
    <xf borderId="47" fillId="7" fontId="3" numFmtId="0" xfId="0" applyAlignment="1" applyBorder="1" applyFont="1">
      <alignment horizontal="center" vertical="bottom"/>
    </xf>
    <xf borderId="68" fillId="7" fontId="3" numFmtId="0" xfId="0" applyAlignment="1" applyBorder="1" applyFont="1">
      <alignment horizontal="center" vertical="bottom"/>
    </xf>
    <xf borderId="52" fillId="28" fontId="1" numFmtId="0" xfId="0" applyAlignment="1" applyBorder="1" applyFont="1">
      <alignment horizontal="center" readingOrder="0" shrinkToFit="0" wrapText="0"/>
    </xf>
    <xf borderId="53" fillId="9" fontId="3" numFmtId="0" xfId="0" applyAlignment="1" applyBorder="1" applyFont="1">
      <alignment readingOrder="0" shrinkToFit="0" wrapText="0"/>
    </xf>
    <xf borderId="39" fillId="9" fontId="3" numFmtId="0" xfId="0" applyAlignment="1" applyBorder="1" applyFont="1">
      <alignment readingOrder="0" shrinkToFit="0" wrapText="0"/>
    </xf>
    <xf borderId="39" fillId="9" fontId="4" numFmtId="0" xfId="0" applyAlignment="1" applyBorder="1" applyFont="1">
      <alignment readingOrder="0" shrinkToFit="0" wrapText="0"/>
    </xf>
    <xf borderId="39" fillId="9" fontId="3" numFmtId="0" xfId="0" applyAlignment="1" applyBorder="1" applyFont="1">
      <alignment shrinkToFit="0" wrapText="0"/>
    </xf>
    <xf borderId="54" fillId="34" fontId="1" numFmtId="0" xfId="0" applyAlignment="1" applyBorder="1" applyFill="1" applyFont="1">
      <alignment horizontal="center" readingOrder="0" shrinkToFit="0" wrapText="0"/>
    </xf>
    <xf borderId="13" fillId="35" fontId="3" numFmtId="0" xfId="0" applyAlignment="1" applyBorder="1" applyFill="1" applyFont="1">
      <alignment readingOrder="0" shrinkToFit="0" wrapText="0"/>
    </xf>
    <xf borderId="6" fillId="35" fontId="3" numFmtId="0" xfId="0" applyAlignment="1" applyBorder="1" applyFont="1">
      <alignment readingOrder="0" shrinkToFit="0" wrapText="0"/>
    </xf>
    <xf borderId="6" fillId="35" fontId="4" numFmtId="0" xfId="0" applyAlignment="1" applyBorder="1" applyFont="1">
      <alignment readingOrder="0" shrinkToFit="0" wrapText="0"/>
    </xf>
    <xf borderId="6" fillId="35" fontId="3" numFmtId="0" xfId="0" applyAlignment="1" applyBorder="1" applyFont="1">
      <alignment shrinkToFit="0" wrapText="0"/>
    </xf>
    <xf borderId="55" fillId="36" fontId="1" numFmtId="0" xfId="0" applyAlignment="1" applyBorder="1" applyFill="1" applyFont="1">
      <alignment horizontal="center" readingOrder="0" shrinkToFit="0" wrapText="0"/>
    </xf>
    <xf borderId="33" fillId="37" fontId="3" numFmtId="0" xfId="0" applyAlignment="1" applyBorder="1" applyFill="1" applyFont="1">
      <alignment readingOrder="0" shrinkToFit="0" wrapText="0"/>
    </xf>
    <xf borderId="48" fillId="37" fontId="3" numFmtId="0" xfId="0" applyAlignment="1" applyBorder="1" applyFont="1">
      <alignment readingOrder="0" shrinkToFit="0" wrapText="0"/>
    </xf>
    <xf borderId="48" fillId="37" fontId="3" numFmtId="0" xfId="0" applyAlignment="1" applyBorder="1" applyFont="1">
      <alignment shrinkToFit="0" wrapText="0"/>
    </xf>
    <xf borderId="48" fillId="37" fontId="4" numFmtId="0" xfId="0" applyAlignment="1" applyBorder="1" applyFont="1">
      <alignment readingOrder="0" shrinkToFit="0" wrapText="0"/>
    </xf>
    <xf borderId="11" fillId="7" fontId="3" numFmtId="0" xfId="0" applyAlignment="1" applyBorder="1" applyFont="1">
      <alignment horizontal="center" readingOrder="0" shrinkToFit="0" wrapText="0"/>
    </xf>
    <xf borderId="15" fillId="7" fontId="3" numFmtId="0" xfId="0" applyAlignment="1" applyBorder="1" applyFont="1">
      <alignment horizontal="center" readingOrder="0" shrinkToFit="0" wrapText="0"/>
    </xf>
    <xf borderId="55" fillId="34" fontId="1" numFmtId="0" xfId="0" applyAlignment="1" applyBorder="1" applyFont="1">
      <alignment horizontal="center" readingOrder="0" shrinkToFit="0" wrapText="0"/>
    </xf>
    <xf borderId="33" fillId="35" fontId="3" numFmtId="0" xfId="0" applyAlignment="1" applyBorder="1" applyFont="1">
      <alignment readingOrder="0" shrinkToFit="0" wrapText="0"/>
    </xf>
    <xf borderId="48" fillId="35" fontId="3" numFmtId="0" xfId="0" applyAlignment="1" applyBorder="1" applyFont="1">
      <alignment readingOrder="0" shrinkToFit="0" wrapText="0"/>
    </xf>
    <xf borderId="48" fillId="35" fontId="4" numFmtId="0" xfId="0" applyAlignment="1" applyBorder="1" applyFont="1">
      <alignment readingOrder="0" shrinkToFit="0" wrapText="0"/>
    </xf>
    <xf borderId="48" fillId="35" fontId="3" numFmtId="0" xfId="0" applyAlignment="1" applyBorder="1" applyFont="1">
      <alignment shrinkToFit="0" wrapText="0"/>
    </xf>
    <xf borderId="59" fillId="2" fontId="1" numFmtId="0" xfId="0" applyBorder="1" applyFont="1"/>
    <xf borderId="61" fillId="2" fontId="1" numFmtId="0" xfId="0" applyBorder="1" applyFont="1"/>
    <xf borderId="63" fillId="3" fontId="11" numFmtId="0" xfId="0" applyAlignment="1" applyBorder="1" applyFont="1">
      <alignment horizontal="center" vertical="bottom"/>
    </xf>
    <xf borderId="45" fillId="3" fontId="7" numFmtId="0" xfId="0" applyAlignment="1" applyBorder="1" applyFont="1">
      <alignment horizontal="center" vertical="bottom"/>
    </xf>
    <xf borderId="45" fillId="6" fontId="7" numFmtId="0" xfId="0" applyAlignment="1" applyBorder="1" applyFont="1">
      <alignment horizontal="center" vertical="bottom"/>
    </xf>
    <xf borderId="25" fillId="8" fontId="3" numFmtId="0" xfId="0" applyAlignment="1" applyBorder="1" applyFont="1">
      <alignment readingOrder="0" vertical="bottom"/>
    </xf>
    <xf borderId="25" fillId="5" fontId="7" numFmtId="0" xfId="0" applyAlignment="1" applyBorder="1" applyFont="1">
      <alignment vertical="bottom"/>
    </xf>
    <xf borderId="64" fillId="6" fontId="7" numFmtId="0" xfId="0" applyAlignment="1" applyBorder="1" applyFont="1">
      <alignment vertical="bottom"/>
    </xf>
    <xf borderId="64" fillId="8" fontId="3" numFmtId="0" xfId="0" applyAlignment="1" applyBorder="1" applyFont="1">
      <alignment readingOrder="0" vertical="bottom"/>
    </xf>
    <xf borderId="63" fillId="8" fontId="3" numFmtId="0" xfId="0" applyAlignment="1" applyBorder="1" applyFont="1">
      <alignment readingOrder="0" vertical="bottom"/>
    </xf>
    <xf borderId="63" fillId="5" fontId="7" numFmtId="0" xfId="0" applyAlignment="1" applyBorder="1" applyFont="1">
      <alignment vertical="bottom"/>
    </xf>
    <xf borderId="45" fillId="6" fontId="7" numFmtId="0" xfId="0" applyAlignment="1" applyBorder="1" applyFont="1">
      <alignment vertical="bottom"/>
    </xf>
    <xf borderId="63" fillId="9" fontId="7" numFmtId="0" xfId="0" applyAlignment="1" applyBorder="1" applyFont="1">
      <alignment horizontal="center" vertical="bottom"/>
    </xf>
    <xf borderId="63" fillId="15" fontId="7" numFmtId="0" xfId="0" applyAlignment="1" applyBorder="1" applyFont="1">
      <alignment horizontal="center" readingOrder="0" vertical="bottom"/>
    </xf>
    <xf borderId="41" fillId="10" fontId="7" numFmtId="0" xfId="0" applyAlignment="1" applyBorder="1" applyFont="1">
      <alignment vertical="bottom"/>
    </xf>
    <xf borderId="20" fillId="11" fontId="7" numFmtId="0" xfId="0" applyAlignment="1" applyBorder="1" applyFont="1">
      <alignment horizontal="center" vertical="bottom"/>
    </xf>
    <xf borderId="25" fillId="12" fontId="4" numFmtId="0" xfId="0" applyAlignment="1" applyBorder="1" applyFont="1">
      <alignment readingOrder="0" vertical="bottom"/>
    </xf>
    <xf borderId="25" fillId="12" fontId="3" numFmtId="0" xfId="0" applyAlignment="1" applyBorder="1" applyFont="1">
      <alignment vertical="bottom"/>
    </xf>
    <xf borderId="25" fillId="12" fontId="4" numFmtId="164" xfId="0" applyAlignment="1" applyBorder="1" applyFont="1" applyNumberFormat="1">
      <alignment readingOrder="0" vertical="bottom"/>
    </xf>
    <xf borderId="25" fillId="12" fontId="3" numFmtId="0" xfId="0" applyAlignment="1" applyBorder="1" applyFont="1">
      <alignment readingOrder="0" vertical="bottom"/>
    </xf>
    <xf borderId="64" fillId="12" fontId="4" numFmtId="0" xfId="0" applyAlignment="1" applyBorder="1" applyFont="1">
      <alignment readingOrder="0" vertical="bottom"/>
    </xf>
    <xf borderId="0" fillId="10" fontId="7" numFmtId="0" xfId="0" applyAlignment="1" applyFont="1">
      <alignment vertical="bottom"/>
    </xf>
    <xf borderId="45" fillId="18" fontId="7" numFmtId="0" xfId="0" applyAlignment="1" applyBorder="1" applyFont="1">
      <alignment horizontal="center" vertical="bottom"/>
    </xf>
    <xf borderId="63" fillId="19" fontId="3" numFmtId="0" xfId="0" applyAlignment="1" applyBorder="1" applyFont="1">
      <alignment vertical="bottom"/>
    </xf>
    <xf borderId="63" fillId="19" fontId="4" numFmtId="0" xfId="0" applyAlignment="1" applyBorder="1" applyFont="1">
      <alignment readingOrder="0" vertical="bottom"/>
    </xf>
    <xf borderId="63" fillId="19" fontId="4" numFmtId="164" xfId="0" applyAlignment="1" applyBorder="1" applyFont="1" applyNumberFormat="1">
      <alignment readingOrder="0" vertical="bottom"/>
    </xf>
    <xf borderId="45" fillId="19" fontId="3" numFmtId="0" xfId="0" applyAlignment="1" applyBorder="1" applyFont="1">
      <alignment vertical="bottom"/>
    </xf>
    <xf borderId="64" fillId="28" fontId="7" numFmtId="0" xfId="0" applyAlignment="1" applyBorder="1" applyFont="1">
      <alignment horizontal="center" vertical="bottom"/>
    </xf>
    <xf borderId="25" fillId="9" fontId="3" numFmtId="0" xfId="0" applyAlignment="1" applyBorder="1" applyFont="1">
      <alignment vertical="bottom"/>
    </xf>
    <xf borderId="25" fillId="9" fontId="4" numFmtId="0" xfId="0" applyAlignment="1" applyBorder="1" applyFont="1">
      <alignment readingOrder="0" vertical="bottom"/>
    </xf>
    <xf borderId="64" fillId="9" fontId="3" numFmtId="0" xfId="0" applyAlignment="1" applyBorder="1" applyFont="1">
      <alignment vertical="bottom"/>
    </xf>
    <xf borderId="64" fillId="34" fontId="7" numFmtId="0" xfId="0" applyAlignment="1" applyBorder="1" applyFont="1">
      <alignment horizontal="center" vertical="bottom"/>
    </xf>
    <xf borderId="25" fillId="35" fontId="3" numFmtId="0" xfId="0" applyAlignment="1" applyBorder="1" applyFont="1">
      <alignment vertical="bottom"/>
    </xf>
    <xf borderId="25" fillId="35" fontId="4" numFmtId="0" xfId="0" applyAlignment="1" applyBorder="1" applyFont="1">
      <alignment readingOrder="0" vertical="bottom"/>
    </xf>
    <xf borderId="64" fillId="35" fontId="3" numFmtId="0" xfId="0" applyAlignment="1" applyBorder="1" applyFont="1">
      <alignment vertical="bottom"/>
    </xf>
    <xf borderId="45" fillId="36" fontId="7" numFmtId="0" xfId="0" applyAlignment="1" applyBorder="1" applyFont="1">
      <alignment horizontal="center" vertical="bottom"/>
    </xf>
    <xf borderId="63" fillId="37" fontId="3" numFmtId="0" xfId="0" applyAlignment="1" applyBorder="1" applyFont="1">
      <alignment vertical="bottom"/>
    </xf>
    <xf borderId="63" fillId="37" fontId="4" numFmtId="0" xfId="0" applyAlignment="1" applyBorder="1" applyFont="1">
      <alignment readingOrder="0" vertical="bottom"/>
    </xf>
    <xf borderId="45" fillId="37" fontId="3" numFmtId="0" xfId="0" applyAlignment="1" applyBorder="1" applyFont="1">
      <alignment vertical="bottom"/>
    </xf>
    <xf borderId="25" fillId="38" fontId="3" numFmtId="0" xfId="0" applyAlignment="1" applyBorder="1" applyFill="1" applyFont="1">
      <alignment readingOrder="0" shrinkToFit="0" wrapText="0"/>
    </xf>
    <xf borderId="25" fillId="33" fontId="3" numFmtId="0" xfId="0" applyAlignment="1" applyBorder="1" applyFont="1">
      <alignment readingOrder="0" shrinkToFit="0" wrapText="0"/>
    </xf>
    <xf borderId="28" fillId="33" fontId="3" numFmtId="0" xfId="0" applyAlignment="1" applyBorder="1" applyFont="1">
      <alignment readingOrder="0" shrinkToFit="0" wrapText="0"/>
    </xf>
    <xf borderId="28" fillId="33" fontId="3" numFmtId="0" xfId="0" applyAlignment="1" applyBorder="1" applyFont="1">
      <alignment shrinkToFit="0" wrapText="0"/>
    </xf>
    <xf borderId="31" fillId="33" fontId="3" numFmtId="0" xfId="0" applyAlignment="1" applyBorder="1" applyFont="1">
      <alignment shrinkToFit="0" wrapText="0"/>
    </xf>
    <xf borderId="31" fillId="33" fontId="3" numFmtId="0" xfId="0" applyAlignment="1" applyBorder="1" applyFont="1">
      <alignment readingOrder="0" shrinkToFit="0" wrapText="0"/>
    </xf>
    <xf borderId="16" fillId="7" fontId="3" numFmtId="0" xfId="0" applyAlignment="1" applyBorder="1" applyFont="1">
      <alignment horizontal="center" readingOrder="0"/>
    </xf>
    <xf borderId="6" fillId="19" fontId="4" numFmtId="0" xfId="0" applyAlignment="1" applyBorder="1" applyFont="1">
      <alignment readingOrder="0" shrinkToFit="0" wrapText="0"/>
    </xf>
    <xf borderId="55" fillId="20" fontId="1" numFmtId="0" xfId="0" applyAlignment="1" applyBorder="1" applyFont="1">
      <alignment horizontal="center" readingOrder="0" shrinkToFit="0" wrapText="0"/>
    </xf>
    <xf borderId="6" fillId="21" fontId="4" numFmtId="0" xfId="0" applyAlignment="1" applyBorder="1" applyFont="1">
      <alignment readingOrder="0" shrinkToFit="0" wrapText="0"/>
    </xf>
    <xf borderId="65" fillId="9" fontId="1" numFmtId="0" xfId="0" applyAlignment="1" applyBorder="1" applyFont="1">
      <alignment horizontal="center" readingOrder="0" shrinkToFit="0" wrapText="0"/>
    </xf>
    <xf borderId="4" fillId="15" fontId="6" numFmtId="0" xfId="0" applyAlignment="1" applyBorder="1" applyFont="1">
      <alignment horizontal="center" readingOrder="0" shrinkToFit="0" wrapText="0"/>
    </xf>
    <xf borderId="39" fillId="25" fontId="4" numFmtId="0" xfId="0" applyAlignment="1" applyBorder="1" applyFont="1">
      <alignment shrinkToFit="0" wrapText="0"/>
    </xf>
    <xf borderId="6" fillId="5" fontId="4" numFmtId="0" xfId="0" applyAlignment="1" applyBorder="1" applyFont="1">
      <alignment shrinkToFit="0" wrapText="0"/>
    </xf>
    <xf borderId="48" fillId="28" fontId="4" numFmtId="0" xfId="0" applyAlignment="1" applyBorder="1" applyFont="1">
      <alignment shrinkToFit="0" wrapText="0"/>
    </xf>
    <xf borderId="28" fillId="19" fontId="3" numFmtId="0" xfId="0" applyAlignment="1" applyBorder="1" applyFont="1">
      <alignment readingOrder="0" shrinkToFit="0" wrapText="0"/>
    </xf>
    <xf borderId="6" fillId="19" fontId="4" numFmtId="164" xfId="0" applyAlignment="1" applyBorder="1" applyFont="1" applyNumberFormat="1">
      <alignment readingOrder="0" shrinkToFit="0" wrapText="0"/>
    </xf>
    <xf borderId="38" fillId="12" fontId="3" numFmtId="0" xfId="0" applyAlignment="1" applyBorder="1" applyFont="1">
      <alignment readingOrder="0" shrinkToFit="0" wrapText="0"/>
    </xf>
    <xf borderId="38" fillId="12" fontId="4" numFmtId="164" xfId="0" applyAlignment="1" applyBorder="1" applyFont="1" applyNumberFormat="1">
      <alignment readingOrder="0" shrinkToFit="0" wrapText="0"/>
    </xf>
    <xf borderId="39" fillId="12" fontId="4" numFmtId="164" xfId="0" applyAlignment="1" applyBorder="1" applyFont="1" applyNumberFormat="1">
      <alignment readingOrder="0" shrinkToFit="0" wrapText="0"/>
    </xf>
    <xf borderId="39" fillId="12" fontId="4" numFmtId="0" xfId="0" applyAlignment="1" applyBorder="1" applyFont="1">
      <alignment readingOrder="0" shrinkToFit="0" wrapText="0"/>
    </xf>
    <xf borderId="69" fillId="9" fontId="1" numFmtId="0" xfId="0" applyAlignment="1" applyBorder="1" applyFont="1">
      <alignment horizontal="center" readingOrder="0" shrinkToFit="0" wrapText="0"/>
    </xf>
    <xf borderId="70" fillId="15" fontId="6" numFmtId="0" xfId="0" applyAlignment="1" applyBorder="1" applyFont="1">
      <alignment horizontal="center" readingOrder="0" shrinkToFit="0" wrapText="0"/>
    </xf>
    <xf borderId="68" fillId="15" fontId="6" numFmtId="0" xfId="0" applyAlignment="1" applyBorder="1" applyFont="1">
      <alignment horizontal="center" readingOrder="0" shrinkToFit="0" wrapText="0"/>
    </xf>
    <xf borderId="28" fillId="19" fontId="4" numFmtId="164" xfId="0" applyAlignment="1" applyBorder="1" applyFont="1" applyNumberFormat="1">
      <alignment readingOrder="0" shrinkToFit="0" wrapText="0"/>
    </xf>
    <xf borderId="6" fillId="19" fontId="3" numFmtId="164" xfId="0" applyAlignment="1" applyBorder="1" applyFont="1" applyNumberFormat="1">
      <alignment readingOrder="0" shrinkToFit="0" wrapText="0"/>
    </xf>
    <xf borderId="11" fillId="6" fontId="3" numFmtId="0" xfId="0" applyAlignment="1" applyBorder="1" applyFont="1">
      <alignment horizontal="center" readingOrder="0" shrinkToFit="0" wrapText="0"/>
    </xf>
    <xf borderId="5" fillId="6" fontId="3" numFmtId="0" xfId="0" applyAlignment="1" applyBorder="1" applyFont="1">
      <alignment readingOrder="0" shrinkToFit="0" wrapText="0"/>
    </xf>
    <xf borderId="10" fillId="6" fontId="3" numFmtId="0" xfId="0" applyAlignment="1" applyBorder="1" applyFont="1">
      <alignment readingOrder="0" shrinkToFit="0" wrapText="0"/>
    </xf>
    <xf borderId="6" fillId="6" fontId="3" numFmtId="0" xfId="0" applyAlignment="1" applyBorder="1" applyFont="1">
      <alignment readingOrder="0" shrinkToFit="0" wrapText="0"/>
    </xf>
    <xf borderId="11" fillId="39" fontId="3" numFmtId="0" xfId="0" applyAlignment="1" applyBorder="1" applyFill="1" applyFont="1">
      <alignment horizontal="center" readingOrder="0" shrinkToFit="0" wrapText="0"/>
    </xf>
    <xf borderId="6" fillId="39" fontId="3" numFmtId="0" xfId="0" applyAlignment="1" applyBorder="1" applyFont="1">
      <alignment readingOrder="0" shrinkToFit="0" wrapText="0"/>
    </xf>
    <xf borderId="9" fillId="39" fontId="3" numFmtId="0" xfId="0" applyAlignment="1" applyBorder="1" applyFont="1">
      <alignment readingOrder="0" shrinkToFit="0" wrapText="0"/>
    </xf>
    <xf borderId="9" fillId="6" fontId="3" numFmtId="0" xfId="0" applyAlignment="1" applyBorder="1" applyFont="1">
      <alignment readingOrder="0" shrinkToFit="0" wrapText="0"/>
    </xf>
    <xf borderId="13" fillId="6" fontId="3" numFmtId="0" xfId="0" applyAlignment="1" applyBorder="1" applyFont="1">
      <alignment readingOrder="0" shrinkToFit="0" wrapText="0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EFEFEF"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BDDC5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88"/>
    <col customWidth="1" min="3" max="3" width="7.63"/>
    <col customWidth="1" min="4" max="4" width="5.13"/>
    <col customWidth="1" min="5" max="5" width="7.63"/>
    <col customWidth="1" min="6" max="52" width="3.88"/>
    <col customWidth="1" min="53" max="55" width="5.75"/>
    <col customWidth="1" min="56" max="56" width="3.2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18.0" customHeight="1">
      <c r="A2" s="1"/>
      <c r="B2" s="2" t="s">
        <v>0</v>
      </c>
      <c r="C2" s="3" t="s">
        <v>1</v>
      </c>
      <c r="D2" s="3" t="s">
        <v>2</v>
      </c>
      <c r="E2" s="4" t="s">
        <v>3</v>
      </c>
      <c r="F2" s="5">
        <v>0.0</v>
      </c>
      <c r="G2" s="6">
        <v>1.0</v>
      </c>
      <c r="H2" s="6">
        <v>2.0</v>
      </c>
      <c r="I2" s="6">
        <v>3.0</v>
      </c>
      <c r="J2" s="6">
        <v>4.0</v>
      </c>
      <c r="K2" s="6">
        <v>5.0</v>
      </c>
      <c r="L2" s="6">
        <v>6.0</v>
      </c>
      <c r="M2" s="6">
        <v>7.0</v>
      </c>
      <c r="N2" s="6">
        <v>8.0</v>
      </c>
      <c r="O2" s="6">
        <v>9.0</v>
      </c>
      <c r="P2" s="6">
        <v>10.0</v>
      </c>
      <c r="Q2" s="6">
        <v>11.0</v>
      </c>
      <c r="R2" s="6">
        <v>12.0</v>
      </c>
      <c r="S2" s="6">
        <v>13.0</v>
      </c>
      <c r="T2" s="6">
        <v>14.0</v>
      </c>
      <c r="U2" s="6">
        <v>15.0</v>
      </c>
      <c r="V2" s="6">
        <v>16.0</v>
      </c>
      <c r="W2" s="6">
        <v>17.0</v>
      </c>
      <c r="X2" s="6">
        <v>18.0</v>
      </c>
      <c r="Y2" s="6">
        <v>19.0</v>
      </c>
      <c r="Z2" s="6">
        <v>20.0</v>
      </c>
      <c r="AA2" s="6">
        <v>21.0</v>
      </c>
      <c r="AB2" s="6">
        <v>22.0</v>
      </c>
      <c r="AC2" s="7">
        <v>23.0</v>
      </c>
      <c r="AD2" s="6">
        <v>24.0</v>
      </c>
      <c r="AE2" s="6">
        <v>25.0</v>
      </c>
      <c r="AF2" s="6">
        <v>26.0</v>
      </c>
      <c r="AG2" s="6">
        <v>27.0</v>
      </c>
      <c r="AH2" s="6">
        <v>28.0</v>
      </c>
      <c r="AI2" s="6">
        <v>29.0</v>
      </c>
      <c r="AJ2" s="6">
        <v>30.0</v>
      </c>
      <c r="AK2" s="6">
        <v>31.0</v>
      </c>
      <c r="AL2" s="6">
        <v>32.0</v>
      </c>
      <c r="AM2" s="6">
        <v>33.0</v>
      </c>
      <c r="AN2" s="6">
        <v>34.0</v>
      </c>
      <c r="AO2" s="6">
        <v>35.0</v>
      </c>
      <c r="AP2" s="6">
        <v>36.0</v>
      </c>
      <c r="AQ2" s="6">
        <v>37.0</v>
      </c>
      <c r="AR2" s="6">
        <v>38.0</v>
      </c>
      <c r="AS2" s="6">
        <v>39.0</v>
      </c>
      <c r="AT2" s="6">
        <v>40.0</v>
      </c>
      <c r="AU2" s="6">
        <v>41.0</v>
      </c>
      <c r="AV2" s="6">
        <v>42.0</v>
      </c>
      <c r="AW2" s="7">
        <v>43.0</v>
      </c>
      <c r="AX2" s="6">
        <v>44.0</v>
      </c>
      <c r="AY2" s="6">
        <v>45.0</v>
      </c>
      <c r="AZ2" s="6">
        <v>46.0</v>
      </c>
      <c r="BA2" s="8" t="s">
        <v>4</v>
      </c>
      <c r="BB2" s="9" t="s">
        <v>5</v>
      </c>
      <c r="BC2" s="1"/>
      <c r="BD2" s="1"/>
    </row>
    <row r="3" ht="18.0" customHeight="1">
      <c r="A3" s="1"/>
      <c r="B3" s="10" t="s">
        <v>6</v>
      </c>
      <c r="C3" s="11"/>
      <c r="D3" s="11"/>
      <c r="E3" s="12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  <c r="W3" s="15"/>
      <c r="X3" s="15"/>
      <c r="Y3" s="15"/>
      <c r="Z3" s="15"/>
      <c r="AA3" s="15"/>
      <c r="AB3" s="15"/>
      <c r="AC3" s="16"/>
      <c r="AD3" s="17"/>
      <c r="AE3" s="17"/>
      <c r="AF3" s="17"/>
      <c r="AG3" s="15"/>
      <c r="AH3" s="17"/>
      <c r="AI3" s="15"/>
      <c r="AJ3" s="15"/>
      <c r="AK3" s="17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6"/>
      <c r="AX3" s="17"/>
      <c r="AY3" s="17"/>
      <c r="AZ3" s="17"/>
      <c r="BA3" s="18" t="str">
        <f t="shared" ref="BA3:BA7" si="1">IFERROR(IF(XMATCH("*&lt;*",F3:AZ3,2)-XMATCH("*&gt;*",F3:AZ3,2)+1&lt;=0,"MAL",IF(XMATCH("*&lt;*",F3:AZ3,2)-XMATCH("*&gt;*",F3:AZ3,2)+1&lt;D3,"CPU",XMATCH("*&lt;*",F3:AZ3,2)-XMATCH("*&gt;*",F3:AZ3,2)+1)),"")</f>
        <v/>
      </c>
      <c r="BB3" s="19" t="str">
        <f t="shared" ref="BB3:BB7" si="2">IF(OR(D3=0,ISBLANK(D3),SUM(BA3,-D3)&lt;0),"",SUM(BA3,-D3))</f>
        <v/>
      </c>
      <c r="BC3" s="1"/>
      <c r="BD3" s="1"/>
    </row>
    <row r="4" ht="18.0" customHeight="1">
      <c r="A4" s="1"/>
      <c r="B4" s="20" t="s">
        <v>7</v>
      </c>
      <c r="C4" s="11"/>
      <c r="D4" s="11"/>
      <c r="E4" s="21"/>
      <c r="F4" s="13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22"/>
      <c r="W4" s="22"/>
      <c r="X4" s="22"/>
      <c r="Y4" s="23"/>
      <c r="Z4" s="23"/>
      <c r="AA4" s="23"/>
      <c r="AB4" s="22"/>
      <c r="AC4" s="24"/>
      <c r="AD4" s="22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2"/>
      <c r="AR4" s="22"/>
      <c r="AS4" s="22"/>
      <c r="AT4" s="22"/>
      <c r="AU4" s="22"/>
      <c r="AV4" s="22"/>
      <c r="AW4" s="24"/>
      <c r="AX4" s="22"/>
      <c r="AY4" s="23"/>
      <c r="AZ4" s="23"/>
      <c r="BA4" s="18" t="str">
        <f t="shared" si="1"/>
        <v/>
      </c>
      <c r="BB4" s="19" t="str">
        <f t="shared" si="2"/>
        <v/>
      </c>
      <c r="BC4" s="1"/>
      <c r="BD4" s="1"/>
    </row>
    <row r="5" ht="18.0" customHeight="1">
      <c r="A5" s="1"/>
      <c r="B5" s="20" t="s">
        <v>8</v>
      </c>
      <c r="C5" s="11"/>
      <c r="D5" s="11"/>
      <c r="E5" s="21"/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2"/>
      <c r="AO5" s="22"/>
      <c r="AP5" s="22"/>
      <c r="AQ5" s="22"/>
      <c r="AR5" s="22"/>
      <c r="AS5" s="22"/>
      <c r="AT5" s="22"/>
      <c r="AU5" s="22"/>
      <c r="AV5" s="22"/>
      <c r="AW5" s="24"/>
      <c r="AX5" s="22"/>
      <c r="AY5" s="23"/>
      <c r="AZ5" s="22"/>
      <c r="BA5" s="18" t="str">
        <f t="shared" si="1"/>
        <v/>
      </c>
      <c r="BB5" s="19" t="str">
        <f t="shared" si="2"/>
        <v/>
      </c>
      <c r="BC5" s="1"/>
      <c r="BD5" s="1"/>
    </row>
    <row r="6" ht="18.0" customHeight="1">
      <c r="A6" s="1"/>
      <c r="B6" s="25" t="s">
        <v>9</v>
      </c>
      <c r="C6" s="26"/>
      <c r="D6" s="26"/>
      <c r="E6" s="21"/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7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23"/>
      <c r="AO6" s="23"/>
      <c r="AP6" s="23"/>
      <c r="AQ6" s="23"/>
      <c r="AR6" s="14"/>
      <c r="AS6" s="14"/>
      <c r="AT6" s="14"/>
      <c r="AU6" s="14"/>
      <c r="AV6" s="14"/>
      <c r="AW6" s="27"/>
      <c r="AX6" s="14"/>
      <c r="AY6" s="14"/>
      <c r="AZ6" s="14"/>
      <c r="BA6" s="18" t="str">
        <f t="shared" si="1"/>
        <v/>
      </c>
      <c r="BB6" s="19" t="str">
        <f t="shared" si="2"/>
        <v/>
      </c>
      <c r="BC6" s="1"/>
      <c r="BD6" s="1"/>
    </row>
    <row r="7" ht="18.0" customHeight="1">
      <c r="A7" s="1"/>
      <c r="B7" s="25" t="s">
        <v>10</v>
      </c>
      <c r="C7" s="26"/>
      <c r="D7" s="26"/>
      <c r="E7" s="28"/>
      <c r="F7" s="29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27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23"/>
      <c r="AS7" s="23"/>
      <c r="AT7" s="23"/>
      <c r="AU7" s="23"/>
      <c r="AV7" s="23"/>
      <c r="AW7" s="23"/>
      <c r="AX7" s="23"/>
      <c r="AY7" s="23"/>
      <c r="AZ7" s="23"/>
      <c r="BA7" s="18" t="str">
        <f t="shared" si="1"/>
        <v/>
      </c>
      <c r="BB7" s="19" t="str">
        <f t="shared" si="2"/>
        <v/>
      </c>
      <c r="BC7" s="1"/>
      <c r="BD7" s="1"/>
    </row>
    <row r="8" ht="18.0" customHeight="1">
      <c r="A8" s="1"/>
      <c r="B8" s="30" t="s">
        <v>11</v>
      </c>
      <c r="C8" s="31"/>
      <c r="D8" s="32"/>
      <c r="E8" s="33" t="s">
        <v>12</v>
      </c>
      <c r="F8" s="34"/>
      <c r="G8" s="35"/>
      <c r="H8" s="35"/>
      <c r="I8" s="35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5"/>
      <c r="V8" s="36"/>
      <c r="W8" s="36"/>
      <c r="X8" s="36"/>
      <c r="Y8" s="36"/>
      <c r="Z8" s="36"/>
      <c r="AA8" s="36"/>
      <c r="AB8" s="36"/>
      <c r="AC8" s="37"/>
      <c r="AD8" s="35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5"/>
      <c r="AP8" s="36"/>
      <c r="AQ8" s="36"/>
      <c r="AR8" s="36"/>
      <c r="AS8" s="36"/>
      <c r="AT8" s="36"/>
      <c r="AU8" s="36"/>
      <c r="AV8" s="36"/>
      <c r="AW8" s="37"/>
      <c r="AX8" s="35"/>
      <c r="AY8" s="36"/>
      <c r="AZ8" s="36"/>
      <c r="BA8" s="38" t="str">
        <f t="shared" ref="BA8:BB8" si="3">IFERROR(AVERAGE(BA3:BA7),"")</f>
        <v/>
      </c>
      <c r="BB8" s="39" t="str">
        <f t="shared" si="3"/>
        <v/>
      </c>
      <c r="BC8" s="1"/>
      <c r="BD8" s="1"/>
    </row>
    <row r="9" ht="18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ht="18.0" customHeight="1">
      <c r="A10" s="1"/>
      <c r="B10" s="2" t="s">
        <v>0</v>
      </c>
      <c r="C10" s="3" t="s">
        <v>1</v>
      </c>
      <c r="D10" s="3" t="s">
        <v>2</v>
      </c>
      <c r="E10" s="4" t="s">
        <v>3</v>
      </c>
      <c r="F10" s="5">
        <v>0.0</v>
      </c>
      <c r="G10" s="6">
        <v>1.0</v>
      </c>
      <c r="H10" s="6">
        <v>2.0</v>
      </c>
      <c r="I10" s="6">
        <v>3.0</v>
      </c>
      <c r="J10" s="6">
        <v>4.0</v>
      </c>
      <c r="K10" s="6">
        <v>5.0</v>
      </c>
      <c r="L10" s="6">
        <v>6.0</v>
      </c>
      <c r="M10" s="6">
        <v>7.0</v>
      </c>
      <c r="N10" s="6">
        <v>8.0</v>
      </c>
      <c r="O10" s="6">
        <v>9.0</v>
      </c>
      <c r="P10" s="6">
        <v>10.0</v>
      </c>
      <c r="Q10" s="6">
        <v>11.0</v>
      </c>
      <c r="R10" s="6">
        <v>12.0</v>
      </c>
      <c r="S10" s="6">
        <v>13.0</v>
      </c>
      <c r="T10" s="6">
        <v>14.0</v>
      </c>
      <c r="U10" s="6">
        <v>15.0</v>
      </c>
      <c r="V10" s="6">
        <v>16.0</v>
      </c>
      <c r="W10" s="6">
        <v>17.0</v>
      </c>
      <c r="X10" s="6">
        <v>18.0</v>
      </c>
      <c r="Y10" s="6">
        <v>19.0</v>
      </c>
      <c r="Z10" s="6">
        <v>20.0</v>
      </c>
      <c r="AA10" s="6">
        <v>21.0</v>
      </c>
      <c r="AB10" s="6">
        <v>22.0</v>
      </c>
      <c r="AC10" s="7">
        <v>23.0</v>
      </c>
      <c r="AD10" s="6">
        <v>24.0</v>
      </c>
      <c r="AE10" s="6">
        <v>25.0</v>
      </c>
      <c r="AF10" s="6">
        <v>26.0</v>
      </c>
      <c r="AG10" s="6">
        <v>27.0</v>
      </c>
      <c r="AH10" s="6">
        <v>28.0</v>
      </c>
      <c r="AI10" s="6">
        <v>29.0</v>
      </c>
      <c r="AJ10" s="6">
        <v>30.0</v>
      </c>
      <c r="AK10" s="6">
        <v>31.0</v>
      </c>
      <c r="AL10" s="6">
        <v>32.0</v>
      </c>
      <c r="AM10" s="6">
        <v>33.0</v>
      </c>
      <c r="AN10" s="6">
        <v>34.0</v>
      </c>
      <c r="AO10" s="6">
        <v>35.0</v>
      </c>
      <c r="AP10" s="6">
        <v>36.0</v>
      </c>
      <c r="AQ10" s="6">
        <v>37.0</v>
      </c>
      <c r="AR10" s="6">
        <v>38.0</v>
      </c>
      <c r="AS10" s="6">
        <v>39.0</v>
      </c>
      <c r="AT10" s="6">
        <v>40.0</v>
      </c>
      <c r="AU10" s="6">
        <v>41.0</v>
      </c>
      <c r="AV10" s="6">
        <v>42.0</v>
      </c>
      <c r="AW10" s="7">
        <v>43.0</v>
      </c>
      <c r="AX10" s="6">
        <v>44.0</v>
      </c>
      <c r="AY10" s="6">
        <v>45.0</v>
      </c>
      <c r="AZ10" s="6">
        <v>46.0</v>
      </c>
      <c r="BA10" s="8" t="s">
        <v>4</v>
      </c>
      <c r="BB10" s="9" t="s">
        <v>5</v>
      </c>
      <c r="BC10" s="1"/>
      <c r="BD10" s="1"/>
    </row>
    <row r="11" ht="18.0" customHeight="1">
      <c r="A11" s="1"/>
      <c r="B11" s="10" t="s">
        <v>6</v>
      </c>
      <c r="C11" s="40"/>
      <c r="D11" s="40"/>
      <c r="E11" s="41"/>
      <c r="F11" s="42"/>
      <c r="G11" s="17"/>
      <c r="H11" s="17"/>
      <c r="I11" s="17"/>
      <c r="J11" s="17"/>
      <c r="K11" s="17"/>
      <c r="L11" s="17"/>
      <c r="M11" s="15"/>
      <c r="N11" s="17"/>
      <c r="O11" s="15"/>
      <c r="P11" s="15"/>
      <c r="Q11" s="17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6"/>
      <c r="AD11" s="17"/>
      <c r="AE11" s="17"/>
      <c r="AF11" s="17"/>
      <c r="AG11" s="15"/>
      <c r="AH11" s="17"/>
      <c r="AI11" s="15"/>
      <c r="AJ11" s="15"/>
      <c r="AK11" s="17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  <c r="AX11" s="17"/>
      <c r="AY11" s="17"/>
      <c r="AZ11" s="17"/>
      <c r="BA11" s="18" t="str">
        <f t="shared" ref="BA11:BA15" si="4">IFERROR(IF(XMATCH("*&lt;*",F11:AZ11,2)-XMATCH("*&gt;*",F11:AZ11,2)+1&lt;=0,"MAL",IF(XMATCH("*&lt;*",F11:AZ11,2)-XMATCH("*&gt;*",F11:AZ11,2)+1&lt;D11,"CPU",XMATCH("*&lt;*",F11:AZ11,2)-XMATCH("*&gt;*",F11:AZ11,2)+1)),"")</f>
        <v/>
      </c>
      <c r="BB11" s="19" t="str">
        <f t="shared" ref="BB11:BB15" si="5">IF(OR(D11=0,ISBLANK(D11),SUM(BA11,-D11)&lt;0),"",SUM(BA11,-D11))</f>
        <v/>
      </c>
      <c r="BC11" s="1"/>
      <c r="BD11" s="1"/>
    </row>
    <row r="12" ht="18.0" customHeight="1">
      <c r="A12" s="1"/>
      <c r="B12" s="20" t="s">
        <v>7</v>
      </c>
      <c r="C12" s="11"/>
      <c r="D12" s="11"/>
      <c r="E12" s="43"/>
      <c r="F12" s="44"/>
      <c r="G12" s="23"/>
      <c r="H12" s="23"/>
      <c r="I12" s="22"/>
      <c r="J12" s="22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2"/>
      <c r="AC12" s="24"/>
      <c r="AD12" s="22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2"/>
      <c r="AR12" s="22"/>
      <c r="AS12" s="22"/>
      <c r="AT12" s="22"/>
      <c r="AU12" s="22"/>
      <c r="AV12" s="22"/>
      <c r="AW12" s="24"/>
      <c r="AX12" s="22"/>
      <c r="AY12" s="23"/>
      <c r="AZ12" s="23"/>
      <c r="BA12" s="18" t="str">
        <f t="shared" si="4"/>
        <v/>
      </c>
      <c r="BB12" s="19" t="str">
        <f t="shared" si="5"/>
        <v/>
      </c>
      <c r="BC12" s="1"/>
      <c r="BD12" s="1"/>
    </row>
    <row r="13" ht="18.0" customHeight="1">
      <c r="A13" s="1"/>
      <c r="B13" s="20" t="s">
        <v>8</v>
      </c>
      <c r="C13" s="11"/>
      <c r="D13" s="11"/>
      <c r="E13" s="43"/>
      <c r="F13" s="44"/>
      <c r="G13" s="22"/>
      <c r="H13" s="23"/>
      <c r="I13" s="23"/>
      <c r="J13" s="22"/>
      <c r="K13" s="23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2"/>
      <c r="AO13" s="22"/>
      <c r="AP13" s="22"/>
      <c r="AQ13" s="22"/>
      <c r="AR13" s="22"/>
      <c r="AS13" s="22"/>
      <c r="AT13" s="22"/>
      <c r="AU13" s="22"/>
      <c r="AV13" s="22"/>
      <c r="AW13" s="24"/>
      <c r="AX13" s="22"/>
      <c r="AY13" s="23"/>
      <c r="AZ13" s="22"/>
      <c r="BA13" s="18" t="str">
        <f t="shared" si="4"/>
        <v/>
      </c>
      <c r="BB13" s="19" t="str">
        <f t="shared" si="5"/>
        <v/>
      </c>
      <c r="BC13" s="1"/>
      <c r="BD13" s="1"/>
    </row>
    <row r="14" ht="18.0" customHeight="1">
      <c r="A14" s="1"/>
      <c r="B14" s="25" t="s">
        <v>9</v>
      </c>
      <c r="C14" s="26"/>
      <c r="D14" s="26"/>
      <c r="E14" s="43"/>
      <c r="F14" s="29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27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23"/>
      <c r="AO14" s="23"/>
      <c r="AP14" s="23"/>
      <c r="AQ14" s="23"/>
      <c r="AR14" s="14"/>
      <c r="AS14" s="14"/>
      <c r="AT14" s="14"/>
      <c r="AU14" s="14"/>
      <c r="AV14" s="14"/>
      <c r="AW14" s="27"/>
      <c r="AX14" s="14"/>
      <c r="AY14" s="14"/>
      <c r="AZ14" s="14"/>
      <c r="BA14" s="18" t="str">
        <f t="shared" si="4"/>
        <v/>
      </c>
      <c r="BB14" s="19" t="str">
        <f t="shared" si="5"/>
        <v/>
      </c>
      <c r="BC14" s="1"/>
      <c r="BD14" s="1"/>
    </row>
    <row r="15" ht="18.0" customHeight="1">
      <c r="A15" s="1"/>
      <c r="B15" s="25" t="s">
        <v>10</v>
      </c>
      <c r="C15" s="26"/>
      <c r="D15" s="26"/>
      <c r="E15" s="28"/>
      <c r="F15" s="2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27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23"/>
      <c r="AS15" s="23"/>
      <c r="AT15" s="23"/>
      <c r="AU15" s="23"/>
      <c r="AV15" s="23"/>
      <c r="AW15" s="23"/>
      <c r="AX15" s="23"/>
      <c r="AY15" s="23"/>
      <c r="AZ15" s="23"/>
      <c r="BA15" s="18" t="str">
        <f t="shared" si="4"/>
        <v/>
      </c>
      <c r="BB15" s="19" t="str">
        <f t="shared" si="5"/>
        <v/>
      </c>
      <c r="BC15" s="1"/>
      <c r="BD15" s="1"/>
    </row>
    <row r="16" ht="18.0" customHeight="1">
      <c r="A16" s="1"/>
      <c r="B16" s="30" t="s">
        <v>13</v>
      </c>
      <c r="C16" s="31"/>
      <c r="D16" s="32"/>
      <c r="E16" s="33" t="s">
        <v>12</v>
      </c>
      <c r="F16" s="34"/>
      <c r="G16" s="35"/>
      <c r="H16" s="35"/>
      <c r="I16" s="35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5"/>
      <c r="V16" s="36"/>
      <c r="W16" s="36"/>
      <c r="X16" s="36"/>
      <c r="Y16" s="36"/>
      <c r="Z16" s="36"/>
      <c r="AA16" s="36"/>
      <c r="AB16" s="36"/>
      <c r="AC16" s="37"/>
      <c r="AD16" s="35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5"/>
      <c r="AP16" s="36"/>
      <c r="AQ16" s="36"/>
      <c r="AR16" s="36"/>
      <c r="AS16" s="36"/>
      <c r="AT16" s="36"/>
      <c r="AU16" s="36"/>
      <c r="AV16" s="36"/>
      <c r="AW16" s="37"/>
      <c r="AX16" s="35"/>
      <c r="AY16" s="36"/>
      <c r="AZ16" s="36"/>
      <c r="BA16" s="38" t="str">
        <f t="shared" ref="BA16:BB16" si="6">IFERROR(AVERAGE(BA11:BA15),"")</f>
        <v/>
      </c>
      <c r="BB16" s="39" t="str">
        <f t="shared" si="6"/>
        <v/>
      </c>
      <c r="BC16" s="1"/>
      <c r="BD16" s="1"/>
    </row>
    <row r="17" ht="18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ht="18.0" customHeight="1">
      <c r="A18" s="1"/>
      <c r="B18" s="2" t="s">
        <v>0</v>
      </c>
      <c r="C18" s="3" t="s">
        <v>1</v>
      </c>
      <c r="D18" s="3" t="s">
        <v>2</v>
      </c>
      <c r="E18" s="4" t="s">
        <v>3</v>
      </c>
      <c r="F18" s="5">
        <v>0.0</v>
      </c>
      <c r="G18" s="6">
        <v>1.0</v>
      </c>
      <c r="H18" s="6">
        <v>2.0</v>
      </c>
      <c r="I18" s="6">
        <v>3.0</v>
      </c>
      <c r="J18" s="6">
        <v>4.0</v>
      </c>
      <c r="K18" s="6">
        <v>5.0</v>
      </c>
      <c r="L18" s="6">
        <v>6.0</v>
      </c>
      <c r="M18" s="6">
        <v>7.0</v>
      </c>
      <c r="N18" s="6">
        <v>8.0</v>
      </c>
      <c r="O18" s="6">
        <v>9.0</v>
      </c>
      <c r="P18" s="6">
        <v>10.0</v>
      </c>
      <c r="Q18" s="6">
        <v>11.0</v>
      </c>
      <c r="R18" s="6">
        <v>12.0</v>
      </c>
      <c r="S18" s="6">
        <v>13.0</v>
      </c>
      <c r="T18" s="6">
        <v>14.0</v>
      </c>
      <c r="U18" s="6">
        <v>15.0</v>
      </c>
      <c r="V18" s="6">
        <v>16.0</v>
      </c>
      <c r="W18" s="6">
        <v>17.0</v>
      </c>
      <c r="X18" s="6">
        <v>18.0</v>
      </c>
      <c r="Y18" s="6">
        <v>19.0</v>
      </c>
      <c r="Z18" s="6">
        <v>20.0</v>
      </c>
      <c r="AA18" s="6">
        <v>21.0</v>
      </c>
      <c r="AB18" s="6">
        <v>22.0</v>
      </c>
      <c r="AC18" s="7">
        <v>23.0</v>
      </c>
      <c r="AD18" s="6">
        <v>24.0</v>
      </c>
      <c r="AE18" s="6">
        <v>25.0</v>
      </c>
      <c r="AF18" s="6">
        <v>26.0</v>
      </c>
      <c r="AG18" s="6">
        <v>27.0</v>
      </c>
      <c r="AH18" s="6">
        <v>28.0</v>
      </c>
      <c r="AI18" s="6">
        <v>29.0</v>
      </c>
      <c r="AJ18" s="6">
        <v>30.0</v>
      </c>
      <c r="AK18" s="6">
        <v>31.0</v>
      </c>
      <c r="AL18" s="6">
        <v>32.0</v>
      </c>
      <c r="AM18" s="6">
        <v>33.0</v>
      </c>
      <c r="AN18" s="6">
        <v>34.0</v>
      </c>
      <c r="AO18" s="6">
        <v>35.0</v>
      </c>
      <c r="AP18" s="6">
        <v>36.0</v>
      </c>
      <c r="AQ18" s="6">
        <v>37.0</v>
      </c>
      <c r="AR18" s="6">
        <v>38.0</v>
      </c>
      <c r="AS18" s="6">
        <v>39.0</v>
      </c>
      <c r="AT18" s="6">
        <v>40.0</v>
      </c>
      <c r="AU18" s="6">
        <v>41.0</v>
      </c>
      <c r="AV18" s="6">
        <v>42.0</v>
      </c>
      <c r="AW18" s="7">
        <v>43.0</v>
      </c>
      <c r="AX18" s="6">
        <v>44.0</v>
      </c>
      <c r="AY18" s="6">
        <v>45.0</v>
      </c>
      <c r="AZ18" s="6">
        <v>46.0</v>
      </c>
      <c r="BA18" s="8" t="s">
        <v>4</v>
      </c>
      <c r="BB18" s="9" t="s">
        <v>5</v>
      </c>
      <c r="BC18" s="1"/>
      <c r="BD18" s="1"/>
    </row>
    <row r="19" ht="18.0" customHeight="1">
      <c r="A19" s="1"/>
      <c r="B19" s="10" t="s">
        <v>6</v>
      </c>
      <c r="C19" s="40"/>
      <c r="D19" s="40"/>
      <c r="E19" s="41"/>
      <c r="F19" s="42"/>
      <c r="G19" s="17"/>
      <c r="H19" s="17"/>
      <c r="I19" s="17"/>
      <c r="J19" s="17"/>
      <c r="K19" s="17"/>
      <c r="L19" s="17"/>
      <c r="M19" s="15"/>
      <c r="N19" s="17"/>
      <c r="O19" s="15"/>
      <c r="P19" s="15"/>
      <c r="Q19" s="17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6"/>
      <c r="AD19" s="17"/>
      <c r="AE19" s="17"/>
      <c r="AF19" s="17"/>
      <c r="AG19" s="15"/>
      <c r="AH19" s="17"/>
      <c r="AI19" s="15"/>
      <c r="AJ19" s="15"/>
      <c r="AK19" s="17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  <c r="AX19" s="17"/>
      <c r="AY19" s="17"/>
      <c r="AZ19" s="17"/>
      <c r="BA19" s="18" t="str">
        <f t="shared" ref="BA19:BA23" si="7">IFERROR(IF(XMATCH("*&lt;*",F19:AZ19,2)-XMATCH("*&gt;*",F19:AZ19,2)+1&lt;=0,"MAL",IF(XMATCH("*&lt;*",F19:AZ19,2)-XMATCH("*&gt;*",F19:AZ19,2)+1&lt;D19,"CPU",XMATCH("*&lt;*",F19:AZ19,2)-XMATCH("*&gt;*",F19:AZ19,2)+1)),"")</f>
        <v/>
      </c>
      <c r="BB19" s="19" t="str">
        <f t="shared" ref="BB19:BB23" si="8">IF(OR(D19=0,ISBLANK(D19),SUM(BA19,-D19)&lt;0),"",SUM(BA19,-D19))</f>
        <v/>
      </c>
      <c r="BC19" s="1"/>
      <c r="BD19" s="1"/>
    </row>
    <row r="20" ht="18.0" customHeight="1">
      <c r="A20" s="1"/>
      <c r="B20" s="20" t="s">
        <v>7</v>
      </c>
      <c r="C20" s="11"/>
      <c r="D20" s="11"/>
      <c r="E20" s="43"/>
      <c r="F20" s="44"/>
      <c r="G20" s="23"/>
      <c r="H20" s="23"/>
      <c r="I20" s="22"/>
      <c r="J20" s="22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2"/>
      <c r="AC20" s="24"/>
      <c r="AD20" s="22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2"/>
      <c r="AR20" s="22"/>
      <c r="AS20" s="22"/>
      <c r="AT20" s="22"/>
      <c r="AU20" s="22"/>
      <c r="AV20" s="22"/>
      <c r="AW20" s="24"/>
      <c r="AX20" s="22"/>
      <c r="AY20" s="23"/>
      <c r="AZ20" s="23"/>
      <c r="BA20" s="18" t="str">
        <f t="shared" si="7"/>
        <v/>
      </c>
      <c r="BB20" s="19" t="str">
        <f t="shared" si="8"/>
        <v/>
      </c>
      <c r="BC20" s="1"/>
      <c r="BD20" s="1"/>
    </row>
    <row r="21" ht="18.0" customHeight="1">
      <c r="A21" s="1"/>
      <c r="B21" s="20" t="s">
        <v>8</v>
      </c>
      <c r="C21" s="11"/>
      <c r="D21" s="11"/>
      <c r="E21" s="43"/>
      <c r="F21" s="44"/>
      <c r="G21" s="22"/>
      <c r="H21" s="23"/>
      <c r="I21" s="23"/>
      <c r="J21" s="22"/>
      <c r="K21" s="23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2"/>
      <c r="AO21" s="22"/>
      <c r="AP21" s="22"/>
      <c r="AQ21" s="22"/>
      <c r="AR21" s="22"/>
      <c r="AS21" s="22"/>
      <c r="AT21" s="22"/>
      <c r="AU21" s="22"/>
      <c r="AV21" s="22"/>
      <c r="AW21" s="24"/>
      <c r="AX21" s="22"/>
      <c r="AY21" s="23"/>
      <c r="AZ21" s="22"/>
      <c r="BA21" s="18" t="str">
        <f t="shared" si="7"/>
        <v/>
      </c>
      <c r="BB21" s="19" t="str">
        <f t="shared" si="8"/>
        <v/>
      </c>
      <c r="BC21" s="1"/>
      <c r="BD21" s="1"/>
    </row>
    <row r="22" ht="18.0" customHeight="1">
      <c r="A22" s="1"/>
      <c r="B22" s="25" t="s">
        <v>9</v>
      </c>
      <c r="C22" s="26"/>
      <c r="D22" s="26"/>
      <c r="E22" s="43"/>
      <c r="F22" s="29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27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23"/>
      <c r="AO22" s="23"/>
      <c r="AP22" s="23"/>
      <c r="AQ22" s="23"/>
      <c r="AR22" s="14"/>
      <c r="AS22" s="14"/>
      <c r="AT22" s="14"/>
      <c r="AU22" s="14"/>
      <c r="AV22" s="14"/>
      <c r="AW22" s="27"/>
      <c r="AX22" s="14"/>
      <c r="AY22" s="14"/>
      <c r="AZ22" s="14"/>
      <c r="BA22" s="18" t="str">
        <f t="shared" si="7"/>
        <v/>
      </c>
      <c r="BB22" s="19" t="str">
        <f t="shared" si="8"/>
        <v/>
      </c>
      <c r="BC22" s="1"/>
      <c r="BD22" s="1"/>
    </row>
    <row r="23" ht="18.0" customHeight="1">
      <c r="A23" s="1"/>
      <c r="B23" s="25" t="s">
        <v>10</v>
      </c>
      <c r="C23" s="26"/>
      <c r="D23" s="26"/>
      <c r="E23" s="28"/>
      <c r="F23" s="29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27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23"/>
      <c r="AS23" s="23"/>
      <c r="AT23" s="23"/>
      <c r="AU23" s="23"/>
      <c r="AV23" s="23"/>
      <c r="AW23" s="23"/>
      <c r="AX23" s="23"/>
      <c r="AY23" s="23"/>
      <c r="AZ23" s="23"/>
      <c r="BA23" s="18" t="str">
        <f t="shared" si="7"/>
        <v/>
      </c>
      <c r="BB23" s="19" t="str">
        <f t="shared" si="8"/>
        <v/>
      </c>
      <c r="BC23" s="1"/>
      <c r="BD23" s="1"/>
    </row>
    <row r="24" ht="18.0" customHeight="1">
      <c r="A24" s="1"/>
      <c r="B24" s="30" t="s">
        <v>14</v>
      </c>
      <c r="C24" s="45" t="s">
        <v>15</v>
      </c>
      <c r="D24" s="31"/>
      <c r="E24" s="33" t="s">
        <v>12</v>
      </c>
      <c r="F24" s="34"/>
      <c r="G24" s="35"/>
      <c r="H24" s="35"/>
      <c r="I24" s="35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5"/>
      <c r="V24" s="36"/>
      <c r="W24" s="36"/>
      <c r="X24" s="36"/>
      <c r="Y24" s="36"/>
      <c r="Z24" s="36"/>
      <c r="AA24" s="36"/>
      <c r="AB24" s="36"/>
      <c r="AC24" s="37"/>
      <c r="AD24" s="35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5"/>
      <c r="AP24" s="36"/>
      <c r="AQ24" s="36"/>
      <c r="AR24" s="36"/>
      <c r="AS24" s="36"/>
      <c r="AT24" s="36"/>
      <c r="AU24" s="36"/>
      <c r="AV24" s="36"/>
      <c r="AW24" s="37"/>
      <c r="AX24" s="35"/>
      <c r="AY24" s="36"/>
      <c r="AZ24" s="36"/>
      <c r="BA24" s="46" t="str">
        <f t="shared" ref="BA24:BB24" si="9">IFERROR(AVERAGE(BA19:BA23),"")</f>
        <v/>
      </c>
      <c r="BB24" s="47" t="str">
        <f t="shared" si="9"/>
        <v/>
      </c>
      <c r="BC24" s="1"/>
      <c r="BD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ht="18.0" customHeight="1">
      <c r="A26" s="1"/>
      <c r="B26" s="2" t="s">
        <v>0</v>
      </c>
      <c r="C26" s="3" t="s">
        <v>1</v>
      </c>
      <c r="D26" s="3" t="s">
        <v>2</v>
      </c>
      <c r="E26" s="4" t="s">
        <v>3</v>
      </c>
      <c r="F26" s="48">
        <v>0.0</v>
      </c>
      <c r="G26" s="49">
        <v>1.0</v>
      </c>
      <c r="H26" s="49">
        <v>2.0</v>
      </c>
      <c r="I26" s="50">
        <v>3.0</v>
      </c>
      <c r="J26" s="51">
        <v>4.0</v>
      </c>
      <c r="K26" s="52">
        <v>5.0</v>
      </c>
      <c r="L26" s="52">
        <v>6.0</v>
      </c>
      <c r="M26" s="53">
        <v>7.0</v>
      </c>
      <c r="N26" s="54">
        <v>8.0</v>
      </c>
      <c r="O26" s="49">
        <v>9.0</v>
      </c>
      <c r="P26" s="49">
        <v>10.0</v>
      </c>
      <c r="Q26" s="50">
        <v>11.0</v>
      </c>
      <c r="R26" s="51">
        <v>12.0</v>
      </c>
      <c r="S26" s="52">
        <v>13.0</v>
      </c>
      <c r="T26" s="52">
        <v>14.0</v>
      </c>
      <c r="U26" s="55">
        <v>15.0</v>
      </c>
      <c r="V26" s="54">
        <v>16.0</v>
      </c>
      <c r="W26" s="49">
        <v>17.0</v>
      </c>
      <c r="X26" s="49">
        <v>18.0</v>
      </c>
      <c r="Y26" s="50">
        <v>19.0</v>
      </c>
      <c r="Z26" s="51">
        <v>20.0</v>
      </c>
      <c r="AA26" s="52">
        <v>21.0</v>
      </c>
      <c r="AB26" s="52">
        <v>22.0</v>
      </c>
      <c r="AC26" s="55">
        <v>23.0</v>
      </c>
      <c r="AD26" s="54">
        <v>24.0</v>
      </c>
      <c r="AE26" s="49">
        <v>25.0</v>
      </c>
      <c r="AF26" s="49">
        <v>26.0</v>
      </c>
      <c r="AG26" s="50">
        <v>27.0</v>
      </c>
      <c r="AH26" s="51">
        <v>28.0</v>
      </c>
      <c r="AI26" s="52">
        <v>29.0</v>
      </c>
      <c r="AJ26" s="52">
        <v>30.0</v>
      </c>
      <c r="AK26" s="55">
        <v>31.0</v>
      </c>
      <c r="AL26" s="54">
        <v>32.0</v>
      </c>
      <c r="AM26" s="49">
        <v>33.0</v>
      </c>
      <c r="AN26" s="49">
        <v>34.0</v>
      </c>
      <c r="AO26" s="50">
        <v>35.0</v>
      </c>
      <c r="AP26" s="51">
        <v>36.0</v>
      </c>
      <c r="AQ26" s="52">
        <v>37.0</v>
      </c>
      <c r="AR26" s="52">
        <v>38.0</v>
      </c>
      <c r="AS26" s="55">
        <v>39.0</v>
      </c>
      <c r="AT26" s="54">
        <v>40.0</v>
      </c>
      <c r="AU26" s="49">
        <v>41.0</v>
      </c>
      <c r="AV26" s="49">
        <v>42.0</v>
      </c>
      <c r="AW26" s="50">
        <v>43.0</v>
      </c>
      <c r="AX26" s="51">
        <v>44.0</v>
      </c>
      <c r="AY26" s="52">
        <v>45.0</v>
      </c>
      <c r="AZ26" s="52">
        <v>46.0</v>
      </c>
      <c r="BA26" s="8" t="s">
        <v>4</v>
      </c>
      <c r="BB26" s="9" t="s">
        <v>5</v>
      </c>
      <c r="BC26" s="1"/>
      <c r="BD26" s="1"/>
    </row>
    <row r="27" ht="18.0" customHeight="1">
      <c r="A27" s="1"/>
      <c r="B27" s="56" t="s">
        <v>6</v>
      </c>
      <c r="C27" s="57"/>
      <c r="D27" s="40"/>
      <c r="E27" s="41"/>
      <c r="F27" s="58"/>
      <c r="G27" s="59"/>
      <c r="H27" s="59"/>
      <c r="I27" s="60"/>
      <c r="J27" s="61"/>
      <c r="K27" s="62"/>
      <c r="L27" s="62"/>
      <c r="M27" s="63"/>
      <c r="N27" s="64"/>
      <c r="O27" s="59"/>
      <c r="P27" s="59"/>
      <c r="Q27" s="60"/>
      <c r="R27" s="61"/>
      <c r="S27" s="62"/>
      <c r="T27" s="62"/>
      <c r="U27" s="65"/>
      <c r="V27" s="64"/>
      <c r="W27" s="59"/>
      <c r="X27" s="59"/>
      <c r="Y27" s="60"/>
      <c r="Z27" s="61"/>
      <c r="AA27" s="62"/>
      <c r="AB27" s="62"/>
      <c r="AC27" s="65"/>
      <c r="AD27" s="64"/>
      <c r="AE27" s="59"/>
      <c r="AF27" s="59"/>
      <c r="AG27" s="60"/>
      <c r="AH27" s="61"/>
      <c r="AI27" s="62"/>
      <c r="AJ27" s="62"/>
      <c r="AK27" s="65"/>
      <c r="AL27" s="64"/>
      <c r="AM27" s="59"/>
      <c r="AN27" s="59"/>
      <c r="AO27" s="60"/>
      <c r="AP27" s="61"/>
      <c r="AQ27" s="62"/>
      <c r="AR27" s="62"/>
      <c r="AS27" s="65"/>
      <c r="AT27" s="64"/>
      <c r="AU27" s="59"/>
      <c r="AV27" s="59"/>
      <c r="AW27" s="60"/>
      <c r="AX27" s="61"/>
      <c r="AY27" s="62"/>
      <c r="AZ27" s="62"/>
      <c r="BA27" s="18" t="str">
        <f t="shared" ref="BA27:BA31" si="10">IFERROR(IF(XMATCH("*&lt;*",F27:AZ27,2)-XMATCH("*&gt;*",F27:AZ27,2)+1&lt;=0,"MAL",IF(XMATCH("*&lt;*",F27:AZ27,2)-XMATCH("*&gt;*",F27:AZ27,2)+1&lt;D27,"CPU",XMATCH("*&lt;*",F27:AZ27,2)-XMATCH("*&gt;*",F27:AZ27,2)+1)),"")</f>
        <v/>
      </c>
      <c r="BB27" s="19" t="str">
        <f t="shared" ref="BB27:BB31" si="11">IF(OR(D27=0,ISBLANK(D27),SUM(BA27,-D27)&lt;0),"",SUM(BA27,-D27))</f>
        <v/>
      </c>
      <c r="BC27" s="1"/>
      <c r="BD27" s="1"/>
    </row>
    <row r="28" ht="18.0" customHeight="1">
      <c r="A28" s="1"/>
      <c r="B28" s="66" t="s">
        <v>7</v>
      </c>
      <c r="C28" s="67"/>
      <c r="D28" s="11"/>
      <c r="E28" s="43"/>
      <c r="F28" s="68"/>
      <c r="G28" s="69"/>
      <c r="H28" s="69"/>
      <c r="I28" s="70"/>
      <c r="J28" s="71"/>
      <c r="K28" s="72"/>
      <c r="L28" s="72"/>
      <c r="M28" s="73"/>
      <c r="N28" s="74"/>
      <c r="O28" s="69"/>
      <c r="P28" s="69"/>
      <c r="Q28" s="70"/>
      <c r="R28" s="71"/>
      <c r="S28" s="72"/>
      <c r="T28" s="72"/>
      <c r="U28" s="75"/>
      <c r="V28" s="74"/>
      <c r="W28" s="69"/>
      <c r="X28" s="69"/>
      <c r="Y28" s="70"/>
      <c r="Z28" s="71"/>
      <c r="AA28" s="72"/>
      <c r="AB28" s="72"/>
      <c r="AC28" s="75"/>
      <c r="AD28" s="74"/>
      <c r="AE28" s="69"/>
      <c r="AF28" s="69"/>
      <c r="AG28" s="70"/>
      <c r="AH28" s="71"/>
      <c r="AI28" s="72"/>
      <c r="AJ28" s="72"/>
      <c r="AK28" s="75"/>
      <c r="AL28" s="74"/>
      <c r="AM28" s="69"/>
      <c r="AN28" s="69"/>
      <c r="AO28" s="70"/>
      <c r="AP28" s="71"/>
      <c r="AQ28" s="72"/>
      <c r="AR28" s="72"/>
      <c r="AS28" s="75"/>
      <c r="AT28" s="74"/>
      <c r="AU28" s="69"/>
      <c r="AV28" s="69"/>
      <c r="AW28" s="70"/>
      <c r="AX28" s="71"/>
      <c r="AY28" s="72"/>
      <c r="AZ28" s="72"/>
      <c r="BA28" s="18" t="str">
        <f t="shared" si="10"/>
        <v/>
      </c>
      <c r="BB28" s="19" t="str">
        <f t="shared" si="11"/>
        <v/>
      </c>
      <c r="BC28" s="1"/>
      <c r="BD28" s="1"/>
    </row>
    <row r="29" ht="18.0" customHeight="1">
      <c r="A29" s="1"/>
      <c r="B29" s="66" t="s">
        <v>8</v>
      </c>
      <c r="C29" s="67"/>
      <c r="D29" s="11"/>
      <c r="E29" s="43"/>
      <c r="F29" s="68"/>
      <c r="G29" s="69"/>
      <c r="H29" s="69"/>
      <c r="I29" s="70"/>
      <c r="J29" s="71"/>
      <c r="K29" s="72"/>
      <c r="L29" s="72"/>
      <c r="M29" s="73"/>
      <c r="N29" s="74"/>
      <c r="O29" s="69"/>
      <c r="P29" s="69"/>
      <c r="Q29" s="70"/>
      <c r="R29" s="71"/>
      <c r="S29" s="72"/>
      <c r="T29" s="72"/>
      <c r="U29" s="75"/>
      <c r="V29" s="74"/>
      <c r="W29" s="69"/>
      <c r="X29" s="69"/>
      <c r="Y29" s="70"/>
      <c r="Z29" s="71"/>
      <c r="AA29" s="72"/>
      <c r="AB29" s="72"/>
      <c r="AC29" s="75"/>
      <c r="AD29" s="74"/>
      <c r="AE29" s="69"/>
      <c r="AF29" s="69"/>
      <c r="AG29" s="70"/>
      <c r="AH29" s="71"/>
      <c r="AI29" s="72"/>
      <c r="AJ29" s="72"/>
      <c r="AK29" s="75"/>
      <c r="AL29" s="74"/>
      <c r="AM29" s="69"/>
      <c r="AN29" s="69"/>
      <c r="AO29" s="70"/>
      <c r="AP29" s="71"/>
      <c r="AQ29" s="72"/>
      <c r="AR29" s="72"/>
      <c r="AS29" s="75"/>
      <c r="AT29" s="74"/>
      <c r="AU29" s="69"/>
      <c r="AV29" s="69"/>
      <c r="AW29" s="70"/>
      <c r="AX29" s="71"/>
      <c r="AY29" s="72"/>
      <c r="AZ29" s="72"/>
      <c r="BA29" s="18" t="str">
        <f t="shared" si="10"/>
        <v/>
      </c>
      <c r="BB29" s="19" t="str">
        <f t="shared" si="11"/>
        <v/>
      </c>
      <c r="BC29" s="1"/>
      <c r="BD29" s="1"/>
    </row>
    <row r="30" ht="18.0" customHeight="1">
      <c r="A30" s="1"/>
      <c r="B30" s="76" t="s">
        <v>9</v>
      </c>
      <c r="C30" s="77"/>
      <c r="D30" s="26"/>
      <c r="E30" s="43"/>
      <c r="F30" s="78"/>
      <c r="G30" s="79"/>
      <c r="H30" s="79"/>
      <c r="I30" s="80"/>
      <c r="J30" s="81"/>
      <c r="K30" s="82"/>
      <c r="L30" s="82"/>
      <c r="M30" s="83"/>
      <c r="N30" s="84"/>
      <c r="O30" s="79"/>
      <c r="P30" s="79"/>
      <c r="Q30" s="80"/>
      <c r="R30" s="81"/>
      <c r="S30" s="82"/>
      <c r="T30" s="82"/>
      <c r="U30" s="85"/>
      <c r="V30" s="84"/>
      <c r="W30" s="79"/>
      <c r="X30" s="79"/>
      <c r="Y30" s="80"/>
      <c r="Z30" s="81"/>
      <c r="AA30" s="82"/>
      <c r="AB30" s="82"/>
      <c r="AC30" s="85"/>
      <c r="AD30" s="84"/>
      <c r="AE30" s="79"/>
      <c r="AF30" s="79"/>
      <c r="AG30" s="80"/>
      <c r="AH30" s="81"/>
      <c r="AI30" s="82"/>
      <c r="AJ30" s="82"/>
      <c r="AK30" s="85"/>
      <c r="AL30" s="84"/>
      <c r="AM30" s="79"/>
      <c r="AN30" s="79"/>
      <c r="AO30" s="80"/>
      <c r="AP30" s="81"/>
      <c r="AQ30" s="82"/>
      <c r="AR30" s="82"/>
      <c r="AS30" s="85"/>
      <c r="AT30" s="84"/>
      <c r="AU30" s="79"/>
      <c r="AV30" s="79"/>
      <c r="AW30" s="80"/>
      <c r="AX30" s="81"/>
      <c r="AY30" s="82"/>
      <c r="AZ30" s="82"/>
      <c r="BA30" s="18" t="str">
        <f t="shared" si="10"/>
        <v/>
      </c>
      <c r="BB30" s="19" t="str">
        <f t="shared" si="11"/>
        <v/>
      </c>
      <c r="BC30" s="1"/>
      <c r="BD30" s="1"/>
    </row>
    <row r="31" ht="18.0" customHeight="1">
      <c r="A31" s="1"/>
      <c r="B31" s="76" t="s">
        <v>10</v>
      </c>
      <c r="C31" s="77"/>
      <c r="D31" s="26"/>
      <c r="E31" s="28"/>
      <c r="F31" s="78"/>
      <c r="G31" s="79"/>
      <c r="H31" s="79"/>
      <c r="I31" s="80"/>
      <c r="J31" s="81"/>
      <c r="K31" s="82"/>
      <c r="L31" s="82"/>
      <c r="M31" s="83"/>
      <c r="N31" s="84"/>
      <c r="O31" s="79"/>
      <c r="P31" s="79"/>
      <c r="Q31" s="80"/>
      <c r="R31" s="81"/>
      <c r="S31" s="82"/>
      <c r="T31" s="82"/>
      <c r="U31" s="85"/>
      <c r="V31" s="84"/>
      <c r="W31" s="79"/>
      <c r="X31" s="79"/>
      <c r="Y31" s="80"/>
      <c r="Z31" s="81"/>
      <c r="AA31" s="82"/>
      <c r="AB31" s="82"/>
      <c r="AC31" s="85"/>
      <c r="AD31" s="84"/>
      <c r="AE31" s="79"/>
      <c r="AF31" s="79"/>
      <c r="AG31" s="80"/>
      <c r="AH31" s="81"/>
      <c r="AI31" s="82"/>
      <c r="AJ31" s="82"/>
      <c r="AK31" s="85"/>
      <c r="AL31" s="84"/>
      <c r="AM31" s="79"/>
      <c r="AN31" s="79"/>
      <c r="AO31" s="80"/>
      <c r="AP31" s="81"/>
      <c r="AQ31" s="82"/>
      <c r="AR31" s="82"/>
      <c r="AS31" s="85"/>
      <c r="AT31" s="84"/>
      <c r="AU31" s="79"/>
      <c r="AV31" s="79"/>
      <c r="AW31" s="80"/>
      <c r="AX31" s="81"/>
      <c r="AY31" s="82"/>
      <c r="AZ31" s="82"/>
      <c r="BA31" s="18" t="str">
        <f t="shared" si="10"/>
        <v/>
      </c>
      <c r="BB31" s="19" t="str">
        <f t="shared" si="11"/>
        <v/>
      </c>
      <c r="BC31" s="1"/>
      <c r="BD31" s="1"/>
    </row>
    <row r="32" ht="18.0" customHeight="1">
      <c r="A32" s="1"/>
      <c r="B32" s="30" t="s">
        <v>16</v>
      </c>
      <c r="C32" s="86" t="s">
        <v>15</v>
      </c>
      <c r="D32" s="31"/>
      <c r="E32" s="33" t="s">
        <v>12</v>
      </c>
      <c r="F32" s="87"/>
      <c r="G32" s="88"/>
      <c r="H32" s="88"/>
      <c r="I32" s="89"/>
      <c r="J32" s="90"/>
      <c r="K32" s="91"/>
      <c r="L32" s="91"/>
      <c r="M32" s="92"/>
      <c r="N32" s="93"/>
      <c r="O32" s="88"/>
      <c r="P32" s="88"/>
      <c r="Q32" s="89"/>
      <c r="R32" s="90"/>
      <c r="S32" s="91"/>
      <c r="T32" s="91"/>
      <c r="U32" s="94"/>
      <c r="V32" s="93"/>
      <c r="W32" s="88"/>
      <c r="X32" s="88"/>
      <c r="Y32" s="89"/>
      <c r="Z32" s="90"/>
      <c r="AA32" s="91"/>
      <c r="AB32" s="91"/>
      <c r="AC32" s="94"/>
      <c r="AD32" s="93"/>
      <c r="AE32" s="88"/>
      <c r="AF32" s="88"/>
      <c r="AG32" s="89"/>
      <c r="AH32" s="90"/>
      <c r="AI32" s="91"/>
      <c r="AJ32" s="91"/>
      <c r="AK32" s="94"/>
      <c r="AL32" s="93"/>
      <c r="AM32" s="88"/>
      <c r="AN32" s="88"/>
      <c r="AO32" s="89"/>
      <c r="AP32" s="90"/>
      <c r="AQ32" s="91"/>
      <c r="AR32" s="91"/>
      <c r="AS32" s="94"/>
      <c r="AT32" s="93"/>
      <c r="AU32" s="88"/>
      <c r="AV32" s="88"/>
      <c r="AW32" s="89"/>
      <c r="AX32" s="90"/>
      <c r="AY32" s="91"/>
      <c r="AZ32" s="91"/>
      <c r="BA32" s="46" t="str">
        <f t="shared" ref="BA32:BB32" si="12">IFERROR(AVERAGE(BA27:BA31),"")</f>
        <v/>
      </c>
      <c r="BB32" s="47" t="str">
        <f t="shared" si="12"/>
        <v/>
      </c>
      <c r="BC32" s="1"/>
      <c r="BD32" s="1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ht="18.0" customHeight="1">
      <c r="A34" s="1"/>
      <c r="B34" s="2" t="s">
        <v>0</v>
      </c>
      <c r="C34" s="3" t="s">
        <v>1</v>
      </c>
      <c r="D34" s="3" t="s">
        <v>2</v>
      </c>
      <c r="E34" s="95" t="s">
        <v>3</v>
      </c>
      <c r="F34" s="5">
        <v>0.0</v>
      </c>
      <c r="G34" s="96">
        <v>1.0</v>
      </c>
      <c r="H34" s="96">
        <v>2.0</v>
      </c>
      <c r="I34" s="96">
        <v>3.0</v>
      </c>
      <c r="J34" s="96">
        <v>4.0</v>
      </c>
      <c r="K34" s="96">
        <v>5.0</v>
      </c>
      <c r="L34" s="96">
        <v>6.0</v>
      </c>
      <c r="M34" s="96">
        <v>7.0</v>
      </c>
      <c r="N34" s="96">
        <v>8.0</v>
      </c>
      <c r="O34" s="96">
        <v>9.0</v>
      </c>
      <c r="P34" s="96">
        <v>10.0</v>
      </c>
      <c r="Q34" s="96">
        <v>11.0</v>
      </c>
      <c r="R34" s="96">
        <v>12.0</v>
      </c>
      <c r="S34" s="96">
        <v>13.0</v>
      </c>
      <c r="T34" s="96">
        <v>14.0</v>
      </c>
      <c r="U34" s="96">
        <v>15.0</v>
      </c>
      <c r="V34" s="96">
        <v>16.0</v>
      </c>
      <c r="W34" s="96">
        <v>17.0</v>
      </c>
      <c r="X34" s="96">
        <v>18.0</v>
      </c>
      <c r="Y34" s="96">
        <v>19.0</v>
      </c>
      <c r="Z34" s="96">
        <v>20.0</v>
      </c>
      <c r="AA34" s="96">
        <v>21.0</v>
      </c>
      <c r="AB34" s="96">
        <v>22.0</v>
      </c>
      <c r="AC34" s="96">
        <v>23.0</v>
      </c>
      <c r="AD34" s="96">
        <v>24.0</v>
      </c>
      <c r="AE34" s="96">
        <v>25.0</v>
      </c>
      <c r="AF34" s="96">
        <v>26.0</v>
      </c>
      <c r="AG34" s="96">
        <v>27.0</v>
      </c>
      <c r="AH34" s="96">
        <v>28.0</v>
      </c>
      <c r="AI34" s="96">
        <v>29.0</v>
      </c>
      <c r="AJ34" s="96">
        <v>30.0</v>
      </c>
      <c r="AK34" s="96">
        <v>31.0</v>
      </c>
      <c r="AL34" s="96">
        <v>32.0</v>
      </c>
      <c r="AM34" s="96">
        <v>33.0</v>
      </c>
      <c r="AN34" s="96">
        <v>34.0</v>
      </c>
      <c r="AO34" s="96">
        <v>35.0</v>
      </c>
      <c r="AP34" s="96">
        <v>36.0</v>
      </c>
      <c r="AQ34" s="96">
        <v>37.0</v>
      </c>
      <c r="AR34" s="96">
        <v>38.0</v>
      </c>
      <c r="AS34" s="96">
        <v>39.0</v>
      </c>
      <c r="AT34" s="96">
        <v>40.0</v>
      </c>
      <c r="AU34" s="96">
        <v>41.0</v>
      </c>
      <c r="AV34" s="96">
        <v>42.0</v>
      </c>
      <c r="AW34" s="96">
        <v>43.0</v>
      </c>
      <c r="AX34" s="96">
        <v>44.0</v>
      </c>
      <c r="AY34" s="96">
        <v>45.0</v>
      </c>
      <c r="AZ34" s="96">
        <v>46.0</v>
      </c>
      <c r="BA34" s="8" t="s">
        <v>4</v>
      </c>
      <c r="BB34" s="9" t="s">
        <v>5</v>
      </c>
      <c r="BC34" s="1"/>
      <c r="BD34" s="1"/>
    </row>
    <row r="35" ht="18.0" customHeight="1">
      <c r="A35" s="1"/>
      <c r="B35" s="10" t="s">
        <v>6</v>
      </c>
      <c r="C35" s="57"/>
      <c r="D35" s="40"/>
      <c r="E35" s="97"/>
      <c r="F35" s="98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17"/>
      <c r="AE35" s="17"/>
      <c r="AF35" s="17"/>
      <c r="AG35" s="17"/>
      <c r="AH35" s="15"/>
      <c r="AI35" s="15"/>
      <c r="AJ35" s="15"/>
      <c r="AK35" s="17"/>
      <c r="AL35" s="15"/>
      <c r="AM35" s="15"/>
      <c r="AN35" s="17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6"/>
      <c r="BA35" s="18" t="str">
        <f t="shared" ref="BA35:BA39" si="13">IFERROR(IF(XMATCH("*&lt;*",F35:AZ35,2)-XMATCH("*&gt;*",F35:AZ35,2)+1&lt;=0,"MAL",IF(XMATCH("*&lt;*",F35:AZ35,2)-XMATCH("*&gt;*",F35:AZ35,2)+1&lt;D35,"CPU",XMATCH("*&lt;*",F35:AZ35,2)-XMATCH("*&gt;*",F35:AZ35,2)+1)),"")</f>
        <v/>
      </c>
      <c r="BB35" s="19" t="str">
        <f t="shared" ref="BB35:BB39" si="14">IF(OR(D35=0,ISBLANK(D35),SUM(BA35,-D35)&lt;0),"",SUM(BA35,-D35))</f>
        <v/>
      </c>
      <c r="BC35" s="1"/>
      <c r="BD35" s="1"/>
    </row>
    <row r="36" ht="18.0" customHeight="1">
      <c r="A36" s="1"/>
      <c r="B36" s="20" t="s">
        <v>7</v>
      </c>
      <c r="C36" s="67"/>
      <c r="D36" s="11"/>
      <c r="E36" s="100"/>
      <c r="F36" s="44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23"/>
      <c r="AE36" s="23"/>
      <c r="AF36" s="22"/>
      <c r="AG36" s="22"/>
      <c r="AH36" s="23"/>
      <c r="AI36" s="22"/>
      <c r="AJ36" s="22"/>
      <c r="AK36" s="23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4"/>
      <c r="BA36" s="18" t="str">
        <f t="shared" si="13"/>
        <v/>
      </c>
      <c r="BB36" s="19" t="str">
        <f t="shared" si="14"/>
        <v/>
      </c>
      <c r="BC36" s="1"/>
      <c r="BD36" s="1"/>
    </row>
    <row r="37" ht="18.0" customHeight="1">
      <c r="A37" s="1"/>
      <c r="B37" s="20" t="s">
        <v>8</v>
      </c>
      <c r="C37" s="67"/>
      <c r="D37" s="11"/>
      <c r="E37" s="100"/>
      <c r="F37" s="102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1"/>
      <c r="U37" s="103"/>
      <c r="V37" s="103"/>
      <c r="W37" s="103"/>
      <c r="X37" s="103"/>
      <c r="Y37" s="103"/>
      <c r="Z37" s="103"/>
      <c r="AA37" s="103"/>
      <c r="AB37" s="103"/>
      <c r="AC37" s="103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4"/>
      <c r="BA37" s="18" t="str">
        <f t="shared" si="13"/>
        <v/>
      </c>
      <c r="BB37" s="19" t="str">
        <f t="shared" si="14"/>
        <v/>
      </c>
      <c r="BC37" s="1"/>
      <c r="BD37" s="1"/>
    </row>
    <row r="38" ht="18.0" customHeight="1">
      <c r="A38" s="1"/>
      <c r="B38" s="20" t="s">
        <v>9</v>
      </c>
      <c r="C38" s="67"/>
      <c r="D38" s="11"/>
      <c r="E38" s="104"/>
      <c r="F38" s="13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6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27"/>
      <c r="BA38" s="18" t="str">
        <f t="shared" si="13"/>
        <v/>
      </c>
      <c r="BB38" s="19" t="str">
        <f t="shared" si="14"/>
        <v/>
      </c>
      <c r="BC38" s="1"/>
      <c r="BD38" s="1"/>
    </row>
    <row r="39" ht="18.0" customHeight="1">
      <c r="A39" s="1"/>
      <c r="B39" s="107" t="s">
        <v>10</v>
      </c>
      <c r="C39" s="77"/>
      <c r="D39" s="26"/>
      <c r="E39" s="104"/>
      <c r="F39" s="13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27"/>
      <c r="BA39" s="18" t="str">
        <f t="shared" si="13"/>
        <v/>
      </c>
      <c r="BB39" s="19" t="str">
        <f t="shared" si="14"/>
        <v/>
      </c>
      <c r="BC39" s="1"/>
      <c r="BD39" s="1"/>
    </row>
    <row r="40" ht="18.0" customHeight="1">
      <c r="A40" s="1"/>
      <c r="B40" s="108" t="s">
        <v>17</v>
      </c>
      <c r="C40" s="109"/>
      <c r="D40" s="110"/>
      <c r="E40" s="111" t="s">
        <v>18</v>
      </c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4"/>
      <c r="AS40" s="113"/>
      <c r="AT40" s="113"/>
      <c r="AU40" s="113"/>
      <c r="AV40" s="113"/>
      <c r="AW40" s="113"/>
      <c r="AX40" s="113"/>
      <c r="AY40" s="113"/>
      <c r="AZ40" s="115"/>
      <c r="BA40" s="46" t="str">
        <f t="shared" ref="BA40:BB40" si="15">IFERROR(AVERAGE(BA35:BA39),"")</f>
        <v/>
      </c>
      <c r="BB40" s="47" t="str">
        <f t="shared" si="15"/>
        <v/>
      </c>
      <c r="BC40" s="1"/>
      <c r="BD40" s="1"/>
    </row>
    <row r="41" ht="18.0" customHeight="1">
      <c r="A41" s="1"/>
      <c r="B41" s="109"/>
      <c r="C41" s="116"/>
      <c r="D41" s="117"/>
      <c r="E41" s="118" t="s">
        <v>19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1"/>
      <c r="AS41" s="120"/>
      <c r="AT41" s="120"/>
      <c r="AU41" s="120"/>
      <c r="AV41" s="120"/>
      <c r="AW41" s="120"/>
      <c r="AX41" s="120"/>
      <c r="AY41" s="120"/>
      <c r="AZ41" s="122"/>
      <c r="BA41" s="123"/>
      <c r="BB41" s="117"/>
      <c r="BC41" s="1"/>
      <c r="BD41" s="1"/>
    </row>
    <row r="42" ht="18.0" customHeight="1">
      <c r="A42" s="1"/>
      <c r="B42" s="123"/>
      <c r="C42" s="116"/>
      <c r="D42" s="117"/>
      <c r="E42" s="124" t="s">
        <v>20</v>
      </c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7"/>
      <c r="AS42" s="126"/>
      <c r="AT42" s="126"/>
      <c r="AU42" s="126"/>
      <c r="AV42" s="126"/>
      <c r="AW42" s="126"/>
      <c r="AX42" s="126"/>
      <c r="AY42" s="126"/>
      <c r="AZ42" s="128"/>
      <c r="BA42" s="123"/>
      <c r="BB42" s="117"/>
      <c r="BC42" s="1"/>
      <c r="BD42" s="1"/>
    </row>
    <row r="43" ht="18.0" customHeight="1">
      <c r="A43" s="1"/>
      <c r="B43" s="129"/>
      <c r="C43" s="130"/>
      <c r="D43" s="131"/>
      <c r="E43" s="132" t="s">
        <v>21</v>
      </c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5"/>
      <c r="AS43" s="134"/>
      <c r="AT43" s="134"/>
      <c r="AU43" s="134"/>
      <c r="AV43" s="134"/>
      <c r="AW43" s="134"/>
      <c r="AX43" s="134"/>
      <c r="AY43" s="134"/>
      <c r="AZ43" s="136"/>
      <c r="BA43" s="129"/>
      <c r="BB43" s="131"/>
      <c r="BC43" s="1"/>
      <c r="BD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ht="18.0" customHeight="1">
      <c r="A45" s="1"/>
      <c r="B45" s="2" t="s">
        <v>0</v>
      </c>
      <c r="C45" s="3" t="s">
        <v>1</v>
      </c>
      <c r="D45" s="3" t="s">
        <v>2</v>
      </c>
      <c r="E45" s="137" t="s">
        <v>3</v>
      </c>
      <c r="F45" s="96">
        <v>0.0</v>
      </c>
      <c r="G45" s="96">
        <v>1.0</v>
      </c>
      <c r="H45" s="96">
        <v>2.0</v>
      </c>
      <c r="I45" s="96">
        <v>3.0</v>
      </c>
      <c r="J45" s="96">
        <v>4.0</v>
      </c>
      <c r="K45" s="96">
        <v>5.0</v>
      </c>
      <c r="L45" s="96">
        <v>6.0</v>
      </c>
      <c r="M45" s="96">
        <v>7.0</v>
      </c>
      <c r="N45" s="96">
        <v>8.0</v>
      </c>
      <c r="O45" s="96">
        <v>9.0</v>
      </c>
      <c r="P45" s="96">
        <v>10.0</v>
      </c>
      <c r="Q45" s="96">
        <v>11.0</v>
      </c>
      <c r="R45" s="96">
        <v>12.0</v>
      </c>
      <c r="S45" s="96">
        <v>13.0</v>
      </c>
      <c r="T45" s="96">
        <v>14.0</v>
      </c>
      <c r="U45" s="96">
        <v>15.0</v>
      </c>
      <c r="V45" s="96">
        <v>16.0</v>
      </c>
      <c r="W45" s="96">
        <v>17.0</v>
      </c>
      <c r="X45" s="96">
        <v>18.0</v>
      </c>
      <c r="Y45" s="96">
        <v>19.0</v>
      </c>
      <c r="Z45" s="96">
        <v>20.0</v>
      </c>
      <c r="AA45" s="96">
        <v>21.0</v>
      </c>
      <c r="AB45" s="96">
        <v>22.0</v>
      </c>
      <c r="AC45" s="96">
        <v>23.0</v>
      </c>
      <c r="AD45" s="96">
        <v>24.0</v>
      </c>
      <c r="AE45" s="96">
        <v>25.0</v>
      </c>
      <c r="AF45" s="96">
        <v>26.0</v>
      </c>
      <c r="AG45" s="96">
        <v>27.0</v>
      </c>
      <c r="AH45" s="96">
        <v>28.0</v>
      </c>
      <c r="AI45" s="96">
        <v>29.0</v>
      </c>
      <c r="AJ45" s="96">
        <v>30.0</v>
      </c>
      <c r="AK45" s="96">
        <v>31.0</v>
      </c>
      <c r="AL45" s="96">
        <v>32.0</v>
      </c>
      <c r="AM45" s="96">
        <v>33.0</v>
      </c>
      <c r="AN45" s="96">
        <v>34.0</v>
      </c>
      <c r="AO45" s="96">
        <v>35.0</v>
      </c>
      <c r="AP45" s="96">
        <v>36.0</v>
      </c>
      <c r="AQ45" s="96">
        <v>37.0</v>
      </c>
      <c r="AR45" s="96">
        <v>38.0</v>
      </c>
      <c r="AS45" s="96">
        <v>39.0</v>
      </c>
      <c r="AT45" s="96">
        <v>40.0</v>
      </c>
      <c r="AU45" s="96">
        <v>41.0</v>
      </c>
      <c r="AV45" s="96">
        <v>42.0</v>
      </c>
      <c r="AW45" s="96">
        <v>43.0</v>
      </c>
      <c r="AX45" s="96">
        <v>44.0</v>
      </c>
      <c r="AY45" s="96">
        <v>45.0</v>
      </c>
      <c r="AZ45" s="96">
        <v>46.0</v>
      </c>
      <c r="BA45" s="8" t="s">
        <v>4</v>
      </c>
      <c r="BB45" s="138" t="s">
        <v>5</v>
      </c>
      <c r="BC45" s="139" t="s">
        <v>22</v>
      </c>
      <c r="BD45" s="1"/>
    </row>
    <row r="46" ht="18.0" customHeight="1">
      <c r="A46" s="1"/>
      <c r="B46" s="10" t="s">
        <v>6</v>
      </c>
      <c r="C46" s="57"/>
      <c r="D46" s="40"/>
      <c r="E46" s="12"/>
      <c r="F46" s="140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5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5"/>
      <c r="AS46" s="15"/>
      <c r="AT46" s="15"/>
      <c r="AU46" s="15"/>
      <c r="AV46" s="15"/>
      <c r="AW46" s="15"/>
      <c r="AX46" s="15"/>
      <c r="AY46" s="15"/>
      <c r="AZ46" s="15"/>
      <c r="BA46" s="18" t="str">
        <f t="shared" ref="BA46:BA50" si="16">IFERROR(IF(XMATCH("*&lt;*",F46:AZ46,2)-XMATCH("*&gt;*",F46:AZ46,2)+1&lt;=0,"MAL",IF(XMATCH("*&lt;*",F46:AZ46,2)-XMATCH("*&gt;*",F46:AZ46,2)+1&lt;D46,"CPU",XMATCH("*&lt;*",F46:AZ46,2)-XMATCH("*&gt;*",F46:AZ46,2)+1)),"")</f>
        <v/>
      </c>
      <c r="BB46" s="19" t="str">
        <f t="shared" ref="BB46:BB50" si="17">IF(OR(D46=0,ISBLANK(D46),SUM(BA46,-D46)&lt;0),"",SUM(BA46,-D46))</f>
        <v/>
      </c>
      <c r="BC46" s="142">
        <f>IFERROR(__xludf.DUMMYFUNCTION("IF(D46-IF(AND(REGEXMATCH(CONCATENATE(ARRAYFORMULA(IFERROR(REGEXEXTRACT(F46:AZ46,""[&gt;]+""),""""))),""&gt;""),REGEXMATCH(CONCATENATE(ARRAYFORMULA(IFERROR(REGEXEXTRACT(F46:AZ46,""[&lt;]+""),""""))),""&lt;"")),COUNTIF(ARRAYFORMULA(VALUE(IFERROR(REGEXEXTRACT(TEXT(F46:A"&amp;"Z46,""0""),""\d+""),""0""))),""&gt;0""),ARRAYFORMULA(MAX(VALUE(IFERROR(REGEXEXTRACT(TEXT(F46:AZ46,""0""),""\d+""),""0"")))))&gt;=0,D46-IF(AND(REGEXMATCH(CONCATENATE(ARRAYFORMULA(IFERROR(REGEXEXTRACT(F46:AZ46,""[&gt;]+""),""""))),""&gt;""),REGEXMATCH(CONCATENATE(ARRAY"&amp;"FORMULA(IFERROR(REGEXEXTRACT(F46:AZ46,""[&lt;]+""),""""))),""&lt;"")),COUNTIF(ARRAYFORMULA(VALUE(IFERROR(REGEXEXTRACT(TEXT(F46:AZ46,""0""),""\d+""),""0""))),""&gt;0""),ARRAYFORMULA(MAX(VALUE(IFERROR(REGEXEXTRACT(TEXT(F46:AZ46,""0""),""\d+""),""0""))))),""MAL"")"),0.0)</f>
        <v>0</v>
      </c>
      <c r="BD46" s="1"/>
    </row>
    <row r="47" ht="18.0" customHeight="1">
      <c r="A47" s="1"/>
      <c r="B47" s="20" t="s">
        <v>7</v>
      </c>
      <c r="C47" s="67"/>
      <c r="D47" s="11"/>
      <c r="E47" s="21"/>
      <c r="F47" s="143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23"/>
      <c r="AF47" s="17"/>
      <c r="AG47" s="23"/>
      <c r="AH47" s="23"/>
      <c r="AI47" s="22"/>
      <c r="AJ47" s="23"/>
      <c r="AK47" s="23"/>
      <c r="AL47" s="23"/>
      <c r="AM47" s="23"/>
      <c r="AN47" s="23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18" t="str">
        <f t="shared" si="16"/>
        <v/>
      </c>
      <c r="BB47" s="19" t="str">
        <f t="shared" si="17"/>
        <v/>
      </c>
      <c r="BC47" s="142">
        <f>IFERROR(__xludf.DUMMYFUNCTION("IF(D47-IF(AND(REGEXMATCH(CONCATENATE(ARRAYFORMULA(IFERROR(REGEXEXTRACT(F47:AZ47,""[&gt;]+""),""""))),""&gt;""),REGEXMATCH(CONCATENATE(ARRAYFORMULA(IFERROR(REGEXEXTRACT(F47:AZ47,""[&lt;]+""),""""))),""&lt;"")),COUNTIF(ARRAYFORMULA(VALUE(IFERROR(REGEXEXTRACT(TEXT(F47:A"&amp;"Z47,""0""),""\d+""),""0""))),""&gt;0""),ARRAYFORMULA(MAX(VALUE(IFERROR(REGEXEXTRACT(TEXT(F47:AZ47,""0""),""\d+""),""0"")))))&gt;=0,D47-IF(AND(REGEXMATCH(CONCATENATE(ARRAYFORMULA(IFERROR(REGEXEXTRACT(F47:AZ47,""[&gt;]+""),""""))),""&gt;""),REGEXMATCH(CONCATENATE(ARRAY"&amp;"FORMULA(IFERROR(REGEXEXTRACT(F47:AZ47,""[&lt;]+""),""""))),""&lt;"")),COUNTIF(ARRAYFORMULA(VALUE(IFERROR(REGEXEXTRACT(TEXT(F47:AZ47,""0""),""\d+""),""0""))),""&gt;0""),ARRAYFORMULA(MAX(VALUE(IFERROR(REGEXEXTRACT(TEXT(F47:AZ47,""0""),""\d+""),""0""))))),""MAL"")"),0.0)</f>
        <v>0</v>
      </c>
      <c r="BD47" s="1"/>
    </row>
    <row r="48" ht="18.0" customHeight="1">
      <c r="A48" s="1"/>
      <c r="B48" s="20" t="s">
        <v>8</v>
      </c>
      <c r="C48" s="67"/>
      <c r="D48" s="11"/>
      <c r="E48" s="21"/>
      <c r="F48" s="14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18" t="str">
        <f t="shared" si="16"/>
        <v/>
      </c>
      <c r="BB48" s="19" t="str">
        <f t="shared" si="17"/>
        <v/>
      </c>
      <c r="BC48" s="142">
        <f>IFERROR(__xludf.DUMMYFUNCTION("IF(D48-IF(AND(REGEXMATCH(CONCATENATE(ARRAYFORMULA(IFERROR(REGEXEXTRACT(F48:AZ48,""[&gt;]+""),""""))),""&gt;""),REGEXMATCH(CONCATENATE(ARRAYFORMULA(IFERROR(REGEXEXTRACT(F48:AZ48,""[&lt;]+""),""""))),""&lt;"")),COUNTIF(ARRAYFORMULA(VALUE(IFERROR(REGEXEXTRACT(TEXT(F48:A"&amp;"Z48,""0""),""\d+""),""0""))),""&gt;0""),ARRAYFORMULA(MAX(VALUE(IFERROR(REGEXEXTRACT(TEXT(F48:AZ48,""0""),""\d+""),""0"")))))&gt;=0,D48-IF(AND(REGEXMATCH(CONCATENATE(ARRAYFORMULA(IFERROR(REGEXEXTRACT(F48:AZ48,""[&gt;]+""),""""))),""&gt;""),REGEXMATCH(CONCATENATE(ARRAY"&amp;"FORMULA(IFERROR(REGEXEXTRACT(F48:AZ48,""[&lt;]+""),""""))),""&lt;"")),COUNTIF(ARRAYFORMULA(VALUE(IFERROR(REGEXEXTRACT(TEXT(F48:AZ48,""0""),""\d+""),""0""))),""&gt;0""),ARRAYFORMULA(MAX(VALUE(IFERROR(REGEXEXTRACT(TEXT(F48:AZ48,""0""),""\d+""),""0""))))),""MAL"")"),0.0)</f>
        <v>0</v>
      </c>
      <c r="BD48" s="1"/>
    </row>
    <row r="49" ht="18.0" customHeight="1">
      <c r="A49" s="1"/>
      <c r="B49" s="10" t="s">
        <v>9</v>
      </c>
      <c r="C49" s="57"/>
      <c r="D49" s="40"/>
      <c r="E49" s="12"/>
      <c r="F49" s="14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22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5"/>
      <c r="AS49" s="15"/>
      <c r="AT49" s="15"/>
      <c r="AU49" s="15"/>
      <c r="AV49" s="15"/>
      <c r="AW49" s="15"/>
      <c r="AX49" s="15"/>
      <c r="AY49" s="15"/>
      <c r="AZ49" s="15"/>
      <c r="BA49" s="18" t="str">
        <f t="shared" si="16"/>
        <v/>
      </c>
      <c r="BB49" s="19" t="str">
        <f t="shared" si="17"/>
        <v/>
      </c>
      <c r="BC49" s="142">
        <f>IFERROR(__xludf.DUMMYFUNCTION("IF(D49-IF(AND(REGEXMATCH(CONCATENATE(ARRAYFORMULA(IFERROR(REGEXEXTRACT(F49:AZ49,""[&gt;]+""),""""))),""&gt;""),REGEXMATCH(CONCATENATE(ARRAYFORMULA(IFERROR(REGEXEXTRACT(F49:AZ49,""[&lt;]+""),""""))),""&lt;"")),COUNTIF(ARRAYFORMULA(VALUE(IFERROR(REGEXEXTRACT(TEXT(F49:A"&amp;"Z49,""0""),""\d+""),""0""))),""&gt;0""),ARRAYFORMULA(MAX(VALUE(IFERROR(REGEXEXTRACT(TEXT(F49:AZ49,""0""),""\d+""),""0"")))))&gt;=0,D49-IF(AND(REGEXMATCH(CONCATENATE(ARRAYFORMULA(IFERROR(REGEXEXTRACT(F49:AZ49,""[&gt;]+""),""""))),""&gt;""),REGEXMATCH(CONCATENATE(ARRAY"&amp;"FORMULA(IFERROR(REGEXEXTRACT(F49:AZ49,""[&lt;]+""),""""))),""&lt;"")),COUNTIF(ARRAYFORMULA(VALUE(IFERROR(REGEXEXTRACT(TEXT(F49:AZ49,""0""),""\d+""),""0""))),""&gt;0""),ARRAYFORMULA(MAX(VALUE(IFERROR(REGEXEXTRACT(TEXT(F49:AZ49,""0""),""\d+""),""0""))))),""MAL"")"),0.0)</f>
        <v>0</v>
      </c>
      <c r="BD49" s="1"/>
    </row>
    <row r="50" ht="18.0" customHeight="1">
      <c r="A50" s="1"/>
      <c r="B50" s="20" t="s">
        <v>10</v>
      </c>
      <c r="C50" s="77"/>
      <c r="D50" s="26"/>
      <c r="E50" s="21"/>
      <c r="F50" s="144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45"/>
      <c r="AF50" s="17"/>
      <c r="AG50" s="23"/>
      <c r="AH50" s="23"/>
      <c r="AI50" s="22"/>
      <c r="AJ50" s="23"/>
      <c r="AK50" s="23"/>
      <c r="AL50" s="23"/>
      <c r="AM50" s="23"/>
      <c r="AN50" s="23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18" t="str">
        <f t="shared" si="16"/>
        <v/>
      </c>
      <c r="BB50" s="19" t="str">
        <f t="shared" si="17"/>
        <v/>
      </c>
      <c r="BC50" s="142">
        <f>IFERROR(__xludf.DUMMYFUNCTION("IF(D50-IF(AND(REGEXMATCH(CONCATENATE(ARRAYFORMULA(IFERROR(REGEXEXTRACT(F50:AZ50,""[&gt;]+""),""""))),""&gt;""),REGEXMATCH(CONCATENATE(ARRAYFORMULA(IFERROR(REGEXEXTRACT(F50:AZ50,""[&lt;]+""),""""))),""&lt;"")),COUNTIF(ARRAYFORMULA(VALUE(IFERROR(REGEXEXTRACT(TEXT(F50:A"&amp;"Z50,""0""),""\d+""),""0""))),""&gt;0""),ARRAYFORMULA(MAX(VALUE(IFERROR(REGEXEXTRACT(TEXT(F50:AZ50,""0""),""\d+""),""0"")))))&gt;=0,D50-IF(AND(REGEXMATCH(CONCATENATE(ARRAYFORMULA(IFERROR(REGEXEXTRACT(F50:AZ50,""[&gt;]+""),""""))),""&gt;""),REGEXMATCH(CONCATENATE(ARRAY"&amp;"FORMULA(IFERROR(REGEXEXTRACT(F50:AZ50,""[&lt;]+""),""""))),""&lt;"")),COUNTIF(ARRAYFORMULA(VALUE(IFERROR(REGEXEXTRACT(TEXT(F50:AZ50,""0""),""\d+""),""0""))),""&gt;0""),ARRAYFORMULA(MAX(VALUE(IFERROR(REGEXEXTRACT(TEXT(F50:AZ50,""0""),""\d+""),""0""))))),""MAL"")"),0.0)</f>
        <v>0</v>
      </c>
      <c r="BD50" s="1"/>
    </row>
    <row r="51" ht="18.0" customHeight="1">
      <c r="A51" s="1"/>
      <c r="B51" s="30" t="s">
        <v>23</v>
      </c>
      <c r="C51" s="31"/>
      <c r="D51" s="32"/>
      <c r="E51" s="146" t="s">
        <v>12</v>
      </c>
      <c r="F51" s="147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35"/>
      <c r="AF51" s="149"/>
      <c r="AG51" s="35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5"/>
      <c r="AU51" s="36"/>
      <c r="AV51" s="36"/>
      <c r="AW51" s="36"/>
      <c r="AX51" s="36"/>
      <c r="AY51" s="36"/>
      <c r="AZ51" s="36"/>
      <c r="BA51" s="46" t="str">
        <f t="shared" ref="BA51:BB51" si="18">IFERROR(AVERAGE(BA46:BA50),"")</f>
        <v/>
      </c>
      <c r="BB51" s="47" t="str">
        <f t="shared" si="18"/>
        <v/>
      </c>
      <c r="BC51" s="150"/>
      <c r="BD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5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</row>
  </sheetData>
  <conditionalFormatting sqref="Y16">
    <cfRule type="notContainsBlanks" dxfId="0" priority="1">
      <formula>LEN(TRIM(Y16))&gt;0</formula>
    </cfRule>
  </conditionalFormatting>
  <conditionalFormatting sqref="Y16">
    <cfRule type="notContainsBlanks" dxfId="1" priority="2">
      <formula>LEN(TRIM(Y16))&gt;0</formula>
    </cfRule>
  </conditionalFormatting>
  <conditionalFormatting sqref="F3:AZ7 F11:AZ15 F19:AZ23 F27:AZ31 F35:AZ39 F46:AZ50">
    <cfRule type="cellIs" dxfId="2" priority="3" operator="equal">
      <formula>"&gt;"</formula>
    </cfRule>
  </conditionalFormatting>
  <conditionalFormatting sqref="F3:AZ7 F11:AZ15 F19:AZ23 F27:AZ31 F35:AZ39 F46:AZ50">
    <cfRule type="notContainsBlanks" dxfId="3" priority="4">
      <formula>LEN(TRIM(F3))&gt;0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88"/>
    <col customWidth="1" min="3" max="3" width="7.63"/>
    <col customWidth="1" min="4" max="4" width="5.13"/>
    <col customWidth="1" min="5" max="5" width="9.5"/>
    <col customWidth="1" min="6" max="6" width="13.88"/>
    <col customWidth="1" min="7" max="53" width="3.88"/>
    <col customWidth="1" min="54" max="56" width="5.75"/>
    <col customWidth="1" min="57" max="57" width="3.2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ht="18.0" customHeight="1">
      <c r="A2" s="1"/>
      <c r="B2" s="2" t="s">
        <v>0</v>
      </c>
      <c r="C2" s="3" t="s">
        <v>1</v>
      </c>
      <c r="D2" s="3" t="s">
        <v>2</v>
      </c>
      <c r="E2" s="152" t="s">
        <v>3</v>
      </c>
      <c r="F2" s="95" t="s">
        <v>24</v>
      </c>
      <c r="G2" s="5">
        <v>0.0</v>
      </c>
      <c r="H2" s="6">
        <v>1.0</v>
      </c>
      <c r="I2" s="6">
        <v>2.0</v>
      </c>
      <c r="J2" s="6">
        <v>3.0</v>
      </c>
      <c r="K2" s="6">
        <v>4.0</v>
      </c>
      <c r="L2" s="6">
        <v>5.0</v>
      </c>
      <c r="M2" s="6">
        <v>6.0</v>
      </c>
      <c r="N2" s="6">
        <v>7.0</v>
      </c>
      <c r="O2" s="6">
        <v>8.0</v>
      </c>
      <c r="P2" s="6">
        <v>9.0</v>
      </c>
      <c r="Q2" s="6">
        <v>10.0</v>
      </c>
      <c r="R2" s="6">
        <v>11.0</v>
      </c>
      <c r="S2" s="6">
        <v>12.0</v>
      </c>
      <c r="T2" s="6">
        <v>13.0</v>
      </c>
      <c r="U2" s="6">
        <v>14.0</v>
      </c>
      <c r="V2" s="6">
        <v>15.0</v>
      </c>
      <c r="W2" s="6">
        <v>16.0</v>
      </c>
      <c r="X2" s="6">
        <v>17.0</v>
      </c>
      <c r="Y2" s="6">
        <v>18.0</v>
      </c>
      <c r="Z2" s="6">
        <v>19.0</v>
      </c>
      <c r="AA2" s="6">
        <v>20.0</v>
      </c>
      <c r="AB2" s="6">
        <v>21.0</v>
      </c>
      <c r="AC2" s="6">
        <v>22.0</v>
      </c>
      <c r="AD2" s="7">
        <v>23.0</v>
      </c>
      <c r="AE2" s="6">
        <v>24.0</v>
      </c>
      <c r="AF2" s="6">
        <v>25.0</v>
      </c>
      <c r="AG2" s="6">
        <v>26.0</v>
      </c>
      <c r="AH2" s="6">
        <v>27.0</v>
      </c>
      <c r="AI2" s="6">
        <v>28.0</v>
      </c>
      <c r="AJ2" s="6">
        <v>29.0</v>
      </c>
      <c r="AK2" s="6">
        <v>30.0</v>
      </c>
      <c r="AL2" s="6">
        <v>31.0</v>
      </c>
      <c r="AM2" s="6">
        <v>32.0</v>
      </c>
      <c r="AN2" s="6">
        <v>33.0</v>
      </c>
      <c r="AO2" s="6">
        <v>34.0</v>
      </c>
      <c r="AP2" s="6">
        <v>35.0</v>
      </c>
      <c r="AQ2" s="6">
        <v>36.0</v>
      </c>
      <c r="AR2" s="6">
        <v>37.0</v>
      </c>
      <c r="AS2" s="6">
        <v>38.0</v>
      </c>
      <c r="AT2" s="6">
        <v>39.0</v>
      </c>
      <c r="AU2" s="6">
        <v>40.0</v>
      </c>
      <c r="AV2" s="6">
        <v>41.0</v>
      </c>
      <c r="AW2" s="6">
        <v>42.0</v>
      </c>
      <c r="AX2" s="7">
        <v>43.0</v>
      </c>
      <c r="AY2" s="6">
        <v>44.0</v>
      </c>
      <c r="AZ2" s="6">
        <v>45.0</v>
      </c>
      <c r="BA2" s="6">
        <v>46.0</v>
      </c>
      <c r="BB2" s="8" t="s">
        <v>4</v>
      </c>
      <c r="BC2" s="9" t="s">
        <v>5</v>
      </c>
      <c r="BD2" s="1"/>
      <c r="BE2" s="1"/>
    </row>
    <row r="3" ht="18.0" customHeight="1">
      <c r="A3" s="1"/>
      <c r="B3" s="10" t="s">
        <v>6</v>
      </c>
      <c r="C3" s="153"/>
      <c r="D3" s="153"/>
      <c r="E3" s="154"/>
      <c r="F3" s="155"/>
      <c r="G3" s="42"/>
      <c r="H3" s="17"/>
      <c r="I3" s="17"/>
      <c r="J3" s="17"/>
      <c r="K3" s="17"/>
      <c r="L3" s="17"/>
      <c r="M3" s="17"/>
      <c r="N3" s="15"/>
      <c r="O3" s="17"/>
      <c r="P3" s="15"/>
      <c r="Q3" s="15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6"/>
      <c r="AE3" s="17"/>
      <c r="AF3" s="17"/>
      <c r="AG3" s="17"/>
      <c r="AH3" s="15"/>
      <c r="AI3" s="17"/>
      <c r="AJ3" s="15"/>
      <c r="AK3" s="15"/>
      <c r="AL3" s="17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6"/>
      <c r="AY3" s="17"/>
      <c r="AZ3" s="17"/>
      <c r="BA3" s="17"/>
      <c r="BB3" s="18" t="str">
        <f t="shared" ref="BB3:BB7" si="1">IFERROR(IF(XMATCH("*&lt;*",G3:BA3,2)-XMATCH("*&gt;*",G3:BA3,2)+1&lt;=0,"MAL",IF(XMATCH("*&lt;*",G3:BA3,2)-XMATCH("*&gt;*",G3:BA3,2)+1&lt;D3,"CPU",XMATCH("*&lt;*",G3:BA3,2)-XMATCH("*&gt;*",G3:BA3,2)+1)),"")</f>
        <v/>
      </c>
      <c r="BC3" s="19" t="str">
        <f t="shared" ref="BC3:BC7" si="2">IF(OR(D3=0,ISBLANK(D3),SUM(BB3,-D3)&lt;0),"",SUM(BB3,-D3))</f>
        <v/>
      </c>
      <c r="BD3" s="1"/>
      <c r="BE3" s="1"/>
    </row>
    <row r="4" ht="18.0" customHeight="1">
      <c r="A4" s="1"/>
      <c r="B4" s="20" t="s">
        <v>7</v>
      </c>
      <c r="C4" s="156"/>
      <c r="D4" s="156"/>
      <c r="E4" s="157"/>
      <c r="F4" s="158"/>
      <c r="G4" s="44"/>
      <c r="H4" s="23"/>
      <c r="I4" s="23"/>
      <c r="J4" s="22"/>
      <c r="K4" s="22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2"/>
      <c r="AD4" s="24"/>
      <c r="AE4" s="22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2"/>
      <c r="AS4" s="22"/>
      <c r="AT4" s="22"/>
      <c r="AU4" s="22"/>
      <c r="AV4" s="22"/>
      <c r="AW4" s="22"/>
      <c r="AX4" s="24"/>
      <c r="AY4" s="22"/>
      <c r="AZ4" s="23"/>
      <c r="BA4" s="23"/>
      <c r="BB4" s="18" t="str">
        <f t="shared" si="1"/>
        <v/>
      </c>
      <c r="BC4" s="19" t="str">
        <f t="shared" si="2"/>
        <v/>
      </c>
      <c r="BD4" s="1"/>
      <c r="BE4" s="1"/>
    </row>
    <row r="5" ht="18.0" customHeight="1">
      <c r="A5" s="1"/>
      <c r="B5" s="20" t="s">
        <v>8</v>
      </c>
      <c r="C5" s="156"/>
      <c r="D5" s="156"/>
      <c r="E5" s="157"/>
      <c r="F5" s="158"/>
      <c r="G5" s="44"/>
      <c r="H5" s="22"/>
      <c r="I5" s="23"/>
      <c r="J5" s="23"/>
      <c r="K5" s="22"/>
      <c r="L5" s="23"/>
      <c r="M5" s="22"/>
      <c r="N5" s="23"/>
      <c r="O5" s="23"/>
      <c r="P5" s="23"/>
      <c r="Q5" s="23"/>
      <c r="R5" s="22"/>
      <c r="S5" s="23"/>
      <c r="T5" s="23"/>
      <c r="U5" s="23"/>
      <c r="V5" s="22"/>
      <c r="W5" s="23"/>
      <c r="X5" s="22"/>
      <c r="Y5" s="22"/>
      <c r="Z5" s="22"/>
      <c r="AA5" s="22"/>
      <c r="AB5" s="22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2"/>
      <c r="AP5" s="22"/>
      <c r="AQ5" s="22"/>
      <c r="AR5" s="22"/>
      <c r="AS5" s="22"/>
      <c r="AT5" s="22"/>
      <c r="AU5" s="22"/>
      <c r="AV5" s="22"/>
      <c r="AW5" s="22"/>
      <c r="AX5" s="24"/>
      <c r="AY5" s="22"/>
      <c r="AZ5" s="23"/>
      <c r="BA5" s="22"/>
      <c r="BB5" s="18" t="str">
        <f t="shared" si="1"/>
        <v/>
      </c>
      <c r="BC5" s="19" t="str">
        <f t="shared" si="2"/>
        <v/>
      </c>
      <c r="BD5" s="1"/>
      <c r="BE5" s="1"/>
    </row>
    <row r="6" ht="18.0" customHeight="1">
      <c r="A6" s="1"/>
      <c r="B6" s="25" t="s">
        <v>9</v>
      </c>
      <c r="C6" s="159"/>
      <c r="D6" s="159"/>
      <c r="E6" s="157"/>
      <c r="F6" s="158"/>
      <c r="G6" s="29"/>
      <c r="H6" s="14"/>
      <c r="I6" s="14"/>
      <c r="J6" s="14"/>
      <c r="K6" s="14"/>
      <c r="L6" s="14"/>
      <c r="M6" s="145"/>
      <c r="N6" s="14"/>
      <c r="O6" s="14"/>
      <c r="P6" s="14"/>
      <c r="Q6" s="145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7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23"/>
      <c r="AP6" s="23"/>
      <c r="AQ6" s="23"/>
      <c r="AR6" s="23"/>
      <c r="AS6" s="14"/>
      <c r="AT6" s="14"/>
      <c r="AU6" s="14"/>
      <c r="AV6" s="14"/>
      <c r="AW6" s="14"/>
      <c r="AX6" s="27"/>
      <c r="AY6" s="14"/>
      <c r="AZ6" s="14"/>
      <c r="BA6" s="14"/>
      <c r="BB6" s="18" t="str">
        <f t="shared" si="1"/>
        <v/>
      </c>
      <c r="BC6" s="19" t="str">
        <f t="shared" si="2"/>
        <v/>
      </c>
      <c r="BD6" s="1"/>
      <c r="BE6" s="1"/>
    </row>
    <row r="7" ht="18.0" customHeight="1">
      <c r="A7" s="1"/>
      <c r="B7" s="25" t="s">
        <v>10</v>
      </c>
      <c r="C7" s="159"/>
      <c r="D7" s="159"/>
      <c r="E7" s="160"/>
      <c r="F7" s="161"/>
      <c r="G7" s="2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27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23"/>
      <c r="AT7" s="23"/>
      <c r="AU7" s="23"/>
      <c r="AV7" s="23"/>
      <c r="AW7" s="23"/>
      <c r="AX7" s="23"/>
      <c r="AY7" s="23"/>
      <c r="AZ7" s="23"/>
      <c r="BA7" s="23"/>
      <c r="BB7" s="18" t="str">
        <f t="shared" si="1"/>
        <v/>
      </c>
      <c r="BC7" s="19" t="str">
        <f t="shared" si="2"/>
        <v/>
      </c>
      <c r="BD7" s="1"/>
      <c r="BE7" s="1"/>
    </row>
    <row r="8" ht="18.0" customHeight="1">
      <c r="A8" s="1"/>
      <c r="B8" s="30" t="s">
        <v>11</v>
      </c>
      <c r="C8" s="109"/>
      <c r="D8" s="162"/>
      <c r="E8" s="163" t="s">
        <v>12</v>
      </c>
      <c r="F8" s="164"/>
      <c r="G8" s="34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6"/>
      <c r="U8" s="36"/>
      <c r="V8" s="35"/>
      <c r="W8" s="36"/>
      <c r="X8" s="36"/>
      <c r="Y8" s="36"/>
      <c r="Z8" s="36"/>
      <c r="AA8" s="36"/>
      <c r="AB8" s="36"/>
      <c r="AC8" s="36"/>
      <c r="AD8" s="37"/>
      <c r="AE8" s="35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5"/>
      <c r="AQ8" s="36"/>
      <c r="AR8" s="36"/>
      <c r="AS8" s="36"/>
      <c r="AT8" s="36"/>
      <c r="AU8" s="36"/>
      <c r="AV8" s="36"/>
      <c r="AW8" s="36"/>
      <c r="AX8" s="37"/>
      <c r="AY8" s="35"/>
      <c r="AZ8" s="36"/>
      <c r="BA8" s="36"/>
      <c r="BB8" s="38" t="str">
        <f t="shared" ref="BB8:BC8" si="3">IFERROR(AVERAGE(BB3:BB7),"")</f>
        <v/>
      </c>
      <c r="BC8" s="39" t="str">
        <f t="shared" si="3"/>
        <v/>
      </c>
      <c r="BD8" s="1"/>
      <c r="BE8" s="1"/>
    </row>
    <row r="9" ht="18.0" customHeight="1">
      <c r="A9" s="1"/>
      <c r="B9" s="109"/>
      <c r="C9" s="116"/>
      <c r="D9" s="116"/>
      <c r="E9" s="116"/>
      <c r="F9" s="165" t="s">
        <v>25</v>
      </c>
      <c r="G9" s="166"/>
      <c r="H9" s="167"/>
      <c r="I9" s="167"/>
      <c r="J9" s="167"/>
      <c r="K9" s="168"/>
      <c r="L9" s="169"/>
      <c r="M9" s="169"/>
      <c r="N9" s="169"/>
      <c r="O9" s="169"/>
      <c r="P9" s="168"/>
      <c r="Q9" s="169"/>
      <c r="R9" s="169"/>
      <c r="S9" s="169"/>
      <c r="T9" s="169"/>
      <c r="U9" s="169"/>
      <c r="V9" s="167"/>
      <c r="W9" s="167"/>
      <c r="X9" s="169"/>
      <c r="Y9" s="169"/>
      <c r="Z9" s="169"/>
      <c r="AA9" s="169"/>
      <c r="AB9" s="169"/>
      <c r="AC9" s="169"/>
      <c r="AD9" s="169"/>
      <c r="AE9" s="167"/>
      <c r="AF9" s="169"/>
      <c r="AG9" s="169"/>
      <c r="AH9" s="169"/>
      <c r="AI9" s="169"/>
      <c r="AJ9" s="169"/>
      <c r="AK9" s="168"/>
      <c r="AL9" s="169"/>
      <c r="AM9" s="169"/>
      <c r="AN9" s="169"/>
      <c r="AO9" s="169"/>
      <c r="AP9" s="167"/>
      <c r="AQ9" s="169"/>
      <c r="AR9" s="169"/>
      <c r="AS9" s="169"/>
      <c r="AT9" s="169"/>
      <c r="AU9" s="169"/>
      <c r="AV9" s="169"/>
      <c r="AW9" s="169"/>
      <c r="AX9" s="169"/>
      <c r="AY9" s="167"/>
      <c r="AZ9" s="169"/>
      <c r="BA9" s="170"/>
      <c r="BB9" s="109"/>
      <c r="BC9" s="110"/>
      <c r="BD9" s="1"/>
      <c r="BE9" s="1"/>
    </row>
    <row r="10" ht="18.0" customHeight="1">
      <c r="A10" s="1"/>
      <c r="B10" s="123"/>
      <c r="C10" s="116"/>
      <c r="D10" s="116"/>
      <c r="E10" s="116"/>
      <c r="F10" s="171" t="s">
        <v>26</v>
      </c>
      <c r="G10" s="172"/>
      <c r="H10" s="173"/>
      <c r="I10" s="173"/>
      <c r="J10" s="173"/>
      <c r="K10" s="173"/>
      <c r="L10" s="174"/>
      <c r="M10" s="174"/>
      <c r="N10" s="174"/>
      <c r="O10" s="174"/>
      <c r="P10" s="174"/>
      <c r="Q10" s="174"/>
      <c r="R10" s="173"/>
      <c r="S10" s="173"/>
      <c r="T10" s="174"/>
      <c r="U10" s="174"/>
      <c r="V10" s="173"/>
      <c r="W10" s="174"/>
      <c r="X10" s="173"/>
      <c r="Y10" s="174"/>
      <c r="Z10" s="174"/>
      <c r="AA10" s="174"/>
      <c r="AB10" s="174"/>
      <c r="AC10" s="174"/>
      <c r="AD10" s="174"/>
      <c r="AE10" s="173"/>
      <c r="AF10" s="174"/>
      <c r="AG10" s="174"/>
      <c r="AH10" s="174"/>
      <c r="AI10" s="174"/>
      <c r="AJ10" s="174"/>
      <c r="AK10" s="175"/>
      <c r="AL10" s="174"/>
      <c r="AM10" s="174"/>
      <c r="AN10" s="174"/>
      <c r="AO10" s="174"/>
      <c r="AP10" s="173"/>
      <c r="AQ10" s="174"/>
      <c r="AR10" s="174"/>
      <c r="AS10" s="174"/>
      <c r="AT10" s="174"/>
      <c r="AU10" s="174"/>
      <c r="AV10" s="174"/>
      <c r="AW10" s="174"/>
      <c r="AX10" s="174"/>
      <c r="AY10" s="173"/>
      <c r="AZ10" s="174"/>
      <c r="BA10" s="176"/>
      <c r="BB10" s="123"/>
      <c r="BC10" s="117"/>
      <c r="BD10" s="1"/>
      <c r="BE10" s="1"/>
    </row>
    <row r="11" ht="18.0" customHeight="1">
      <c r="A11" s="1"/>
      <c r="B11" s="129"/>
      <c r="C11" s="130"/>
      <c r="D11" s="130"/>
      <c r="E11" s="130"/>
      <c r="F11" s="177" t="s">
        <v>27</v>
      </c>
      <c r="G11" s="178"/>
      <c r="H11" s="179"/>
      <c r="I11" s="179"/>
      <c r="J11" s="179"/>
      <c r="K11" s="179"/>
      <c r="L11" s="180"/>
      <c r="M11" s="180"/>
      <c r="N11" s="181"/>
      <c r="O11" s="180"/>
      <c r="P11" s="180"/>
      <c r="Q11" s="180"/>
      <c r="R11" s="180"/>
      <c r="S11" s="180"/>
      <c r="T11" s="180"/>
      <c r="U11" s="179"/>
      <c r="V11" s="179"/>
      <c r="W11" s="180"/>
      <c r="X11" s="179"/>
      <c r="Y11" s="179"/>
      <c r="Z11" s="180"/>
      <c r="AA11" s="180"/>
      <c r="AB11" s="180"/>
      <c r="AC11" s="180"/>
      <c r="AD11" s="180"/>
      <c r="AE11" s="179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79"/>
      <c r="AQ11" s="180"/>
      <c r="AR11" s="180"/>
      <c r="AS11" s="180"/>
      <c r="AT11" s="180"/>
      <c r="AU11" s="180"/>
      <c r="AV11" s="180"/>
      <c r="AW11" s="180"/>
      <c r="AX11" s="180"/>
      <c r="AY11" s="179"/>
      <c r="AZ11" s="180"/>
      <c r="BA11" s="182"/>
      <c r="BB11" s="129"/>
      <c r="BC11" s="131"/>
      <c r="BD11" s="1"/>
      <c r="BE11" s="1"/>
    </row>
    <row r="12" ht="18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ht="18.0" customHeight="1">
      <c r="A13" s="1"/>
      <c r="B13" s="2" t="s">
        <v>0</v>
      </c>
      <c r="C13" s="3" t="s">
        <v>1</v>
      </c>
      <c r="D13" s="3" t="s">
        <v>2</v>
      </c>
      <c r="E13" s="152" t="s">
        <v>3</v>
      </c>
      <c r="F13" s="95" t="s">
        <v>24</v>
      </c>
      <c r="G13" s="5">
        <v>0.0</v>
      </c>
      <c r="H13" s="6">
        <v>1.0</v>
      </c>
      <c r="I13" s="6">
        <v>2.0</v>
      </c>
      <c r="J13" s="6">
        <v>3.0</v>
      </c>
      <c r="K13" s="6">
        <v>4.0</v>
      </c>
      <c r="L13" s="6">
        <v>5.0</v>
      </c>
      <c r="M13" s="6">
        <v>6.0</v>
      </c>
      <c r="N13" s="6">
        <v>7.0</v>
      </c>
      <c r="O13" s="6">
        <v>8.0</v>
      </c>
      <c r="P13" s="6">
        <v>9.0</v>
      </c>
      <c r="Q13" s="6">
        <v>10.0</v>
      </c>
      <c r="R13" s="6">
        <v>11.0</v>
      </c>
      <c r="S13" s="6">
        <v>12.0</v>
      </c>
      <c r="T13" s="6">
        <v>13.0</v>
      </c>
      <c r="U13" s="6">
        <v>14.0</v>
      </c>
      <c r="V13" s="6">
        <v>15.0</v>
      </c>
      <c r="W13" s="6">
        <v>16.0</v>
      </c>
      <c r="X13" s="6">
        <v>17.0</v>
      </c>
      <c r="Y13" s="6">
        <v>18.0</v>
      </c>
      <c r="Z13" s="6">
        <v>19.0</v>
      </c>
      <c r="AA13" s="6">
        <v>20.0</v>
      </c>
      <c r="AB13" s="6">
        <v>21.0</v>
      </c>
      <c r="AC13" s="6">
        <v>22.0</v>
      </c>
      <c r="AD13" s="7">
        <v>23.0</v>
      </c>
      <c r="AE13" s="6">
        <v>24.0</v>
      </c>
      <c r="AF13" s="6">
        <v>25.0</v>
      </c>
      <c r="AG13" s="6">
        <v>26.0</v>
      </c>
      <c r="AH13" s="6">
        <v>27.0</v>
      </c>
      <c r="AI13" s="6">
        <v>28.0</v>
      </c>
      <c r="AJ13" s="6">
        <v>29.0</v>
      </c>
      <c r="AK13" s="6">
        <v>30.0</v>
      </c>
      <c r="AL13" s="6">
        <v>31.0</v>
      </c>
      <c r="AM13" s="6">
        <v>32.0</v>
      </c>
      <c r="AN13" s="6">
        <v>33.0</v>
      </c>
      <c r="AO13" s="6">
        <v>34.0</v>
      </c>
      <c r="AP13" s="6">
        <v>35.0</v>
      </c>
      <c r="AQ13" s="6">
        <v>36.0</v>
      </c>
      <c r="AR13" s="6">
        <v>37.0</v>
      </c>
      <c r="AS13" s="6">
        <v>38.0</v>
      </c>
      <c r="AT13" s="6">
        <v>39.0</v>
      </c>
      <c r="AU13" s="6">
        <v>40.0</v>
      </c>
      <c r="AV13" s="6">
        <v>41.0</v>
      </c>
      <c r="AW13" s="6">
        <v>42.0</v>
      </c>
      <c r="AX13" s="7">
        <v>43.0</v>
      </c>
      <c r="AY13" s="6">
        <v>44.0</v>
      </c>
      <c r="AZ13" s="6">
        <v>45.0</v>
      </c>
      <c r="BA13" s="6">
        <v>46.0</v>
      </c>
      <c r="BB13" s="8" t="s">
        <v>4</v>
      </c>
      <c r="BC13" s="9" t="s">
        <v>5</v>
      </c>
      <c r="BD13" s="1"/>
      <c r="BE13" s="1"/>
    </row>
    <row r="14" ht="18.0" customHeight="1">
      <c r="A14" s="1"/>
      <c r="B14" s="10" t="s">
        <v>6</v>
      </c>
      <c r="C14" s="153"/>
      <c r="D14" s="153"/>
      <c r="E14" s="154"/>
      <c r="F14" s="155"/>
      <c r="G14" s="42"/>
      <c r="H14" s="17"/>
      <c r="I14" s="17"/>
      <c r="J14" s="17"/>
      <c r="K14" s="17"/>
      <c r="L14" s="17"/>
      <c r="M14" s="17"/>
      <c r="N14" s="15"/>
      <c r="O14" s="17"/>
      <c r="P14" s="15"/>
      <c r="Q14" s="15"/>
      <c r="R14" s="17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7"/>
      <c r="AF14" s="17"/>
      <c r="AG14" s="17"/>
      <c r="AH14" s="15"/>
      <c r="AI14" s="17"/>
      <c r="AJ14" s="15"/>
      <c r="AK14" s="15"/>
      <c r="AL14" s="17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6"/>
      <c r="AY14" s="17"/>
      <c r="AZ14" s="17"/>
      <c r="BA14" s="17"/>
      <c r="BB14" s="18" t="str">
        <f t="shared" ref="BB14:BB18" si="4">IFERROR(IF(XMATCH("*&lt;*",G14:BA14,2)-XMATCH("*&gt;*",G14:BA14,2)+1&lt;=0,"MAL",IF(XMATCH("*&lt;*",G14:BA14,2)-XMATCH("*&gt;*",G14:BA14,2)+1&lt;D14,"CPU",XMATCH("*&lt;*",G14:BA14,2)-XMATCH("*&gt;*",G14:BA14,2)+1)),"")</f>
        <v/>
      </c>
      <c r="BC14" s="19" t="str">
        <f t="shared" ref="BC14:BC18" si="5">IF(OR(D14=0,ISBLANK(D14),SUM(BB14,-D14)&lt;0),"",SUM(BB14,-D14))</f>
        <v/>
      </c>
      <c r="BD14" s="1"/>
      <c r="BE14" s="1"/>
    </row>
    <row r="15" ht="18.0" customHeight="1">
      <c r="A15" s="1"/>
      <c r="B15" s="20" t="s">
        <v>7</v>
      </c>
      <c r="C15" s="156"/>
      <c r="D15" s="156"/>
      <c r="E15" s="157"/>
      <c r="F15" s="158"/>
      <c r="G15" s="44"/>
      <c r="H15" s="23"/>
      <c r="I15" s="23"/>
      <c r="J15" s="22"/>
      <c r="K15" s="2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2"/>
      <c r="AD15" s="24"/>
      <c r="AE15" s="22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2"/>
      <c r="AS15" s="22"/>
      <c r="AT15" s="22"/>
      <c r="AU15" s="22"/>
      <c r="AV15" s="22"/>
      <c r="AW15" s="22"/>
      <c r="AX15" s="24"/>
      <c r="AY15" s="22"/>
      <c r="AZ15" s="23"/>
      <c r="BA15" s="23"/>
      <c r="BB15" s="18" t="str">
        <f t="shared" si="4"/>
        <v/>
      </c>
      <c r="BC15" s="19" t="str">
        <f t="shared" si="5"/>
        <v/>
      </c>
      <c r="BD15" s="1"/>
      <c r="BE15" s="1"/>
    </row>
    <row r="16" ht="18.0" customHeight="1">
      <c r="A16" s="1"/>
      <c r="B16" s="20" t="s">
        <v>8</v>
      </c>
      <c r="C16" s="156"/>
      <c r="D16" s="156"/>
      <c r="E16" s="157"/>
      <c r="F16" s="158"/>
      <c r="G16" s="44"/>
      <c r="H16" s="22"/>
      <c r="I16" s="23"/>
      <c r="J16" s="23"/>
      <c r="K16" s="22"/>
      <c r="L16" s="23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2"/>
      <c r="AP16" s="22"/>
      <c r="AQ16" s="22"/>
      <c r="AR16" s="22"/>
      <c r="AS16" s="22"/>
      <c r="AT16" s="22"/>
      <c r="AU16" s="22"/>
      <c r="AV16" s="22"/>
      <c r="AW16" s="22"/>
      <c r="AX16" s="24"/>
      <c r="AY16" s="22"/>
      <c r="AZ16" s="23"/>
      <c r="BA16" s="22"/>
      <c r="BB16" s="18" t="str">
        <f t="shared" si="4"/>
        <v/>
      </c>
      <c r="BC16" s="19" t="str">
        <f t="shared" si="5"/>
        <v/>
      </c>
      <c r="BD16" s="1"/>
      <c r="BE16" s="1"/>
    </row>
    <row r="17" ht="18.0" customHeight="1">
      <c r="A17" s="1"/>
      <c r="B17" s="25" t="s">
        <v>9</v>
      </c>
      <c r="C17" s="159"/>
      <c r="D17" s="159"/>
      <c r="E17" s="157"/>
      <c r="F17" s="158"/>
      <c r="G17" s="29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27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23"/>
      <c r="AP17" s="23"/>
      <c r="AQ17" s="23"/>
      <c r="AR17" s="23"/>
      <c r="AS17" s="14"/>
      <c r="AT17" s="14"/>
      <c r="AU17" s="14"/>
      <c r="AV17" s="14"/>
      <c r="AW17" s="14"/>
      <c r="AX17" s="27"/>
      <c r="AY17" s="14"/>
      <c r="AZ17" s="14"/>
      <c r="BA17" s="14"/>
      <c r="BB17" s="18" t="str">
        <f t="shared" si="4"/>
        <v/>
      </c>
      <c r="BC17" s="19" t="str">
        <f t="shared" si="5"/>
        <v/>
      </c>
      <c r="BD17" s="1"/>
      <c r="BE17" s="1"/>
    </row>
    <row r="18" ht="18.0" customHeight="1">
      <c r="A18" s="1"/>
      <c r="B18" s="25" t="s">
        <v>10</v>
      </c>
      <c r="C18" s="159"/>
      <c r="D18" s="159"/>
      <c r="E18" s="160"/>
      <c r="F18" s="161"/>
      <c r="G18" s="29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27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23"/>
      <c r="AT18" s="23"/>
      <c r="AU18" s="23"/>
      <c r="AV18" s="23"/>
      <c r="AW18" s="23"/>
      <c r="AX18" s="23"/>
      <c r="AY18" s="23"/>
      <c r="AZ18" s="23"/>
      <c r="BA18" s="23"/>
      <c r="BB18" s="18" t="str">
        <f t="shared" si="4"/>
        <v/>
      </c>
      <c r="BC18" s="19" t="str">
        <f t="shared" si="5"/>
        <v/>
      </c>
      <c r="BD18" s="1"/>
      <c r="BE18" s="1"/>
    </row>
    <row r="19" ht="18.0" customHeight="1">
      <c r="A19" s="1"/>
      <c r="B19" s="30" t="s">
        <v>13</v>
      </c>
      <c r="C19" s="109"/>
      <c r="D19" s="162"/>
      <c r="E19" s="163" t="s">
        <v>12</v>
      </c>
      <c r="F19" s="164"/>
      <c r="G19" s="34"/>
      <c r="H19" s="35"/>
      <c r="I19" s="35"/>
      <c r="J19" s="35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5"/>
      <c r="W19" s="36"/>
      <c r="X19" s="36"/>
      <c r="Y19" s="36"/>
      <c r="Z19" s="36"/>
      <c r="AA19" s="36"/>
      <c r="AB19" s="36"/>
      <c r="AC19" s="36"/>
      <c r="AD19" s="37"/>
      <c r="AE19" s="35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5"/>
      <c r="AQ19" s="36"/>
      <c r="AR19" s="36"/>
      <c r="AS19" s="36"/>
      <c r="AT19" s="36"/>
      <c r="AU19" s="36"/>
      <c r="AV19" s="36"/>
      <c r="AW19" s="36"/>
      <c r="AX19" s="37"/>
      <c r="AY19" s="35"/>
      <c r="AZ19" s="36"/>
      <c r="BA19" s="36"/>
      <c r="BB19" s="38" t="str">
        <f t="shared" ref="BB19:BC19" si="6">IFERROR(AVERAGE(BB14:BB18),"")</f>
        <v/>
      </c>
      <c r="BC19" s="39" t="str">
        <f t="shared" si="6"/>
        <v/>
      </c>
      <c r="BD19" s="1"/>
      <c r="BE19" s="1"/>
    </row>
    <row r="20" ht="18.0" customHeight="1">
      <c r="A20" s="1"/>
      <c r="B20" s="109"/>
      <c r="C20" s="116"/>
      <c r="D20" s="116"/>
      <c r="E20" s="116"/>
      <c r="F20" s="165" t="s">
        <v>25</v>
      </c>
      <c r="G20" s="166"/>
      <c r="H20" s="167"/>
      <c r="I20" s="167"/>
      <c r="J20" s="167"/>
      <c r="K20" s="168"/>
      <c r="L20" s="169"/>
      <c r="M20" s="169"/>
      <c r="N20" s="169"/>
      <c r="O20" s="169"/>
      <c r="P20" s="168"/>
      <c r="Q20" s="169"/>
      <c r="R20" s="169"/>
      <c r="S20" s="169"/>
      <c r="T20" s="169"/>
      <c r="U20" s="169"/>
      <c r="V20" s="167"/>
      <c r="W20" s="167"/>
      <c r="X20" s="169"/>
      <c r="Y20" s="169"/>
      <c r="Z20" s="169"/>
      <c r="AA20" s="169"/>
      <c r="AB20" s="169"/>
      <c r="AC20" s="169"/>
      <c r="AD20" s="169"/>
      <c r="AE20" s="167"/>
      <c r="AF20" s="169"/>
      <c r="AG20" s="169"/>
      <c r="AH20" s="169"/>
      <c r="AI20" s="169"/>
      <c r="AJ20" s="169"/>
      <c r="AK20" s="168"/>
      <c r="AL20" s="169"/>
      <c r="AM20" s="169"/>
      <c r="AN20" s="169"/>
      <c r="AO20" s="169"/>
      <c r="AP20" s="167"/>
      <c r="AQ20" s="169"/>
      <c r="AR20" s="169"/>
      <c r="AS20" s="169"/>
      <c r="AT20" s="169"/>
      <c r="AU20" s="169"/>
      <c r="AV20" s="169"/>
      <c r="AW20" s="169"/>
      <c r="AX20" s="169"/>
      <c r="AY20" s="167"/>
      <c r="AZ20" s="169"/>
      <c r="BA20" s="170"/>
      <c r="BB20" s="109"/>
      <c r="BC20" s="110"/>
      <c r="BD20" s="1"/>
      <c r="BE20" s="1"/>
    </row>
    <row r="21" ht="18.0" customHeight="1">
      <c r="A21" s="1"/>
      <c r="B21" s="123"/>
      <c r="C21" s="116"/>
      <c r="D21" s="116"/>
      <c r="E21" s="116"/>
      <c r="F21" s="171" t="s">
        <v>26</v>
      </c>
      <c r="G21" s="172"/>
      <c r="H21" s="173"/>
      <c r="I21" s="173"/>
      <c r="J21" s="173"/>
      <c r="K21" s="173"/>
      <c r="L21" s="174"/>
      <c r="M21" s="174"/>
      <c r="N21" s="174"/>
      <c r="O21" s="174"/>
      <c r="P21" s="174"/>
      <c r="Q21" s="174"/>
      <c r="R21" s="173"/>
      <c r="S21" s="173"/>
      <c r="T21" s="174"/>
      <c r="U21" s="174"/>
      <c r="V21" s="173"/>
      <c r="W21" s="174"/>
      <c r="X21" s="173"/>
      <c r="Y21" s="174"/>
      <c r="Z21" s="174"/>
      <c r="AA21" s="174"/>
      <c r="AB21" s="174"/>
      <c r="AC21" s="174"/>
      <c r="AD21" s="174"/>
      <c r="AE21" s="173"/>
      <c r="AF21" s="174"/>
      <c r="AG21" s="174"/>
      <c r="AH21" s="174"/>
      <c r="AI21" s="174"/>
      <c r="AJ21" s="174"/>
      <c r="AK21" s="175"/>
      <c r="AL21" s="174"/>
      <c r="AM21" s="174"/>
      <c r="AN21" s="174"/>
      <c r="AO21" s="174"/>
      <c r="AP21" s="173"/>
      <c r="AQ21" s="174"/>
      <c r="AR21" s="174"/>
      <c r="AS21" s="174"/>
      <c r="AT21" s="174"/>
      <c r="AU21" s="174"/>
      <c r="AV21" s="174"/>
      <c r="AW21" s="174"/>
      <c r="AX21" s="174"/>
      <c r="AY21" s="173"/>
      <c r="AZ21" s="174"/>
      <c r="BA21" s="176"/>
      <c r="BB21" s="123"/>
      <c r="BC21" s="117"/>
      <c r="BD21" s="1"/>
      <c r="BE21" s="1"/>
    </row>
    <row r="22" ht="18.0" customHeight="1">
      <c r="A22" s="1"/>
      <c r="B22" s="129"/>
      <c r="C22" s="130"/>
      <c r="D22" s="130"/>
      <c r="E22" s="130"/>
      <c r="F22" s="177" t="s">
        <v>27</v>
      </c>
      <c r="G22" s="178"/>
      <c r="H22" s="179"/>
      <c r="I22" s="179"/>
      <c r="J22" s="179"/>
      <c r="K22" s="179"/>
      <c r="L22" s="180"/>
      <c r="M22" s="180"/>
      <c r="N22" s="181"/>
      <c r="O22" s="180"/>
      <c r="P22" s="180"/>
      <c r="Q22" s="180"/>
      <c r="R22" s="180"/>
      <c r="S22" s="180"/>
      <c r="T22" s="180"/>
      <c r="U22" s="179"/>
      <c r="V22" s="179"/>
      <c r="W22" s="180"/>
      <c r="X22" s="179"/>
      <c r="Y22" s="179"/>
      <c r="Z22" s="180"/>
      <c r="AA22" s="180"/>
      <c r="AB22" s="180"/>
      <c r="AC22" s="180"/>
      <c r="AD22" s="180"/>
      <c r="AE22" s="179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79"/>
      <c r="AQ22" s="180"/>
      <c r="AR22" s="180"/>
      <c r="AS22" s="180"/>
      <c r="AT22" s="180"/>
      <c r="AU22" s="180"/>
      <c r="AV22" s="180"/>
      <c r="AW22" s="180"/>
      <c r="AX22" s="180"/>
      <c r="AY22" s="179"/>
      <c r="AZ22" s="180"/>
      <c r="BA22" s="182"/>
      <c r="BB22" s="129"/>
      <c r="BC22" s="131"/>
      <c r="BD22" s="1"/>
      <c r="BE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ht="18.0" customHeight="1">
      <c r="A24" s="1"/>
      <c r="B24" s="2" t="s">
        <v>0</v>
      </c>
      <c r="C24" s="3" t="s">
        <v>1</v>
      </c>
      <c r="D24" s="3" t="s">
        <v>2</v>
      </c>
      <c r="E24" s="152" t="s">
        <v>3</v>
      </c>
      <c r="F24" s="95" t="s">
        <v>24</v>
      </c>
      <c r="G24" s="5">
        <v>0.0</v>
      </c>
      <c r="H24" s="6">
        <v>1.0</v>
      </c>
      <c r="I24" s="6">
        <v>2.0</v>
      </c>
      <c r="J24" s="6">
        <v>3.0</v>
      </c>
      <c r="K24" s="6">
        <v>4.0</v>
      </c>
      <c r="L24" s="6">
        <v>5.0</v>
      </c>
      <c r="M24" s="6">
        <v>6.0</v>
      </c>
      <c r="N24" s="6">
        <v>7.0</v>
      </c>
      <c r="O24" s="6">
        <v>8.0</v>
      </c>
      <c r="P24" s="6">
        <v>9.0</v>
      </c>
      <c r="Q24" s="6">
        <v>10.0</v>
      </c>
      <c r="R24" s="6">
        <v>11.0</v>
      </c>
      <c r="S24" s="6">
        <v>12.0</v>
      </c>
      <c r="T24" s="6">
        <v>13.0</v>
      </c>
      <c r="U24" s="6">
        <v>14.0</v>
      </c>
      <c r="V24" s="6">
        <v>15.0</v>
      </c>
      <c r="W24" s="6">
        <v>16.0</v>
      </c>
      <c r="X24" s="6">
        <v>17.0</v>
      </c>
      <c r="Y24" s="6">
        <v>18.0</v>
      </c>
      <c r="Z24" s="6">
        <v>19.0</v>
      </c>
      <c r="AA24" s="6">
        <v>20.0</v>
      </c>
      <c r="AB24" s="6">
        <v>21.0</v>
      </c>
      <c r="AC24" s="6">
        <v>22.0</v>
      </c>
      <c r="AD24" s="7">
        <v>23.0</v>
      </c>
      <c r="AE24" s="6">
        <v>24.0</v>
      </c>
      <c r="AF24" s="6">
        <v>25.0</v>
      </c>
      <c r="AG24" s="6">
        <v>26.0</v>
      </c>
      <c r="AH24" s="6">
        <v>27.0</v>
      </c>
      <c r="AI24" s="6">
        <v>28.0</v>
      </c>
      <c r="AJ24" s="6">
        <v>29.0</v>
      </c>
      <c r="AK24" s="6">
        <v>30.0</v>
      </c>
      <c r="AL24" s="6">
        <v>31.0</v>
      </c>
      <c r="AM24" s="6">
        <v>32.0</v>
      </c>
      <c r="AN24" s="6">
        <v>33.0</v>
      </c>
      <c r="AO24" s="6">
        <v>34.0</v>
      </c>
      <c r="AP24" s="6">
        <v>35.0</v>
      </c>
      <c r="AQ24" s="6">
        <v>36.0</v>
      </c>
      <c r="AR24" s="6">
        <v>37.0</v>
      </c>
      <c r="AS24" s="6">
        <v>38.0</v>
      </c>
      <c r="AT24" s="6">
        <v>39.0</v>
      </c>
      <c r="AU24" s="6">
        <v>40.0</v>
      </c>
      <c r="AV24" s="6">
        <v>41.0</v>
      </c>
      <c r="AW24" s="6">
        <v>42.0</v>
      </c>
      <c r="AX24" s="7">
        <v>43.0</v>
      </c>
      <c r="AY24" s="6">
        <v>44.0</v>
      </c>
      <c r="AZ24" s="6">
        <v>45.0</v>
      </c>
      <c r="BA24" s="6">
        <v>46.0</v>
      </c>
      <c r="BB24" s="8" t="s">
        <v>4</v>
      </c>
      <c r="BC24" s="9" t="s">
        <v>5</v>
      </c>
      <c r="BD24" s="1"/>
      <c r="BE24" s="1"/>
    </row>
    <row r="25" ht="18.0" customHeight="1">
      <c r="A25" s="1"/>
      <c r="B25" s="10" t="s">
        <v>6</v>
      </c>
      <c r="C25" s="153"/>
      <c r="D25" s="153"/>
      <c r="E25" s="154"/>
      <c r="F25" s="155"/>
      <c r="G25" s="42"/>
      <c r="H25" s="17"/>
      <c r="I25" s="17"/>
      <c r="J25" s="17"/>
      <c r="K25" s="17"/>
      <c r="L25" s="17"/>
      <c r="M25" s="17"/>
      <c r="N25" s="15"/>
      <c r="O25" s="17"/>
      <c r="P25" s="15"/>
      <c r="Q25" s="15"/>
      <c r="R25" s="17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6"/>
      <c r="AE25" s="17"/>
      <c r="AF25" s="17"/>
      <c r="AG25" s="17"/>
      <c r="AH25" s="15"/>
      <c r="AI25" s="17"/>
      <c r="AJ25" s="15"/>
      <c r="AK25" s="15"/>
      <c r="AL25" s="17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6"/>
      <c r="AY25" s="17"/>
      <c r="AZ25" s="17"/>
      <c r="BA25" s="17"/>
      <c r="BB25" s="18" t="str">
        <f t="shared" ref="BB25:BB29" si="7">IFERROR(IF(XMATCH("*&lt;*",G25:BA25,2)-XMATCH("*&gt;*",G25:BA25,2)+1&lt;=0,"MAL",IF(XMATCH("*&lt;*",G25:BA25,2)-XMATCH("*&gt;*",G25:BA25,2)+1&lt;D25,"CPU",XMATCH("*&lt;*",G25:BA25,2)-XMATCH("*&gt;*",G25:BA25,2)+1)),"")</f>
        <v/>
      </c>
      <c r="BC25" s="19" t="str">
        <f t="shared" ref="BC25:BC29" si="8">IF(OR(D25=0,ISBLANK(D25),SUM(BB25,-D25)&lt;0),"",SUM(BB25,-D25))</f>
        <v/>
      </c>
      <c r="BD25" s="1"/>
      <c r="BE25" s="1"/>
    </row>
    <row r="26" ht="18.0" customHeight="1">
      <c r="A26" s="1"/>
      <c r="B26" s="20" t="s">
        <v>7</v>
      </c>
      <c r="C26" s="156"/>
      <c r="D26" s="156"/>
      <c r="E26" s="157"/>
      <c r="F26" s="158"/>
      <c r="G26" s="44"/>
      <c r="H26" s="23"/>
      <c r="I26" s="23"/>
      <c r="J26" s="22"/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2"/>
      <c r="AD26" s="24"/>
      <c r="AE26" s="22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2"/>
      <c r="AS26" s="22"/>
      <c r="AT26" s="22"/>
      <c r="AU26" s="22"/>
      <c r="AV26" s="22"/>
      <c r="AW26" s="22"/>
      <c r="AX26" s="24"/>
      <c r="AY26" s="22"/>
      <c r="AZ26" s="23"/>
      <c r="BA26" s="23"/>
      <c r="BB26" s="18" t="str">
        <f t="shared" si="7"/>
        <v/>
      </c>
      <c r="BC26" s="19" t="str">
        <f t="shared" si="8"/>
        <v/>
      </c>
      <c r="BD26" s="1"/>
      <c r="BE26" s="1"/>
    </row>
    <row r="27" ht="18.0" customHeight="1">
      <c r="A27" s="1"/>
      <c r="B27" s="20" t="s">
        <v>8</v>
      </c>
      <c r="C27" s="156"/>
      <c r="D27" s="156"/>
      <c r="E27" s="157"/>
      <c r="F27" s="158"/>
      <c r="G27" s="44"/>
      <c r="H27" s="22"/>
      <c r="I27" s="23"/>
      <c r="J27" s="23"/>
      <c r="K27" s="22"/>
      <c r="L27" s="2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2"/>
      <c r="AP27" s="22"/>
      <c r="AQ27" s="22"/>
      <c r="AR27" s="22"/>
      <c r="AS27" s="22"/>
      <c r="AT27" s="22"/>
      <c r="AU27" s="22"/>
      <c r="AV27" s="22"/>
      <c r="AW27" s="22"/>
      <c r="AX27" s="24"/>
      <c r="AY27" s="22"/>
      <c r="AZ27" s="23"/>
      <c r="BA27" s="22"/>
      <c r="BB27" s="18" t="str">
        <f t="shared" si="7"/>
        <v/>
      </c>
      <c r="BC27" s="19" t="str">
        <f t="shared" si="8"/>
        <v/>
      </c>
      <c r="BD27" s="1"/>
      <c r="BE27" s="1"/>
    </row>
    <row r="28" ht="18.0" customHeight="1">
      <c r="A28" s="1"/>
      <c r="B28" s="25" t="s">
        <v>9</v>
      </c>
      <c r="C28" s="159"/>
      <c r="D28" s="159"/>
      <c r="E28" s="157"/>
      <c r="F28" s="158"/>
      <c r="G28" s="29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27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23"/>
      <c r="AP28" s="23"/>
      <c r="AQ28" s="23"/>
      <c r="AR28" s="23"/>
      <c r="AS28" s="14"/>
      <c r="AT28" s="14"/>
      <c r="AU28" s="14"/>
      <c r="AV28" s="14"/>
      <c r="AW28" s="14"/>
      <c r="AX28" s="27"/>
      <c r="AY28" s="14"/>
      <c r="AZ28" s="14"/>
      <c r="BA28" s="14"/>
      <c r="BB28" s="18" t="str">
        <f t="shared" si="7"/>
        <v/>
      </c>
      <c r="BC28" s="19" t="str">
        <f t="shared" si="8"/>
        <v/>
      </c>
      <c r="BD28" s="1"/>
      <c r="BE28" s="1"/>
    </row>
    <row r="29" ht="18.0" customHeight="1">
      <c r="A29" s="1"/>
      <c r="B29" s="25" t="s">
        <v>10</v>
      </c>
      <c r="C29" s="159"/>
      <c r="D29" s="159"/>
      <c r="E29" s="160"/>
      <c r="F29" s="161"/>
      <c r="G29" s="29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27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23"/>
      <c r="AT29" s="23"/>
      <c r="AU29" s="23"/>
      <c r="AV29" s="23"/>
      <c r="AW29" s="23"/>
      <c r="AX29" s="23"/>
      <c r="AY29" s="23"/>
      <c r="AZ29" s="23"/>
      <c r="BA29" s="23"/>
      <c r="BB29" s="18" t="str">
        <f t="shared" si="7"/>
        <v/>
      </c>
      <c r="BC29" s="19" t="str">
        <f t="shared" si="8"/>
        <v/>
      </c>
      <c r="BD29" s="1"/>
      <c r="BE29" s="1"/>
    </row>
    <row r="30" ht="18.0" customHeight="1">
      <c r="A30" s="1"/>
      <c r="B30" s="30" t="s">
        <v>14</v>
      </c>
      <c r="C30" s="86" t="s">
        <v>15</v>
      </c>
      <c r="D30" s="162"/>
      <c r="E30" s="163" t="s">
        <v>12</v>
      </c>
      <c r="F30" s="164"/>
      <c r="G30" s="34"/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5"/>
      <c r="W30" s="36"/>
      <c r="X30" s="36"/>
      <c r="Y30" s="36"/>
      <c r="Z30" s="36"/>
      <c r="AA30" s="36"/>
      <c r="AB30" s="36"/>
      <c r="AC30" s="36"/>
      <c r="AD30" s="37"/>
      <c r="AE30" s="35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5"/>
      <c r="AQ30" s="36"/>
      <c r="AR30" s="36"/>
      <c r="AS30" s="36"/>
      <c r="AT30" s="36"/>
      <c r="AU30" s="36"/>
      <c r="AV30" s="36"/>
      <c r="AW30" s="36"/>
      <c r="AX30" s="37"/>
      <c r="AY30" s="35"/>
      <c r="AZ30" s="36"/>
      <c r="BA30" s="36"/>
      <c r="BB30" s="38" t="str">
        <f t="shared" ref="BB30:BC30" si="9">IFERROR(AVERAGE(BB25:BB29),"")</f>
        <v/>
      </c>
      <c r="BC30" s="39" t="str">
        <f t="shared" si="9"/>
        <v/>
      </c>
      <c r="BD30" s="1"/>
      <c r="BE30" s="1"/>
    </row>
    <row r="31" ht="18.0" customHeight="1">
      <c r="A31" s="1"/>
      <c r="B31" s="109"/>
      <c r="C31" s="116"/>
      <c r="D31" s="116"/>
      <c r="E31" s="116"/>
      <c r="F31" s="165" t="s">
        <v>25</v>
      </c>
      <c r="G31" s="166"/>
      <c r="H31" s="167"/>
      <c r="I31" s="167"/>
      <c r="J31" s="167"/>
      <c r="K31" s="168">
        <v>1.0</v>
      </c>
      <c r="L31" s="169"/>
      <c r="M31" s="169"/>
      <c r="N31" s="169"/>
      <c r="O31" s="169"/>
      <c r="P31" s="168">
        <v>5.0</v>
      </c>
      <c r="Q31" s="169"/>
      <c r="R31" s="169"/>
      <c r="S31" s="169"/>
      <c r="T31" s="169"/>
      <c r="U31" s="169"/>
      <c r="V31" s="167"/>
      <c r="W31" s="167"/>
      <c r="X31" s="169"/>
      <c r="Y31" s="169"/>
      <c r="Z31" s="169"/>
      <c r="AA31" s="169"/>
      <c r="AB31" s="169"/>
      <c r="AC31" s="169"/>
      <c r="AD31" s="169"/>
      <c r="AE31" s="167"/>
      <c r="AF31" s="169"/>
      <c r="AG31" s="169"/>
      <c r="AH31" s="169"/>
      <c r="AI31" s="169"/>
      <c r="AJ31" s="169"/>
      <c r="AK31" s="168"/>
      <c r="AL31" s="169"/>
      <c r="AM31" s="169"/>
      <c r="AN31" s="169"/>
      <c r="AO31" s="169"/>
      <c r="AP31" s="167"/>
      <c r="AQ31" s="169"/>
      <c r="AR31" s="169"/>
      <c r="AS31" s="169"/>
      <c r="AT31" s="169"/>
      <c r="AU31" s="169"/>
      <c r="AV31" s="169"/>
      <c r="AW31" s="169"/>
      <c r="AX31" s="169"/>
      <c r="AY31" s="167"/>
      <c r="AZ31" s="169"/>
      <c r="BA31" s="170"/>
      <c r="BB31" s="109"/>
      <c r="BC31" s="110"/>
      <c r="BD31" s="1"/>
      <c r="BE31" s="1"/>
    </row>
    <row r="32" ht="18.0" customHeight="1">
      <c r="A32" s="1"/>
      <c r="B32" s="123"/>
      <c r="C32" s="116"/>
      <c r="D32" s="116"/>
      <c r="E32" s="116"/>
      <c r="F32" s="171" t="s">
        <v>26</v>
      </c>
      <c r="G32" s="172"/>
      <c r="H32" s="173"/>
      <c r="I32" s="173"/>
      <c r="J32" s="173"/>
      <c r="K32" s="173"/>
      <c r="L32" s="174"/>
      <c r="M32" s="174"/>
      <c r="N32" s="174"/>
      <c r="O32" s="174"/>
      <c r="P32" s="174"/>
      <c r="Q32" s="174"/>
      <c r="R32" s="173"/>
      <c r="S32" s="173"/>
      <c r="T32" s="174"/>
      <c r="U32" s="174"/>
      <c r="V32" s="173"/>
      <c r="W32" s="174"/>
      <c r="X32" s="173"/>
      <c r="Y32" s="174"/>
      <c r="Z32" s="174"/>
      <c r="AA32" s="174"/>
      <c r="AB32" s="174"/>
      <c r="AC32" s="174"/>
      <c r="AD32" s="174"/>
      <c r="AE32" s="173"/>
      <c r="AF32" s="174"/>
      <c r="AG32" s="174"/>
      <c r="AH32" s="174"/>
      <c r="AI32" s="174"/>
      <c r="AJ32" s="174"/>
      <c r="AK32" s="175"/>
      <c r="AL32" s="174"/>
      <c r="AM32" s="174"/>
      <c r="AN32" s="174"/>
      <c r="AO32" s="174"/>
      <c r="AP32" s="173"/>
      <c r="AQ32" s="174"/>
      <c r="AR32" s="174"/>
      <c r="AS32" s="174"/>
      <c r="AT32" s="174"/>
      <c r="AU32" s="174"/>
      <c r="AV32" s="174"/>
      <c r="AW32" s="174"/>
      <c r="AX32" s="174"/>
      <c r="AY32" s="173"/>
      <c r="AZ32" s="174"/>
      <c r="BA32" s="176"/>
      <c r="BB32" s="123"/>
      <c r="BC32" s="117"/>
      <c r="BD32" s="1"/>
      <c r="BE32" s="1"/>
    </row>
    <row r="33" ht="18.0" customHeight="1">
      <c r="A33" s="1"/>
      <c r="B33" s="129"/>
      <c r="C33" s="130"/>
      <c r="D33" s="130"/>
      <c r="E33" s="130"/>
      <c r="F33" s="177" t="s">
        <v>27</v>
      </c>
      <c r="G33" s="178"/>
      <c r="H33" s="179"/>
      <c r="I33" s="179"/>
      <c r="J33" s="179"/>
      <c r="K33" s="179"/>
      <c r="L33" s="180"/>
      <c r="M33" s="180"/>
      <c r="N33" s="181">
        <v>2.0</v>
      </c>
      <c r="O33" s="180"/>
      <c r="P33" s="180"/>
      <c r="Q33" s="180"/>
      <c r="R33" s="180"/>
      <c r="S33" s="180"/>
      <c r="T33" s="180"/>
      <c r="U33" s="179"/>
      <c r="V33" s="179"/>
      <c r="W33" s="180"/>
      <c r="X33" s="179"/>
      <c r="Y33" s="179"/>
      <c r="Z33" s="180"/>
      <c r="AA33" s="180"/>
      <c r="AB33" s="180"/>
      <c r="AC33" s="180"/>
      <c r="AD33" s="180"/>
      <c r="AE33" s="179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79"/>
      <c r="AQ33" s="180"/>
      <c r="AR33" s="180"/>
      <c r="AS33" s="180"/>
      <c r="AT33" s="180"/>
      <c r="AU33" s="180"/>
      <c r="AV33" s="180"/>
      <c r="AW33" s="180"/>
      <c r="AX33" s="180"/>
      <c r="AY33" s="179"/>
      <c r="AZ33" s="180"/>
      <c r="BA33" s="182"/>
      <c r="BB33" s="129"/>
      <c r="BC33" s="131"/>
      <c r="BD33" s="1"/>
      <c r="BE33" s="1"/>
    </row>
    <row r="34" ht="18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ht="18.0" customHeight="1">
      <c r="A35" s="1"/>
      <c r="B35" s="2" t="s">
        <v>0</v>
      </c>
      <c r="C35" s="3" t="s">
        <v>1</v>
      </c>
      <c r="D35" s="3" t="s">
        <v>2</v>
      </c>
      <c r="E35" s="152" t="s">
        <v>3</v>
      </c>
      <c r="F35" s="95" t="s">
        <v>24</v>
      </c>
      <c r="G35" s="48">
        <v>0.0</v>
      </c>
      <c r="H35" s="49">
        <v>1.0</v>
      </c>
      <c r="I35" s="49">
        <v>2.0</v>
      </c>
      <c r="J35" s="50">
        <v>3.0</v>
      </c>
      <c r="K35" s="51">
        <v>4.0</v>
      </c>
      <c r="L35" s="52">
        <v>5.0</v>
      </c>
      <c r="M35" s="52">
        <v>6.0</v>
      </c>
      <c r="N35" s="53">
        <v>7.0</v>
      </c>
      <c r="O35" s="54">
        <v>8.0</v>
      </c>
      <c r="P35" s="49">
        <v>9.0</v>
      </c>
      <c r="Q35" s="49">
        <v>10.0</v>
      </c>
      <c r="R35" s="50">
        <v>11.0</v>
      </c>
      <c r="S35" s="51">
        <v>12.0</v>
      </c>
      <c r="T35" s="52">
        <v>13.0</v>
      </c>
      <c r="U35" s="52">
        <v>14.0</v>
      </c>
      <c r="V35" s="55">
        <v>15.0</v>
      </c>
      <c r="W35" s="54">
        <v>16.0</v>
      </c>
      <c r="X35" s="49">
        <v>17.0</v>
      </c>
      <c r="Y35" s="49">
        <v>18.0</v>
      </c>
      <c r="Z35" s="50">
        <v>19.0</v>
      </c>
      <c r="AA35" s="51">
        <v>20.0</v>
      </c>
      <c r="AB35" s="52">
        <v>21.0</v>
      </c>
      <c r="AC35" s="52">
        <v>22.0</v>
      </c>
      <c r="AD35" s="55">
        <v>23.0</v>
      </c>
      <c r="AE35" s="54">
        <v>24.0</v>
      </c>
      <c r="AF35" s="49">
        <v>25.0</v>
      </c>
      <c r="AG35" s="49">
        <v>26.0</v>
      </c>
      <c r="AH35" s="50">
        <v>27.0</v>
      </c>
      <c r="AI35" s="51">
        <v>28.0</v>
      </c>
      <c r="AJ35" s="52">
        <v>29.0</v>
      </c>
      <c r="AK35" s="52">
        <v>30.0</v>
      </c>
      <c r="AL35" s="55">
        <v>31.0</v>
      </c>
      <c r="AM35" s="54">
        <v>32.0</v>
      </c>
      <c r="AN35" s="49">
        <v>33.0</v>
      </c>
      <c r="AO35" s="49">
        <v>34.0</v>
      </c>
      <c r="AP35" s="50">
        <v>35.0</v>
      </c>
      <c r="AQ35" s="51">
        <v>36.0</v>
      </c>
      <c r="AR35" s="52">
        <v>37.0</v>
      </c>
      <c r="AS35" s="52">
        <v>38.0</v>
      </c>
      <c r="AT35" s="55">
        <v>39.0</v>
      </c>
      <c r="AU35" s="54">
        <v>40.0</v>
      </c>
      <c r="AV35" s="49">
        <v>41.0</v>
      </c>
      <c r="AW35" s="49">
        <v>42.0</v>
      </c>
      <c r="AX35" s="50">
        <v>43.0</v>
      </c>
      <c r="AY35" s="51">
        <v>44.0</v>
      </c>
      <c r="AZ35" s="52">
        <v>45.0</v>
      </c>
      <c r="BA35" s="52">
        <v>46.0</v>
      </c>
      <c r="BB35" s="8" t="s">
        <v>4</v>
      </c>
      <c r="BC35" s="9" t="s">
        <v>5</v>
      </c>
      <c r="BD35" s="1"/>
      <c r="BE35" s="1"/>
    </row>
    <row r="36" ht="18.0" customHeight="1">
      <c r="A36" s="1"/>
      <c r="B36" s="56" t="s">
        <v>6</v>
      </c>
      <c r="C36" s="183"/>
      <c r="D36" s="153"/>
      <c r="E36" s="154"/>
      <c r="F36" s="155"/>
      <c r="G36" s="58"/>
      <c r="H36" s="59"/>
      <c r="I36" s="59"/>
      <c r="J36" s="60"/>
      <c r="K36" s="61"/>
      <c r="L36" s="62"/>
      <c r="M36" s="62"/>
      <c r="N36" s="63"/>
      <c r="O36" s="64"/>
      <c r="P36" s="59"/>
      <c r="Q36" s="59"/>
      <c r="R36" s="60"/>
      <c r="S36" s="61"/>
      <c r="T36" s="62"/>
      <c r="U36" s="62"/>
      <c r="V36" s="65"/>
      <c r="W36" s="64"/>
      <c r="X36" s="59"/>
      <c r="Y36" s="59"/>
      <c r="Z36" s="60"/>
      <c r="AA36" s="61"/>
      <c r="AB36" s="62"/>
      <c r="AC36" s="62"/>
      <c r="AD36" s="65"/>
      <c r="AE36" s="64"/>
      <c r="AF36" s="59"/>
      <c r="AG36" s="59"/>
      <c r="AH36" s="60"/>
      <c r="AI36" s="61"/>
      <c r="AJ36" s="62"/>
      <c r="AK36" s="62"/>
      <c r="AL36" s="65"/>
      <c r="AM36" s="64"/>
      <c r="AN36" s="59"/>
      <c r="AO36" s="59"/>
      <c r="AP36" s="60"/>
      <c r="AQ36" s="61"/>
      <c r="AR36" s="62"/>
      <c r="AS36" s="62"/>
      <c r="AT36" s="65"/>
      <c r="AU36" s="64"/>
      <c r="AV36" s="59"/>
      <c r="AW36" s="59"/>
      <c r="AX36" s="60"/>
      <c r="AY36" s="61"/>
      <c r="AZ36" s="62"/>
      <c r="BA36" s="62"/>
      <c r="BB36" s="18" t="str">
        <f t="shared" ref="BB36:BB40" si="10">IFERROR(IF(XMATCH("*&lt;*",G36:BA36,2)-XMATCH("*&gt;*",G36:BA36,2)+1&lt;=0,"MAL",IF(XMATCH("*&lt;*",G36:BA36,2)-XMATCH("*&gt;*",G36:BA36,2)+1&lt;D36,"CPU",XMATCH("*&lt;*",G36:BA36,2)-XMATCH("*&gt;*",G36:BA36,2)+1)),"")</f>
        <v/>
      </c>
      <c r="BC36" s="19" t="str">
        <f t="shared" ref="BC36:BC40" si="11">IF(OR(D36=0,ISBLANK(D36),SUM(BB36,-D36)&lt;0),"",SUM(BB36,-D36))</f>
        <v/>
      </c>
      <c r="BD36" s="1"/>
      <c r="BE36" s="1"/>
    </row>
    <row r="37" ht="18.0" customHeight="1">
      <c r="A37" s="1"/>
      <c r="B37" s="66" t="s">
        <v>7</v>
      </c>
      <c r="C37" s="184"/>
      <c r="D37" s="156"/>
      <c r="E37" s="157"/>
      <c r="F37" s="158"/>
      <c r="G37" s="68"/>
      <c r="H37" s="69"/>
      <c r="I37" s="69"/>
      <c r="J37" s="70"/>
      <c r="K37" s="71"/>
      <c r="L37" s="72"/>
      <c r="M37" s="72"/>
      <c r="N37" s="73"/>
      <c r="O37" s="74"/>
      <c r="P37" s="69"/>
      <c r="Q37" s="69"/>
      <c r="R37" s="70"/>
      <c r="S37" s="71"/>
      <c r="T37" s="72"/>
      <c r="U37" s="72"/>
      <c r="V37" s="75"/>
      <c r="W37" s="74"/>
      <c r="X37" s="69"/>
      <c r="Y37" s="69"/>
      <c r="Z37" s="70"/>
      <c r="AA37" s="71"/>
      <c r="AB37" s="72"/>
      <c r="AC37" s="72"/>
      <c r="AD37" s="75"/>
      <c r="AE37" s="74"/>
      <c r="AF37" s="69"/>
      <c r="AG37" s="69"/>
      <c r="AH37" s="70"/>
      <c r="AI37" s="71"/>
      <c r="AJ37" s="72"/>
      <c r="AK37" s="72"/>
      <c r="AL37" s="75"/>
      <c r="AM37" s="74"/>
      <c r="AN37" s="69"/>
      <c r="AO37" s="69"/>
      <c r="AP37" s="70"/>
      <c r="AQ37" s="71"/>
      <c r="AR37" s="72"/>
      <c r="AS37" s="72"/>
      <c r="AT37" s="75"/>
      <c r="AU37" s="74"/>
      <c r="AV37" s="69"/>
      <c r="AW37" s="69"/>
      <c r="AX37" s="70"/>
      <c r="AY37" s="71"/>
      <c r="AZ37" s="72"/>
      <c r="BA37" s="72"/>
      <c r="BB37" s="18" t="str">
        <f t="shared" si="10"/>
        <v/>
      </c>
      <c r="BC37" s="19" t="str">
        <f t="shared" si="11"/>
        <v/>
      </c>
      <c r="BD37" s="1"/>
      <c r="BE37" s="1"/>
    </row>
    <row r="38" ht="18.0" customHeight="1">
      <c r="A38" s="1"/>
      <c r="B38" s="66" t="s">
        <v>8</v>
      </c>
      <c r="C38" s="184"/>
      <c r="D38" s="156"/>
      <c r="E38" s="157"/>
      <c r="F38" s="158"/>
      <c r="G38" s="68"/>
      <c r="H38" s="69"/>
      <c r="I38" s="69"/>
      <c r="J38" s="70"/>
      <c r="K38" s="71"/>
      <c r="L38" s="72"/>
      <c r="M38" s="72"/>
      <c r="N38" s="73"/>
      <c r="O38" s="74"/>
      <c r="P38" s="69"/>
      <c r="Q38" s="69"/>
      <c r="R38" s="70"/>
      <c r="S38" s="71"/>
      <c r="T38" s="72"/>
      <c r="U38" s="72"/>
      <c r="V38" s="75"/>
      <c r="W38" s="74"/>
      <c r="X38" s="69"/>
      <c r="Y38" s="69"/>
      <c r="Z38" s="70"/>
      <c r="AA38" s="71"/>
      <c r="AB38" s="72"/>
      <c r="AC38" s="72"/>
      <c r="AD38" s="75"/>
      <c r="AE38" s="74"/>
      <c r="AF38" s="69"/>
      <c r="AG38" s="69"/>
      <c r="AH38" s="70"/>
      <c r="AI38" s="71"/>
      <c r="AJ38" s="72"/>
      <c r="AK38" s="72"/>
      <c r="AL38" s="75"/>
      <c r="AM38" s="74"/>
      <c r="AN38" s="69"/>
      <c r="AO38" s="69"/>
      <c r="AP38" s="70"/>
      <c r="AQ38" s="71"/>
      <c r="AR38" s="72"/>
      <c r="AS38" s="72"/>
      <c r="AT38" s="75"/>
      <c r="AU38" s="74"/>
      <c r="AV38" s="69"/>
      <c r="AW38" s="69"/>
      <c r="AX38" s="70"/>
      <c r="AY38" s="71"/>
      <c r="AZ38" s="72"/>
      <c r="BA38" s="72"/>
      <c r="BB38" s="18" t="str">
        <f t="shared" si="10"/>
        <v/>
      </c>
      <c r="BC38" s="19" t="str">
        <f t="shared" si="11"/>
        <v/>
      </c>
      <c r="BD38" s="1"/>
      <c r="BE38" s="1"/>
    </row>
    <row r="39" ht="18.0" customHeight="1">
      <c r="A39" s="1"/>
      <c r="B39" s="76" t="s">
        <v>9</v>
      </c>
      <c r="C39" s="185"/>
      <c r="D39" s="159"/>
      <c r="E39" s="157"/>
      <c r="F39" s="158"/>
      <c r="G39" s="78"/>
      <c r="H39" s="79"/>
      <c r="I39" s="79"/>
      <c r="J39" s="80"/>
      <c r="K39" s="81"/>
      <c r="L39" s="82"/>
      <c r="M39" s="82"/>
      <c r="N39" s="83"/>
      <c r="O39" s="84"/>
      <c r="P39" s="79"/>
      <c r="Q39" s="79"/>
      <c r="R39" s="80"/>
      <c r="S39" s="81"/>
      <c r="T39" s="82"/>
      <c r="U39" s="82"/>
      <c r="V39" s="85"/>
      <c r="W39" s="84"/>
      <c r="X39" s="79"/>
      <c r="Y39" s="79"/>
      <c r="Z39" s="80"/>
      <c r="AA39" s="81"/>
      <c r="AB39" s="82"/>
      <c r="AC39" s="82"/>
      <c r="AD39" s="85"/>
      <c r="AE39" s="84"/>
      <c r="AF39" s="79"/>
      <c r="AG39" s="79"/>
      <c r="AH39" s="80"/>
      <c r="AI39" s="81"/>
      <c r="AJ39" s="82"/>
      <c r="AK39" s="82"/>
      <c r="AL39" s="85"/>
      <c r="AM39" s="84"/>
      <c r="AN39" s="79"/>
      <c r="AO39" s="79"/>
      <c r="AP39" s="80"/>
      <c r="AQ39" s="81"/>
      <c r="AR39" s="82"/>
      <c r="AS39" s="82"/>
      <c r="AT39" s="85"/>
      <c r="AU39" s="84"/>
      <c r="AV39" s="79"/>
      <c r="AW39" s="79"/>
      <c r="AX39" s="80"/>
      <c r="AY39" s="81"/>
      <c r="AZ39" s="82"/>
      <c r="BA39" s="82"/>
      <c r="BB39" s="18" t="str">
        <f t="shared" si="10"/>
        <v/>
      </c>
      <c r="BC39" s="19" t="str">
        <f t="shared" si="11"/>
        <v/>
      </c>
      <c r="BD39" s="1"/>
      <c r="BE39" s="1"/>
    </row>
    <row r="40" ht="18.0" customHeight="1">
      <c r="A40" s="1"/>
      <c r="B40" s="76" t="s">
        <v>10</v>
      </c>
      <c r="C40" s="185"/>
      <c r="D40" s="159"/>
      <c r="E40" s="160"/>
      <c r="F40" s="161"/>
      <c r="G40" s="78"/>
      <c r="H40" s="79"/>
      <c r="I40" s="79"/>
      <c r="J40" s="80"/>
      <c r="K40" s="81"/>
      <c r="L40" s="82"/>
      <c r="M40" s="82"/>
      <c r="N40" s="83"/>
      <c r="O40" s="84"/>
      <c r="P40" s="79"/>
      <c r="Q40" s="79"/>
      <c r="R40" s="80"/>
      <c r="S40" s="81"/>
      <c r="T40" s="82"/>
      <c r="U40" s="82"/>
      <c r="V40" s="85"/>
      <c r="W40" s="84"/>
      <c r="X40" s="79"/>
      <c r="Y40" s="79"/>
      <c r="Z40" s="80"/>
      <c r="AA40" s="81"/>
      <c r="AB40" s="82"/>
      <c r="AC40" s="82"/>
      <c r="AD40" s="85"/>
      <c r="AE40" s="84"/>
      <c r="AF40" s="79"/>
      <c r="AG40" s="79"/>
      <c r="AH40" s="80"/>
      <c r="AI40" s="81"/>
      <c r="AJ40" s="82"/>
      <c r="AK40" s="82"/>
      <c r="AL40" s="85"/>
      <c r="AM40" s="84"/>
      <c r="AN40" s="79"/>
      <c r="AO40" s="79"/>
      <c r="AP40" s="80"/>
      <c r="AQ40" s="81"/>
      <c r="AR40" s="82"/>
      <c r="AS40" s="82"/>
      <c r="AT40" s="85"/>
      <c r="AU40" s="84"/>
      <c r="AV40" s="79"/>
      <c r="AW40" s="79"/>
      <c r="AX40" s="80"/>
      <c r="AY40" s="81"/>
      <c r="AZ40" s="82"/>
      <c r="BA40" s="82"/>
      <c r="BB40" s="18" t="str">
        <f t="shared" si="10"/>
        <v/>
      </c>
      <c r="BC40" s="19" t="str">
        <f t="shared" si="11"/>
        <v/>
      </c>
      <c r="BD40" s="1"/>
      <c r="BE40" s="1"/>
    </row>
    <row r="41" ht="18.0" customHeight="1">
      <c r="A41" s="1"/>
      <c r="B41" s="30" t="s">
        <v>16</v>
      </c>
      <c r="C41" s="86" t="s">
        <v>15</v>
      </c>
      <c r="D41" s="109"/>
      <c r="E41" s="146" t="s">
        <v>12</v>
      </c>
      <c r="F41" s="186"/>
      <c r="G41" s="87"/>
      <c r="H41" s="88"/>
      <c r="I41" s="88"/>
      <c r="J41" s="89"/>
      <c r="K41" s="90"/>
      <c r="L41" s="91"/>
      <c r="M41" s="91"/>
      <c r="N41" s="92"/>
      <c r="O41" s="93"/>
      <c r="P41" s="88"/>
      <c r="Q41" s="88"/>
      <c r="R41" s="89"/>
      <c r="S41" s="90"/>
      <c r="T41" s="91"/>
      <c r="U41" s="91"/>
      <c r="V41" s="94"/>
      <c r="W41" s="93"/>
      <c r="X41" s="88"/>
      <c r="Y41" s="88"/>
      <c r="Z41" s="89"/>
      <c r="AA41" s="90"/>
      <c r="AB41" s="91"/>
      <c r="AC41" s="91"/>
      <c r="AD41" s="94"/>
      <c r="AE41" s="93"/>
      <c r="AF41" s="88"/>
      <c r="AG41" s="88"/>
      <c r="AH41" s="89"/>
      <c r="AI41" s="90"/>
      <c r="AJ41" s="91"/>
      <c r="AK41" s="91"/>
      <c r="AL41" s="94"/>
      <c r="AM41" s="93"/>
      <c r="AN41" s="88"/>
      <c r="AO41" s="88"/>
      <c r="AP41" s="89"/>
      <c r="AQ41" s="90"/>
      <c r="AR41" s="91"/>
      <c r="AS41" s="91"/>
      <c r="AT41" s="94"/>
      <c r="AU41" s="93"/>
      <c r="AV41" s="88"/>
      <c r="AW41" s="88"/>
      <c r="AX41" s="89"/>
      <c r="AY41" s="90"/>
      <c r="AZ41" s="91"/>
      <c r="BA41" s="91"/>
      <c r="BB41" s="38" t="str">
        <f t="shared" ref="BB41:BC41" si="12">IFERROR(AVERAGE(BB36:BB40),"")</f>
        <v/>
      </c>
      <c r="BC41" s="39" t="str">
        <f t="shared" si="12"/>
        <v/>
      </c>
      <c r="BD41" s="1"/>
      <c r="BE41" s="1"/>
    </row>
    <row r="42" ht="18.0" customHeight="1">
      <c r="A42" s="1"/>
      <c r="B42" s="109"/>
      <c r="C42" s="116"/>
      <c r="D42" s="116"/>
      <c r="E42" s="116"/>
      <c r="F42" s="165" t="s">
        <v>25</v>
      </c>
      <c r="G42" s="166"/>
      <c r="H42" s="167"/>
      <c r="I42" s="167"/>
      <c r="J42" s="167"/>
      <c r="K42" s="168"/>
      <c r="L42" s="169"/>
      <c r="M42" s="169"/>
      <c r="N42" s="169"/>
      <c r="O42" s="169"/>
      <c r="P42" s="168"/>
      <c r="Q42" s="169"/>
      <c r="R42" s="169"/>
      <c r="S42" s="169"/>
      <c r="T42" s="169"/>
      <c r="U42" s="169"/>
      <c r="V42" s="167"/>
      <c r="W42" s="167"/>
      <c r="X42" s="169"/>
      <c r="Y42" s="169"/>
      <c r="Z42" s="169"/>
      <c r="AA42" s="169"/>
      <c r="AB42" s="169"/>
      <c r="AC42" s="169"/>
      <c r="AD42" s="169"/>
      <c r="AE42" s="167"/>
      <c r="AF42" s="169"/>
      <c r="AG42" s="169"/>
      <c r="AH42" s="169"/>
      <c r="AI42" s="169"/>
      <c r="AJ42" s="169"/>
      <c r="AK42" s="168"/>
      <c r="AL42" s="169"/>
      <c r="AM42" s="169"/>
      <c r="AN42" s="169"/>
      <c r="AO42" s="169"/>
      <c r="AP42" s="167"/>
      <c r="AQ42" s="169"/>
      <c r="AR42" s="169"/>
      <c r="AS42" s="169"/>
      <c r="AT42" s="169"/>
      <c r="AU42" s="169"/>
      <c r="AV42" s="169"/>
      <c r="AW42" s="169"/>
      <c r="AX42" s="169"/>
      <c r="AY42" s="167"/>
      <c r="AZ42" s="169"/>
      <c r="BA42" s="170"/>
      <c r="BB42" s="109"/>
      <c r="BC42" s="110"/>
      <c r="BD42" s="1"/>
      <c r="BE42" s="1"/>
    </row>
    <row r="43" ht="18.0" customHeight="1">
      <c r="A43" s="1"/>
      <c r="B43" s="123"/>
      <c r="C43" s="116"/>
      <c r="D43" s="116"/>
      <c r="E43" s="116"/>
      <c r="F43" s="171" t="s">
        <v>26</v>
      </c>
      <c r="G43" s="172"/>
      <c r="H43" s="173"/>
      <c r="I43" s="173"/>
      <c r="J43" s="173"/>
      <c r="K43" s="173"/>
      <c r="L43" s="174"/>
      <c r="M43" s="174"/>
      <c r="N43" s="174"/>
      <c r="O43" s="174"/>
      <c r="P43" s="174"/>
      <c r="Q43" s="174"/>
      <c r="R43" s="173"/>
      <c r="S43" s="173"/>
      <c r="T43" s="174"/>
      <c r="U43" s="174"/>
      <c r="V43" s="173"/>
      <c r="W43" s="174"/>
      <c r="X43" s="173"/>
      <c r="Y43" s="174"/>
      <c r="Z43" s="174"/>
      <c r="AA43" s="174"/>
      <c r="AB43" s="174"/>
      <c r="AC43" s="174"/>
      <c r="AD43" s="174"/>
      <c r="AE43" s="173"/>
      <c r="AF43" s="174"/>
      <c r="AG43" s="174"/>
      <c r="AH43" s="174"/>
      <c r="AI43" s="174"/>
      <c r="AJ43" s="174"/>
      <c r="AK43" s="175"/>
      <c r="AL43" s="174"/>
      <c r="AM43" s="174"/>
      <c r="AN43" s="174"/>
      <c r="AO43" s="174"/>
      <c r="AP43" s="173"/>
      <c r="AQ43" s="174"/>
      <c r="AR43" s="174"/>
      <c r="AS43" s="174"/>
      <c r="AT43" s="174"/>
      <c r="AU43" s="174"/>
      <c r="AV43" s="174"/>
      <c r="AW43" s="174"/>
      <c r="AX43" s="174"/>
      <c r="AY43" s="173"/>
      <c r="AZ43" s="174"/>
      <c r="BA43" s="176"/>
      <c r="BB43" s="123"/>
      <c r="BC43" s="117"/>
      <c r="BD43" s="1"/>
      <c r="BE43" s="1"/>
    </row>
    <row r="44" ht="18.0" customHeight="1">
      <c r="A44" s="1"/>
      <c r="B44" s="129"/>
      <c r="C44" s="130"/>
      <c r="D44" s="130"/>
      <c r="E44" s="130"/>
      <c r="F44" s="177" t="s">
        <v>27</v>
      </c>
      <c r="G44" s="178"/>
      <c r="H44" s="179"/>
      <c r="I44" s="179"/>
      <c r="J44" s="179"/>
      <c r="K44" s="179"/>
      <c r="L44" s="180"/>
      <c r="M44" s="180"/>
      <c r="N44" s="181"/>
      <c r="O44" s="180"/>
      <c r="P44" s="180"/>
      <c r="Q44" s="180"/>
      <c r="R44" s="180"/>
      <c r="S44" s="180"/>
      <c r="T44" s="180"/>
      <c r="U44" s="179"/>
      <c r="V44" s="179"/>
      <c r="W44" s="180"/>
      <c r="X44" s="179"/>
      <c r="Y44" s="179"/>
      <c r="Z44" s="180"/>
      <c r="AA44" s="180"/>
      <c r="AB44" s="180"/>
      <c r="AC44" s="180"/>
      <c r="AD44" s="180"/>
      <c r="AE44" s="179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79"/>
      <c r="AQ44" s="180"/>
      <c r="AR44" s="180"/>
      <c r="AS44" s="180"/>
      <c r="AT44" s="180"/>
      <c r="AU44" s="180"/>
      <c r="AV44" s="180"/>
      <c r="AW44" s="180"/>
      <c r="AX44" s="180"/>
      <c r="AY44" s="179"/>
      <c r="AZ44" s="180"/>
      <c r="BA44" s="182"/>
      <c r="BB44" s="129"/>
      <c r="BC44" s="131"/>
      <c r="BD44" s="1"/>
      <c r="BE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ht="18.0" customHeight="1">
      <c r="A46" s="1"/>
      <c r="B46" s="2" t="s">
        <v>0</v>
      </c>
      <c r="C46" s="3" t="s">
        <v>1</v>
      </c>
      <c r="D46" s="3" t="s">
        <v>2</v>
      </c>
      <c r="E46" s="3" t="s">
        <v>3</v>
      </c>
      <c r="F46" s="95" t="s">
        <v>24</v>
      </c>
      <c r="G46" s="5">
        <v>0.0</v>
      </c>
      <c r="H46" s="96">
        <v>1.0</v>
      </c>
      <c r="I46" s="96">
        <v>2.0</v>
      </c>
      <c r="J46" s="96">
        <v>3.0</v>
      </c>
      <c r="K46" s="96">
        <v>4.0</v>
      </c>
      <c r="L46" s="96">
        <v>5.0</v>
      </c>
      <c r="M46" s="96">
        <v>6.0</v>
      </c>
      <c r="N46" s="96">
        <v>7.0</v>
      </c>
      <c r="O46" s="96">
        <v>8.0</v>
      </c>
      <c r="P46" s="96">
        <v>9.0</v>
      </c>
      <c r="Q46" s="96">
        <v>10.0</v>
      </c>
      <c r="R46" s="96">
        <v>11.0</v>
      </c>
      <c r="S46" s="96">
        <v>12.0</v>
      </c>
      <c r="T46" s="96">
        <v>13.0</v>
      </c>
      <c r="U46" s="96">
        <v>14.0</v>
      </c>
      <c r="V46" s="96">
        <v>15.0</v>
      </c>
      <c r="W46" s="96">
        <v>16.0</v>
      </c>
      <c r="X46" s="96">
        <v>17.0</v>
      </c>
      <c r="Y46" s="96">
        <v>18.0</v>
      </c>
      <c r="Z46" s="96">
        <v>19.0</v>
      </c>
      <c r="AA46" s="96">
        <v>20.0</v>
      </c>
      <c r="AB46" s="96">
        <v>21.0</v>
      </c>
      <c r="AC46" s="96">
        <v>22.0</v>
      </c>
      <c r="AD46" s="96">
        <v>23.0</v>
      </c>
      <c r="AE46" s="96">
        <v>24.0</v>
      </c>
      <c r="AF46" s="96">
        <v>25.0</v>
      </c>
      <c r="AG46" s="96">
        <v>26.0</v>
      </c>
      <c r="AH46" s="96">
        <v>27.0</v>
      </c>
      <c r="AI46" s="96">
        <v>28.0</v>
      </c>
      <c r="AJ46" s="96">
        <v>29.0</v>
      </c>
      <c r="AK46" s="96">
        <v>30.0</v>
      </c>
      <c r="AL46" s="96">
        <v>31.0</v>
      </c>
      <c r="AM46" s="96">
        <v>32.0</v>
      </c>
      <c r="AN46" s="96">
        <v>33.0</v>
      </c>
      <c r="AO46" s="96">
        <v>34.0</v>
      </c>
      <c r="AP46" s="96">
        <v>35.0</v>
      </c>
      <c r="AQ46" s="96">
        <v>36.0</v>
      </c>
      <c r="AR46" s="96">
        <v>37.0</v>
      </c>
      <c r="AS46" s="96">
        <v>38.0</v>
      </c>
      <c r="AT46" s="96">
        <v>39.0</v>
      </c>
      <c r="AU46" s="96">
        <v>40.0</v>
      </c>
      <c r="AV46" s="96">
        <v>41.0</v>
      </c>
      <c r="AW46" s="96">
        <v>42.0</v>
      </c>
      <c r="AX46" s="96">
        <v>43.0</v>
      </c>
      <c r="AY46" s="96">
        <v>44.0</v>
      </c>
      <c r="AZ46" s="96">
        <v>45.0</v>
      </c>
      <c r="BA46" s="96">
        <v>46.0</v>
      </c>
      <c r="BB46" s="8" t="s">
        <v>4</v>
      </c>
      <c r="BC46" s="9" t="s">
        <v>5</v>
      </c>
      <c r="BD46" s="1"/>
      <c r="BE46" s="1"/>
    </row>
    <row r="47" ht="18.0" customHeight="1">
      <c r="A47" s="1"/>
      <c r="B47" s="10" t="s">
        <v>6</v>
      </c>
      <c r="C47" s="183"/>
      <c r="D47" s="153"/>
      <c r="E47" s="183"/>
      <c r="F47" s="155"/>
      <c r="G47" s="98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17"/>
      <c r="AF47" s="17"/>
      <c r="AG47" s="17"/>
      <c r="AH47" s="17"/>
      <c r="AI47" s="15"/>
      <c r="AJ47" s="15"/>
      <c r="AK47" s="15"/>
      <c r="AL47" s="17"/>
      <c r="AM47" s="15"/>
      <c r="AN47" s="15"/>
      <c r="AO47" s="17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6"/>
      <c r="BB47" s="18" t="str">
        <f t="shared" ref="BB47:BB51" si="13">IFERROR(IF(XMATCH("*&lt;*",G47:BA47,2)-XMATCH("*&gt;*",G47:BA47,2)+1&lt;=0,"MAL",IF(XMATCH("*&lt;*",G47:BA47,2)-XMATCH("*&gt;*",G47:BA47,2)+1&lt;D47,"CPU",XMATCH("*&lt;*",G47:BA47,2)-XMATCH("*&gt;*",G47:BA47,2)+1)),"")</f>
        <v/>
      </c>
      <c r="BC47" s="19" t="str">
        <f t="shared" ref="BC47:BC51" si="14">IF(OR(D47=0,ISBLANK(D47),SUM(BB47,-D47)&lt;0),"",SUM(BB47,-D47))</f>
        <v/>
      </c>
      <c r="BD47" s="1"/>
      <c r="BE47" s="1"/>
    </row>
    <row r="48" ht="18.0" customHeight="1">
      <c r="A48" s="1"/>
      <c r="B48" s="20" t="s">
        <v>7</v>
      </c>
      <c r="C48" s="184"/>
      <c r="D48" s="156"/>
      <c r="E48" s="184"/>
      <c r="F48" s="158"/>
      <c r="G48" s="44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23"/>
      <c r="AF48" s="23"/>
      <c r="AG48" s="22"/>
      <c r="AH48" s="22"/>
      <c r="AI48" s="23"/>
      <c r="AJ48" s="22"/>
      <c r="AK48" s="22"/>
      <c r="AL48" s="23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4"/>
      <c r="BB48" s="18" t="str">
        <f t="shared" si="13"/>
        <v/>
      </c>
      <c r="BC48" s="19" t="str">
        <f t="shared" si="14"/>
        <v/>
      </c>
      <c r="BD48" s="1"/>
      <c r="BE48" s="1"/>
    </row>
    <row r="49" ht="18.0" customHeight="1">
      <c r="A49" s="1"/>
      <c r="B49" s="20" t="s">
        <v>8</v>
      </c>
      <c r="C49" s="184"/>
      <c r="D49" s="156"/>
      <c r="E49" s="184"/>
      <c r="F49" s="158"/>
      <c r="G49" s="102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1"/>
      <c r="V49" s="103"/>
      <c r="W49" s="103"/>
      <c r="X49" s="103"/>
      <c r="Y49" s="103"/>
      <c r="Z49" s="103"/>
      <c r="AA49" s="103"/>
      <c r="AB49" s="103"/>
      <c r="AC49" s="103"/>
      <c r="AD49" s="103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4"/>
      <c r="BB49" s="18" t="str">
        <f t="shared" si="13"/>
        <v/>
      </c>
      <c r="BC49" s="19" t="str">
        <f t="shared" si="14"/>
        <v/>
      </c>
      <c r="BD49" s="1"/>
      <c r="BE49" s="1"/>
    </row>
    <row r="50" ht="18.0" customHeight="1">
      <c r="A50" s="1"/>
      <c r="B50" s="20" t="s">
        <v>9</v>
      </c>
      <c r="C50" s="184"/>
      <c r="D50" s="156"/>
      <c r="E50" s="184"/>
      <c r="F50" s="158"/>
      <c r="G50" s="13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6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27"/>
      <c r="BB50" s="18" t="str">
        <f t="shared" si="13"/>
        <v/>
      </c>
      <c r="BC50" s="19" t="str">
        <f t="shared" si="14"/>
        <v/>
      </c>
      <c r="BD50" s="1"/>
      <c r="BE50" s="1"/>
    </row>
    <row r="51" ht="18.0" customHeight="1">
      <c r="A51" s="1"/>
      <c r="B51" s="107" t="s">
        <v>10</v>
      </c>
      <c r="C51" s="185"/>
      <c r="D51" s="159"/>
      <c r="E51" s="185"/>
      <c r="F51" s="161"/>
      <c r="G51" s="13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27"/>
      <c r="BB51" s="18" t="str">
        <f t="shared" si="13"/>
        <v/>
      </c>
      <c r="BC51" s="19" t="str">
        <f t="shared" si="14"/>
        <v/>
      </c>
      <c r="BD51" s="1"/>
      <c r="BE51" s="1"/>
    </row>
    <row r="52" ht="18.0" customHeight="1">
      <c r="A52" s="1"/>
      <c r="B52" s="108" t="s">
        <v>17</v>
      </c>
      <c r="C52" s="109"/>
      <c r="D52" s="110"/>
      <c r="E52" s="187" t="s">
        <v>18</v>
      </c>
      <c r="F52" s="188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4"/>
      <c r="AT52" s="113"/>
      <c r="AU52" s="113"/>
      <c r="AV52" s="113"/>
      <c r="AW52" s="113"/>
      <c r="AX52" s="113"/>
      <c r="AY52" s="113"/>
      <c r="AZ52" s="113"/>
      <c r="BA52" s="115"/>
      <c r="BB52" s="38" t="str">
        <f t="shared" ref="BB52:BC52" si="15">IFERROR(AVERAGE(BB47:BB51),"")</f>
        <v/>
      </c>
      <c r="BC52" s="39" t="str">
        <f t="shared" si="15"/>
        <v/>
      </c>
      <c r="BD52" s="1"/>
      <c r="BE52" s="1"/>
    </row>
    <row r="53" ht="18.0" customHeight="1">
      <c r="A53" s="1"/>
      <c r="B53" s="109"/>
      <c r="C53" s="116"/>
      <c r="D53" s="117"/>
      <c r="E53" s="189" t="s">
        <v>19</v>
      </c>
      <c r="F53" s="190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1"/>
      <c r="AT53" s="120"/>
      <c r="AU53" s="120"/>
      <c r="AV53" s="120"/>
      <c r="AW53" s="120"/>
      <c r="AX53" s="120"/>
      <c r="AY53" s="120"/>
      <c r="AZ53" s="120"/>
      <c r="BA53" s="122"/>
      <c r="BB53" s="123"/>
      <c r="BC53" s="117"/>
      <c r="BD53" s="1"/>
      <c r="BE53" s="1"/>
    </row>
    <row r="54" ht="18.0" customHeight="1">
      <c r="A54" s="1"/>
      <c r="B54" s="123"/>
      <c r="C54" s="116"/>
      <c r="D54" s="117"/>
      <c r="E54" s="191" t="s">
        <v>20</v>
      </c>
      <c r="F54" s="190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7"/>
      <c r="AT54" s="126"/>
      <c r="AU54" s="126"/>
      <c r="AV54" s="126"/>
      <c r="AW54" s="126"/>
      <c r="AX54" s="126"/>
      <c r="AY54" s="126"/>
      <c r="AZ54" s="126"/>
      <c r="BA54" s="128"/>
      <c r="BB54" s="123"/>
      <c r="BC54" s="117"/>
      <c r="BD54" s="1"/>
      <c r="BE54" s="1"/>
    </row>
    <row r="55" ht="18.0" customHeight="1">
      <c r="A55" s="1"/>
      <c r="B55" s="123"/>
      <c r="C55" s="116"/>
      <c r="D55" s="117"/>
      <c r="E55" s="192" t="s">
        <v>21</v>
      </c>
      <c r="F55" s="190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5"/>
      <c r="AT55" s="134"/>
      <c r="AU55" s="134"/>
      <c r="AV55" s="134"/>
      <c r="AW55" s="134"/>
      <c r="AX55" s="134"/>
      <c r="AY55" s="134"/>
      <c r="AZ55" s="134"/>
      <c r="BA55" s="136"/>
      <c r="BB55" s="123"/>
      <c r="BC55" s="117"/>
      <c r="BD55" s="1"/>
      <c r="BE55" s="1"/>
    </row>
    <row r="56" ht="18.0" customHeight="1">
      <c r="A56" s="1"/>
      <c r="B56" s="123"/>
      <c r="C56" s="116"/>
      <c r="D56" s="116"/>
      <c r="E56" s="116"/>
      <c r="F56" s="165" t="s">
        <v>25</v>
      </c>
      <c r="G56" s="166"/>
      <c r="H56" s="167"/>
      <c r="I56" s="167"/>
      <c r="J56" s="167"/>
      <c r="K56" s="168"/>
      <c r="L56" s="169"/>
      <c r="M56" s="169"/>
      <c r="N56" s="169"/>
      <c r="O56" s="169"/>
      <c r="P56" s="168"/>
      <c r="Q56" s="169"/>
      <c r="R56" s="169"/>
      <c r="S56" s="169"/>
      <c r="T56" s="169"/>
      <c r="U56" s="169"/>
      <c r="V56" s="167"/>
      <c r="W56" s="167"/>
      <c r="X56" s="169"/>
      <c r="Y56" s="169"/>
      <c r="Z56" s="169"/>
      <c r="AA56" s="169"/>
      <c r="AB56" s="169"/>
      <c r="AC56" s="169"/>
      <c r="AD56" s="169"/>
      <c r="AE56" s="167"/>
      <c r="AF56" s="169"/>
      <c r="AG56" s="169"/>
      <c r="AH56" s="169"/>
      <c r="AI56" s="169"/>
      <c r="AJ56" s="169"/>
      <c r="AK56" s="168"/>
      <c r="AL56" s="169"/>
      <c r="AM56" s="169"/>
      <c r="AN56" s="169"/>
      <c r="AO56" s="169"/>
      <c r="AP56" s="167"/>
      <c r="AQ56" s="169"/>
      <c r="AR56" s="169"/>
      <c r="AS56" s="169"/>
      <c r="AT56" s="169"/>
      <c r="AU56" s="169"/>
      <c r="AV56" s="169"/>
      <c r="AW56" s="169"/>
      <c r="AX56" s="169"/>
      <c r="AY56" s="167"/>
      <c r="AZ56" s="169"/>
      <c r="BA56" s="170"/>
      <c r="BB56" s="123"/>
      <c r="BC56" s="117"/>
      <c r="BD56" s="1"/>
      <c r="BE56" s="1"/>
    </row>
    <row r="57" ht="18.0" customHeight="1">
      <c r="A57" s="1"/>
      <c r="B57" s="123"/>
      <c r="C57" s="116"/>
      <c r="D57" s="116"/>
      <c r="E57" s="116"/>
      <c r="F57" s="171" t="s">
        <v>26</v>
      </c>
      <c r="G57" s="172"/>
      <c r="H57" s="173"/>
      <c r="I57" s="173"/>
      <c r="J57" s="173"/>
      <c r="K57" s="173"/>
      <c r="L57" s="174"/>
      <c r="M57" s="174"/>
      <c r="N57" s="174"/>
      <c r="O57" s="174"/>
      <c r="P57" s="174"/>
      <c r="Q57" s="174"/>
      <c r="R57" s="173"/>
      <c r="S57" s="173"/>
      <c r="T57" s="174"/>
      <c r="U57" s="174"/>
      <c r="V57" s="173"/>
      <c r="W57" s="174"/>
      <c r="X57" s="173"/>
      <c r="Y57" s="174"/>
      <c r="Z57" s="174"/>
      <c r="AA57" s="174"/>
      <c r="AB57" s="174"/>
      <c r="AC57" s="174"/>
      <c r="AD57" s="174"/>
      <c r="AE57" s="173"/>
      <c r="AF57" s="174"/>
      <c r="AG57" s="174"/>
      <c r="AH57" s="174"/>
      <c r="AI57" s="174"/>
      <c r="AJ57" s="174"/>
      <c r="AK57" s="175"/>
      <c r="AL57" s="174"/>
      <c r="AM57" s="174"/>
      <c r="AN57" s="174"/>
      <c r="AO57" s="174"/>
      <c r="AP57" s="173"/>
      <c r="AQ57" s="174"/>
      <c r="AR57" s="174"/>
      <c r="AS57" s="174"/>
      <c r="AT57" s="174"/>
      <c r="AU57" s="174"/>
      <c r="AV57" s="174"/>
      <c r="AW57" s="174"/>
      <c r="AX57" s="174"/>
      <c r="AY57" s="173"/>
      <c r="AZ57" s="174"/>
      <c r="BA57" s="176"/>
      <c r="BB57" s="123"/>
      <c r="BC57" s="117"/>
      <c r="BD57" s="1"/>
      <c r="BE57" s="1"/>
    </row>
    <row r="58" ht="18.0" customHeight="1">
      <c r="A58" s="1"/>
      <c r="B58" s="129"/>
      <c r="C58" s="130"/>
      <c r="D58" s="130"/>
      <c r="E58" s="130"/>
      <c r="F58" s="177" t="s">
        <v>27</v>
      </c>
      <c r="G58" s="178"/>
      <c r="H58" s="179"/>
      <c r="I58" s="179"/>
      <c r="J58" s="179"/>
      <c r="K58" s="179"/>
      <c r="L58" s="180"/>
      <c r="M58" s="180"/>
      <c r="N58" s="181"/>
      <c r="O58" s="180"/>
      <c r="P58" s="180"/>
      <c r="Q58" s="180"/>
      <c r="R58" s="180"/>
      <c r="S58" s="180"/>
      <c r="T58" s="180"/>
      <c r="U58" s="179"/>
      <c r="V58" s="179"/>
      <c r="W58" s="180"/>
      <c r="X58" s="179"/>
      <c r="Y58" s="179"/>
      <c r="Z58" s="180"/>
      <c r="AA58" s="180"/>
      <c r="AB58" s="180"/>
      <c r="AC58" s="180"/>
      <c r="AD58" s="180"/>
      <c r="AE58" s="179"/>
      <c r="AF58" s="180"/>
      <c r="AG58" s="180"/>
      <c r="AH58" s="180"/>
      <c r="AI58" s="180"/>
      <c r="AJ58" s="180"/>
      <c r="AK58" s="180"/>
      <c r="AL58" s="180"/>
      <c r="AM58" s="180"/>
      <c r="AN58" s="180"/>
      <c r="AO58" s="180"/>
      <c r="AP58" s="179"/>
      <c r="AQ58" s="180"/>
      <c r="AR58" s="180"/>
      <c r="AS58" s="180"/>
      <c r="AT58" s="180"/>
      <c r="AU58" s="180"/>
      <c r="AV58" s="180"/>
      <c r="AW58" s="180"/>
      <c r="AX58" s="180"/>
      <c r="AY58" s="179"/>
      <c r="AZ58" s="180"/>
      <c r="BA58" s="182"/>
      <c r="BB58" s="129"/>
      <c r="BC58" s="131"/>
      <c r="BD58" s="1"/>
      <c r="BE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ht="18.0" customHeight="1">
      <c r="A60" s="1"/>
      <c r="B60" s="2" t="s">
        <v>0</v>
      </c>
      <c r="C60" s="3" t="s">
        <v>1</v>
      </c>
      <c r="D60" s="3" t="s">
        <v>2</v>
      </c>
      <c r="E60" s="152" t="s">
        <v>3</v>
      </c>
      <c r="F60" s="95" t="s">
        <v>24</v>
      </c>
      <c r="G60" s="96">
        <v>0.0</v>
      </c>
      <c r="H60" s="96">
        <v>1.0</v>
      </c>
      <c r="I60" s="96">
        <v>2.0</v>
      </c>
      <c r="J60" s="96">
        <v>3.0</v>
      </c>
      <c r="K60" s="96">
        <v>4.0</v>
      </c>
      <c r="L60" s="96">
        <v>5.0</v>
      </c>
      <c r="M60" s="96">
        <v>6.0</v>
      </c>
      <c r="N60" s="96">
        <v>7.0</v>
      </c>
      <c r="O60" s="96">
        <v>8.0</v>
      </c>
      <c r="P60" s="96">
        <v>9.0</v>
      </c>
      <c r="Q60" s="96">
        <v>10.0</v>
      </c>
      <c r="R60" s="96">
        <v>11.0</v>
      </c>
      <c r="S60" s="96">
        <v>12.0</v>
      </c>
      <c r="T60" s="96">
        <v>13.0</v>
      </c>
      <c r="U60" s="96">
        <v>14.0</v>
      </c>
      <c r="V60" s="96">
        <v>15.0</v>
      </c>
      <c r="W60" s="96">
        <v>16.0</v>
      </c>
      <c r="X60" s="96">
        <v>17.0</v>
      </c>
      <c r="Y60" s="96">
        <v>18.0</v>
      </c>
      <c r="Z60" s="96">
        <v>19.0</v>
      </c>
      <c r="AA60" s="96">
        <v>20.0</v>
      </c>
      <c r="AB60" s="96">
        <v>21.0</v>
      </c>
      <c r="AC60" s="96">
        <v>22.0</v>
      </c>
      <c r="AD60" s="96">
        <v>23.0</v>
      </c>
      <c r="AE60" s="96">
        <v>24.0</v>
      </c>
      <c r="AF60" s="96">
        <v>25.0</v>
      </c>
      <c r="AG60" s="96">
        <v>26.0</v>
      </c>
      <c r="AH60" s="96">
        <v>27.0</v>
      </c>
      <c r="AI60" s="96">
        <v>28.0</v>
      </c>
      <c r="AJ60" s="96">
        <v>29.0</v>
      </c>
      <c r="AK60" s="96">
        <v>30.0</v>
      </c>
      <c r="AL60" s="96">
        <v>31.0</v>
      </c>
      <c r="AM60" s="96">
        <v>32.0</v>
      </c>
      <c r="AN60" s="96">
        <v>33.0</v>
      </c>
      <c r="AO60" s="96">
        <v>34.0</v>
      </c>
      <c r="AP60" s="96">
        <v>35.0</v>
      </c>
      <c r="AQ60" s="96">
        <v>36.0</v>
      </c>
      <c r="AR60" s="96">
        <v>37.0</v>
      </c>
      <c r="AS60" s="96">
        <v>38.0</v>
      </c>
      <c r="AT60" s="96">
        <v>39.0</v>
      </c>
      <c r="AU60" s="96">
        <v>40.0</v>
      </c>
      <c r="AV60" s="96">
        <v>41.0</v>
      </c>
      <c r="AW60" s="96">
        <v>42.0</v>
      </c>
      <c r="AX60" s="96">
        <v>43.0</v>
      </c>
      <c r="AY60" s="96">
        <v>44.0</v>
      </c>
      <c r="AZ60" s="96">
        <v>45.0</v>
      </c>
      <c r="BA60" s="96">
        <v>46.0</v>
      </c>
      <c r="BB60" s="8" t="s">
        <v>4</v>
      </c>
      <c r="BC60" s="9" t="s">
        <v>5</v>
      </c>
      <c r="BD60" s="193" t="s">
        <v>22</v>
      </c>
      <c r="BE60" s="1"/>
    </row>
    <row r="61" ht="18.0" customHeight="1">
      <c r="A61" s="1"/>
      <c r="B61" s="10" t="s">
        <v>6</v>
      </c>
      <c r="C61" s="183"/>
      <c r="D61" s="153"/>
      <c r="E61" s="154"/>
      <c r="F61" s="194"/>
      <c r="G61" s="140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5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5"/>
      <c r="AT61" s="15"/>
      <c r="AU61" s="15"/>
      <c r="AV61" s="15"/>
      <c r="AW61" s="15"/>
      <c r="AX61" s="15"/>
      <c r="AY61" s="15"/>
      <c r="AZ61" s="15"/>
      <c r="BA61" s="15"/>
      <c r="BB61" s="18" t="str">
        <f t="shared" ref="BB61:BB65" si="16">IFERROR(IF(XMATCH("*&lt;*",G61:BA61,2)-XMATCH("*&gt;*",G61:BA61,2)+1&lt;=0,"MAL",IF(XMATCH("*&lt;*",G61:BA61,2)-XMATCH("*&gt;*",G61:BA61,2)+1&lt;D61,"CPU",XMATCH("*&lt;*",G61:BA61,2)-XMATCH("*&gt;*",G61:BA61,2)+1)),"")</f>
        <v/>
      </c>
      <c r="BC61" s="19" t="str">
        <f t="shared" ref="BC61:BC65" si="17">IF(OR(D61=0,ISBLANK(D61),SUM(BB61,-D61)&lt;0),"",SUM(BB61,-D61))</f>
        <v/>
      </c>
      <c r="BD61" s="142" t="str">
        <f>IFERROR(__xludf.DUMMYFUNCTION("IF(ISBLANK(D61),"""",IF(D61-IF(AND(REGEXMATCH(CONCATENATE(ARRAYFORMULA(IFERROR(REGEXEXTRACT(G61:BA61,""[&gt;]+""),""""))),""&gt;""),REGEXMATCH(CONCATENATE(ARRAYFORMULA(IFERROR(REGEXEXTRACT(G61:BA61,""[&lt;]+""),""""))),""&lt;"")),COUNTIF(ARRAYFORMULA(VALUE(IFERROR(RE"&amp;"GEXEXTRACT(TEXT(G61:BA61,""0""),""\d+""),""0""))),""&gt;0""),ARRAYFORMULA(MAX(VALUE(IFERROR(REGEXEXTRACT(TEXT(G61:BA61,""0""),""\d+""),""0"")))))&gt;=0,D61-IF(AND(REGEXMATCH(CONCATENATE(ARRAYFORMULA(IFERROR(REGEXEXTRACT(G61:BA61,""[&gt;]+""),""""))),""&gt;""),REGEXMA"&amp;"TCH(CONCATENATE(ARRAYFORMULA(IFERROR(REGEXEXTRACT(G61:BA61,""[&lt;]+""),""""))),""&lt;"")),COUNTIF(ARRAYFORMULA(VALUE(IFERROR(REGEXEXTRACT(TEXT(G61:BA61,""0""),""\d+""),""0""))),""&gt;0""),ARRAYFORMULA(MAX(VALUE(IFERROR(REGEXEXTRACT(TEXT(G61:BA61,""0""),""\d+""),"&amp;"""0""))))),""MAL""))"),"")</f>
        <v/>
      </c>
      <c r="BE61" s="1"/>
    </row>
    <row r="62" ht="18.0" customHeight="1">
      <c r="A62" s="1"/>
      <c r="B62" s="20" t="s">
        <v>7</v>
      </c>
      <c r="C62" s="184"/>
      <c r="D62" s="156"/>
      <c r="E62" s="157"/>
      <c r="F62" s="195"/>
      <c r="G62" s="143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23"/>
      <c r="AG62" s="17"/>
      <c r="AH62" s="23"/>
      <c r="AI62" s="23"/>
      <c r="AJ62" s="22"/>
      <c r="AK62" s="23"/>
      <c r="AL62" s="23"/>
      <c r="AM62" s="23"/>
      <c r="AN62" s="23"/>
      <c r="AO62" s="23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18" t="str">
        <f t="shared" si="16"/>
        <v/>
      </c>
      <c r="BC62" s="19" t="str">
        <f t="shared" si="17"/>
        <v/>
      </c>
      <c r="BD62" s="142" t="str">
        <f>IFERROR(__xludf.DUMMYFUNCTION("IF(ISBLANK(D62),"""",IF(D62-IF(AND(REGEXMATCH(CONCATENATE(ARRAYFORMULA(IFERROR(REGEXEXTRACT(G62:BA62,""[&gt;]+""),""""))),""&gt;""),REGEXMATCH(CONCATENATE(ARRAYFORMULA(IFERROR(REGEXEXTRACT(G62:BA62,""[&lt;]+""),""""))),""&lt;"")),COUNTIF(ARRAYFORMULA(VALUE(IFERROR(RE"&amp;"GEXEXTRACT(TEXT(G62:BA62,""0""),""\d+""),""0""))),""&gt;0""),ARRAYFORMULA(MAX(VALUE(IFERROR(REGEXEXTRACT(TEXT(G62:BA62,""0""),""\d+""),""0"")))))&gt;=0,D62-IF(AND(REGEXMATCH(CONCATENATE(ARRAYFORMULA(IFERROR(REGEXEXTRACT(G62:BA62,""[&gt;]+""),""""))),""&gt;""),REGEXMA"&amp;"TCH(CONCATENATE(ARRAYFORMULA(IFERROR(REGEXEXTRACT(G62:BA62,""[&lt;]+""),""""))),""&lt;"")),COUNTIF(ARRAYFORMULA(VALUE(IFERROR(REGEXEXTRACT(TEXT(G62:BA62,""0""),""\d+""),""0""))),""&gt;0""),ARRAYFORMULA(MAX(VALUE(IFERROR(REGEXEXTRACT(TEXT(G62:BA62,""0""),""\d+""),"&amp;"""0""))))),""MAL""))"),"")</f>
        <v/>
      </c>
      <c r="BE62" s="1"/>
    </row>
    <row r="63" ht="18.0" customHeight="1">
      <c r="A63" s="1"/>
      <c r="B63" s="20" t="s">
        <v>8</v>
      </c>
      <c r="C63" s="184"/>
      <c r="D63" s="156"/>
      <c r="E63" s="157"/>
      <c r="F63" s="195"/>
      <c r="G63" s="14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18" t="str">
        <f t="shared" si="16"/>
        <v/>
      </c>
      <c r="BC63" s="19" t="str">
        <f t="shared" si="17"/>
        <v/>
      </c>
      <c r="BD63" s="142" t="str">
        <f>IFERROR(__xludf.DUMMYFUNCTION("IF(ISBLANK(D63),"""",IF(D63-IF(AND(REGEXMATCH(CONCATENATE(ARRAYFORMULA(IFERROR(REGEXEXTRACT(G63:BA63,""[&gt;]+""),""""))),""&gt;""),REGEXMATCH(CONCATENATE(ARRAYFORMULA(IFERROR(REGEXEXTRACT(G63:BA63,""[&lt;]+""),""""))),""&lt;"")),COUNTIF(ARRAYFORMULA(VALUE(IFERROR(RE"&amp;"GEXEXTRACT(TEXT(G63:BA63,""0""),""\d+""),""0""))),""&gt;0""),ARRAYFORMULA(MAX(VALUE(IFERROR(REGEXEXTRACT(TEXT(G63:BA63,""0""),""\d+""),""0"")))))&gt;=0,D63-IF(AND(REGEXMATCH(CONCATENATE(ARRAYFORMULA(IFERROR(REGEXEXTRACT(G63:BA63,""[&gt;]+""),""""))),""&gt;""),REGEXMA"&amp;"TCH(CONCATENATE(ARRAYFORMULA(IFERROR(REGEXEXTRACT(G63:BA63,""[&lt;]+""),""""))),""&lt;"")),COUNTIF(ARRAYFORMULA(VALUE(IFERROR(REGEXEXTRACT(TEXT(G63:BA63,""0""),""\d+""),""0""))),""&gt;0""),ARRAYFORMULA(MAX(VALUE(IFERROR(REGEXEXTRACT(TEXT(G63:BA63,""0""),""\d+""),"&amp;"""0""))))),""MAL""))"),"")</f>
        <v/>
      </c>
      <c r="BE63" s="1"/>
    </row>
    <row r="64" ht="18.0" customHeight="1">
      <c r="A64" s="1"/>
      <c r="B64" s="10" t="s">
        <v>9</v>
      </c>
      <c r="C64" s="183"/>
      <c r="D64" s="153"/>
      <c r="E64" s="157"/>
      <c r="F64" s="195"/>
      <c r="G64" s="14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22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5"/>
      <c r="AT64" s="15"/>
      <c r="AU64" s="15"/>
      <c r="AV64" s="15"/>
      <c r="AW64" s="15"/>
      <c r="AX64" s="15"/>
      <c r="AY64" s="15"/>
      <c r="AZ64" s="15"/>
      <c r="BA64" s="15"/>
      <c r="BB64" s="18" t="str">
        <f t="shared" si="16"/>
        <v/>
      </c>
      <c r="BC64" s="19" t="str">
        <f t="shared" si="17"/>
        <v/>
      </c>
      <c r="BD64" s="142" t="str">
        <f>IFERROR(__xludf.DUMMYFUNCTION("IF(ISBLANK(D64),"""",IF(D64-IF(AND(REGEXMATCH(CONCATENATE(ARRAYFORMULA(IFERROR(REGEXEXTRACT(G64:BA64,""[&gt;]+""),""""))),""&gt;""),REGEXMATCH(CONCATENATE(ARRAYFORMULA(IFERROR(REGEXEXTRACT(G64:BA64,""[&lt;]+""),""""))),""&lt;"")),COUNTIF(ARRAYFORMULA(VALUE(IFERROR(RE"&amp;"GEXEXTRACT(TEXT(G64:BA64,""0""),""\d+""),""0""))),""&gt;0""),ARRAYFORMULA(MAX(VALUE(IFERROR(REGEXEXTRACT(TEXT(G64:BA64,""0""),""\d+""),""0"")))))&gt;=0,D64-IF(AND(REGEXMATCH(CONCATENATE(ARRAYFORMULA(IFERROR(REGEXEXTRACT(G64:BA64,""[&gt;]+""),""""))),""&gt;""),REGEXMA"&amp;"TCH(CONCATENATE(ARRAYFORMULA(IFERROR(REGEXEXTRACT(G64:BA64,""[&lt;]+""),""""))),""&lt;"")),COUNTIF(ARRAYFORMULA(VALUE(IFERROR(REGEXEXTRACT(TEXT(G64:BA64,""0""),""\d+""),""0""))),""&gt;0""),ARRAYFORMULA(MAX(VALUE(IFERROR(REGEXEXTRACT(TEXT(G64:BA64,""0""),""\d+""),"&amp;"""0""))))),""MAL""))"),"")</f>
        <v/>
      </c>
      <c r="BE64" s="1"/>
    </row>
    <row r="65" ht="18.0" customHeight="1">
      <c r="A65" s="1"/>
      <c r="B65" s="20" t="s">
        <v>10</v>
      </c>
      <c r="C65" s="185"/>
      <c r="D65" s="159"/>
      <c r="E65" s="157"/>
      <c r="F65" s="196"/>
      <c r="G65" s="144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45"/>
      <c r="AG65" s="17"/>
      <c r="AH65" s="23"/>
      <c r="AI65" s="23"/>
      <c r="AJ65" s="22"/>
      <c r="AK65" s="23"/>
      <c r="AL65" s="23"/>
      <c r="AM65" s="23"/>
      <c r="AN65" s="23"/>
      <c r="AO65" s="23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18" t="str">
        <f t="shared" si="16"/>
        <v/>
      </c>
      <c r="BC65" s="19" t="str">
        <f t="shared" si="17"/>
        <v/>
      </c>
      <c r="BD65" s="142" t="str">
        <f>IFERROR(__xludf.DUMMYFUNCTION("IF(ISBLANK(D65),"""",IF(D65-IF(AND(REGEXMATCH(CONCATENATE(ARRAYFORMULA(IFERROR(REGEXEXTRACT(G65:BA65,""[&gt;]+""),""""))),""&gt;""),REGEXMATCH(CONCATENATE(ARRAYFORMULA(IFERROR(REGEXEXTRACT(G65:BA65,""[&lt;]+""),""""))),""&lt;"")),COUNTIF(ARRAYFORMULA(VALUE(IFERROR(RE"&amp;"GEXEXTRACT(TEXT(G65:BA65,""0""),""\d+""),""0""))),""&gt;0""),ARRAYFORMULA(MAX(VALUE(IFERROR(REGEXEXTRACT(TEXT(G65:BA65,""0""),""\d+""),""0"")))))&gt;=0,D65-IF(AND(REGEXMATCH(CONCATENATE(ARRAYFORMULA(IFERROR(REGEXEXTRACT(G65:BA65,""[&gt;]+""),""""))),""&gt;""),REGEXMA"&amp;"TCH(CONCATENATE(ARRAYFORMULA(IFERROR(REGEXEXTRACT(G65:BA65,""[&lt;]+""),""""))),""&lt;"")),COUNTIF(ARRAYFORMULA(VALUE(IFERROR(REGEXEXTRACT(TEXT(G65:BA65,""0""),""\d+""),""0""))),""&gt;0""),ARRAYFORMULA(MAX(VALUE(IFERROR(REGEXEXTRACT(TEXT(G65:BA65,""0""),""\d+""),"&amp;"""0""))))),""MAL""))"),"")</f>
        <v/>
      </c>
      <c r="BE65" s="1"/>
    </row>
    <row r="66" ht="18.0" customHeight="1">
      <c r="A66" s="1"/>
      <c r="B66" s="30" t="s">
        <v>23</v>
      </c>
      <c r="C66" s="109"/>
      <c r="D66" s="162"/>
      <c r="E66" s="163" t="s">
        <v>12</v>
      </c>
      <c r="F66" s="164"/>
      <c r="G66" s="34"/>
      <c r="H66" s="35"/>
      <c r="I66" s="35"/>
      <c r="J66" s="35"/>
      <c r="K66" s="35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5"/>
      <c r="W66" s="36"/>
      <c r="X66" s="36"/>
      <c r="Y66" s="36"/>
      <c r="Z66" s="36"/>
      <c r="AA66" s="36"/>
      <c r="AB66" s="36"/>
      <c r="AC66" s="36"/>
      <c r="AD66" s="37"/>
      <c r="AE66" s="35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5"/>
      <c r="AQ66" s="36"/>
      <c r="AR66" s="36"/>
      <c r="AS66" s="36"/>
      <c r="AT66" s="36"/>
      <c r="AU66" s="36"/>
      <c r="AV66" s="36"/>
      <c r="AW66" s="36"/>
      <c r="AX66" s="37"/>
      <c r="AY66" s="35"/>
      <c r="AZ66" s="36"/>
      <c r="BA66" s="36"/>
      <c r="BB66" s="38" t="str">
        <f t="shared" ref="BB66:BC66" si="18">IFERROR(AVERAGE(BB61:BB65),"")</f>
        <v/>
      </c>
      <c r="BC66" s="39" t="str">
        <f t="shared" si="18"/>
        <v/>
      </c>
      <c r="BD66" s="110"/>
      <c r="BE66" s="1"/>
    </row>
    <row r="67" ht="18.0" customHeight="1">
      <c r="A67" s="1"/>
      <c r="B67" s="109"/>
      <c r="C67" s="116"/>
      <c r="D67" s="116"/>
      <c r="E67" s="116"/>
      <c r="F67" s="165" t="s">
        <v>25</v>
      </c>
      <c r="G67" s="166"/>
      <c r="H67" s="167"/>
      <c r="I67" s="167"/>
      <c r="J67" s="167"/>
      <c r="K67" s="168"/>
      <c r="L67" s="169"/>
      <c r="M67" s="169"/>
      <c r="N67" s="169"/>
      <c r="O67" s="169"/>
      <c r="P67" s="168"/>
      <c r="Q67" s="169"/>
      <c r="R67" s="169"/>
      <c r="S67" s="169"/>
      <c r="T67" s="169"/>
      <c r="U67" s="169"/>
      <c r="V67" s="167"/>
      <c r="W67" s="167"/>
      <c r="X67" s="169"/>
      <c r="Y67" s="169"/>
      <c r="Z67" s="169"/>
      <c r="AA67" s="169"/>
      <c r="AB67" s="169"/>
      <c r="AC67" s="169"/>
      <c r="AD67" s="169"/>
      <c r="AE67" s="167"/>
      <c r="AF67" s="169"/>
      <c r="AG67" s="169"/>
      <c r="AH67" s="169"/>
      <c r="AI67" s="169"/>
      <c r="AJ67" s="169"/>
      <c r="AK67" s="168"/>
      <c r="AL67" s="169"/>
      <c r="AM67" s="169"/>
      <c r="AN67" s="169"/>
      <c r="AO67" s="169"/>
      <c r="AP67" s="167"/>
      <c r="AQ67" s="169"/>
      <c r="AR67" s="169"/>
      <c r="AS67" s="169"/>
      <c r="AT67" s="169"/>
      <c r="AU67" s="169"/>
      <c r="AV67" s="169"/>
      <c r="AW67" s="169"/>
      <c r="AX67" s="169"/>
      <c r="AY67" s="167"/>
      <c r="AZ67" s="169"/>
      <c r="BA67" s="170"/>
      <c r="BB67" s="109"/>
      <c r="BC67" s="162"/>
      <c r="BD67" s="117"/>
      <c r="BE67" s="1"/>
    </row>
    <row r="68" ht="18.0" customHeight="1">
      <c r="A68" s="1"/>
      <c r="B68" s="123"/>
      <c r="C68" s="116"/>
      <c r="D68" s="116"/>
      <c r="E68" s="116"/>
      <c r="F68" s="171" t="s">
        <v>26</v>
      </c>
      <c r="G68" s="172"/>
      <c r="H68" s="173"/>
      <c r="I68" s="173"/>
      <c r="J68" s="173"/>
      <c r="K68" s="173"/>
      <c r="L68" s="174"/>
      <c r="M68" s="174"/>
      <c r="N68" s="174"/>
      <c r="O68" s="174"/>
      <c r="P68" s="174"/>
      <c r="Q68" s="174"/>
      <c r="R68" s="173"/>
      <c r="S68" s="173"/>
      <c r="T68" s="174"/>
      <c r="U68" s="174"/>
      <c r="V68" s="173"/>
      <c r="W68" s="174"/>
      <c r="X68" s="173"/>
      <c r="Y68" s="174"/>
      <c r="Z68" s="174"/>
      <c r="AA68" s="174"/>
      <c r="AB68" s="174"/>
      <c r="AC68" s="174"/>
      <c r="AD68" s="174"/>
      <c r="AE68" s="173"/>
      <c r="AF68" s="174"/>
      <c r="AG68" s="174"/>
      <c r="AH68" s="174"/>
      <c r="AI68" s="174"/>
      <c r="AJ68" s="174"/>
      <c r="AK68" s="175"/>
      <c r="AL68" s="174"/>
      <c r="AM68" s="174"/>
      <c r="AN68" s="174"/>
      <c r="AO68" s="174"/>
      <c r="AP68" s="173"/>
      <c r="AQ68" s="174"/>
      <c r="AR68" s="174"/>
      <c r="AS68" s="174"/>
      <c r="AT68" s="174"/>
      <c r="AU68" s="174"/>
      <c r="AV68" s="174"/>
      <c r="AW68" s="174"/>
      <c r="AX68" s="174"/>
      <c r="AY68" s="173"/>
      <c r="AZ68" s="174"/>
      <c r="BA68" s="176"/>
      <c r="BB68" s="123"/>
      <c r="BC68" s="116"/>
      <c r="BD68" s="117"/>
      <c r="BE68" s="1"/>
    </row>
    <row r="69" ht="18.0" customHeight="1">
      <c r="A69" s="1"/>
      <c r="B69" s="129"/>
      <c r="C69" s="130"/>
      <c r="D69" s="130"/>
      <c r="E69" s="130"/>
      <c r="F69" s="177" t="s">
        <v>27</v>
      </c>
      <c r="G69" s="178"/>
      <c r="H69" s="179"/>
      <c r="I69" s="179"/>
      <c r="J69" s="179"/>
      <c r="K69" s="179"/>
      <c r="L69" s="180"/>
      <c r="M69" s="180"/>
      <c r="N69" s="181"/>
      <c r="O69" s="180"/>
      <c r="P69" s="180"/>
      <c r="Q69" s="180"/>
      <c r="R69" s="180"/>
      <c r="S69" s="180"/>
      <c r="T69" s="180"/>
      <c r="U69" s="179"/>
      <c r="V69" s="179"/>
      <c r="W69" s="180"/>
      <c r="X69" s="179"/>
      <c r="Y69" s="179"/>
      <c r="Z69" s="180"/>
      <c r="AA69" s="180"/>
      <c r="AB69" s="180"/>
      <c r="AC69" s="180"/>
      <c r="AD69" s="180"/>
      <c r="AE69" s="179"/>
      <c r="AF69" s="180"/>
      <c r="AG69" s="180"/>
      <c r="AH69" s="180"/>
      <c r="AI69" s="180"/>
      <c r="AJ69" s="180"/>
      <c r="AK69" s="180"/>
      <c r="AL69" s="180"/>
      <c r="AM69" s="180"/>
      <c r="AN69" s="180"/>
      <c r="AO69" s="180"/>
      <c r="AP69" s="179"/>
      <c r="AQ69" s="180"/>
      <c r="AR69" s="180"/>
      <c r="AS69" s="180"/>
      <c r="AT69" s="180"/>
      <c r="AU69" s="180"/>
      <c r="AV69" s="180"/>
      <c r="AW69" s="180"/>
      <c r="AX69" s="180"/>
      <c r="AY69" s="179"/>
      <c r="AZ69" s="180"/>
      <c r="BA69" s="182"/>
      <c r="BB69" s="129"/>
      <c r="BC69" s="130"/>
      <c r="BD69" s="131"/>
      <c r="BE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ht="18.0" customHeight="1">
      <c r="A71" s="1"/>
      <c r="B71" s="2" t="s">
        <v>0</v>
      </c>
      <c r="C71" s="3" t="s">
        <v>1</v>
      </c>
      <c r="D71" s="3" t="s">
        <v>2</v>
      </c>
      <c r="E71" s="152" t="s">
        <v>3</v>
      </c>
      <c r="F71" s="95" t="s">
        <v>24</v>
      </c>
      <c r="G71" s="5">
        <v>0.0</v>
      </c>
      <c r="H71" s="6">
        <v>1.0</v>
      </c>
      <c r="I71" s="6">
        <v>2.0</v>
      </c>
      <c r="J71" s="6">
        <v>3.0</v>
      </c>
      <c r="K71" s="6">
        <v>4.0</v>
      </c>
      <c r="L71" s="6">
        <v>5.0</v>
      </c>
      <c r="M71" s="6">
        <v>6.0</v>
      </c>
      <c r="N71" s="6">
        <v>7.0</v>
      </c>
      <c r="O71" s="6">
        <v>8.0</v>
      </c>
      <c r="P71" s="6">
        <v>9.0</v>
      </c>
      <c r="Q71" s="6">
        <v>10.0</v>
      </c>
      <c r="R71" s="6">
        <v>11.0</v>
      </c>
      <c r="S71" s="6">
        <v>12.0</v>
      </c>
      <c r="T71" s="6">
        <v>13.0</v>
      </c>
      <c r="U71" s="6">
        <v>14.0</v>
      </c>
      <c r="V71" s="6">
        <v>15.0</v>
      </c>
      <c r="W71" s="6">
        <v>16.0</v>
      </c>
      <c r="X71" s="6">
        <v>17.0</v>
      </c>
      <c r="Y71" s="6">
        <v>18.0</v>
      </c>
      <c r="Z71" s="6">
        <v>19.0</v>
      </c>
      <c r="AA71" s="6">
        <v>20.0</v>
      </c>
      <c r="AB71" s="6">
        <v>21.0</v>
      </c>
      <c r="AC71" s="6">
        <v>22.0</v>
      </c>
      <c r="AD71" s="7">
        <v>23.0</v>
      </c>
      <c r="AE71" s="6">
        <v>24.0</v>
      </c>
      <c r="AF71" s="6">
        <v>25.0</v>
      </c>
      <c r="AG71" s="6">
        <v>26.0</v>
      </c>
      <c r="AH71" s="6">
        <v>27.0</v>
      </c>
      <c r="AI71" s="6">
        <v>28.0</v>
      </c>
      <c r="AJ71" s="6">
        <v>29.0</v>
      </c>
      <c r="AK71" s="6">
        <v>30.0</v>
      </c>
      <c r="AL71" s="6">
        <v>31.0</v>
      </c>
      <c r="AM71" s="6">
        <v>32.0</v>
      </c>
      <c r="AN71" s="6">
        <v>33.0</v>
      </c>
      <c r="AO71" s="6">
        <v>34.0</v>
      </c>
      <c r="AP71" s="6">
        <v>35.0</v>
      </c>
      <c r="AQ71" s="6">
        <v>36.0</v>
      </c>
      <c r="AR71" s="6">
        <v>37.0</v>
      </c>
      <c r="AS71" s="6">
        <v>38.0</v>
      </c>
      <c r="AT71" s="6">
        <v>39.0</v>
      </c>
      <c r="AU71" s="6">
        <v>40.0</v>
      </c>
      <c r="AV71" s="6">
        <v>41.0</v>
      </c>
      <c r="AW71" s="6">
        <v>42.0</v>
      </c>
      <c r="AX71" s="7">
        <v>43.0</v>
      </c>
      <c r="AY71" s="6">
        <v>44.0</v>
      </c>
      <c r="AZ71" s="6">
        <v>45.0</v>
      </c>
      <c r="BA71" s="6">
        <v>46.0</v>
      </c>
      <c r="BB71" s="8" t="s">
        <v>4</v>
      </c>
      <c r="BC71" s="9" t="s">
        <v>5</v>
      </c>
      <c r="BD71" s="1"/>
      <c r="BE71" s="1"/>
    </row>
    <row r="72" ht="18.0" customHeight="1">
      <c r="A72" s="1"/>
      <c r="B72" s="10" t="s">
        <v>6</v>
      </c>
      <c r="C72" s="153"/>
      <c r="D72" s="153"/>
      <c r="E72" s="154"/>
      <c r="F72" s="155"/>
      <c r="G72" s="42"/>
      <c r="H72" s="17"/>
      <c r="I72" s="17"/>
      <c r="J72" s="17"/>
      <c r="K72" s="17"/>
      <c r="L72" s="17"/>
      <c r="M72" s="17"/>
      <c r="N72" s="15"/>
      <c r="O72" s="17"/>
      <c r="P72" s="15"/>
      <c r="Q72" s="15"/>
      <c r="R72" s="17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6"/>
      <c r="AE72" s="17"/>
      <c r="AF72" s="17"/>
      <c r="AG72" s="17"/>
      <c r="AH72" s="15"/>
      <c r="AI72" s="17"/>
      <c r="AJ72" s="15"/>
      <c r="AK72" s="15"/>
      <c r="AL72" s="17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6"/>
      <c r="AY72" s="17"/>
      <c r="AZ72" s="17"/>
      <c r="BA72" s="17"/>
      <c r="BB72" s="18" t="str">
        <f t="shared" ref="BB72:BB76" si="19">IFERROR(IF(XMATCH("*&lt;*",G72:BA72,2)-XMATCH("*&gt;*",G72:BA72,2)+1&lt;=0,"MAL",IF(XMATCH("*&lt;*",G72:BA72,2)-XMATCH("*&gt;*",G72:BA72,2)+1&lt;D72,"CPU",XMATCH("*&lt;*",G72:BA72,2)-XMATCH("*&gt;*",G72:BA72,2)+1)),"")</f>
        <v/>
      </c>
      <c r="BC72" s="19" t="str">
        <f t="shared" ref="BC72:BC76" si="20">IF(OR(D72=0,ISBLANK(D72),SUM(BB72,-D72)&lt;0),"",SUM(BB72,-D72))</f>
        <v/>
      </c>
      <c r="BD72" s="1"/>
      <c r="BE72" s="1"/>
    </row>
    <row r="73" ht="18.0" customHeight="1">
      <c r="A73" s="1"/>
      <c r="B73" s="20" t="s">
        <v>7</v>
      </c>
      <c r="C73" s="156"/>
      <c r="D73" s="156"/>
      <c r="E73" s="157"/>
      <c r="F73" s="158"/>
      <c r="G73" s="44"/>
      <c r="H73" s="23"/>
      <c r="I73" s="23"/>
      <c r="J73" s="22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2"/>
      <c r="AD73" s="24"/>
      <c r="AE73" s="22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2"/>
      <c r="AS73" s="22"/>
      <c r="AT73" s="22"/>
      <c r="AU73" s="22"/>
      <c r="AV73" s="22"/>
      <c r="AW73" s="22"/>
      <c r="AX73" s="24"/>
      <c r="AY73" s="22"/>
      <c r="AZ73" s="23"/>
      <c r="BA73" s="23"/>
      <c r="BB73" s="18" t="str">
        <f t="shared" si="19"/>
        <v/>
      </c>
      <c r="BC73" s="19" t="str">
        <f t="shared" si="20"/>
        <v/>
      </c>
      <c r="BD73" s="1"/>
      <c r="BE73" s="1"/>
    </row>
    <row r="74" ht="18.0" customHeight="1">
      <c r="A74" s="1"/>
      <c r="B74" s="20" t="s">
        <v>8</v>
      </c>
      <c r="C74" s="156"/>
      <c r="D74" s="156"/>
      <c r="E74" s="157"/>
      <c r="F74" s="158"/>
      <c r="G74" s="44"/>
      <c r="H74" s="22"/>
      <c r="I74" s="23"/>
      <c r="J74" s="23"/>
      <c r="K74" s="22"/>
      <c r="L74" s="23"/>
      <c r="M74" s="22"/>
      <c r="N74" s="22"/>
      <c r="O74" s="22"/>
      <c r="P74" s="22"/>
      <c r="Q74" s="22"/>
      <c r="R74" s="23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2"/>
      <c r="AP74" s="22"/>
      <c r="AQ74" s="22"/>
      <c r="AR74" s="22"/>
      <c r="AS74" s="22"/>
      <c r="AT74" s="22"/>
      <c r="AU74" s="22"/>
      <c r="AV74" s="22"/>
      <c r="AW74" s="22"/>
      <c r="AX74" s="24"/>
      <c r="AY74" s="22"/>
      <c r="AZ74" s="23"/>
      <c r="BA74" s="22"/>
      <c r="BB74" s="18" t="str">
        <f t="shared" si="19"/>
        <v/>
      </c>
      <c r="BC74" s="19" t="str">
        <f t="shared" si="20"/>
        <v/>
      </c>
      <c r="BD74" s="1"/>
      <c r="BE74" s="1"/>
    </row>
    <row r="75" ht="18.0" customHeight="1">
      <c r="A75" s="1"/>
      <c r="B75" s="25" t="s">
        <v>9</v>
      </c>
      <c r="C75" s="159"/>
      <c r="D75" s="159"/>
      <c r="E75" s="157"/>
      <c r="F75" s="158"/>
      <c r="G75" s="29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27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23"/>
      <c r="AP75" s="23"/>
      <c r="AQ75" s="23"/>
      <c r="AR75" s="23"/>
      <c r="AS75" s="14"/>
      <c r="AT75" s="14"/>
      <c r="AU75" s="14"/>
      <c r="AV75" s="14"/>
      <c r="AW75" s="14"/>
      <c r="AX75" s="27"/>
      <c r="AY75" s="14"/>
      <c r="AZ75" s="14"/>
      <c r="BA75" s="14"/>
      <c r="BB75" s="18" t="str">
        <f t="shared" si="19"/>
        <v/>
      </c>
      <c r="BC75" s="19" t="str">
        <f t="shared" si="20"/>
        <v/>
      </c>
      <c r="BD75" s="1"/>
      <c r="BE75" s="1"/>
    </row>
    <row r="76" ht="18.0" customHeight="1">
      <c r="A76" s="1"/>
      <c r="B76" s="25" t="s">
        <v>10</v>
      </c>
      <c r="C76" s="159"/>
      <c r="D76" s="159"/>
      <c r="E76" s="160"/>
      <c r="F76" s="161"/>
      <c r="G76" s="29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27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23"/>
      <c r="AT76" s="23"/>
      <c r="AU76" s="23"/>
      <c r="AV76" s="23"/>
      <c r="AW76" s="23"/>
      <c r="AX76" s="23"/>
      <c r="AY76" s="23"/>
      <c r="AZ76" s="23"/>
      <c r="BA76" s="23"/>
      <c r="BB76" s="18" t="str">
        <f t="shared" si="19"/>
        <v/>
      </c>
      <c r="BC76" s="19" t="str">
        <f t="shared" si="20"/>
        <v/>
      </c>
      <c r="BD76" s="1"/>
      <c r="BE76" s="1"/>
    </row>
    <row r="77" ht="18.0" customHeight="1">
      <c r="A77" s="1"/>
      <c r="B77" s="30" t="s">
        <v>28</v>
      </c>
      <c r="C77" s="86" t="s">
        <v>15</v>
      </c>
      <c r="D77" s="162"/>
      <c r="E77" s="163" t="s">
        <v>12</v>
      </c>
      <c r="F77" s="164"/>
      <c r="G77" s="197"/>
      <c r="H77" s="114"/>
      <c r="I77" s="114"/>
      <c r="J77" s="114"/>
      <c r="K77" s="114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4"/>
      <c r="W77" s="113"/>
      <c r="X77" s="113"/>
      <c r="Y77" s="113"/>
      <c r="Z77" s="113"/>
      <c r="AA77" s="113"/>
      <c r="AB77" s="113"/>
      <c r="AC77" s="113"/>
      <c r="AD77" s="113"/>
      <c r="AE77" s="114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4"/>
      <c r="AQ77" s="113"/>
      <c r="AR77" s="113"/>
      <c r="AS77" s="113"/>
      <c r="AT77" s="113"/>
      <c r="AU77" s="113"/>
      <c r="AV77" s="113"/>
      <c r="AW77" s="113"/>
      <c r="AX77" s="113"/>
      <c r="AY77" s="114"/>
      <c r="AZ77" s="113"/>
      <c r="BA77" s="113"/>
      <c r="BB77" s="38" t="str">
        <f t="shared" ref="BB77:BC77" si="21">IFERROR(AVERAGE(BB72:BB76),"")</f>
        <v/>
      </c>
      <c r="BC77" s="39" t="str">
        <f t="shared" si="21"/>
        <v/>
      </c>
      <c r="BD77" s="1"/>
      <c r="BE77" s="1"/>
    </row>
    <row r="78" ht="18.0" customHeight="1">
      <c r="A78" s="1"/>
      <c r="B78" s="109"/>
      <c r="C78" s="116"/>
      <c r="D78" s="116"/>
      <c r="E78" s="198" t="s">
        <v>29</v>
      </c>
      <c r="F78" s="199"/>
      <c r="G78" s="200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1"/>
      <c r="AT78" s="120"/>
      <c r="AU78" s="120"/>
      <c r="AV78" s="120"/>
      <c r="AW78" s="120"/>
      <c r="AX78" s="120"/>
      <c r="AY78" s="120"/>
      <c r="AZ78" s="120"/>
      <c r="BA78" s="122"/>
      <c r="BB78" s="109"/>
      <c r="BC78" s="110"/>
      <c r="BD78" s="1"/>
      <c r="BE78" s="1"/>
    </row>
    <row r="79" ht="18.0" customHeight="1">
      <c r="A79" s="1"/>
      <c r="B79" s="123"/>
      <c r="C79" s="116"/>
      <c r="D79" s="116"/>
      <c r="E79" s="116"/>
      <c r="F79" s="165" t="s">
        <v>25</v>
      </c>
      <c r="G79" s="166"/>
      <c r="H79" s="167"/>
      <c r="I79" s="167"/>
      <c r="J79" s="167"/>
      <c r="K79" s="168"/>
      <c r="L79" s="169"/>
      <c r="M79" s="169"/>
      <c r="N79" s="169"/>
      <c r="O79" s="169"/>
      <c r="P79" s="168"/>
      <c r="Q79" s="169"/>
      <c r="R79" s="169"/>
      <c r="S79" s="169"/>
      <c r="T79" s="169"/>
      <c r="U79" s="169"/>
      <c r="V79" s="167"/>
      <c r="W79" s="167"/>
      <c r="X79" s="169"/>
      <c r="Y79" s="169"/>
      <c r="Z79" s="169"/>
      <c r="AA79" s="169"/>
      <c r="AB79" s="169"/>
      <c r="AC79" s="169"/>
      <c r="AD79" s="169"/>
      <c r="AE79" s="167"/>
      <c r="AF79" s="169"/>
      <c r="AG79" s="169"/>
      <c r="AH79" s="169"/>
      <c r="AI79" s="169"/>
      <c r="AJ79" s="169"/>
      <c r="AK79" s="168"/>
      <c r="AL79" s="169"/>
      <c r="AM79" s="169"/>
      <c r="AN79" s="169"/>
      <c r="AO79" s="169"/>
      <c r="AP79" s="167"/>
      <c r="AQ79" s="169"/>
      <c r="AR79" s="169"/>
      <c r="AS79" s="169"/>
      <c r="AT79" s="169"/>
      <c r="AU79" s="169"/>
      <c r="AV79" s="169"/>
      <c r="AW79" s="169"/>
      <c r="AX79" s="169"/>
      <c r="AY79" s="167"/>
      <c r="AZ79" s="169"/>
      <c r="BA79" s="170"/>
      <c r="BB79" s="123"/>
      <c r="BC79" s="117"/>
      <c r="BD79" s="1"/>
      <c r="BE79" s="1"/>
    </row>
    <row r="80" ht="18.0" customHeight="1">
      <c r="A80" s="1"/>
      <c r="B80" s="123"/>
      <c r="C80" s="116"/>
      <c r="D80" s="116"/>
      <c r="E80" s="116"/>
      <c r="F80" s="171" t="s">
        <v>26</v>
      </c>
      <c r="G80" s="172"/>
      <c r="H80" s="173"/>
      <c r="I80" s="173"/>
      <c r="J80" s="173"/>
      <c r="K80" s="173"/>
      <c r="L80" s="174"/>
      <c r="M80" s="174"/>
      <c r="N80" s="174"/>
      <c r="O80" s="174"/>
      <c r="P80" s="174"/>
      <c r="Q80" s="174"/>
      <c r="R80" s="173"/>
      <c r="S80" s="173"/>
      <c r="T80" s="174"/>
      <c r="U80" s="174"/>
      <c r="V80" s="173"/>
      <c r="W80" s="174"/>
      <c r="X80" s="173"/>
      <c r="Y80" s="174"/>
      <c r="Z80" s="174"/>
      <c r="AA80" s="174"/>
      <c r="AB80" s="174"/>
      <c r="AC80" s="174"/>
      <c r="AD80" s="174"/>
      <c r="AE80" s="173"/>
      <c r="AF80" s="174"/>
      <c r="AG80" s="174"/>
      <c r="AH80" s="174"/>
      <c r="AI80" s="174"/>
      <c r="AJ80" s="174"/>
      <c r="AK80" s="175"/>
      <c r="AL80" s="174"/>
      <c r="AM80" s="174"/>
      <c r="AN80" s="174"/>
      <c r="AO80" s="174"/>
      <c r="AP80" s="173"/>
      <c r="AQ80" s="174"/>
      <c r="AR80" s="174"/>
      <c r="AS80" s="174"/>
      <c r="AT80" s="174"/>
      <c r="AU80" s="174"/>
      <c r="AV80" s="174"/>
      <c r="AW80" s="174"/>
      <c r="AX80" s="174"/>
      <c r="AY80" s="173"/>
      <c r="AZ80" s="174"/>
      <c r="BA80" s="176"/>
      <c r="BB80" s="123"/>
      <c r="BC80" s="117"/>
      <c r="BD80" s="1"/>
      <c r="BE80" s="1"/>
    </row>
    <row r="81" ht="18.0" customHeight="1">
      <c r="A81" s="1"/>
      <c r="B81" s="129"/>
      <c r="C81" s="130"/>
      <c r="D81" s="130"/>
      <c r="E81" s="130"/>
      <c r="F81" s="177" t="s">
        <v>27</v>
      </c>
      <c r="G81" s="178"/>
      <c r="H81" s="179"/>
      <c r="I81" s="179"/>
      <c r="J81" s="179"/>
      <c r="K81" s="179"/>
      <c r="L81" s="180"/>
      <c r="M81" s="180"/>
      <c r="N81" s="181"/>
      <c r="O81" s="180"/>
      <c r="P81" s="180"/>
      <c r="Q81" s="180"/>
      <c r="R81" s="180"/>
      <c r="S81" s="180"/>
      <c r="T81" s="180"/>
      <c r="U81" s="179"/>
      <c r="V81" s="179"/>
      <c r="W81" s="180"/>
      <c r="X81" s="179"/>
      <c r="Y81" s="179"/>
      <c r="Z81" s="180"/>
      <c r="AA81" s="180"/>
      <c r="AB81" s="180"/>
      <c r="AC81" s="180"/>
      <c r="AD81" s="180"/>
      <c r="AE81" s="179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79"/>
      <c r="AQ81" s="180"/>
      <c r="AR81" s="180"/>
      <c r="AS81" s="180"/>
      <c r="AT81" s="180"/>
      <c r="AU81" s="180"/>
      <c r="AV81" s="180"/>
      <c r="AW81" s="180"/>
      <c r="AX81" s="180"/>
      <c r="AY81" s="179"/>
      <c r="AZ81" s="180"/>
      <c r="BA81" s="182"/>
      <c r="BB81" s="129"/>
      <c r="BC81" s="131"/>
      <c r="BD81" s="1"/>
      <c r="BE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</row>
    <row r="994" ht="18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</row>
    <row r="995" ht="18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</row>
    <row r="996" ht="18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</row>
    <row r="997" ht="18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</row>
    <row r="998" ht="18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</row>
    <row r="999" ht="18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</row>
    <row r="1000" ht="18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</row>
  </sheetData>
  <conditionalFormatting sqref="G3:BA7 G14:BA18 G25:BA29 G36:BA40 G47:BA51 G61:BA65 G72:BA76">
    <cfRule type="cellIs" dxfId="2" priority="1" operator="equal">
      <formula>"&gt;"</formula>
    </cfRule>
  </conditionalFormatting>
  <conditionalFormatting sqref="G3:BA7 G14:BA18 G25:BA29 G36:BA40 G47:BA51 G61:BA65 G72:BA76">
    <cfRule type="containsText" dxfId="4" priority="2" operator="containsText" text="R1">
      <formula>NOT(ISERROR(SEARCH(("R1"),(G3))))</formula>
    </cfRule>
  </conditionalFormatting>
  <conditionalFormatting sqref="G3:BA7 G14:BA18 G25:BA29 G36:BA40 G47:BA51 G61:BA65 G72:BA76">
    <cfRule type="containsText" dxfId="5" priority="3" operator="containsText" text="R2">
      <formula>NOT(ISERROR(SEARCH(("R2"),(G3))))</formula>
    </cfRule>
  </conditionalFormatting>
  <conditionalFormatting sqref="G3:BA7 G14:BA18 G25:BA29 G36:BA40 G47:BA51 G61:BA65 G72:BA76">
    <cfRule type="containsText" dxfId="6" priority="4" operator="containsText" text="R3">
      <formula>NOT(ISERROR(SEARCH(("R3"),(G3))))</formula>
    </cfRule>
  </conditionalFormatting>
  <conditionalFormatting sqref="G3:BA7 G14:BA18 G25:BA29 G36:BA40 G47:BA51 G61:BA65 G72:BA76">
    <cfRule type="notContainsBlanks" dxfId="3" priority="5">
      <formula>LEN(TRIM(G3))&gt;0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7.63"/>
    <col customWidth="1" min="3" max="3" width="5.13"/>
    <col customWidth="1" min="4" max="4" width="7.63"/>
    <col customWidth="1" min="5" max="28" width="3.88"/>
    <col customWidth="1" min="29" max="31" width="5.75"/>
  </cols>
  <sheetData>
    <row r="1" ht="18.0" customHeight="1">
      <c r="A1" s="201" t="s">
        <v>0</v>
      </c>
      <c r="B1" s="201" t="s">
        <v>1</v>
      </c>
      <c r="C1" s="201" t="s">
        <v>2</v>
      </c>
      <c r="D1" s="202" t="s">
        <v>3</v>
      </c>
      <c r="E1" s="201">
        <v>0.0</v>
      </c>
      <c r="F1" s="201">
        <v>1.0</v>
      </c>
      <c r="G1" s="201">
        <v>2.0</v>
      </c>
      <c r="H1" s="201">
        <v>3.0</v>
      </c>
      <c r="I1" s="201">
        <v>4.0</v>
      </c>
      <c r="J1" s="201">
        <v>5.0</v>
      </c>
      <c r="K1" s="201">
        <v>6.0</v>
      </c>
      <c r="L1" s="201">
        <v>7.0</v>
      </c>
      <c r="M1" s="201">
        <v>8.0</v>
      </c>
      <c r="N1" s="201">
        <v>9.0</v>
      </c>
      <c r="O1" s="201">
        <v>10.0</v>
      </c>
      <c r="P1" s="201">
        <v>11.0</v>
      </c>
      <c r="Q1" s="201">
        <v>12.0</v>
      </c>
      <c r="R1" s="201">
        <v>13.0</v>
      </c>
      <c r="S1" s="201">
        <v>14.0</v>
      </c>
      <c r="T1" s="201">
        <v>15.0</v>
      </c>
      <c r="U1" s="201">
        <v>16.0</v>
      </c>
      <c r="V1" s="201">
        <v>17.0</v>
      </c>
      <c r="W1" s="201">
        <v>18.0</v>
      </c>
      <c r="X1" s="201">
        <v>19.0</v>
      </c>
      <c r="Y1" s="201">
        <v>20.0</v>
      </c>
      <c r="Z1" s="201">
        <v>21.0</v>
      </c>
      <c r="AA1" s="201">
        <v>22.0</v>
      </c>
      <c r="AB1" s="201">
        <v>23.0</v>
      </c>
      <c r="AC1" s="203" t="s">
        <v>4</v>
      </c>
      <c r="AD1" s="204" t="s">
        <v>5</v>
      </c>
    </row>
    <row r="2" ht="18.0" customHeight="1">
      <c r="A2" s="201" t="s">
        <v>6</v>
      </c>
      <c r="B2" s="201">
        <v>0.0</v>
      </c>
      <c r="C2" s="201">
        <v>9.0</v>
      </c>
      <c r="D2" s="202">
        <v>3.0</v>
      </c>
      <c r="E2" s="205" t="s">
        <v>30</v>
      </c>
      <c r="F2" s="205">
        <v>2.0</v>
      </c>
      <c r="G2" s="205">
        <v>3.0</v>
      </c>
      <c r="H2" s="205">
        <v>4.0</v>
      </c>
      <c r="I2" s="205">
        <v>5.0</v>
      </c>
      <c r="J2" s="205">
        <v>6.0</v>
      </c>
      <c r="K2" s="205">
        <v>7.0</v>
      </c>
      <c r="L2" s="205">
        <v>8.0</v>
      </c>
      <c r="M2" s="205" t="s">
        <v>31</v>
      </c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7">
        <f t="shared" ref="AC2:AC5" si="1">IFERROR(XMATCH("*&lt;*",E2:AB2,2)-XMATCH("*&gt;*",E2:AB2,2)+1,"")</f>
        <v>9</v>
      </c>
      <c r="AD2" s="207">
        <f t="shared" ref="AD2:AD5" si="2">IF(SUM(AC2,-C2)&gt;=0,SUM(AC2,-C2),"")</f>
        <v>0</v>
      </c>
    </row>
    <row r="3" ht="18.0" customHeight="1">
      <c r="A3" s="201" t="s">
        <v>7</v>
      </c>
      <c r="B3" s="201">
        <v>1.0</v>
      </c>
      <c r="C3" s="201">
        <v>5.0</v>
      </c>
      <c r="D3" s="202">
        <v>2.0</v>
      </c>
      <c r="E3" s="206"/>
      <c r="F3" s="208" t="s">
        <v>32</v>
      </c>
      <c r="G3" s="209"/>
      <c r="H3" s="209"/>
      <c r="I3" s="209"/>
      <c r="J3" s="209"/>
      <c r="K3" s="209"/>
      <c r="L3" s="209"/>
      <c r="M3" s="209"/>
      <c r="N3" s="205">
        <v>1.0</v>
      </c>
      <c r="O3" s="205">
        <v>2.0</v>
      </c>
      <c r="P3" s="205">
        <v>3.0</v>
      </c>
      <c r="Q3" s="205">
        <v>4.0</v>
      </c>
      <c r="R3" s="205" t="s">
        <v>33</v>
      </c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7">
        <f t="shared" si="1"/>
        <v>13</v>
      </c>
      <c r="AD3" s="207">
        <f t="shared" si="2"/>
        <v>8</v>
      </c>
    </row>
    <row r="4" ht="18.0" customHeight="1">
      <c r="A4" s="201" t="s">
        <v>8</v>
      </c>
      <c r="B4" s="201">
        <v>2.0</v>
      </c>
      <c r="C4" s="201">
        <v>3.0</v>
      </c>
      <c r="D4" s="202">
        <v>1.0</v>
      </c>
      <c r="E4" s="206"/>
      <c r="F4" s="206"/>
      <c r="G4" s="208" t="s">
        <v>32</v>
      </c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5">
        <v>1.0</v>
      </c>
      <c r="T4" s="205">
        <v>2.0</v>
      </c>
      <c r="U4" s="205" t="s">
        <v>34</v>
      </c>
      <c r="V4" s="206"/>
      <c r="W4" s="206"/>
      <c r="X4" s="206"/>
      <c r="Y4" s="206"/>
      <c r="Z4" s="206"/>
      <c r="AA4" s="206"/>
      <c r="AB4" s="206"/>
      <c r="AC4" s="207">
        <f t="shared" si="1"/>
        <v>15</v>
      </c>
      <c r="AD4" s="207">
        <f t="shared" si="2"/>
        <v>12</v>
      </c>
    </row>
    <row r="5" ht="18.0" customHeight="1">
      <c r="A5" s="201" t="s">
        <v>9</v>
      </c>
      <c r="B5" s="201">
        <v>3.0</v>
      </c>
      <c r="C5" s="201">
        <v>7.0</v>
      </c>
      <c r="D5" s="202">
        <v>2.0</v>
      </c>
      <c r="E5" s="206"/>
      <c r="F5" s="206"/>
      <c r="G5" s="206"/>
      <c r="H5" s="208" t="s">
        <v>32</v>
      </c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5">
        <v>1.0</v>
      </c>
      <c r="W5" s="205">
        <v>2.0</v>
      </c>
      <c r="X5" s="205">
        <v>3.0</v>
      </c>
      <c r="Y5" s="205">
        <v>4.0</v>
      </c>
      <c r="Z5" s="205">
        <v>5.0</v>
      </c>
      <c r="AA5" s="205">
        <v>6.0</v>
      </c>
      <c r="AB5" s="205" t="s">
        <v>35</v>
      </c>
      <c r="AC5" s="207">
        <f t="shared" si="1"/>
        <v>21</v>
      </c>
      <c r="AD5" s="207">
        <f t="shared" si="2"/>
        <v>14</v>
      </c>
    </row>
    <row r="6" ht="18.0" customHeight="1">
      <c r="A6" s="201" t="s">
        <v>11</v>
      </c>
      <c r="B6" s="201" t="s">
        <v>36</v>
      </c>
      <c r="C6" s="210" t="s">
        <v>37</v>
      </c>
      <c r="D6" s="201" t="s">
        <v>12</v>
      </c>
      <c r="E6" s="202">
        <v>1.0</v>
      </c>
      <c r="F6" s="202">
        <v>2.0</v>
      </c>
      <c r="G6" s="202">
        <v>3.0</v>
      </c>
      <c r="H6" s="202">
        <v>4.0</v>
      </c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1"/>
      <c r="U6" s="206"/>
      <c r="V6" s="206"/>
      <c r="W6" s="206"/>
      <c r="X6" s="206"/>
      <c r="Y6" s="206"/>
      <c r="Z6" s="206"/>
      <c r="AA6" s="206"/>
      <c r="AB6" s="206"/>
      <c r="AC6" s="211">
        <f t="shared" ref="AC6:AD6" si="3">IFERROR(AVERAGE(AC2:AC5),"")</f>
        <v>14.5</v>
      </c>
      <c r="AD6" s="212">
        <f t="shared" si="3"/>
        <v>8.5</v>
      </c>
    </row>
    <row r="7" ht="18.0" customHeight="1"/>
    <row r="8" ht="18.0" customHeight="1">
      <c r="A8" s="201" t="s">
        <v>0</v>
      </c>
      <c r="B8" s="201" t="s">
        <v>1</v>
      </c>
      <c r="C8" s="201" t="s">
        <v>2</v>
      </c>
      <c r="D8" s="202" t="s">
        <v>3</v>
      </c>
      <c r="E8" s="201">
        <v>0.0</v>
      </c>
      <c r="F8" s="201">
        <v>1.0</v>
      </c>
      <c r="G8" s="201">
        <v>2.0</v>
      </c>
      <c r="H8" s="201">
        <v>3.0</v>
      </c>
      <c r="I8" s="201">
        <v>4.0</v>
      </c>
      <c r="J8" s="201">
        <v>5.0</v>
      </c>
      <c r="K8" s="201">
        <v>6.0</v>
      </c>
      <c r="L8" s="201">
        <v>7.0</v>
      </c>
      <c r="M8" s="201">
        <v>8.0</v>
      </c>
      <c r="N8" s="201">
        <v>9.0</v>
      </c>
      <c r="O8" s="201">
        <v>10.0</v>
      </c>
      <c r="P8" s="201">
        <v>11.0</v>
      </c>
      <c r="Q8" s="201">
        <v>12.0</v>
      </c>
      <c r="R8" s="201">
        <v>13.0</v>
      </c>
      <c r="S8" s="201">
        <v>14.0</v>
      </c>
      <c r="T8" s="201">
        <v>15.0</v>
      </c>
      <c r="U8" s="201">
        <v>16.0</v>
      </c>
      <c r="V8" s="201">
        <v>17.0</v>
      </c>
      <c r="W8" s="201">
        <v>18.0</v>
      </c>
      <c r="X8" s="201">
        <v>19.0</v>
      </c>
      <c r="Y8" s="201">
        <v>20.0</v>
      </c>
      <c r="Z8" s="201">
        <v>21.0</v>
      </c>
      <c r="AA8" s="201">
        <v>22.0</v>
      </c>
      <c r="AB8" s="201">
        <v>23.0</v>
      </c>
      <c r="AC8" s="203" t="s">
        <v>4</v>
      </c>
      <c r="AD8" s="204" t="s">
        <v>5</v>
      </c>
    </row>
    <row r="9" ht="18.0" customHeight="1">
      <c r="A9" s="201" t="s">
        <v>6</v>
      </c>
      <c r="B9" s="201">
        <v>0.0</v>
      </c>
      <c r="C9" s="201">
        <v>9.0</v>
      </c>
      <c r="D9" s="202">
        <v>3.0</v>
      </c>
      <c r="E9" s="205" t="s">
        <v>30</v>
      </c>
      <c r="F9" s="205">
        <v>2.0</v>
      </c>
      <c r="G9" s="205">
        <v>3.0</v>
      </c>
      <c r="H9" s="205">
        <v>4.0</v>
      </c>
      <c r="I9" s="205">
        <v>5.0</v>
      </c>
      <c r="J9" s="205">
        <v>6.0</v>
      </c>
      <c r="K9" s="205">
        <v>7.0</v>
      </c>
      <c r="L9" s="205">
        <v>8.0</v>
      </c>
      <c r="M9" s="205" t="s">
        <v>31</v>
      </c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7">
        <f t="shared" ref="AC9:AC12" si="4">IFERROR(XMATCH("*&lt;*",E9:AB9,2)-XMATCH("*&gt;*",E9:AB9,2)+1,"")</f>
        <v>9</v>
      </c>
      <c r="AD9" s="207">
        <f t="shared" ref="AD9:AD12" si="5">IF(SUM(AC9,-C9)&gt;=0,SUM(AC9,-C9),"")</f>
        <v>0</v>
      </c>
    </row>
    <row r="10" ht="18.0" customHeight="1">
      <c r="A10" s="201" t="s">
        <v>7</v>
      </c>
      <c r="B10" s="201">
        <v>1.0</v>
      </c>
      <c r="C10" s="201">
        <v>5.0</v>
      </c>
      <c r="D10" s="202">
        <v>2.0</v>
      </c>
      <c r="E10" s="206"/>
      <c r="F10" s="208" t="s">
        <v>32</v>
      </c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5">
        <v>1.0</v>
      </c>
      <c r="R10" s="205">
        <v>2.0</v>
      </c>
      <c r="S10" s="205">
        <v>3.0</v>
      </c>
      <c r="T10" s="205">
        <v>4.0</v>
      </c>
      <c r="U10" s="205" t="s">
        <v>33</v>
      </c>
      <c r="V10" s="206"/>
      <c r="W10" s="206"/>
      <c r="X10" s="206"/>
      <c r="Y10" s="206"/>
      <c r="Z10" s="206"/>
      <c r="AA10" s="206"/>
      <c r="AB10" s="206"/>
      <c r="AC10" s="207">
        <f t="shared" si="4"/>
        <v>16</v>
      </c>
      <c r="AD10" s="207">
        <f t="shared" si="5"/>
        <v>11</v>
      </c>
    </row>
    <row r="11" ht="18.0" customHeight="1">
      <c r="A11" s="201" t="s">
        <v>8</v>
      </c>
      <c r="B11" s="201">
        <v>2.0</v>
      </c>
      <c r="C11" s="201">
        <v>3.0</v>
      </c>
      <c r="D11" s="202">
        <v>1.0</v>
      </c>
      <c r="E11" s="206"/>
      <c r="F11" s="206"/>
      <c r="G11" s="208" t="s">
        <v>32</v>
      </c>
      <c r="H11" s="209"/>
      <c r="I11" s="209"/>
      <c r="J11" s="209"/>
      <c r="K11" s="209"/>
      <c r="L11" s="209"/>
      <c r="M11" s="209"/>
      <c r="N11" s="205">
        <v>1.0</v>
      </c>
      <c r="O11" s="205">
        <v>2.0</v>
      </c>
      <c r="P11" s="205" t="s">
        <v>34</v>
      </c>
      <c r="Q11" s="201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7">
        <f t="shared" si="4"/>
        <v>10</v>
      </c>
      <c r="AD11" s="207">
        <f t="shared" si="5"/>
        <v>7</v>
      </c>
    </row>
    <row r="12" ht="18.0" customHeight="1">
      <c r="A12" s="201" t="s">
        <v>9</v>
      </c>
      <c r="B12" s="201">
        <v>3.0</v>
      </c>
      <c r="C12" s="201">
        <v>7.0</v>
      </c>
      <c r="D12" s="202">
        <v>2.0</v>
      </c>
      <c r="E12" s="206"/>
      <c r="F12" s="206"/>
      <c r="G12" s="206"/>
      <c r="H12" s="208" t="s">
        <v>32</v>
      </c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5">
        <v>1.0</v>
      </c>
      <c r="W12" s="205">
        <v>2.0</v>
      </c>
      <c r="X12" s="205">
        <v>3.0</v>
      </c>
      <c r="Y12" s="205">
        <v>4.0</v>
      </c>
      <c r="Z12" s="205">
        <v>5.0</v>
      </c>
      <c r="AA12" s="205">
        <v>6.0</v>
      </c>
      <c r="AB12" s="205" t="s">
        <v>35</v>
      </c>
      <c r="AC12" s="207">
        <f t="shared" si="4"/>
        <v>21</v>
      </c>
      <c r="AD12" s="207">
        <f t="shared" si="5"/>
        <v>14</v>
      </c>
    </row>
    <row r="13" ht="18.0" customHeight="1">
      <c r="A13" s="201" t="s">
        <v>13</v>
      </c>
      <c r="B13" s="201" t="s">
        <v>36</v>
      </c>
      <c r="C13" s="210" t="s">
        <v>37</v>
      </c>
      <c r="D13" s="201" t="s">
        <v>12</v>
      </c>
      <c r="E13" s="202">
        <v>1.0</v>
      </c>
      <c r="F13" s="202">
        <v>2.0</v>
      </c>
      <c r="G13" s="202">
        <v>3.0</v>
      </c>
      <c r="H13" s="202">
        <v>4.0</v>
      </c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1"/>
      <c r="U13" s="206"/>
      <c r="V13" s="206"/>
      <c r="W13" s="206"/>
      <c r="X13" s="206"/>
      <c r="Y13" s="206"/>
      <c r="Z13" s="206"/>
      <c r="AA13" s="206"/>
      <c r="AB13" s="206"/>
      <c r="AC13" s="211">
        <f t="shared" ref="AC13:AD13" si="6">IFERROR(AVERAGE(AC9:AC12),"")</f>
        <v>14</v>
      </c>
      <c r="AD13" s="212">
        <f t="shared" si="6"/>
        <v>8</v>
      </c>
    </row>
    <row r="14" ht="18.0" customHeight="1"/>
    <row r="15" ht="18.0" customHeight="1">
      <c r="A15" s="201" t="s">
        <v>0</v>
      </c>
      <c r="B15" s="201" t="s">
        <v>1</v>
      </c>
      <c r="C15" s="201" t="s">
        <v>2</v>
      </c>
      <c r="D15" s="202" t="s">
        <v>3</v>
      </c>
      <c r="E15" s="201">
        <v>0.0</v>
      </c>
      <c r="F15" s="201">
        <v>1.0</v>
      </c>
      <c r="G15" s="201">
        <v>2.0</v>
      </c>
      <c r="H15" s="201">
        <v>3.0</v>
      </c>
      <c r="I15" s="201">
        <v>4.0</v>
      </c>
      <c r="J15" s="201">
        <v>5.0</v>
      </c>
      <c r="K15" s="201">
        <v>6.0</v>
      </c>
      <c r="L15" s="201">
        <v>7.0</v>
      </c>
      <c r="M15" s="201">
        <v>8.0</v>
      </c>
      <c r="N15" s="201">
        <v>9.0</v>
      </c>
      <c r="O15" s="201">
        <v>10.0</v>
      </c>
      <c r="P15" s="201">
        <v>11.0</v>
      </c>
      <c r="Q15" s="201">
        <v>12.0</v>
      </c>
      <c r="R15" s="201">
        <v>13.0</v>
      </c>
      <c r="S15" s="201">
        <v>14.0</v>
      </c>
      <c r="T15" s="201">
        <v>15.0</v>
      </c>
      <c r="U15" s="201">
        <v>16.0</v>
      </c>
      <c r="V15" s="201">
        <v>17.0</v>
      </c>
      <c r="W15" s="201">
        <v>18.0</v>
      </c>
      <c r="X15" s="201">
        <v>19.0</v>
      </c>
      <c r="Y15" s="201">
        <v>20.0</v>
      </c>
      <c r="Z15" s="201">
        <v>21.0</v>
      </c>
      <c r="AA15" s="201">
        <v>22.0</v>
      </c>
      <c r="AB15" s="201">
        <v>23.0</v>
      </c>
      <c r="AC15" s="203" t="s">
        <v>4</v>
      </c>
      <c r="AD15" s="204" t="s">
        <v>5</v>
      </c>
    </row>
    <row r="16" ht="18.0" customHeight="1">
      <c r="A16" s="201" t="s">
        <v>6</v>
      </c>
      <c r="B16" s="201">
        <v>0.0</v>
      </c>
      <c r="C16" s="201">
        <v>9.0</v>
      </c>
      <c r="D16" s="202">
        <v>3.0</v>
      </c>
      <c r="E16" s="205" t="s">
        <v>30</v>
      </c>
      <c r="F16" s="205">
        <v>2.0</v>
      </c>
      <c r="G16" s="205">
        <v>3.0</v>
      </c>
      <c r="H16" s="205">
        <v>4.0</v>
      </c>
      <c r="I16" s="208"/>
      <c r="J16" s="209"/>
      <c r="K16" s="209"/>
      <c r="L16" s="209"/>
      <c r="M16" s="209"/>
      <c r="N16" s="209"/>
      <c r="O16" s="209"/>
      <c r="P16" s="208"/>
      <c r="Q16" s="209"/>
      <c r="R16" s="209"/>
      <c r="S16" s="209"/>
      <c r="T16" s="205">
        <v>5.0</v>
      </c>
      <c r="U16" s="205">
        <v>6.0</v>
      </c>
      <c r="V16" s="205">
        <v>7.0</v>
      </c>
      <c r="W16" s="205">
        <v>8.0</v>
      </c>
      <c r="X16" s="209"/>
      <c r="Y16" s="209"/>
      <c r="Z16" s="209"/>
      <c r="AA16" s="209"/>
      <c r="AB16" s="205" t="s">
        <v>31</v>
      </c>
      <c r="AC16" s="207">
        <f t="shared" ref="AC16:AC17" si="7">IFERROR(XMATCH("*&lt;*",E16:AB16,2)-XMATCH("*&gt;*",E16:AB16,2)+1,"")</f>
        <v>24</v>
      </c>
      <c r="AD16" s="207">
        <f t="shared" ref="AD16:AD19" si="8">IF(SUM(AC16,-C16)&gt;=0,SUM(AC16,-C16),"")</f>
        <v>15</v>
      </c>
    </row>
    <row r="17" ht="18.0" customHeight="1">
      <c r="A17" s="201" t="s">
        <v>7</v>
      </c>
      <c r="B17" s="201">
        <v>1.0</v>
      </c>
      <c r="C17" s="201">
        <v>5.0</v>
      </c>
      <c r="D17" s="202">
        <v>2.0</v>
      </c>
      <c r="E17" s="206"/>
      <c r="F17" s="208" t="s">
        <v>32</v>
      </c>
      <c r="G17" s="209"/>
      <c r="H17" s="209"/>
      <c r="I17" s="205">
        <v>1.0</v>
      </c>
      <c r="J17" s="205">
        <v>2.0</v>
      </c>
      <c r="K17" s="205">
        <v>3.0</v>
      </c>
      <c r="L17" s="205">
        <v>4.0</v>
      </c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5" t="s">
        <v>33</v>
      </c>
      <c r="Y17" s="206"/>
      <c r="Z17" s="206"/>
      <c r="AA17" s="206"/>
      <c r="AB17" s="206"/>
      <c r="AC17" s="207">
        <f t="shared" si="7"/>
        <v>19</v>
      </c>
      <c r="AD17" s="207">
        <f t="shared" si="8"/>
        <v>14</v>
      </c>
    </row>
    <row r="18" ht="18.0" customHeight="1">
      <c r="A18" s="201" t="s">
        <v>8</v>
      </c>
      <c r="B18" s="201">
        <v>2.0</v>
      </c>
      <c r="C18" s="201">
        <v>3.0</v>
      </c>
      <c r="D18" s="202">
        <v>1.0</v>
      </c>
      <c r="E18" s="206"/>
      <c r="F18" s="201"/>
      <c r="G18" s="208" t="s">
        <v>32</v>
      </c>
      <c r="H18" s="209"/>
      <c r="I18" s="209"/>
      <c r="J18" s="209"/>
      <c r="K18" s="209"/>
      <c r="L18" s="209"/>
      <c r="M18" s="205">
        <v>1.0</v>
      </c>
      <c r="N18" s="205">
        <v>2.0</v>
      </c>
      <c r="O18" s="205" t="s">
        <v>34</v>
      </c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13">
        <v>9.0</v>
      </c>
      <c r="AD18" s="207">
        <f t="shared" si="8"/>
        <v>6</v>
      </c>
    </row>
    <row r="19" ht="18.0" customHeight="1">
      <c r="A19" s="201" t="s">
        <v>9</v>
      </c>
      <c r="B19" s="201">
        <v>3.0</v>
      </c>
      <c r="C19" s="201">
        <v>7.0</v>
      </c>
      <c r="D19" s="202">
        <v>2.0</v>
      </c>
      <c r="E19" s="206"/>
      <c r="F19" s="206"/>
      <c r="G19" s="206"/>
      <c r="H19" s="208" t="s">
        <v>32</v>
      </c>
      <c r="I19" s="209"/>
      <c r="J19" s="209"/>
      <c r="K19" s="209"/>
      <c r="L19" s="209"/>
      <c r="M19" s="209"/>
      <c r="N19" s="209"/>
      <c r="O19" s="209"/>
      <c r="P19" s="205">
        <v>1.0</v>
      </c>
      <c r="Q19" s="205">
        <v>2.0</v>
      </c>
      <c r="R19" s="205">
        <v>3.0</v>
      </c>
      <c r="S19" s="205">
        <v>4.0</v>
      </c>
      <c r="T19" s="209"/>
      <c r="U19" s="209"/>
      <c r="V19" s="209"/>
      <c r="W19" s="209"/>
      <c r="X19" s="209"/>
      <c r="Y19" s="205">
        <v>5.0</v>
      </c>
      <c r="Z19" s="205">
        <v>6.0</v>
      </c>
      <c r="AA19" s="205" t="s">
        <v>35</v>
      </c>
      <c r="AB19" s="206"/>
      <c r="AC19" s="207">
        <f>IFERROR(XMATCH("*&lt;*",E19:AB19,2)-XMATCH("*&gt;*",E19:AB19,2)+1,"")</f>
        <v>20</v>
      </c>
      <c r="AD19" s="207">
        <f t="shared" si="8"/>
        <v>13</v>
      </c>
    </row>
    <row r="20" ht="18.0" customHeight="1">
      <c r="A20" s="201" t="s">
        <v>14</v>
      </c>
      <c r="B20" s="201" t="s">
        <v>15</v>
      </c>
      <c r="C20" s="210" t="s">
        <v>37</v>
      </c>
      <c r="D20" s="201" t="s">
        <v>12</v>
      </c>
      <c r="E20" s="202">
        <v>1.0</v>
      </c>
      <c r="F20" s="202">
        <v>2.0</v>
      </c>
      <c r="G20" s="202">
        <v>3.0</v>
      </c>
      <c r="H20" s="202">
        <v>4.0</v>
      </c>
      <c r="I20" s="202">
        <v>1.0</v>
      </c>
      <c r="J20" s="206"/>
      <c r="K20" s="206"/>
      <c r="L20" s="202">
        <v>2.0</v>
      </c>
      <c r="M20" s="206"/>
      <c r="N20" s="206"/>
      <c r="O20" s="206"/>
      <c r="P20" s="206"/>
      <c r="Q20" s="206"/>
      <c r="R20" s="206"/>
      <c r="S20" s="202">
        <v>4.0</v>
      </c>
      <c r="T20" s="201"/>
      <c r="U20" s="206"/>
      <c r="V20" s="206"/>
      <c r="W20" s="202">
        <v>1.0</v>
      </c>
      <c r="X20" s="206"/>
      <c r="Y20" s="206"/>
      <c r="Z20" s="206"/>
      <c r="AA20" s="206"/>
      <c r="AB20" s="206"/>
      <c r="AC20" s="211">
        <f t="shared" ref="AC20:AD20" si="9">IFERROR(AVERAGE(AC16:AC19),"")</f>
        <v>18</v>
      </c>
      <c r="AD20" s="212">
        <f t="shared" si="9"/>
        <v>12</v>
      </c>
    </row>
    <row r="21" ht="18.0" customHeight="1"/>
    <row r="22" ht="18.0" customHeight="1">
      <c r="A22" s="214" t="s">
        <v>0</v>
      </c>
      <c r="B22" s="214" t="s">
        <v>1</v>
      </c>
      <c r="C22" s="214" t="s">
        <v>2</v>
      </c>
      <c r="D22" s="214" t="s">
        <v>3</v>
      </c>
      <c r="E22" s="215">
        <v>0.0</v>
      </c>
      <c r="F22" s="215">
        <v>1.0</v>
      </c>
      <c r="G22" s="215">
        <v>2.0</v>
      </c>
      <c r="H22" s="215">
        <v>3.0</v>
      </c>
      <c r="I22" s="216">
        <v>4.0</v>
      </c>
      <c r="J22" s="216">
        <v>5.0</v>
      </c>
      <c r="K22" s="216">
        <v>6.0</v>
      </c>
      <c r="L22" s="216">
        <v>7.0</v>
      </c>
      <c r="M22" s="215">
        <v>8.0</v>
      </c>
      <c r="N22" s="215">
        <v>9.0</v>
      </c>
      <c r="O22" s="215">
        <v>10.0</v>
      </c>
      <c r="P22" s="215">
        <v>11.0</v>
      </c>
      <c r="Q22" s="216">
        <v>12.0</v>
      </c>
      <c r="R22" s="216">
        <v>13.0</v>
      </c>
      <c r="S22" s="216">
        <v>14.0</v>
      </c>
      <c r="T22" s="217">
        <v>15.0</v>
      </c>
      <c r="U22" s="215">
        <v>16.0</v>
      </c>
      <c r="V22" s="215">
        <v>17.0</v>
      </c>
      <c r="W22" s="215">
        <v>18.0</v>
      </c>
      <c r="X22" s="215">
        <v>19.0</v>
      </c>
      <c r="Y22" s="216">
        <v>20.0</v>
      </c>
      <c r="Z22" s="216">
        <v>21.0</v>
      </c>
      <c r="AA22" s="216">
        <v>22.0</v>
      </c>
      <c r="AB22" s="216">
        <v>23.0</v>
      </c>
      <c r="AC22" s="218" t="s">
        <v>4</v>
      </c>
      <c r="AD22" s="219" t="s">
        <v>5</v>
      </c>
    </row>
    <row r="23" ht="18.0" customHeight="1">
      <c r="A23" s="220" t="s">
        <v>6</v>
      </c>
      <c r="B23" s="201">
        <v>0.0</v>
      </c>
      <c r="C23" s="201">
        <v>9.0</v>
      </c>
      <c r="D23" s="202">
        <v>3.0</v>
      </c>
      <c r="E23" s="221" t="s">
        <v>30</v>
      </c>
      <c r="F23" s="221">
        <v>2.0</v>
      </c>
      <c r="G23" s="221">
        <v>3.0</v>
      </c>
      <c r="H23" s="221">
        <v>4.0</v>
      </c>
      <c r="I23" s="222"/>
      <c r="J23" s="222"/>
      <c r="K23" s="222"/>
      <c r="L23" s="222"/>
      <c r="M23" s="222"/>
      <c r="N23" s="222"/>
      <c r="O23" s="222"/>
      <c r="P23" s="222"/>
      <c r="Q23" s="221">
        <v>5.0</v>
      </c>
      <c r="R23" s="221">
        <v>6.0</v>
      </c>
      <c r="S23" s="221">
        <v>7.0</v>
      </c>
      <c r="T23" s="223">
        <v>8.0</v>
      </c>
      <c r="U23" s="222"/>
      <c r="V23" s="222"/>
      <c r="W23" s="222"/>
      <c r="X23" s="222"/>
      <c r="Y23" s="221" t="s">
        <v>31</v>
      </c>
      <c r="Z23" s="224"/>
      <c r="AA23" s="224"/>
      <c r="AB23" s="224"/>
      <c r="AC23" s="225">
        <f t="shared" ref="AC23:AC26" si="10">IFERROR(IF(XMATCH("*&lt;*",E23:AB23,2)-XMATCH("*&gt;*",E23:AB23,2)+1&lt;=0,"MAL",IF(XMATCH("*&lt;*",E23:AB23,2)-XMATCH("*&gt;*",E23:AB23,2)+1&lt;C23,"CPU",XMATCH("*&lt;*",E23:AB23,2)-XMATCH("*&gt;*",E23:AB23,2)+1)),"")</f>
        <v>21</v>
      </c>
      <c r="AD23" s="225">
        <f>IF(C23=0,"",IF(ISBLANK(C23),"",IF(SUM(AC23,-C23)&gt;=0,SUM(AC23,-C23),"")))</f>
        <v>12</v>
      </c>
    </row>
    <row r="24" ht="18.0" customHeight="1">
      <c r="A24" s="220" t="s">
        <v>7</v>
      </c>
      <c r="B24" s="201">
        <v>1.0</v>
      </c>
      <c r="C24" s="201">
        <v>5.0</v>
      </c>
      <c r="D24" s="202">
        <v>2.0</v>
      </c>
      <c r="E24" s="224"/>
      <c r="F24" s="222" t="s">
        <v>32</v>
      </c>
      <c r="G24" s="222"/>
      <c r="H24" s="222"/>
      <c r="I24" s="221">
        <v>1.0</v>
      </c>
      <c r="J24" s="221">
        <v>2.0</v>
      </c>
      <c r="K24" s="221">
        <v>3.0</v>
      </c>
      <c r="L24" s="221">
        <v>4.0</v>
      </c>
      <c r="M24" s="222"/>
      <c r="N24" s="222"/>
      <c r="O24" s="222"/>
      <c r="P24" s="222"/>
      <c r="Q24" s="222"/>
      <c r="R24" s="222"/>
      <c r="S24" s="222"/>
      <c r="T24" s="226"/>
      <c r="U24" s="221" t="s">
        <v>33</v>
      </c>
      <c r="V24" s="224"/>
      <c r="W24" s="224"/>
      <c r="X24" s="224"/>
      <c r="Y24" s="224"/>
      <c r="Z24" s="224"/>
      <c r="AA24" s="224"/>
      <c r="AB24" s="224"/>
      <c r="AC24" s="225">
        <f t="shared" si="10"/>
        <v>16</v>
      </c>
      <c r="AD24" s="225">
        <f t="shared" ref="AD24:AD26" si="11">IF(ISBLANK(C24),"",IF(SUM(AC24,-C24)&gt;=0,SUM(AC24,-C24),""))</f>
        <v>11</v>
      </c>
    </row>
    <row r="25" ht="18.0" customHeight="1">
      <c r="A25" s="220" t="s">
        <v>8</v>
      </c>
      <c r="B25" s="201">
        <v>2.0</v>
      </c>
      <c r="C25" s="201">
        <v>3.0</v>
      </c>
      <c r="D25" s="202">
        <v>1.0</v>
      </c>
      <c r="E25" s="224"/>
      <c r="F25" s="224"/>
      <c r="G25" s="222" t="s">
        <v>32</v>
      </c>
      <c r="H25" s="222"/>
      <c r="I25" s="222"/>
      <c r="J25" s="222"/>
      <c r="K25" s="222"/>
      <c r="L25" s="222"/>
      <c r="M25" s="221">
        <v>1.0</v>
      </c>
      <c r="N25" s="221">
        <v>2.0</v>
      </c>
      <c r="O25" s="221" t="s">
        <v>34</v>
      </c>
      <c r="P25" s="224"/>
      <c r="Q25" s="224"/>
      <c r="R25" s="224"/>
      <c r="S25" s="224"/>
      <c r="T25" s="220"/>
      <c r="U25" s="224"/>
      <c r="V25" s="224"/>
      <c r="W25" s="224"/>
      <c r="X25" s="224"/>
      <c r="Y25" s="224"/>
      <c r="Z25" s="224"/>
      <c r="AA25" s="224"/>
      <c r="AB25" s="224"/>
      <c r="AC25" s="225">
        <f t="shared" si="10"/>
        <v>9</v>
      </c>
      <c r="AD25" s="225">
        <f t="shared" si="11"/>
        <v>6</v>
      </c>
    </row>
    <row r="26" ht="18.0" customHeight="1">
      <c r="A26" s="220" t="s">
        <v>9</v>
      </c>
      <c r="B26" s="201">
        <v>3.0</v>
      </c>
      <c r="C26" s="201">
        <v>7.0</v>
      </c>
      <c r="D26" s="202">
        <v>2.0</v>
      </c>
      <c r="E26" s="224"/>
      <c r="F26" s="224"/>
      <c r="G26" s="224"/>
      <c r="H26" s="222" t="s">
        <v>32</v>
      </c>
      <c r="I26" s="222"/>
      <c r="J26" s="222"/>
      <c r="K26" s="222"/>
      <c r="L26" s="222"/>
      <c r="M26" s="222"/>
      <c r="N26" s="222"/>
      <c r="O26" s="222"/>
      <c r="P26" s="221">
        <v>1.0</v>
      </c>
      <c r="Q26" s="222"/>
      <c r="R26" s="222"/>
      <c r="S26" s="222"/>
      <c r="T26" s="226"/>
      <c r="U26" s="222"/>
      <c r="V26" s="221">
        <v>2.0</v>
      </c>
      <c r="W26" s="221">
        <v>3.0</v>
      </c>
      <c r="X26" s="221">
        <v>4.0</v>
      </c>
      <c r="Y26" s="222"/>
      <c r="Z26" s="221">
        <v>5.0</v>
      </c>
      <c r="AA26" s="221">
        <v>6.0</v>
      </c>
      <c r="AB26" s="221" t="s">
        <v>35</v>
      </c>
      <c r="AC26" s="225">
        <f t="shared" si="10"/>
        <v>21</v>
      </c>
      <c r="AD26" s="225">
        <f t="shared" si="11"/>
        <v>14</v>
      </c>
    </row>
    <row r="27" ht="18.0" customHeight="1">
      <c r="A27" s="214" t="s">
        <v>16</v>
      </c>
      <c r="B27" s="214" t="s">
        <v>15</v>
      </c>
      <c r="C27" s="227" t="s">
        <v>38</v>
      </c>
      <c r="D27" s="214" t="s">
        <v>12</v>
      </c>
      <c r="E27" s="228">
        <v>1.0</v>
      </c>
      <c r="F27" s="228">
        <v>2.0</v>
      </c>
      <c r="G27" s="228">
        <v>3.0</v>
      </c>
      <c r="H27" s="228">
        <v>4.0</v>
      </c>
      <c r="I27" s="229">
        <v>1.0</v>
      </c>
      <c r="J27" s="229"/>
      <c r="K27" s="229"/>
      <c r="L27" s="229"/>
      <c r="M27" s="228">
        <v>2.0</v>
      </c>
      <c r="N27" s="228"/>
      <c r="O27" s="228"/>
      <c r="P27" s="228"/>
      <c r="Q27" s="229">
        <v>4.0</v>
      </c>
      <c r="R27" s="229"/>
      <c r="S27" s="229"/>
      <c r="T27" s="230"/>
      <c r="U27" s="228">
        <v>1.0</v>
      </c>
      <c r="V27" s="228"/>
      <c r="W27" s="228"/>
      <c r="X27" s="228"/>
      <c r="Y27" s="229">
        <v>4.0</v>
      </c>
      <c r="Z27" s="229"/>
      <c r="AA27" s="229"/>
      <c r="AB27" s="229"/>
      <c r="AC27" s="231">
        <f t="shared" ref="AC27:AD27" si="12">IFERROR(AVERAGE(AC23:AC26),"")</f>
        <v>16.75</v>
      </c>
      <c r="AD27" s="232">
        <f t="shared" si="12"/>
        <v>10.75</v>
      </c>
    </row>
    <row r="28" ht="18.0" customHeight="1"/>
    <row r="29" ht="18.0" customHeight="1">
      <c r="A29" s="233" t="s">
        <v>0</v>
      </c>
      <c r="B29" s="234" t="s">
        <v>1</v>
      </c>
      <c r="C29" s="234" t="s">
        <v>2</v>
      </c>
      <c r="D29" s="235" t="s">
        <v>3</v>
      </c>
      <c r="E29" s="236">
        <v>0.0</v>
      </c>
      <c r="F29" s="237">
        <v>1.0</v>
      </c>
      <c r="G29" s="237">
        <v>2.0</v>
      </c>
      <c r="H29" s="237">
        <v>3.0</v>
      </c>
      <c r="I29" s="237">
        <v>4.0</v>
      </c>
      <c r="J29" s="237">
        <v>5.0</v>
      </c>
      <c r="K29" s="237">
        <v>6.0</v>
      </c>
      <c r="L29" s="237">
        <v>7.0</v>
      </c>
      <c r="M29" s="237">
        <v>8.0</v>
      </c>
      <c r="N29" s="237">
        <v>9.0</v>
      </c>
      <c r="O29" s="237">
        <v>10.0</v>
      </c>
      <c r="P29" s="237">
        <v>11.0</v>
      </c>
      <c r="Q29" s="237">
        <v>12.0</v>
      </c>
      <c r="R29" s="237">
        <v>13.0</v>
      </c>
      <c r="S29" s="237">
        <v>14.0</v>
      </c>
      <c r="T29" s="237">
        <v>15.0</v>
      </c>
      <c r="U29" s="237">
        <v>16.0</v>
      </c>
      <c r="V29" s="237">
        <v>17.0</v>
      </c>
      <c r="W29" s="237">
        <v>18.0</v>
      </c>
      <c r="X29" s="237">
        <v>19.0</v>
      </c>
      <c r="Y29" s="237">
        <v>20.0</v>
      </c>
      <c r="Z29" s="237">
        <v>21.0</v>
      </c>
      <c r="AA29" s="237">
        <v>22.0</v>
      </c>
      <c r="AB29" s="238">
        <v>23.0</v>
      </c>
      <c r="AC29" s="8" t="s">
        <v>4</v>
      </c>
      <c r="AD29" s="9" t="s">
        <v>5</v>
      </c>
    </row>
    <row r="30" ht="18.0" customHeight="1">
      <c r="A30" s="239" t="s">
        <v>6</v>
      </c>
      <c r="B30" s="240">
        <v>0.0</v>
      </c>
      <c r="C30" s="240">
        <v>9.0</v>
      </c>
      <c r="D30" s="240">
        <v>3.0</v>
      </c>
      <c r="E30" s="241" t="s">
        <v>39</v>
      </c>
      <c r="F30" s="242"/>
      <c r="G30" s="242"/>
      <c r="H30" s="242"/>
      <c r="I30" s="242"/>
      <c r="J30" s="243"/>
      <c r="K30" s="243"/>
      <c r="L30" s="243"/>
      <c r="M30" s="242"/>
      <c r="N30" s="243"/>
      <c r="O30" s="243"/>
      <c r="P30" s="242"/>
      <c r="Q30" s="243"/>
      <c r="R30" s="243"/>
      <c r="S30" s="243"/>
      <c r="T30" s="243"/>
      <c r="U30" s="244">
        <v>2.0</v>
      </c>
      <c r="V30" s="244">
        <v>3.0</v>
      </c>
      <c r="W30" s="244">
        <v>4.0</v>
      </c>
      <c r="X30" s="244">
        <v>5.0</v>
      </c>
      <c r="Y30" s="244">
        <v>6.0</v>
      </c>
      <c r="Z30" s="244">
        <v>7.0</v>
      </c>
      <c r="AA30" s="244">
        <v>8.0</v>
      </c>
      <c r="AB30" s="244" t="s">
        <v>40</v>
      </c>
      <c r="AC30" s="245">
        <f t="shared" ref="AC30:AC33" si="13">IFERROR(IF(XMATCH("*&lt;*",E30:AB30,2)-XMATCH("*&gt;*",E30:AB30,2)+1&lt;=0,"MAL",IF(XMATCH("*&lt;*",E30:AB30,2)-XMATCH("*&gt;*",E30:AB30,2)+1&lt;C30,"CPU",XMATCH("*&lt;*",E30:AB30,2)-XMATCH("*&gt;*",E30:AB30,2)+1)),"")</f>
        <v>24</v>
      </c>
      <c r="AD30" s="246">
        <f t="shared" ref="AD30:AD33" si="14">IF(OR(C30=0,ISBLANK(C30),SUM(AC30,-C30)&lt;0),"",SUM(AC30,-C30))</f>
        <v>15</v>
      </c>
    </row>
    <row r="31" ht="18.0" customHeight="1">
      <c r="A31" s="247" t="s">
        <v>7</v>
      </c>
      <c r="B31" s="240">
        <v>1.0</v>
      </c>
      <c r="C31" s="240">
        <v>5.0</v>
      </c>
      <c r="D31" s="240">
        <v>2.0</v>
      </c>
      <c r="E31" s="248"/>
      <c r="F31" s="249" t="s">
        <v>39</v>
      </c>
      <c r="G31" s="250"/>
      <c r="H31" s="251"/>
      <c r="I31" s="251"/>
      <c r="J31" s="249">
        <v>2.0</v>
      </c>
      <c r="K31" s="249">
        <v>3.0</v>
      </c>
      <c r="L31" s="249">
        <v>4.0</v>
      </c>
      <c r="M31" s="249" t="s">
        <v>41</v>
      </c>
      <c r="N31" s="252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4"/>
      <c r="AC31" s="245">
        <f t="shared" si="13"/>
        <v>8</v>
      </c>
      <c r="AD31" s="246">
        <f t="shared" si="14"/>
        <v>3</v>
      </c>
    </row>
    <row r="32" ht="18.0" customHeight="1">
      <c r="A32" s="247" t="s">
        <v>8</v>
      </c>
      <c r="B32" s="240">
        <v>2.0</v>
      </c>
      <c r="C32" s="240">
        <v>3.0</v>
      </c>
      <c r="D32" s="240">
        <v>1.0</v>
      </c>
      <c r="E32" s="255"/>
      <c r="F32" s="253"/>
      <c r="G32" s="249" t="s">
        <v>39</v>
      </c>
      <c r="H32" s="249">
        <v>2.0</v>
      </c>
      <c r="I32" s="249" t="s">
        <v>42</v>
      </c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4"/>
      <c r="AC32" s="245">
        <f t="shared" si="13"/>
        <v>3</v>
      </c>
      <c r="AD32" s="246">
        <f t="shared" si="14"/>
        <v>0</v>
      </c>
    </row>
    <row r="33" ht="18.0" customHeight="1">
      <c r="A33" s="256" t="s">
        <v>9</v>
      </c>
      <c r="B33" s="240">
        <v>3.0</v>
      </c>
      <c r="C33" s="240">
        <v>7.0</v>
      </c>
      <c r="D33" s="240">
        <v>2.0</v>
      </c>
      <c r="E33" s="257"/>
      <c r="F33" s="258"/>
      <c r="G33" s="258"/>
      <c r="H33" s="259" t="s">
        <v>32</v>
      </c>
      <c r="I33" s="260"/>
      <c r="J33" s="260"/>
      <c r="K33" s="260"/>
      <c r="L33" s="260"/>
      <c r="M33" s="260"/>
      <c r="N33" s="261">
        <v>1.0</v>
      </c>
      <c r="O33" s="261">
        <v>2.0</v>
      </c>
      <c r="P33" s="261">
        <v>3.0</v>
      </c>
      <c r="Q33" s="261">
        <v>4.0</v>
      </c>
      <c r="R33" s="261">
        <v>5.0</v>
      </c>
      <c r="S33" s="261">
        <v>6.0</v>
      </c>
      <c r="T33" s="261" t="s">
        <v>43</v>
      </c>
      <c r="U33" s="258"/>
      <c r="V33" s="258"/>
      <c r="W33" s="258"/>
      <c r="X33" s="258"/>
      <c r="Y33" s="262"/>
      <c r="Z33" s="258"/>
      <c r="AA33" s="258"/>
      <c r="AB33" s="263"/>
      <c r="AC33" s="245">
        <f t="shared" si="13"/>
        <v>13</v>
      </c>
      <c r="AD33" s="246">
        <f t="shared" si="14"/>
        <v>6</v>
      </c>
    </row>
    <row r="34" ht="18.0" customHeight="1">
      <c r="A34" s="264" t="s">
        <v>17</v>
      </c>
      <c r="B34" s="265"/>
      <c r="C34" s="265"/>
      <c r="D34" s="266" t="s">
        <v>18</v>
      </c>
      <c r="E34" s="267"/>
      <c r="F34" s="268"/>
      <c r="G34" s="269">
        <v>3.0</v>
      </c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9"/>
      <c r="U34" s="268"/>
      <c r="V34" s="268"/>
      <c r="W34" s="268"/>
      <c r="X34" s="268"/>
      <c r="Y34" s="268"/>
      <c r="Z34" s="268"/>
      <c r="AA34" s="268"/>
      <c r="AB34" s="270"/>
      <c r="AC34" s="271">
        <f t="shared" ref="AC34:AD34" si="15">IFERROR(AVERAGE(AC30:AC33),"")</f>
        <v>12</v>
      </c>
      <c r="AD34" s="272">
        <f t="shared" si="15"/>
        <v>6</v>
      </c>
    </row>
    <row r="35" ht="18.0" customHeight="1">
      <c r="A35" s="273"/>
      <c r="B35" s="274"/>
      <c r="C35" s="274"/>
      <c r="D35" s="275" t="s">
        <v>19</v>
      </c>
      <c r="E35" s="276"/>
      <c r="F35" s="277">
        <v>2.0</v>
      </c>
      <c r="G35" s="277">
        <v>2.0</v>
      </c>
      <c r="H35" s="277">
        <v>4.0</v>
      </c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2"/>
      <c r="U35" s="253"/>
      <c r="V35" s="253"/>
      <c r="W35" s="253"/>
      <c r="X35" s="253"/>
      <c r="Y35" s="253"/>
      <c r="Z35" s="253"/>
      <c r="AA35" s="253"/>
      <c r="AB35" s="254"/>
      <c r="AC35" s="109"/>
      <c r="AD35" s="110"/>
    </row>
    <row r="36" ht="18.0" customHeight="1">
      <c r="A36" s="278"/>
      <c r="B36" s="279"/>
      <c r="C36" s="279"/>
      <c r="D36" s="280" t="s">
        <v>20</v>
      </c>
      <c r="E36" s="281">
        <v>1.0</v>
      </c>
      <c r="F36" s="282">
        <v>1.0</v>
      </c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4"/>
      <c r="U36" s="283"/>
      <c r="V36" s="283"/>
      <c r="W36" s="283"/>
      <c r="X36" s="283"/>
      <c r="Y36" s="283"/>
      <c r="Z36" s="283"/>
      <c r="AA36" s="283"/>
      <c r="AB36" s="285"/>
      <c r="AC36" s="129"/>
      <c r="AD36" s="131"/>
    </row>
    <row r="37" ht="18.0" customHeight="1"/>
    <row r="38" ht="18.0" customHeight="1">
      <c r="A38" s="233" t="s">
        <v>0</v>
      </c>
      <c r="B38" s="234" t="s">
        <v>1</v>
      </c>
      <c r="C38" s="234" t="s">
        <v>2</v>
      </c>
      <c r="D38" s="286" t="s">
        <v>3</v>
      </c>
      <c r="E38" s="236">
        <v>0.0</v>
      </c>
      <c r="F38" s="237">
        <v>1.0</v>
      </c>
      <c r="G38" s="237">
        <v>2.0</v>
      </c>
      <c r="H38" s="237">
        <v>3.0</v>
      </c>
      <c r="I38" s="237">
        <v>4.0</v>
      </c>
      <c r="J38" s="237">
        <v>5.0</v>
      </c>
      <c r="K38" s="237">
        <v>6.0</v>
      </c>
      <c r="L38" s="237">
        <v>7.0</v>
      </c>
      <c r="M38" s="237">
        <v>8.0</v>
      </c>
      <c r="N38" s="237">
        <v>9.0</v>
      </c>
      <c r="O38" s="237">
        <v>10.0</v>
      </c>
      <c r="P38" s="237">
        <v>11.0</v>
      </c>
      <c r="Q38" s="237">
        <v>12.0</v>
      </c>
      <c r="R38" s="237">
        <v>13.0</v>
      </c>
      <c r="S38" s="237">
        <v>14.0</v>
      </c>
      <c r="T38" s="237">
        <v>15.0</v>
      </c>
      <c r="U38" s="237">
        <v>16.0</v>
      </c>
      <c r="V38" s="237">
        <v>17.0</v>
      </c>
      <c r="W38" s="237">
        <v>18.0</v>
      </c>
      <c r="X38" s="237">
        <v>19.0</v>
      </c>
      <c r="Y38" s="237">
        <v>20.0</v>
      </c>
      <c r="Z38" s="237">
        <v>21.0</v>
      </c>
      <c r="AA38" s="237">
        <v>22.0</v>
      </c>
      <c r="AB38" s="238">
        <v>23.0</v>
      </c>
      <c r="AC38" s="8" t="s">
        <v>4</v>
      </c>
      <c r="AD38" s="138" t="s">
        <v>5</v>
      </c>
      <c r="AE38" s="139" t="s">
        <v>22</v>
      </c>
    </row>
    <row r="39" ht="18.0" customHeight="1">
      <c r="A39" s="239" t="s">
        <v>6</v>
      </c>
      <c r="B39" s="201">
        <v>0.0</v>
      </c>
      <c r="C39" s="201">
        <v>9.0</v>
      </c>
      <c r="D39" s="202">
        <v>3.0</v>
      </c>
      <c r="E39" s="287" t="s">
        <v>39</v>
      </c>
      <c r="F39" s="288"/>
      <c r="G39" s="288"/>
      <c r="H39" s="288"/>
      <c r="I39" s="288"/>
      <c r="J39" s="289"/>
      <c r="K39" s="289"/>
      <c r="L39" s="289"/>
      <c r="M39" s="288"/>
      <c r="N39" s="289"/>
      <c r="O39" s="289"/>
      <c r="P39" s="288"/>
      <c r="Q39" s="289"/>
      <c r="R39" s="289"/>
      <c r="S39" s="289"/>
      <c r="T39" s="289"/>
      <c r="U39" s="288">
        <v>2.0</v>
      </c>
      <c r="V39" s="288">
        <v>3.0</v>
      </c>
      <c r="W39" s="288">
        <v>4.0</v>
      </c>
      <c r="X39" s="288">
        <v>5.0</v>
      </c>
      <c r="Y39" s="288">
        <v>6.0</v>
      </c>
      <c r="Z39" s="288">
        <v>7.0</v>
      </c>
      <c r="AA39" s="288">
        <v>8.0</v>
      </c>
      <c r="AB39" s="290" t="s">
        <v>40</v>
      </c>
      <c r="AC39" s="18">
        <f t="shared" ref="AC39:AC42" si="16">IFERROR(IF(XMATCH("*&lt;*",E39:AB39,2)-XMATCH("*&gt;*",E39:AB39,2)+1&lt;=0,"MAL",IF(XMATCH("*&lt;*",E39:AB39,2)-XMATCH("*&gt;*",E39:AB39,2)+1&lt;C39,"CPU",XMATCH("*&lt;*",E39:AB39,2)-XMATCH("*&gt;*",E39:AB39,2)+1)),"")</f>
        <v>24</v>
      </c>
      <c r="AD39" s="291">
        <f t="shared" ref="AD39:AD42" si="17">IF(OR(C39=0,ISBLANK(C39),SUM(AC39,-C39)&lt;0),"",SUM(AC39,-C39))</f>
        <v>15</v>
      </c>
      <c r="AE39" s="142">
        <f>IFERROR(__xludf.DUMMYFUNCTION("IF(C39-IF(AND(REGEXMATCH(CONCATENATE(ARRAYFORMULA(IFERROR(REGEXEXTRACT(E39:AB39,""[&gt;]+""),""""))),""&gt;""),REGEXMATCH(CONCATENATE(ARRAYFORMULA(IFERROR(REGEXEXTRACT(E39:AB39,""[&lt;]+""),""""))),""&lt;"")),COUNTIF(ARRAYFORMULA(VALUE(IFERROR(REGEXEXTRACT(TEXT(E39:A"&amp;"B39,""0""),""\d+""),""0""))),""&gt;0""),ARRAYFORMULA(MAX(VALUE(IFERROR(REGEXEXTRACT(TEXT(E39:AB39,""0""),""\d+""),""0"")))))&gt;=0,C39-IF(AND(REGEXMATCH(CONCATENATE(ARRAYFORMULA(IFERROR(REGEXEXTRACT(E39:AB39,""[&gt;]+""),""""))),""&gt;""),REGEXMATCH(CONCATENATE(ARRAY"&amp;"FORMULA(IFERROR(REGEXEXTRACT(E39:AB39,""[&lt;]+""),""""))),""&lt;"")),COUNTIF(ARRAYFORMULA(VALUE(IFERROR(REGEXEXTRACT(TEXT(E39:AB39,""0""),""\d+""),""0""))),""&gt;0""),ARRAYFORMULA(MAX(VALUE(IFERROR(REGEXEXTRACT(TEXT(E39:AB39,""0""),""\d+""),""0""))))),""MAL"")"),0.0)</f>
        <v>0</v>
      </c>
    </row>
    <row r="40" ht="18.0" customHeight="1">
      <c r="A40" s="247" t="s">
        <v>7</v>
      </c>
      <c r="B40" s="201">
        <v>1.0</v>
      </c>
      <c r="C40" s="201">
        <v>5.0</v>
      </c>
      <c r="D40" s="202">
        <v>2.0</v>
      </c>
      <c r="E40" s="248"/>
      <c r="F40" s="288" t="s">
        <v>39</v>
      </c>
      <c r="G40" s="252"/>
      <c r="H40" s="253"/>
      <c r="I40" s="253"/>
      <c r="J40" s="252">
        <v>2.0</v>
      </c>
      <c r="K40" s="252">
        <v>3.0</v>
      </c>
      <c r="L40" s="252">
        <v>4.0</v>
      </c>
      <c r="M40" s="252" t="s">
        <v>41</v>
      </c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4"/>
      <c r="AC40" s="292">
        <f t="shared" si="16"/>
        <v>8</v>
      </c>
      <c r="AD40" s="293">
        <f t="shared" si="17"/>
        <v>3</v>
      </c>
      <c r="AE40" s="142">
        <f>IFERROR(__xludf.DUMMYFUNCTION("IF(C40-IF(AND(REGEXMATCH(CONCATENATE(ARRAYFORMULA(IFERROR(REGEXEXTRACT(E40:AB40,""[&gt;]+""),""""))),""&gt;""),REGEXMATCH(CONCATENATE(ARRAYFORMULA(IFERROR(REGEXEXTRACT(E40:AB40,""[&lt;]+""),""""))),""&lt;"")),COUNTIF(ARRAYFORMULA(VALUE(IFERROR(REGEXEXTRACT(TEXT(E40:A"&amp;"B40,""0""),""\d+""),""0""))),""&gt;0""),ARRAYFORMULA(MAX(VALUE(IFERROR(REGEXEXTRACT(TEXT(E40:AB40,""0""),""\d+""),""0"")))))&gt;=0,C40-IF(AND(REGEXMATCH(CONCATENATE(ARRAYFORMULA(IFERROR(REGEXEXTRACT(E40:AB40,""[&gt;]+""),""""))),""&gt;""),REGEXMATCH(CONCATENATE(ARRAY"&amp;"FORMULA(IFERROR(REGEXEXTRACT(E40:AB40,""[&lt;]+""),""""))),""&lt;"")),COUNTIF(ARRAYFORMULA(VALUE(IFERROR(REGEXEXTRACT(TEXT(E40:AB40,""0""),""\d+""),""0""))),""&gt;0""),ARRAYFORMULA(MAX(VALUE(IFERROR(REGEXEXTRACT(TEXT(E40:AB40,""0""),""\d+""),""0""))))),""MAL"")"),0.0)</f>
        <v>0</v>
      </c>
    </row>
    <row r="41" ht="18.0" customHeight="1">
      <c r="A41" s="247" t="s">
        <v>8</v>
      </c>
      <c r="B41" s="201">
        <v>2.0</v>
      </c>
      <c r="C41" s="201">
        <v>3.0</v>
      </c>
      <c r="D41" s="202">
        <v>1.0</v>
      </c>
      <c r="E41" s="255"/>
      <c r="F41" s="253"/>
      <c r="G41" s="288" t="s">
        <v>39</v>
      </c>
      <c r="H41" s="252">
        <v>2.0</v>
      </c>
      <c r="I41" s="252" t="s">
        <v>42</v>
      </c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4"/>
      <c r="AC41" s="292">
        <f t="shared" si="16"/>
        <v>3</v>
      </c>
      <c r="AD41" s="293">
        <f t="shared" si="17"/>
        <v>0</v>
      </c>
      <c r="AE41" s="142">
        <f>IFERROR(__xludf.DUMMYFUNCTION("IF(C41-IF(AND(REGEXMATCH(CONCATENATE(ARRAYFORMULA(IFERROR(REGEXEXTRACT(E41:AB41,""[&gt;]+""),""""))),""&gt;""),REGEXMATCH(CONCATENATE(ARRAYFORMULA(IFERROR(REGEXEXTRACT(E41:AB41,""[&lt;]+""),""""))),""&lt;"")),COUNTIF(ARRAYFORMULA(VALUE(IFERROR(REGEXEXTRACT(TEXT(E41:A"&amp;"B41,""0""),""\d+""),""0""))),""&gt;0""),ARRAYFORMULA(MAX(VALUE(IFERROR(REGEXEXTRACT(TEXT(E41:AB41,""0""),""\d+""),""0"")))))&gt;=0,C41-IF(AND(REGEXMATCH(CONCATENATE(ARRAYFORMULA(IFERROR(REGEXEXTRACT(E41:AB41,""[&gt;]+""),""""))),""&gt;""),REGEXMATCH(CONCATENATE(ARRAY"&amp;"FORMULA(IFERROR(REGEXEXTRACT(E41:AB41,""[&lt;]+""),""""))),""&lt;"")),COUNTIF(ARRAYFORMULA(VALUE(IFERROR(REGEXEXTRACT(TEXT(E41:AB41,""0""),""\d+""),""0""))),""&gt;0""),ARRAYFORMULA(MAX(VALUE(IFERROR(REGEXEXTRACT(TEXT(E41:AB41,""0""),""\d+""),""0""))))),""MAL"")"),0.0)</f>
        <v>0</v>
      </c>
    </row>
    <row r="42" ht="18.0" customHeight="1">
      <c r="A42" s="256" t="s">
        <v>9</v>
      </c>
      <c r="B42" s="201">
        <v>3.0</v>
      </c>
      <c r="C42" s="201">
        <v>7.0</v>
      </c>
      <c r="D42" s="202">
        <v>2.0</v>
      </c>
      <c r="E42" s="257"/>
      <c r="F42" s="258"/>
      <c r="G42" s="258"/>
      <c r="H42" s="262" t="s">
        <v>32</v>
      </c>
      <c r="I42" s="258"/>
      <c r="J42" s="258"/>
      <c r="K42" s="258"/>
      <c r="L42" s="258"/>
      <c r="M42" s="258"/>
      <c r="N42" s="262">
        <v>1.0</v>
      </c>
      <c r="O42" s="262">
        <v>2.0</v>
      </c>
      <c r="P42" s="262">
        <v>3.0</v>
      </c>
      <c r="Q42" s="262">
        <v>4.0</v>
      </c>
      <c r="R42" s="262">
        <v>5.0</v>
      </c>
      <c r="S42" s="262">
        <v>6.0</v>
      </c>
      <c r="T42" s="262" t="s">
        <v>43</v>
      </c>
      <c r="U42" s="258"/>
      <c r="V42" s="258"/>
      <c r="W42" s="258"/>
      <c r="X42" s="258"/>
      <c r="Y42" s="258"/>
      <c r="Z42" s="258"/>
      <c r="AA42" s="258"/>
      <c r="AB42" s="263"/>
      <c r="AC42" s="294">
        <f t="shared" si="16"/>
        <v>13</v>
      </c>
      <c r="AD42" s="295">
        <f t="shared" si="17"/>
        <v>6</v>
      </c>
      <c r="AE42" s="142">
        <f>IFERROR(__xludf.DUMMYFUNCTION("IF(C42-IF(AND(REGEXMATCH(CONCATENATE(ARRAYFORMULA(IFERROR(REGEXEXTRACT(E42:AB42,""[&gt;]+""),""""))),""&gt;""),REGEXMATCH(CONCATENATE(ARRAYFORMULA(IFERROR(REGEXEXTRACT(E42:AB42,""[&lt;]+""),""""))),""&lt;"")),COUNTIF(ARRAYFORMULA(VALUE(IFERROR(REGEXEXTRACT(TEXT(E42:A"&amp;"B42,""0""),""\d+""),""0""))),""&gt;0""),ARRAYFORMULA(MAX(VALUE(IFERROR(REGEXEXTRACT(TEXT(E42:AB42,""0""),""\d+""),""0"")))))&gt;=0,C42-IF(AND(REGEXMATCH(CONCATENATE(ARRAYFORMULA(IFERROR(REGEXEXTRACT(E42:AB42,""[&gt;]+""),""""))),""&gt;""),REGEXMATCH(CONCATENATE(ARRAY"&amp;"FORMULA(IFERROR(REGEXEXTRACT(E42:AB42,""[&lt;]+""),""""))),""&lt;"")),COUNTIF(ARRAYFORMULA(VALUE(IFERROR(REGEXEXTRACT(TEXT(E42:AB42,""0""),""\d+""),""0""))),""&gt;0""),ARRAYFORMULA(MAX(VALUE(IFERROR(REGEXEXTRACT(TEXT(E42:AB42,""0""),""\d+""),""0""))))),""MAL"")"),0.0)</f>
        <v>0</v>
      </c>
    </row>
    <row r="43" ht="18.0" customHeight="1">
      <c r="A43" s="233" t="s">
        <v>23</v>
      </c>
      <c r="B43" s="296"/>
      <c r="C43" s="297"/>
      <c r="D43" s="235" t="s">
        <v>12</v>
      </c>
      <c r="E43" s="298">
        <v>1.0</v>
      </c>
      <c r="F43" s="299">
        <v>2.0</v>
      </c>
      <c r="G43" s="299">
        <v>3.0</v>
      </c>
      <c r="H43" s="299">
        <v>4.0</v>
      </c>
      <c r="I43" s="299"/>
      <c r="J43" s="299"/>
      <c r="K43" s="300"/>
      <c r="L43" s="300"/>
      <c r="M43" s="300"/>
      <c r="N43" s="300"/>
      <c r="O43" s="300"/>
      <c r="P43" s="300"/>
      <c r="Q43" s="300"/>
      <c r="R43" s="300"/>
      <c r="S43" s="300"/>
      <c r="T43" s="301"/>
      <c r="U43" s="300"/>
      <c r="V43" s="300"/>
      <c r="W43" s="300"/>
      <c r="X43" s="300"/>
      <c r="Y43" s="300"/>
      <c r="Z43" s="300"/>
      <c r="AA43" s="300"/>
      <c r="AB43" s="302"/>
      <c r="AC43" s="303">
        <f t="shared" ref="AC43:AD43" si="18">IFERROR(AVERAGE(AC39:AC42),"")</f>
        <v>12</v>
      </c>
      <c r="AD43" s="304">
        <f t="shared" si="18"/>
        <v>6</v>
      </c>
      <c r="AE43" s="150"/>
    </row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88"/>
    <col customWidth="1" min="3" max="3" width="7.63"/>
    <col customWidth="1" min="4" max="4" width="5.13"/>
    <col customWidth="1" min="5" max="51" width="3.88"/>
    <col customWidth="1" min="52" max="53" width="5.75"/>
    <col customWidth="1" min="54" max="54" width="3.2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ht="18.0" customHeight="1">
      <c r="A2" s="1"/>
      <c r="B2" s="233" t="s">
        <v>0</v>
      </c>
      <c r="C2" s="234" t="s">
        <v>1</v>
      </c>
      <c r="D2" s="234" t="s">
        <v>2</v>
      </c>
      <c r="E2" s="236">
        <v>0.0</v>
      </c>
      <c r="F2" s="237">
        <v>1.0</v>
      </c>
      <c r="G2" s="237">
        <v>2.0</v>
      </c>
      <c r="H2" s="237">
        <v>3.0</v>
      </c>
      <c r="I2" s="237">
        <v>4.0</v>
      </c>
      <c r="J2" s="237">
        <v>5.0</v>
      </c>
      <c r="K2" s="237">
        <v>6.0</v>
      </c>
      <c r="L2" s="237">
        <v>7.0</v>
      </c>
      <c r="M2" s="237">
        <v>8.0</v>
      </c>
      <c r="N2" s="237">
        <v>9.0</v>
      </c>
      <c r="O2" s="237">
        <v>10.0</v>
      </c>
      <c r="P2" s="237">
        <v>11.0</v>
      </c>
      <c r="Q2" s="237">
        <v>12.0</v>
      </c>
      <c r="R2" s="237">
        <v>13.0</v>
      </c>
      <c r="S2" s="237">
        <v>14.0</v>
      </c>
      <c r="T2" s="237">
        <v>15.0</v>
      </c>
      <c r="U2" s="237">
        <v>16.0</v>
      </c>
      <c r="V2" s="237">
        <v>17.0</v>
      </c>
      <c r="W2" s="237">
        <v>18.0</v>
      </c>
      <c r="X2" s="237">
        <v>19.0</v>
      </c>
      <c r="Y2" s="237">
        <v>20.0</v>
      </c>
      <c r="Z2" s="237">
        <v>21.0</v>
      </c>
      <c r="AA2" s="237">
        <v>22.0</v>
      </c>
      <c r="AB2" s="238">
        <v>23.0</v>
      </c>
      <c r="AC2" s="237">
        <v>24.0</v>
      </c>
      <c r="AD2" s="237">
        <v>25.0</v>
      </c>
      <c r="AE2" s="237">
        <v>26.0</v>
      </c>
      <c r="AF2" s="237">
        <v>27.0</v>
      </c>
      <c r="AG2" s="237">
        <v>28.0</v>
      </c>
      <c r="AH2" s="237">
        <v>29.0</v>
      </c>
      <c r="AI2" s="237">
        <v>30.0</v>
      </c>
      <c r="AJ2" s="237">
        <v>31.0</v>
      </c>
      <c r="AK2" s="237">
        <v>32.0</v>
      </c>
      <c r="AL2" s="237">
        <v>33.0</v>
      </c>
      <c r="AM2" s="237">
        <v>34.0</v>
      </c>
      <c r="AN2" s="237">
        <v>35.0</v>
      </c>
      <c r="AO2" s="237">
        <v>36.0</v>
      </c>
      <c r="AP2" s="237">
        <v>37.0</v>
      </c>
      <c r="AQ2" s="237">
        <v>38.0</v>
      </c>
      <c r="AR2" s="237">
        <v>39.0</v>
      </c>
      <c r="AS2" s="237">
        <v>40.0</v>
      </c>
      <c r="AT2" s="237">
        <v>41.0</v>
      </c>
      <c r="AU2" s="237">
        <v>42.0</v>
      </c>
      <c r="AV2" s="238">
        <v>43.0</v>
      </c>
      <c r="AW2" s="237">
        <v>44.0</v>
      </c>
      <c r="AX2" s="237">
        <v>45.0</v>
      </c>
      <c r="AY2" s="237">
        <v>46.0</v>
      </c>
      <c r="AZ2" s="8" t="s">
        <v>4</v>
      </c>
      <c r="BA2" s="9" t="s">
        <v>5</v>
      </c>
      <c r="BB2" s="1"/>
    </row>
    <row r="3" ht="18.0" customHeight="1">
      <c r="A3" s="1"/>
      <c r="B3" s="239" t="s">
        <v>6</v>
      </c>
      <c r="C3" s="288">
        <v>0.0</v>
      </c>
      <c r="D3" s="288">
        <v>7.0</v>
      </c>
      <c r="E3" s="241" t="s">
        <v>39</v>
      </c>
      <c r="F3" s="244">
        <v>2.0</v>
      </c>
      <c r="G3" s="244">
        <v>3.0</v>
      </c>
      <c r="H3" s="244">
        <v>4.0</v>
      </c>
      <c r="I3" s="244">
        <v>5.0</v>
      </c>
      <c r="J3" s="244">
        <v>6.0</v>
      </c>
      <c r="K3" s="244" t="s">
        <v>43</v>
      </c>
      <c r="L3" s="289"/>
      <c r="M3" s="288"/>
      <c r="N3" s="289"/>
      <c r="O3" s="289"/>
      <c r="P3" s="288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305"/>
      <c r="AC3" s="288"/>
      <c r="AD3" s="288"/>
      <c r="AE3" s="288"/>
      <c r="AF3" s="289"/>
      <c r="AG3" s="288"/>
      <c r="AH3" s="289"/>
      <c r="AI3" s="289"/>
      <c r="AJ3" s="288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305"/>
      <c r="AW3" s="288"/>
      <c r="AX3" s="288"/>
      <c r="AY3" s="288"/>
      <c r="AZ3" s="18">
        <f t="shared" ref="AZ3:AZ7" si="1">IFERROR(IF(XMATCH("*&lt;*",E3:AY3,2)-XMATCH("*&gt;*",E3:AY3,2)+1&lt;=0,"MAL",IF(XMATCH("*&lt;*",E3:AY3,2)-XMATCH("*&gt;*",E3:AY3,2)+1&lt;D3,"CPU",XMATCH("*&lt;*",E3:AY3,2)-XMATCH("*&gt;*",E3:AY3,2)+1)),"")</f>
        <v>7</v>
      </c>
      <c r="BA3" s="306">
        <f t="shared" ref="BA3:BA7" si="2">IF(OR(D3=0,ISBLANK(D3),SUM(AZ3,-D3)&lt;0),"",SUM(AZ3,-D3))</f>
        <v>0</v>
      </c>
      <c r="BB3" s="1"/>
    </row>
    <row r="4" ht="18.0" customHeight="1">
      <c r="A4" s="1"/>
      <c r="B4" s="247" t="s">
        <v>7</v>
      </c>
      <c r="C4" s="252">
        <v>0.0</v>
      </c>
      <c r="D4" s="252">
        <v>15.0</v>
      </c>
      <c r="E4" s="307" t="s">
        <v>32</v>
      </c>
      <c r="F4" s="250"/>
      <c r="G4" s="250"/>
      <c r="H4" s="251"/>
      <c r="I4" s="251"/>
      <c r="J4" s="250"/>
      <c r="K4" s="250"/>
      <c r="L4" s="249">
        <v>1.0</v>
      </c>
      <c r="M4" s="249">
        <v>2.0</v>
      </c>
      <c r="N4" s="249">
        <v>3.0</v>
      </c>
      <c r="O4" s="249">
        <v>4.0</v>
      </c>
      <c r="P4" s="249">
        <v>5.0</v>
      </c>
      <c r="Q4" s="249">
        <v>6.0</v>
      </c>
      <c r="R4" s="249">
        <v>7.0</v>
      </c>
      <c r="S4" s="249">
        <v>8.0</v>
      </c>
      <c r="T4" s="249">
        <v>9.0</v>
      </c>
      <c r="U4" s="249">
        <v>10.0</v>
      </c>
      <c r="V4" s="249">
        <v>11.0</v>
      </c>
      <c r="W4" s="249">
        <v>12.0</v>
      </c>
      <c r="X4" s="249">
        <v>13.0</v>
      </c>
      <c r="Y4" s="249">
        <v>14.0</v>
      </c>
      <c r="Z4" s="249" t="s">
        <v>44</v>
      </c>
      <c r="AA4" s="253"/>
      <c r="AB4" s="254"/>
      <c r="AC4" s="253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3"/>
      <c r="AQ4" s="253"/>
      <c r="AR4" s="253"/>
      <c r="AS4" s="253"/>
      <c r="AT4" s="253"/>
      <c r="AU4" s="253"/>
      <c r="AV4" s="254"/>
      <c r="AW4" s="253"/>
      <c r="AX4" s="252"/>
      <c r="AY4" s="252"/>
      <c r="AZ4" s="18">
        <f t="shared" si="1"/>
        <v>22</v>
      </c>
      <c r="BA4" s="308">
        <f t="shared" si="2"/>
        <v>7</v>
      </c>
      <c r="BB4" s="1"/>
    </row>
    <row r="5" ht="18.0" customHeight="1">
      <c r="A5" s="1"/>
      <c r="B5" s="247" t="s">
        <v>8</v>
      </c>
      <c r="C5" s="252">
        <v>0.0</v>
      </c>
      <c r="D5" s="252">
        <v>12.0</v>
      </c>
      <c r="E5" s="307" t="s">
        <v>32</v>
      </c>
      <c r="F5" s="251"/>
      <c r="G5" s="250"/>
      <c r="H5" s="250"/>
      <c r="I5" s="251"/>
      <c r="J5" s="250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49">
        <v>1.0</v>
      </c>
      <c r="AB5" s="249">
        <v>2.0</v>
      </c>
      <c r="AC5" s="249">
        <v>3.0</v>
      </c>
      <c r="AD5" s="249">
        <v>4.0</v>
      </c>
      <c r="AE5" s="249">
        <v>5.0</v>
      </c>
      <c r="AF5" s="249">
        <v>6.0</v>
      </c>
      <c r="AG5" s="249">
        <v>7.0</v>
      </c>
      <c r="AH5" s="249">
        <v>8.0</v>
      </c>
      <c r="AI5" s="249">
        <v>9.0</v>
      </c>
      <c r="AJ5" s="249">
        <v>10.0</v>
      </c>
      <c r="AK5" s="249">
        <v>11.0</v>
      </c>
      <c r="AL5" s="249" t="s">
        <v>45</v>
      </c>
      <c r="AM5" s="253"/>
      <c r="AN5" s="253"/>
      <c r="AO5" s="253"/>
      <c r="AP5" s="253"/>
      <c r="AQ5" s="253"/>
      <c r="AR5" s="253"/>
      <c r="AS5" s="253"/>
      <c r="AT5" s="253"/>
      <c r="AU5" s="253"/>
      <c r="AV5" s="254"/>
      <c r="AW5" s="253"/>
      <c r="AX5" s="252"/>
      <c r="AY5" s="253"/>
      <c r="AZ5" s="18">
        <f t="shared" si="1"/>
        <v>34</v>
      </c>
      <c r="BA5" s="308">
        <f t="shared" si="2"/>
        <v>22</v>
      </c>
      <c r="BB5" s="1"/>
    </row>
    <row r="6" ht="18.0" customHeight="1">
      <c r="A6" s="1"/>
      <c r="B6" s="256" t="s">
        <v>9</v>
      </c>
      <c r="C6" s="262">
        <v>0.0</v>
      </c>
      <c r="D6" s="262">
        <v>4.0</v>
      </c>
      <c r="E6" s="309" t="s">
        <v>32</v>
      </c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31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49">
        <v>1.0</v>
      </c>
      <c r="AN6" s="249">
        <v>2.0</v>
      </c>
      <c r="AO6" s="249">
        <v>3.0</v>
      </c>
      <c r="AP6" s="249" t="s">
        <v>46</v>
      </c>
      <c r="AQ6" s="258"/>
      <c r="AR6" s="258"/>
      <c r="AS6" s="258"/>
      <c r="AT6" s="258"/>
      <c r="AU6" s="258"/>
      <c r="AV6" s="263"/>
      <c r="AW6" s="258"/>
      <c r="AX6" s="258"/>
      <c r="AY6" s="258"/>
      <c r="AZ6" s="18">
        <f t="shared" si="1"/>
        <v>38</v>
      </c>
      <c r="BA6" s="19">
        <f t="shared" si="2"/>
        <v>34</v>
      </c>
      <c r="BB6" s="1"/>
    </row>
    <row r="7" ht="18.0" customHeight="1">
      <c r="A7" s="1"/>
      <c r="B7" s="256" t="s">
        <v>10</v>
      </c>
      <c r="C7" s="262">
        <v>0.0</v>
      </c>
      <c r="D7" s="262">
        <v>9.0</v>
      </c>
      <c r="E7" s="309" t="s">
        <v>32</v>
      </c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31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49">
        <v>1.0</v>
      </c>
      <c r="AR7" s="249">
        <v>2.0</v>
      </c>
      <c r="AS7" s="249">
        <v>3.0</v>
      </c>
      <c r="AT7" s="249">
        <v>4.0</v>
      </c>
      <c r="AU7" s="249">
        <v>5.0</v>
      </c>
      <c r="AV7" s="249">
        <v>6.0</v>
      </c>
      <c r="AW7" s="249">
        <v>7.0</v>
      </c>
      <c r="AX7" s="249">
        <v>8.0</v>
      </c>
      <c r="AY7" s="249" t="s">
        <v>40</v>
      </c>
      <c r="AZ7" s="18">
        <f t="shared" si="1"/>
        <v>47</v>
      </c>
      <c r="BA7" s="19">
        <f t="shared" si="2"/>
        <v>38</v>
      </c>
      <c r="BB7" s="1"/>
    </row>
    <row r="8" ht="18.0" customHeight="1">
      <c r="A8" s="1"/>
      <c r="B8" s="233" t="s">
        <v>11</v>
      </c>
      <c r="C8" s="296"/>
      <c r="D8" s="297"/>
      <c r="E8" s="298">
        <v>1.0</v>
      </c>
      <c r="F8" s="299">
        <v>2.0</v>
      </c>
      <c r="G8" s="299">
        <v>3.0</v>
      </c>
      <c r="H8" s="299">
        <v>4.0</v>
      </c>
      <c r="I8" s="299">
        <v>5.0</v>
      </c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1"/>
      <c r="U8" s="300"/>
      <c r="V8" s="300"/>
      <c r="W8" s="300"/>
      <c r="X8" s="300"/>
      <c r="Y8" s="300"/>
      <c r="Z8" s="300"/>
      <c r="AA8" s="300"/>
      <c r="AB8" s="302"/>
      <c r="AC8" s="301"/>
      <c r="AD8" s="300"/>
      <c r="AE8" s="300"/>
      <c r="AF8" s="300"/>
      <c r="AG8" s="300"/>
      <c r="AH8" s="300"/>
      <c r="AI8" s="300"/>
      <c r="AJ8" s="300"/>
      <c r="AK8" s="300"/>
      <c r="AL8" s="300"/>
      <c r="AM8" s="300"/>
      <c r="AN8" s="301"/>
      <c r="AO8" s="300"/>
      <c r="AP8" s="300"/>
      <c r="AQ8" s="300"/>
      <c r="AR8" s="300"/>
      <c r="AS8" s="300"/>
      <c r="AT8" s="300"/>
      <c r="AU8" s="300"/>
      <c r="AV8" s="302"/>
      <c r="AW8" s="301"/>
      <c r="AX8" s="300"/>
      <c r="AY8" s="300"/>
      <c r="AZ8" s="303">
        <f t="shared" ref="AZ8:BA8" si="3">IFERROR(AVERAGE(AZ3:AZ7),"")</f>
        <v>29.6</v>
      </c>
      <c r="BA8" s="311">
        <f t="shared" si="3"/>
        <v>20.2</v>
      </c>
      <c r="BB8" s="1"/>
    </row>
    <row r="9" ht="18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ht="18.0" customHeight="1">
      <c r="A10" s="1"/>
      <c r="B10" s="233" t="s">
        <v>0</v>
      </c>
      <c r="C10" s="234" t="s">
        <v>1</v>
      </c>
      <c r="D10" s="234" t="s">
        <v>2</v>
      </c>
      <c r="E10" s="236">
        <v>0.0</v>
      </c>
      <c r="F10" s="237">
        <v>1.0</v>
      </c>
      <c r="G10" s="237">
        <v>2.0</v>
      </c>
      <c r="H10" s="237">
        <v>3.0</v>
      </c>
      <c r="I10" s="237">
        <v>4.0</v>
      </c>
      <c r="J10" s="237">
        <v>5.0</v>
      </c>
      <c r="K10" s="237">
        <v>6.0</v>
      </c>
      <c r="L10" s="237">
        <v>7.0</v>
      </c>
      <c r="M10" s="237">
        <v>8.0</v>
      </c>
      <c r="N10" s="237">
        <v>9.0</v>
      </c>
      <c r="O10" s="237">
        <v>10.0</v>
      </c>
      <c r="P10" s="237">
        <v>11.0</v>
      </c>
      <c r="Q10" s="237">
        <v>12.0</v>
      </c>
      <c r="R10" s="237">
        <v>13.0</v>
      </c>
      <c r="S10" s="237">
        <v>14.0</v>
      </c>
      <c r="T10" s="237">
        <v>15.0</v>
      </c>
      <c r="U10" s="237">
        <v>16.0</v>
      </c>
      <c r="V10" s="237">
        <v>17.0</v>
      </c>
      <c r="W10" s="237">
        <v>18.0</v>
      </c>
      <c r="X10" s="237">
        <v>19.0</v>
      </c>
      <c r="Y10" s="237">
        <v>20.0</v>
      </c>
      <c r="Z10" s="237">
        <v>21.0</v>
      </c>
      <c r="AA10" s="237">
        <v>22.0</v>
      </c>
      <c r="AB10" s="238">
        <v>23.0</v>
      </c>
      <c r="AC10" s="237">
        <v>24.0</v>
      </c>
      <c r="AD10" s="237">
        <v>25.0</v>
      </c>
      <c r="AE10" s="237">
        <v>26.0</v>
      </c>
      <c r="AF10" s="237">
        <v>27.0</v>
      </c>
      <c r="AG10" s="237">
        <v>28.0</v>
      </c>
      <c r="AH10" s="237">
        <v>29.0</v>
      </c>
      <c r="AI10" s="237">
        <v>30.0</v>
      </c>
      <c r="AJ10" s="237">
        <v>31.0</v>
      </c>
      <c r="AK10" s="237">
        <v>32.0</v>
      </c>
      <c r="AL10" s="237">
        <v>33.0</v>
      </c>
      <c r="AM10" s="237">
        <v>34.0</v>
      </c>
      <c r="AN10" s="237">
        <v>35.0</v>
      </c>
      <c r="AO10" s="237">
        <v>36.0</v>
      </c>
      <c r="AP10" s="237">
        <v>37.0</v>
      </c>
      <c r="AQ10" s="237">
        <v>38.0</v>
      </c>
      <c r="AR10" s="237">
        <v>39.0</v>
      </c>
      <c r="AS10" s="237">
        <v>40.0</v>
      </c>
      <c r="AT10" s="237">
        <v>41.0</v>
      </c>
      <c r="AU10" s="237">
        <v>42.0</v>
      </c>
      <c r="AV10" s="238">
        <v>43.0</v>
      </c>
      <c r="AW10" s="237">
        <v>44.0</v>
      </c>
      <c r="AX10" s="237">
        <v>45.0</v>
      </c>
      <c r="AY10" s="237">
        <v>46.0</v>
      </c>
      <c r="AZ10" s="8" t="s">
        <v>4</v>
      </c>
      <c r="BA10" s="9" t="s">
        <v>5</v>
      </c>
      <c r="BB10" s="1"/>
    </row>
    <row r="11" ht="18.0" customHeight="1">
      <c r="A11" s="1"/>
      <c r="B11" s="239" t="s">
        <v>6</v>
      </c>
      <c r="C11" s="288">
        <v>0.0</v>
      </c>
      <c r="D11" s="288">
        <v>7.0</v>
      </c>
      <c r="E11" s="312" t="s">
        <v>32</v>
      </c>
      <c r="F11" s="242"/>
      <c r="G11" s="242"/>
      <c r="H11" s="242"/>
      <c r="I11" s="244">
        <v>1.0</v>
      </c>
      <c r="J11" s="244">
        <v>2.0</v>
      </c>
      <c r="K11" s="244">
        <v>3.0</v>
      </c>
      <c r="L11" s="244">
        <v>4.0</v>
      </c>
      <c r="M11" s="244">
        <v>5.0</v>
      </c>
      <c r="N11" s="244">
        <v>6.0</v>
      </c>
      <c r="O11" s="244" t="s">
        <v>43</v>
      </c>
      <c r="P11" s="288"/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305"/>
      <c r="AC11" s="288"/>
      <c r="AD11" s="289"/>
      <c r="AE11" s="289"/>
      <c r="AF11" s="289"/>
      <c r="AG11" s="288"/>
      <c r="AH11" s="289"/>
      <c r="AI11" s="289"/>
      <c r="AJ11" s="288"/>
      <c r="AK11" s="289"/>
      <c r="AL11" s="289"/>
      <c r="AM11" s="289"/>
      <c r="AN11" s="289"/>
      <c r="AO11" s="289"/>
      <c r="AP11" s="289"/>
      <c r="AQ11" s="289"/>
      <c r="AR11" s="289"/>
      <c r="AS11" s="289"/>
      <c r="AT11" s="289"/>
      <c r="AU11" s="289"/>
      <c r="AV11" s="305"/>
      <c r="AW11" s="288"/>
      <c r="AX11" s="289"/>
      <c r="AY11" s="289"/>
      <c r="AZ11" s="18">
        <f t="shared" ref="AZ11:AZ15" si="4">IFERROR(IF(XMATCH("*&lt;*",E11:AY11,2)-XMATCH("*&gt;*",E11:AY11,2)+1&lt;=0,"MAL",IF(XMATCH("*&lt;*",E11:AY11,2)-XMATCH("*&gt;*",E11:AY11,2)+1&lt;D11,"CPU",XMATCH("*&lt;*",E11:AY11,2)-XMATCH("*&gt;*",E11:AY11,2)+1)),"")</f>
        <v>11</v>
      </c>
      <c r="BA11" s="306">
        <f t="shared" ref="BA11:BA15" si="5">IF(OR(D11=0,ISBLANK(D11),SUM(AZ11,-D11)&lt;0),"",SUM(AZ11,-D11))</f>
        <v>4</v>
      </c>
      <c r="BB11" s="1"/>
    </row>
    <row r="12" ht="18.0" customHeight="1">
      <c r="A12" s="1"/>
      <c r="B12" s="247" t="s">
        <v>7</v>
      </c>
      <c r="C12" s="252">
        <v>0.0</v>
      </c>
      <c r="D12" s="252">
        <v>15.0</v>
      </c>
      <c r="E12" s="307" t="s">
        <v>32</v>
      </c>
      <c r="F12" s="250"/>
      <c r="G12" s="250"/>
      <c r="H12" s="251"/>
      <c r="I12" s="251"/>
      <c r="J12" s="250"/>
      <c r="K12" s="251"/>
      <c r="L12" s="251"/>
      <c r="M12" s="250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313"/>
      <c r="AC12" s="251"/>
      <c r="AD12" s="250"/>
      <c r="AE12" s="251"/>
      <c r="AF12" s="251"/>
      <c r="AG12" s="250"/>
      <c r="AH12" s="251"/>
      <c r="AI12" s="251"/>
      <c r="AJ12" s="251"/>
      <c r="AK12" s="249">
        <v>1.0</v>
      </c>
      <c r="AL12" s="249">
        <v>2.0</v>
      </c>
      <c r="AM12" s="249">
        <v>3.0</v>
      </c>
      <c r="AN12" s="249">
        <v>4.0</v>
      </c>
      <c r="AO12" s="249">
        <v>5.0</v>
      </c>
      <c r="AP12" s="249">
        <v>6.0</v>
      </c>
      <c r="AQ12" s="249">
        <v>7.0</v>
      </c>
      <c r="AR12" s="249">
        <v>8.0</v>
      </c>
      <c r="AS12" s="249">
        <v>9.0</v>
      </c>
      <c r="AT12" s="249">
        <v>10.0</v>
      </c>
      <c r="AU12" s="249">
        <v>11.0</v>
      </c>
      <c r="AV12" s="249">
        <v>12.0</v>
      </c>
      <c r="AW12" s="249">
        <v>13.0</v>
      </c>
      <c r="AX12" s="249">
        <v>14.0</v>
      </c>
      <c r="AY12" s="249" t="s">
        <v>44</v>
      </c>
      <c r="AZ12" s="18">
        <f t="shared" si="4"/>
        <v>47</v>
      </c>
      <c r="BA12" s="308">
        <f t="shared" si="5"/>
        <v>32</v>
      </c>
      <c r="BB12" s="1"/>
    </row>
    <row r="13" ht="18.0" customHeight="1">
      <c r="A13" s="1"/>
      <c r="B13" s="247" t="s">
        <v>8</v>
      </c>
      <c r="C13" s="252">
        <v>0.0</v>
      </c>
      <c r="D13" s="252">
        <v>12.0</v>
      </c>
      <c r="E13" s="307" t="s">
        <v>32</v>
      </c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49">
        <v>1.0</v>
      </c>
      <c r="Z13" s="249">
        <v>2.0</v>
      </c>
      <c r="AA13" s="249">
        <v>3.0</v>
      </c>
      <c r="AB13" s="249">
        <v>4.0</v>
      </c>
      <c r="AC13" s="249">
        <v>5.0</v>
      </c>
      <c r="AD13" s="249">
        <v>6.0</v>
      </c>
      <c r="AE13" s="249">
        <v>7.0</v>
      </c>
      <c r="AF13" s="249">
        <v>8.0</v>
      </c>
      <c r="AG13" s="249">
        <v>9.0</v>
      </c>
      <c r="AH13" s="249">
        <v>10.0</v>
      </c>
      <c r="AI13" s="249">
        <v>11.0</v>
      </c>
      <c r="AJ13" s="249" t="s">
        <v>45</v>
      </c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4"/>
      <c r="AW13" s="253"/>
      <c r="AX13" s="253"/>
      <c r="AY13" s="253"/>
      <c r="AZ13" s="18">
        <f t="shared" si="4"/>
        <v>32</v>
      </c>
      <c r="BA13" s="308">
        <f t="shared" si="5"/>
        <v>20</v>
      </c>
      <c r="BB13" s="1"/>
    </row>
    <row r="14" ht="18.0" customHeight="1">
      <c r="A14" s="1"/>
      <c r="B14" s="256" t="s">
        <v>9</v>
      </c>
      <c r="C14" s="262">
        <v>0.0</v>
      </c>
      <c r="D14" s="262">
        <v>4.0</v>
      </c>
      <c r="E14" s="314" t="s">
        <v>39</v>
      </c>
      <c r="F14" s="261">
        <v>2.0</v>
      </c>
      <c r="G14" s="261">
        <v>3.0</v>
      </c>
      <c r="H14" s="261" t="s">
        <v>46</v>
      </c>
      <c r="I14" s="258"/>
      <c r="J14" s="258"/>
      <c r="K14" s="258"/>
      <c r="L14" s="258"/>
      <c r="M14" s="258"/>
      <c r="N14" s="253"/>
      <c r="O14" s="253"/>
      <c r="P14" s="253"/>
      <c r="Q14" s="253"/>
      <c r="R14" s="253"/>
      <c r="S14" s="253"/>
      <c r="T14" s="253"/>
      <c r="U14" s="253"/>
      <c r="V14" s="258"/>
      <c r="W14" s="258"/>
      <c r="X14" s="258"/>
      <c r="Y14" s="258"/>
      <c r="Z14" s="258"/>
      <c r="AA14" s="258"/>
      <c r="AB14" s="263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63"/>
      <c r="AW14" s="258"/>
      <c r="AX14" s="258"/>
      <c r="AY14" s="258"/>
      <c r="AZ14" s="18">
        <f t="shared" si="4"/>
        <v>4</v>
      </c>
      <c r="BA14" s="19">
        <f t="shared" si="5"/>
        <v>0</v>
      </c>
      <c r="BB14" s="1"/>
    </row>
    <row r="15" ht="18.0" customHeight="1">
      <c r="A15" s="1"/>
      <c r="B15" s="256" t="s">
        <v>10</v>
      </c>
      <c r="C15" s="262">
        <v>0.0</v>
      </c>
      <c r="D15" s="262">
        <v>9.0</v>
      </c>
      <c r="E15" s="309" t="s">
        <v>32</v>
      </c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49">
        <v>1.0</v>
      </c>
      <c r="Q15" s="249">
        <v>2.0</v>
      </c>
      <c r="R15" s="249">
        <v>3.0</v>
      </c>
      <c r="S15" s="249">
        <v>4.0</v>
      </c>
      <c r="T15" s="249">
        <v>5.0</v>
      </c>
      <c r="U15" s="249">
        <v>6.0</v>
      </c>
      <c r="V15" s="261">
        <v>7.0</v>
      </c>
      <c r="W15" s="261">
        <v>8.0</v>
      </c>
      <c r="X15" s="261" t="s">
        <v>40</v>
      </c>
      <c r="Y15" s="258"/>
      <c r="Z15" s="258"/>
      <c r="AA15" s="258"/>
      <c r="AB15" s="263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63"/>
      <c r="AW15" s="258"/>
      <c r="AX15" s="258"/>
      <c r="AY15" s="258"/>
      <c r="AZ15" s="18">
        <f t="shared" si="4"/>
        <v>20</v>
      </c>
      <c r="BA15" s="19">
        <f t="shared" si="5"/>
        <v>11</v>
      </c>
      <c r="BB15" s="1"/>
    </row>
    <row r="16" ht="18.0" customHeight="1">
      <c r="A16" s="1"/>
      <c r="B16" s="233" t="s">
        <v>13</v>
      </c>
      <c r="C16" s="296"/>
      <c r="D16" s="297"/>
      <c r="E16" s="298">
        <v>1.0</v>
      </c>
      <c r="F16" s="299">
        <v>2.0</v>
      </c>
      <c r="G16" s="299">
        <v>3.0</v>
      </c>
      <c r="H16" s="299">
        <v>4.0</v>
      </c>
      <c r="I16" s="299">
        <v>5.0</v>
      </c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1"/>
      <c r="U16" s="300"/>
      <c r="V16" s="300"/>
      <c r="W16" s="300"/>
      <c r="X16" s="300"/>
      <c r="Y16" s="300"/>
      <c r="Z16" s="300"/>
      <c r="AA16" s="300"/>
      <c r="AB16" s="302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1"/>
      <c r="AO16" s="300"/>
      <c r="AP16" s="300"/>
      <c r="AQ16" s="300"/>
      <c r="AR16" s="300"/>
      <c r="AS16" s="300"/>
      <c r="AT16" s="300"/>
      <c r="AU16" s="300"/>
      <c r="AV16" s="302"/>
      <c r="AW16" s="300"/>
      <c r="AX16" s="300"/>
      <c r="AY16" s="300"/>
      <c r="AZ16" s="303">
        <f t="shared" ref="AZ16:BA16" si="6">IFERROR(AVERAGE(AZ11:AZ15),"")</f>
        <v>22.8</v>
      </c>
      <c r="BA16" s="311">
        <f t="shared" si="6"/>
        <v>13.4</v>
      </c>
      <c r="BB16" s="1"/>
    </row>
    <row r="17" ht="18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ht="18.0" customHeight="1">
      <c r="A18" s="1"/>
      <c r="B18" s="233" t="s">
        <v>0</v>
      </c>
      <c r="C18" s="234" t="s">
        <v>1</v>
      </c>
      <c r="D18" s="234" t="s">
        <v>2</v>
      </c>
      <c r="E18" s="236">
        <v>0.0</v>
      </c>
      <c r="F18" s="237">
        <v>1.0</v>
      </c>
      <c r="G18" s="237">
        <v>2.0</v>
      </c>
      <c r="H18" s="237">
        <v>3.0</v>
      </c>
      <c r="I18" s="237">
        <v>4.0</v>
      </c>
      <c r="J18" s="237">
        <v>5.0</v>
      </c>
      <c r="K18" s="237">
        <v>6.0</v>
      </c>
      <c r="L18" s="237">
        <v>7.0</v>
      </c>
      <c r="M18" s="237">
        <v>8.0</v>
      </c>
      <c r="N18" s="237">
        <v>9.0</v>
      </c>
      <c r="O18" s="237">
        <v>10.0</v>
      </c>
      <c r="P18" s="237">
        <v>11.0</v>
      </c>
      <c r="Q18" s="237">
        <v>12.0</v>
      </c>
      <c r="R18" s="237">
        <v>13.0</v>
      </c>
      <c r="S18" s="237">
        <v>14.0</v>
      </c>
      <c r="T18" s="237">
        <v>15.0</v>
      </c>
      <c r="U18" s="237">
        <v>16.0</v>
      </c>
      <c r="V18" s="237">
        <v>17.0</v>
      </c>
      <c r="W18" s="237">
        <v>18.0</v>
      </c>
      <c r="X18" s="237">
        <v>19.0</v>
      </c>
      <c r="Y18" s="237">
        <v>20.0</v>
      </c>
      <c r="Z18" s="237">
        <v>21.0</v>
      </c>
      <c r="AA18" s="237">
        <v>22.0</v>
      </c>
      <c r="AB18" s="238">
        <v>23.0</v>
      </c>
      <c r="AC18" s="237">
        <v>24.0</v>
      </c>
      <c r="AD18" s="237">
        <v>25.0</v>
      </c>
      <c r="AE18" s="237">
        <v>26.0</v>
      </c>
      <c r="AF18" s="237">
        <v>27.0</v>
      </c>
      <c r="AG18" s="237">
        <v>28.0</v>
      </c>
      <c r="AH18" s="237">
        <v>29.0</v>
      </c>
      <c r="AI18" s="237">
        <v>30.0</v>
      </c>
      <c r="AJ18" s="237">
        <v>31.0</v>
      </c>
      <c r="AK18" s="237">
        <v>32.0</v>
      </c>
      <c r="AL18" s="237">
        <v>33.0</v>
      </c>
      <c r="AM18" s="237">
        <v>34.0</v>
      </c>
      <c r="AN18" s="237">
        <v>35.0</v>
      </c>
      <c r="AO18" s="237">
        <v>36.0</v>
      </c>
      <c r="AP18" s="237">
        <v>37.0</v>
      </c>
      <c r="AQ18" s="237">
        <v>38.0</v>
      </c>
      <c r="AR18" s="237">
        <v>39.0</v>
      </c>
      <c r="AS18" s="237">
        <v>40.0</v>
      </c>
      <c r="AT18" s="237">
        <v>41.0</v>
      </c>
      <c r="AU18" s="237">
        <v>42.0</v>
      </c>
      <c r="AV18" s="238">
        <v>43.0</v>
      </c>
      <c r="AW18" s="237">
        <v>44.0</v>
      </c>
      <c r="AX18" s="237">
        <v>45.0</v>
      </c>
      <c r="AY18" s="237">
        <v>46.0</v>
      </c>
      <c r="AZ18" s="8" t="s">
        <v>4</v>
      </c>
      <c r="BA18" s="9" t="s">
        <v>5</v>
      </c>
      <c r="BB18" s="1"/>
    </row>
    <row r="19" ht="18.0" customHeight="1">
      <c r="A19" s="1"/>
      <c r="B19" s="239" t="s">
        <v>6</v>
      </c>
      <c r="C19" s="288">
        <v>0.0</v>
      </c>
      <c r="D19" s="288">
        <v>7.0</v>
      </c>
      <c r="E19" s="241" t="s">
        <v>39</v>
      </c>
      <c r="F19" s="244">
        <v>2.0</v>
      </c>
      <c r="G19" s="244">
        <v>3.0</v>
      </c>
      <c r="H19" s="244">
        <v>4.0</v>
      </c>
      <c r="I19" s="242"/>
      <c r="J19" s="243"/>
      <c r="K19" s="243"/>
      <c r="L19" s="243"/>
      <c r="M19" s="242"/>
      <c r="N19" s="243"/>
      <c r="O19" s="243"/>
      <c r="P19" s="242"/>
      <c r="Q19" s="243"/>
      <c r="R19" s="243"/>
      <c r="S19" s="243"/>
      <c r="T19" s="243"/>
      <c r="U19" s="243"/>
      <c r="V19" s="243"/>
      <c r="W19" s="243"/>
      <c r="X19" s="242"/>
      <c r="Y19" s="249">
        <v>5.0</v>
      </c>
      <c r="Z19" s="249">
        <v>6.0</v>
      </c>
      <c r="AA19" s="249" t="s">
        <v>43</v>
      </c>
      <c r="AB19" s="252"/>
      <c r="AC19" s="288"/>
      <c r="AD19" s="289"/>
      <c r="AE19" s="289"/>
      <c r="AF19" s="289"/>
      <c r="AG19" s="288"/>
      <c r="AH19" s="289"/>
      <c r="AI19" s="289"/>
      <c r="AJ19" s="288"/>
      <c r="AK19" s="289"/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305"/>
      <c r="AW19" s="288"/>
      <c r="AX19" s="289"/>
      <c r="AY19" s="289"/>
      <c r="AZ19" s="18">
        <f t="shared" ref="AZ19:AZ23" si="7">IFERROR(IF(XMATCH("*&lt;*",E19:AY19,2)-XMATCH("*&gt;*",E19:AY19,2)+1&lt;=0,"MAL",IF(XMATCH("*&lt;*",E19:AY19,2)-XMATCH("*&gt;*",E19:AY19,2)+1&lt;D19,"CPU",XMATCH("*&lt;*",E19:AY19,2)-XMATCH("*&gt;*",E19:AY19,2)+1)),"")</f>
        <v>23</v>
      </c>
      <c r="BA19" s="306">
        <f t="shared" ref="BA19:BA23" si="8">IF(OR(D19=0,ISBLANK(D19),SUM(AZ19,-D19)&lt;0),"",SUM(AZ19,-D19))</f>
        <v>16</v>
      </c>
      <c r="BB19" s="1"/>
    </row>
    <row r="20" ht="18.0" customHeight="1">
      <c r="A20" s="1"/>
      <c r="B20" s="247" t="s">
        <v>7</v>
      </c>
      <c r="C20" s="252">
        <v>0.0</v>
      </c>
      <c r="D20" s="252">
        <v>15.0</v>
      </c>
      <c r="E20" s="307" t="s">
        <v>32</v>
      </c>
      <c r="F20" s="250"/>
      <c r="G20" s="250"/>
      <c r="H20" s="251"/>
      <c r="I20" s="249">
        <v>1.0</v>
      </c>
      <c r="J20" s="249">
        <v>2.0</v>
      </c>
      <c r="K20" s="249">
        <v>3.0</v>
      </c>
      <c r="L20" s="249">
        <v>4.0</v>
      </c>
      <c r="M20" s="250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315">
        <v>5.0</v>
      </c>
      <c r="AC20" s="249">
        <v>6.0</v>
      </c>
      <c r="AD20" s="249">
        <v>7.0</v>
      </c>
      <c r="AE20" s="249">
        <v>8.0</v>
      </c>
      <c r="AF20" s="251"/>
      <c r="AG20" s="250"/>
      <c r="AH20" s="251"/>
      <c r="AI20" s="251"/>
      <c r="AJ20" s="250"/>
      <c r="AK20" s="250"/>
      <c r="AL20" s="250"/>
      <c r="AM20" s="250"/>
      <c r="AN20" s="316">
        <v>9.0</v>
      </c>
      <c r="AO20" s="317">
        <v>10.0</v>
      </c>
      <c r="AP20" s="317">
        <v>11.0</v>
      </c>
      <c r="AQ20" s="317">
        <v>12.0</v>
      </c>
      <c r="AR20" s="251"/>
      <c r="AS20" s="250"/>
      <c r="AT20" s="250"/>
      <c r="AU20" s="250"/>
      <c r="AV20" s="318"/>
      <c r="AW20" s="249">
        <v>13.0</v>
      </c>
      <c r="AX20" s="249">
        <v>14.0</v>
      </c>
      <c r="AY20" s="249" t="s">
        <v>44</v>
      </c>
      <c r="AZ20" s="18">
        <f t="shared" si="7"/>
        <v>47</v>
      </c>
      <c r="BA20" s="308">
        <f t="shared" si="8"/>
        <v>32</v>
      </c>
      <c r="BB20" s="1"/>
    </row>
    <row r="21" ht="18.0" customHeight="1">
      <c r="A21" s="1"/>
      <c r="B21" s="247" t="s">
        <v>8</v>
      </c>
      <c r="C21" s="252">
        <v>0.0</v>
      </c>
      <c r="D21" s="252">
        <v>12.0</v>
      </c>
      <c r="E21" s="307" t="s">
        <v>32</v>
      </c>
      <c r="F21" s="251"/>
      <c r="G21" s="251"/>
      <c r="H21" s="251"/>
      <c r="I21" s="251"/>
      <c r="J21" s="251"/>
      <c r="K21" s="251"/>
      <c r="L21" s="251"/>
      <c r="M21" s="249">
        <v>1.0</v>
      </c>
      <c r="N21" s="249">
        <v>2.0</v>
      </c>
      <c r="O21" s="249">
        <v>3.0</v>
      </c>
      <c r="P21" s="249">
        <v>4.0</v>
      </c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313"/>
      <c r="AC21" s="251"/>
      <c r="AD21" s="251"/>
      <c r="AE21" s="251"/>
      <c r="AF21" s="315">
        <v>5.0</v>
      </c>
      <c r="AG21" s="249">
        <v>6.0</v>
      </c>
      <c r="AH21" s="249">
        <v>7.0</v>
      </c>
      <c r="AI21" s="249">
        <v>8.0</v>
      </c>
      <c r="AJ21" s="251"/>
      <c r="AK21" s="251"/>
      <c r="AL21" s="251"/>
      <c r="AM21" s="251"/>
      <c r="AN21" s="250"/>
      <c r="AO21" s="250"/>
      <c r="AP21" s="250"/>
      <c r="AQ21" s="250"/>
      <c r="AR21" s="249">
        <v>9.0</v>
      </c>
      <c r="AS21" s="249">
        <v>10.0</v>
      </c>
      <c r="AT21" s="249">
        <v>11.0</v>
      </c>
      <c r="AU21" s="249" t="s">
        <v>45</v>
      </c>
      <c r="AV21" s="254"/>
      <c r="AW21" s="253"/>
      <c r="AX21" s="253"/>
      <c r="AY21" s="253"/>
      <c r="AZ21" s="18">
        <f t="shared" si="7"/>
        <v>43</v>
      </c>
      <c r="BA21" s="308">
        <f t="shared" si="8"/>
        <v>31</v>
      </c>
      <c r="BB21" s="1"/>
    </row>
    <row r="22" ht="18.0" customHeight="1">
      <c r="A22" s="1"/>
      <c r="B22" s="256" t="s">
        <v>9</v>
      </c>
      <c r="C22" s="262">
        <v>0.0</v>
      </c>
      <c r="D22" s="262">
        <v>4.0</v>
      </c>
      <c r="E22" s="309" t="s">
        <v>32</v>
      </c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49">
        <v>1.0</v>
      </c>
      <c r="R22" s="249">
        <v>2.0</v>
      </c>
      <c r="S22" s="249">
        <v>3.0</v>
      </c>
      <c r="T22" s="249" t="s">
        <v>46</v>
      </c>
      <c r="U22" s="258"/>
      <c r="V22" s="258"/>
      <c r="W22" s="258"/>
      <c r="X22" s="258"/>
      <c r="Y22" s="258"/>
      <c r="Z22" s="258"/>
      <c r="AA22" s="258"/>
      <c r="AB22" s="263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63"/>
      <c r="AW22" s="258"/>
      <c r="AX22" s="258"/>
      <c r="AY22" s="258"/>
      <c r="AZ22" s="18">
        <f t="shared" si="7"/>
        <v>16</v>
      </c>
      <c r="BA22" s="19">
        <f t="shared" si="8"/>
        <v>12</v>
      </c>
      <c r="BB22" s="1"/>
    </row>
    <row r="23" ht="18.0" customHeight="1">
      <c r="A23" s="1"/>
      <c r="B23" s="256" t="s">
        <v>10</v>
      </c>
      <c r="C23" s="262">
        <v>0.0</v>
      </c>
      <c r="D23" s="262">
        <v>9.0</v>
      </c>
      <c r="E23" s="309" t="s">
        <v>32</v>
      </c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49">
        <v>1.0</v>
      </c>
      <c r="V23" s="249">
        <v>2.0</v>
      </c>
      <c r="W23" s="249">
        <v>3.0</v>
      </c>
      <c r="X23" s="249">
        <v>4.0</v>
      </c>
      <c r="Y23" s="260"/>
      <c r="Z23" s="260"/>
      <c r="AA23" s="260"/>
      <c r="AB23" s="310"/>
      <c r="AC23" s="260"/>
      <c r="AD23" s="260"/>
      <c r="AE23" s="260"/>
      <c r="AF23" s="260"/>
      <c r="AG23" s="260"/>
      <c r="AH23" s="260"/>
      <c r="AI23" s="260"/>
      <c r="AJ23" s="315">
        <v>5.0</v>
      </c>
      <c r="AK23" s="249">
        <v>6.0</v>
      </c>
      <c r="AL23" s="249">
        <v>7.0</v>
      </c>
      <c r="AM23" s="249">
        <v>8.0</v>
      </c>
      <c r="AN23" s="260"/>
      <c r="AO23" s="260"/>
      <c r="AP23" s="260"/>
      <c r="AQ23" s="260"/>
      <c r="AR23" s="259"/>
      <c r="AS23" s="260"/>
      <c r="AT23" s="260"/>
      <c r="AU23" s="260"/>
      <c r="AV23" s="261" t="s">
        <v>40</v>
      </c>
      <c r="AW23" s="258"/>
      <c r="AX23" s="258"/>
      <c r="AY23" s="258"/>
      <c r="AZ23" s="18">
        <f t="shared" si="7"/>
        <v>44</v>
      </c>
      <c r="BA23" s="19">
        <f t="shared" si="8"/>
        <v>35</v>
      </c>
      <c r="BB23" s="1"/>
    </row>
    <row r="24" ht="18.0" customHeight="1">
      <c r="A24" s="1"/>
      <c r="B24" s="233" t="s">
        <v>14</v>
      </c>
      <c r="C24" s="319" t="s">
        <v>15</v>
      </c>
      <c r="D24" s="265"/>
      <c r="E24" s="298">
        <v>1.0</v>
      </c>
      <c r="F24" s="299">
        <v>2.0</v>
      </c>
      <c r="G24" s="299">
        <v>3.0</v>
      </c>
      <c r="H24" s="299">
        <v>4.0</v>
      </c>
      <c r="I24" s="299">
        <v>5.0</v>
      </c>
      <c r="J24" s="299">
        <v>1.0</v>
      </c>
      <c r="K24" s="300"/>
      <c r="L24" s="300"/>
      <c r="M24" s="299">
        <v>2.0</v>
      </c>
      <c r="N24" s="300"/>
      <c r="O24" s="300"/>
      <c r="P24" s="300"/>
      <c r="Q24" s="299">
        <v>3.0</v>
      </c>
      <c r="R24" s="300"/>
      <c r="S24" s="300"/>
      <c r="T24" s="301"/>
      <c r="U24" s="300"/>
      <c r="V24" s="300"/>
      <c r="W24" s="300"/>
      <c r="X24" s="300"/>
      <c r="Y24" s="299">
        <v>5.0</v>
      </c>
      <c r="Z24" s="300"/>
      <c r="AA24" s="300"/>
      <c r="AB24" s="302"/>
      <c r="AC24" s="300"/>
      <c r="AD24" s="320"/>
      <c r="AE24" s="320"/>
      <c r="AF24" s="299">
        <v>2.0</v>
      </c>
      <c r="AG24" s="320"/>
      <c r="AH24" s="320"/>
      <c r="AI24" s="320"/>
      <c r="AJ24" s="299">
        <v>3.0</v>
      </c>
      <c r="AK24" s="320"/>
      <c r="AL24" s="320"/>
      <c r="AM24" s="320"/>
      <c r="AN24" s="299">
        <v>5.0</v>
      </c>
      <c r="AO24" s="320"/>
      <c r="AP24" s="320"/>
      <c r="AQ24" s="320"/>
      <c r="AR24" s="299">
        <v>2.0</v>
      </c>
      <c r="AS24" s="320"/>
      <c r="AT24" s="320"/>
      <c r="AU24" s="300"/>
      <c r="AV24" s="302"/>
      <c r="AW24" s="300"/>
      <c r="AX24" s="300"/>
      <c r="AY24" s="300"/>
      <c r="AZ24" s="303">
        <f t="shared" ref="AZ24:BA24" si="9">IFERROR(AVERAGE(AZ19:AZ23),"")</f>
        <v>34.6</v>
      </c>
      <c r="BA24" s="311">
        <f t="shared" si="9"/>
        <v>25.2</v>
      </c>
      <c r="BB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ht="18.0" customHeight="1">
      <c r="A26" s="1"/>
      <c r="B26" s="233" t="s">
        <v>0</v>
      </c>
      <c r="C26" s="234" t="s">
        <v>1</v>
      </c>
      <c r="D26" s="234" t="s">
        <v>2</v>
      </c>
      <c r="E26" s="48">
        <v>0.0</v>
      </c>
      <c r="F26" s="49">
        <v>1.0</v>
      </c>
      <c r="G26" s="49">
        <v>2.0</v>
      </c>
      <c r="H26" s="50">
        <v>3.0</v>
      </c>
      <c r="I26" s="51">
        <v>4.0</v>
      </c>
      <c r="J26" s="52">
        <v>5.0</v>
      </c>
      <c r="K26" s="52">
        <v>6.0</v>
      </c>
      <c r="L26" s="53">
        <v>7.0</v>
      </c>
      <c r="M26" s="54">
        <v>8.0</v>
      </c>
      <c r="N26" s="49">
        <v>9.0</v>
      </c>
      <c r="O26" s="49">
        <v>10.0</v>
      </c>
      <c r="P26" s="50">
        <v>11.0</v>
      </c>
      <c r="Q26" s="51">
        <v>12.0</v>
      </c>
      <c r="R26" s="52">
        <v>13.0</v>
      </c>
      <c r="S26" s="52">
        <v>14.0</v>
      </c>
      <c r="T26" s="55">
        <v>15.0</v>
      </c>
      <c r="U26" s="54">
        <v>16.0</v>
      </c>
      <c r="V26" s="49">
        <v>17.0</v>
      </c>
      <c r="W26" s="49">
        <v>18.0</v>
      </c>
      <c r="X26" s="50">
        <v>19.0</v>
      </c>
      <c r="Y26" s="51">
        <v>20.0</v>
      </c>
      <c r="Z26" s="52">
        <v>21.0</v>
      </c>
      <c r="AA26" s="52">
        <v>22.0</v>
      </c>
      <c r="AB26" s="55">
        <v>23.0</v>
      </c>
      <c r="AC26" s="54">
        <v>24.0</v>
      </c>
      <c r="AD26" s="49">
        <v>25.0</v>
      </c>
      <c r="AE26" s="49">
        <v>26.0</v>
      </c>
      <c r="AF26" s="50">
        <v>27.0</v>
      </c>
      <c r="AG26" s="51">
        <v>28.0</v>
      </c>
      <c r="AH26" s="52">
        <v>29.0</v>
      </c>
      <c r="AI26" s="52">
        <v>30.0</v>
      </c>
      <c r="AJ26" s="55">
        <v>31.0</v>
      </c>
      <c r="AK26" s="54">
        <v>32.0</v>
      </c>
      <c r="AL26" s="49">
        <v>33.0</v>
      </c>
      <c r="AM26" s="49">
        <v>34.0</v>
      </c>
      <c r="AN26" s="50">
        <v>35.0</v>
      </c>
      <c r="AO26" s="51">
        <v>36.0</v>
      </c>
      <c r="AP26" s="52">
        <v>37.0</v>
      </c>
      <c r="AQ26" s="52">
        <v>38.0</v>
      </c>
      <c r="AR26" s="55">
        <v>39.0</v>
      </c>
      <c r="AS26" s="54">
        <v>40.0</v>
      </c>
      <c r="AT26" s="49">
        <v>41.0</v>
      </c>
      <c r="AU26" s="49">
        <v>42.0</v>
      </c>
      <c r="AV26" s="50">
        <v>43.0</v>
      </c>
      <c r="AW26" s="51">
        <v>44.0</v>
      </c>
      <c r="AX26" s="52">
        <v>45.0</v>
      </c>
      <c r="AY26" s="52">
        <v>46.0</v>
      </c>
      <c r="AZ26" s="8" t="s">
        <v>4</v>
      </c>
      <c r="BA26" s="9" t="s">
        <v>5</v>
      </c>
      <c r="BB26" s="1"/>
    </row>
    <row r="27" ht="18.0" customHeight="1">
      <c r="A27" s="1"/>
      <c r="B27" s="321" t="s">
        <v>6</v>
      </c>
      <c r="C27" s="288">
        <v>0.0</v>
      </c>
      <c r="D27" s="288">
        <v>7.0</v>
      </c>
      <c r="E27" s="241" t="s">
        <v>39</v>
      </c>
      <c r="F27" s="244">
        <v>2.0</v>
      </c>
      <c r="G27" s="244">
        <v>3.0</v>
      </c>
      <c r="H27" s="244">
        <v>4.0</v>
      </c>
      <c r="I27" s="242"/>
      <c r="J27" s="243"/>
      <c r="K27" s="243"/>
      <c r="L27" s="243"/>
      <c r="M27" s="242"/>
      <c r="N27" s="243"/>
      <c r="O27" s="243"/>
      <c r="P27" s="242"/>
      <c r="Q27" s="243"/>
      <c r="R27" s="243"/>
      <c r="S27" s="243"/>
      <c r="T27" s="243"/>
      <c r="U27" s="243"/>
      <c r="V27" s="243"/>
      <c r="W27" s="243"/>
      <c r="X27" s="242"/>
      <c r="Y27" s="249">
        <v>5.0</v>
      </c>
      <c r="Z27" s="249">
        <v>6.0</v>
      </c>
      <c r="AA27" s="249" t="s">
        <v>43</v>
      </c>
      <c r="AB27" s="65"/>
      <c r="AC27" s="64"/>
      <c r="AD27" s="59"/>
      <c r="AE27" s="59"/>
      <c r="AF27" s="60"/>
      <c r="AG27" s="61"/>
      <c r="AH27" s="62"/>
      <c r="AI27" s="62"/>
      <c r="AJ27" s="65"/>
      <c r="AK27" s="64"/>
      <c r="AL27" s="59"/>
      <c r="AM27" s="59"/>
      <c r="AN27" s="60"/>
      <c r="AO27" s="61"/>
      <c r="AP27" s="62"/>
      <c r="AQ27" s="62"/>
      <c r="AR27" s="65"/>
      <c r="AS27" s="64"/>
      <c r="AT27" s="59"/>
      <c r="AU27" s="59"/>
      <c r="AV27" s="60"/>
      <c r="AW27" s="61"/>
      <c r="AX27" s="62"/>
      <c r="AY27" s="62"/>
      <c r="AZ27" s="18">
        <f t="shared" ref="AZ27:AZ31" si="10">IFERROR(IF(XMATCH("*&lt;*",E27:AY27,2)-XMATCH("*&gt;*",E27:AY27,2)+1&lt;=0,"MAL",IF(XMATCH("*&lt;*",E27:AY27,2)-XMATCH("*&gt;*",E27:AY27,2)+1&lt;D27,"CPU",XMATCH("*&lt;*",E27:AY27,2)-XMATCH("*&gt;*",E27:AY27,2)+1)),"")</f>
        <v>23</v>
      </c>
      <c r="BA27" s="306">
        <f t="shared" ref="BA27:BA31" si="11">IF(OR(D27=0,ISBLANK(D27),SUM(AZ27,-D27)&lt;0),"",SUM(AZ27,-D27))</f>
        <v>16</v>
      </c>
      <c r="BB27" s="1"/>
    </row>
    <row r="28" ht="18.0" customHeight="1">
      <c r="A28" s="1"/>
      <c r="B28" s="322" t="s">
        <v>7</v>
      </c>
      <c r="C28" s="252">
        <v>0.0</v>
      </c>
      <c r="D28" s="252">
        <v>15.0</v>
      </c>
      <c r="E28" s="307" t="s">
        <v>32</v>
      </c>
      <c r="F28" s="250"/>
      <c r="G28" s="250"/>
      <c r="H28" s="251"/>
      <c r="I28" s="249">
        <v>1.0</v>
      </c>
      <c r="J28" s="249">
        <v>2.0</v>
      </c>
      <c r="K28" s="249">
        <v>3.0</v>
      </c>
      <c r="L28" s="249">
        <v>4.0</v>
      </c>
      <c r="M28" s="250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315">
        <v>5.0</v>
      </c>
      <c r="AC28" s="323"/>
      <c r="AD28" s="251"/>
      <c r="AE28" s="251"/>
      <c r="AF28" s="324"/>
      <c r="AG28" s="325"/>
      <c r="AH28" s="250"/>
      <c r="AI28" s="250"/>
      <c r="AJ28" s="318"/>
      <c r="AK28" s="326">
        <v>6.0</v>
      </c>
      <c r="AL28" s="249">
        <v>7.0</v>
      </c>
      <c r="AM28" s="249">
        <v>8.0</v>
      </c>
      <c r="AN28" s="327">
        <v>9.0</v>
      </c>
      <c r="AO28" s="328"/>
      <c r="AP28" s="250"/>
      <c r="AQ28" s="250"/>
      <c r="AR28" s="329"/>
      <c r="AS28" s="328"/>
      <c r="AT28" s="249">
        <v>10.0</v>
      </c>
      <c r="AU28" s="249">
        <v>11.0</v>
      </c>
      <c r="AV28" s="327">
        <v>12.0</v>
      </c>
      <c r="AW28" s="330">
        <v>13.0</v>
      </c>
      <c r="AX28" s="249">
        <v>14.0</v>
      </c>
      <c r="AY28" s="249" t="s">
        <v>44</v>
      </c>
      <c r="AZ28" s="18">
        <f t="shared" si="10"/>
        <v>47</v>
      </c>
      <c r="BA28" s="308">
        <f t="shared" si="11"/>
        <v>32</v>
      </c>
      <c r="BB28" s="1"/>
    </row>
    <row r="29" ht="18.0" customHeight="1">
      <c r="A29" s="1"/>
      <c r="B29" s="322" t="s">
        <v>8</v>
      </c>
      <c r="C29" s="252">
        <v>0.0</v>
      </c>
      <c r="D29" s="252">
        <v>12.0</v>
      </c>
      <c r="E29" s="307" t="s">
        <v>32</v>
      </c>
      <c r="F29" s="251"/>
      <c r="G29" s="251"/>
      <c r="H29" s="251"/>
      <c r="I29" s="251"/>
      <c r="J29" s="251"/>
      <c r="K29" s="251"/>
      <c r="L29" s="251"/>
      <c r="M29" s="249">
        <v>1.0</v>
      </c>
      <c r="N29" s="249">
        <v>2.0</v>
      </c>
      <c r="O29" s="249">
        <v>3.0</v>
      </c>
      <c r="P29" s="249">
        <v>4.0</v>
      </c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313"/>
      <c r="AC29" s="326">
        <v>5.0</v>
      </c>
      <c r="AD29" s="249">
        <v>6.0</v>
      </c>
      <c r="AE29" s="249">
        <v>7.0</v>
      </c>
      <c r="AF29" s="327">
        <v>8.0</v>
      </c>
      <c r="AG29" s="325"/>
      <c r="AH29" s="251"/>
      <c r="AI29" s="251"/>
      <c r="AJ29" s="318"/>
      <c r="AK29" s="328"/>
      <c r="AL29" s="250"/>
      <c r="AM29" s="250"/>
      <c r="AN29" s="329"/>
      <c r="AO29" s="330">
        <v>9.0</v>
      </c>
      <c r="AP29" s="249">
        <v>10.0</v>
      </c>
      <c r="AQ29" s="249">
        <v>11.0</v>
      </c>
      <c r="AR29" s="315" t="s">
        <v>45</v>
      </c>
      <c r="AS29" s="74"/>
      <c r="AT29" s="69"/>
      <c r="AU29" s="69"/>
      <c r="AV29" s="70"/>
      <c r="AW29" s="71"/>
      <c r="AX29" s="72"/>
      <c r="AY29" s="72"/>
      <c r="AZ29" s="18">
        <f t="shared" si="10"/>
        <v>40</v>
      </c>
      <c r="BA29" s="308">
        <f t="shared" si="11"/>
        <v>28</v>
      </c>
      <c r="BB29" s="1"/>
    </row>
    <row r="30" ht="18.0" customHeight="1">
      <c r="A30" s="1"/>
      <c r="B30" s="331" t="s">
        <v>9</v>
      </c>
      <c r="C30" s="262">
        <v>0.0</v>
      </c>
      <c r="D30" s="262">
        <v>4.0</v>
      </c>
      <c r="E30" s="309" t="s">
        <v>32</v>
      </c>
      <c r="F30" s="260"/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49">
        <v>1.0</v>
      </c>
      <c r="R30" s="249">
        <v>2.0</v>
      </c>
      <c r="S30" s="249">
        <v>3.0</v>
      </c>
      <c r="T30" s="249" t="s">
        <v>46</v>
      </c>
      <c r="U30" s="84"/>
      <c r="V30" s="79"/>
      <c r="W30" s="79"/>
      <c r="X30" s="80"/>
      <c r="Y30" s="81"/>
      <c r="Z30" s="82"/>
      <c r="AA30" s="82"/>
      <c r="AB30" s="85"/>
      <c r="AC30" s="84"/>
      <c r="AD30" s="79"/>
      <c r="AE30" s="79"/>
      <c r="AF30" s="80"/>
      <c r="AG30" s="81"/>
      <c r="AH30" s="82"/>
      <c r="AI30" s="82"/>
      <c r="AJ30" s="85"/>
      <c r="AK30" s="84"/>
      <c r="AL30" s="79"/>
      <c r="AM30" s="79"/>
      <c r="AN30" s="80"/>
      <c r="AO30" s="81"/>
      <c r="AP30" s="82"/>
      <c r="AQ30" s="82"/>
      <c r="AR30" s="85"/>
      <c r="AS30" s="84"/>
      <c r="AT30" s="79"/>
      <c r="AU30" s="79"/>
      <c r="AV30" s="80"/>
      <c r="AW30" s="81"/>
      <c r="AX30" s="82"/>
      <c r="AY30" s="82"/>
      <c r="AZ30" s="18">
        <f t="shared" si="10"/>
        <v>16</v>
      </c>
      <c r="BA30" s="19">
        <f t="shared" si="11"/>
        <v>12</v>
      </c>
      <c r="BB30" s="1"/>
    </row>
    <row r="31" ht="18.0" customHeight="1">
      <c r="A31" s="1"/>
      <c r="B31" s="331" t="s">
        <v>10</v>
      </c>
      <c r="C31" s="262">
        <v>0.0</v>
      </c>
      <c r="D31" s="262">
        <v>9.0</v>
      </c>
      <c r="E31" s="309" t="s">
        <v>32</v>
      </c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49">
        <v>1.0</v>
      </c>
      <c r="V31" s="249">
        <v>2.0</v>
      </c>
      <c r="W31" s="249">
        <v>3.0</v>
      </c>
      <c r="X31" s="249">
        <v>4.0</v>
      </c>
      <c r="Y31" s="260"/>
      <c r="Z31" s="260"/>
      <c r="AA31" s="260"/>
      <c r="AB31" s="310"/>
      <c r="AC31" s="332"/>
      <c r="AD31" s="260"/>
      <c r="AE31" s="260"/>
      <c r="AF31" s="333"/>
      <c r="AG31" s="334">
        <v>5.0</v>
      </c>
      <c r="AH31" s="261">
        <v>6.0</v>
      </c>
      <c r="AI31" s="261">
        <v>7.0</v>
      </c>
      <c r="AJ31" s="335">
        <v>8.0</v>
      </c>
      <c r="AK31" s="332"/>
      <c r="AL31" s="260"/>
      <c r="AM31" s="260"/>
      <c r="AN31" s="333"/>
      <c r="AO31" s="336"/>
      <c r="AP31" s="260"/>
      <c r="AQ31" s="260"/>
      <c r="AR31" s="335"/>
      <c r="AS31" s="337" t="s">
        <v>40</v>
      </c>
      <c r="AT31" s="79"/>
      <c r="AU31" s="79"/>
      <c r="AV31" s="80"/>
      <c r="AW31" s="81"/>
      <c r="AX31" s="82"/>
      <c r="AY31" s="82"/>
      <c r="AZ31" s="18">
        <f t="shared" si="10"/>
        <v>41</v>
      </c>
      <c r="BA31" s="19">
        <f t="shared" si="11"/>
        <v>32</v>
      </c>
      <c r="BB31" s="1"/>
    </row>
    <row r="32" ht="18.0" customHeight="1">
      <c r="A32" s="1"/>
      <c r="B32" s="233" t="s">
        <v>16</v>
      </c>
      <c r="C32" s="234" t="s">
        <v>15</v>
      </c>
      <c r="D32" s="265"/>
      <c r="E32" s="338">
        <v>1.0</v>
      </c>
      <c r="F32" s="339">
        <v>2.0</v>
      </c>
      <c r="G32" s="339">
        <v>3.0</v>
      </c>
      <c r="H32" s="340">
        <v>4.0</v>
      </c>
      <c r="I32" s="341">
        <v>5.0</v>
      </c>
      <c r="J32" s="342">
        <v>1.0</v>
      </c>
      <c r="K32" s="91"/>
      <c r="L32" s="92"/>
      <c r="M32" s="343">
        <v>2.0</v>
      </c>
      <c r="N32" s="88"/>
      <c r="O32" s="88"/>
      <c r="P32" s="89"/>
      <c r="Q32" s="341">
        <v>3.0</v>
      </c>
      <c r="R32" s="91"/>
      <c r="S32" s="91"/>
      <c r="T32" s="94"/>
      <c r="U32" s="93"/>
      <c r="V32" s="88"/>
      <c r="W32" s="88"/>
      <c r="X32" s="89"/>
      <c r="Y32" s="341">
        <v>5.0</v>
      </c>
      <c r="Z32" s="91"/>
      <c r="AA32" s="91"/>
      <c r="AB32" s="94"/>
      <c r="AC32" s="343">
        <v>2.0</v>
      </c>
      <c r="AD32" s="88"/>
      <c r="AE32" s="88"/>
      <c r="AF32" s="89"/>
      <c r="AG32" s="341">
        <v>3.0</v>
      </c>
      <c r="AH32" s="91"/>
      <c r="AI32" s="91"/>
      <c r="AJ32" s="94"/>
      <c r="AK32" s="343">
        <v>5.0</v>
      </c>
      <c r="AL32" s="88"/>
      <c r="AM32" s="88"/>
      <c r="AN32" s="89"/>
      <c r="AO32" s="341">
        <v>2.0</v>
      </c>
      <c r="AP32" s="91"/>
      <c r="AQ32" s="91"/>
      <c r="AR32" s="94"/>
      <c r="AS32" s="344"/>
      <c r="AT32" s="88"/>
      <c r="AU32" s="88"/>
      <c r="AV32" s="89"/>
      <c r="AW32" s="341">
        <v>2.0</v>
      </c>
      <c r="AX32" s="91"/>
      <c r="AY32" s="91"/>
      <c r="AZ32" s="303">
        <f t="shared" ref="AZ32:BA32" si="12">IFERROR(AVERAGE(AZ27:AZ31),"")</f>
        <v>33.4</v>
      </c>
      <c r="BA32" s="311">
        <f t="shared" si="12"/>
        <v>24</v>
      </c>
      <c r="BB32" s="1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ht="18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5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</sheetData>
  <conditionalFormatting sqref="B18:D24">
    <cfRule type="notContainsBlanks" dxfId="0" priority="1">
      <formula>LEN(TRIM(B18))&gt;0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8CA5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88"/>
    <col customWidth="1" min="3" max="3" width="7.63"/>
    <col customWidth="1" min="4" max="4" width="5.13"/>
    <col customWidth="1" min="5" max="5" width="7.63"/>
    <col customWidth="1" min="6" max="26" width="3.88"/>
    <col customWidth="1" min="27" max="29" width="5.75"/>
    <col customWidth="1" min="30" max="30" width="3.2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8.0" customHeight="1">
      <c r="A2" s="1"/>
      <c r="B2" s="2" t="s">
        <v>0</v>
      </c>
      <c r="C2" s="3" t="s">
        <v>1</v>
      </c>
      <c r="D2" s="3" t="s">
        <v>2</v>
      </c>
      <c r="E2" s="4" t="s">
        <v>3</v>
      </c>
      <c r="F2" s="5">
        <v>0.0</v>
      </c>
      <c r="G2" s="6">
        <v>1.0</v>
      </c>
      <c r="H2" s="6">
        <v>2.0</v>
      </c>
      <c r="I2" s="6">
        <v>3.0</v>
      </c>
      <c r="J2" s="6">
        <v>4.0</v>
      </c>
      <c r="K2" s="6">
        <v>5.0</v>
      </c>
      <c r="L2" s="6">
        <v>6.0</v>
      </c>
      <c r="M2" s="6">
        <v>7.0</v>
      </c>
      <c r="N2" s="6">
        <v>8.0</v>
      </c>
      <c r="O2" s="6">
        <v>9.0</v>
      </c>
      <c r="P2" s="6">
        <v>10.0</v>
      </c>
      <c r="Q2" s="6">
        <v>11.0</v>
      </c>
      <c r="R2" s="6">
        <v>12.0</v>
      </c>
      <c r="S2" s="6">
        <v>13.0</v>
      </c>
      <c r="T2" s="6">
        <v>14.0</v>
      </c>
      <c r="U2" s="6">
        <v>15.0</v>
      </c>
      <c r="V2" s="6">
        <v>16.0</v>
      </c>
      <c r="W2" s="6">
        <v>17.0</v>
      </c>
      <c r="X2" s="6">
        <v>18.0</v>
      </c>
      <c r="Y2" s="6">
        <v>19.0</v>
      </c>
      <c r="Z2" s="6">
        <v>20.0</v>
      </c>
      <c r="AA2" s="8" t="s">
        <v>4</v>
      </c>
      <c r="AB2" s="9" t="s">
        <v>5</v>
      </c>
      <c r="AC2" s="1"/>
      <c r="AD2" s="1"/>
    </row>
    <row r="3" ht="18.0" customHeight="1">
      <c r="A3" s="1"/>
      <c r="B3" s="10" t="s">
        <v>6</v>
      </c>
      <c r="C3" s="345">
        <v>0.0</v>
      </c>
      <c r="D3" s="346">
        <v>4.0</v>
      </c>
      <c r="E3" s="41"/>
      <c r="F3" s="347" t="s">
        <v>39</v>
      </c>
      <c r="G3" s="348">
        <v>2.0</v>
      </c>
      <c r="H3" s="348">
        <v>3.0</v>
      </c>
      <c r="I3" s="348" t="s">
        <v>46</v>
      </c>
      <c r="J3" s="17"/>
      <c r="K3" s="17"/>
      <c r="L3" s="17"/>
      <c r="M3" s="15"/>
      <c r="N3" s="17"/>
      <c r="O3" s="15"/>
      <c r="P3" s="15"/>
      <c r="Q3" s="17"/>
      <c r="R3" s="15"/>
      <c r="S3" s="15"/>
      <c r="T3" s="15"/>
      <c r="U3" s="15"/>
      <c r="V3" s="15"/>
      <c r="W3" s="15"/>
      <c r="X3" s="15"/>
      <c r="Y3" s="15"/>
      <c r="Z3" s="15"/>
      <c r="AA3" s="18">
        <f t="shared" ref="AA3:AA7" si="1">IFERROR(IF(XMATCH("*&lt;*",F3:Z3,2)-XMATCH("*&gt;*",F3:Z3,2)+1&lt;=0,"MAL",IF(XMATCH("*&lt;*",F3:Z3,2)-XMATCH("*&gt;*",F3:Z3,2)+1&lt;D3,"CPU",XMATCH("*&lt;*",F3:Z3,2)-XMATCH("*&gt;*",F3:Z3,2)+1)),"")</f>
        <v>4</v>
      </c>
      <c r="AB3" s="306">
        <f t="shared" ref="AB3:AB7" si="2">IF(OR(D3=0,ISBLANK(D3),SUM(AA3,-D3)&lt;0),"",SUM(AA3,-D3))</f>
        <v>0</v>
      </c>
      <c r="AC3" s="1"/>
      <c r="AD3" s="1"/>
    </row>
    <row r="4" ht="18.0" customHeight="1">
      <c r="A4" s="1"/>
      <c r="B4" s="20" t="s">
        <v>7</v>
      </c>
      <c r="C4" s="349">
        <v>2.0</v>
      </c>
      <c r="D4" s="350">
        <v>6.0</v>
      </c>
      <c r="E4" s="43"/>
      <c r="F4" s="44"/>
      <c r="G4" s="23"/>
      <c r="H4" s="351" t="s">
        <v>32</v>
      </c>
      <c r="I4" s="351"/>
      <c r="J4" s="352">
        <v>1.0</v>
      </c>
      <c r="K4" s="352">
        <v>2.0</v>
      </c>
      <c r="L4" s="352">
        <v>3.0</v>
      </c>
      <c r="M4" s="352">
        <v>4.0</v>
      </c>
      <c r="N4" s="352">
        <v>5.0</v>
      </c>
      <c r="O4" s="352" t="s">
        <v>47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18">
        <f t="shared" si="1"/>
        <v>8</v>
      </c>
      <c r="AB4" s="308">
        <f t="shared" si="2"/>
        <v>2</v>
      </c>
      <c r="AC4" s="1"/>
      <c r="AD4" s="1"/>
    </row>
    <row r="5" ht="18.0" customHeight="1">
      <c r="A5" s="1"/>
      <c r="B5" s="20" t="s">
        <v>8</v>
      </c>
      <c r="C5" s="349">
        <v>3.0</v>
      </c>
      <c r="D5" s="350">
        <v>4.0</v>
      </c>
      <c r="E5" s="43"/>
      <c r="F5" s="44"/>
      <c r="G5" s="22"/>
      <c r="H5" s="23"/>
      <c r="I5" s="351" t="s">
        <v>32</v>
      </c>
      <c r="J5" s="351"/>
      <c r="K5" s="351"/>
      <c r="L5" s="351"/>
      <c r="M5" s="353"/>
      <c r="N5" s="353"/>
      <c r="O5" s="353"/>
      <c r="P5" s="352">
        <v>1.0</v>
      </c>
      <c r="Q5" s="352">
        <v>2.0</v>
      </c>
      <c r="R5" s="352">
        <v>3.0</v>
      </c>
      <c r="S5" s="352" t="s">
        <v>46</v>
      </c>
      <c r="T5" s="22"/>
      <c r="U5" s="22"/>
      <c r="V5" s="22"/>
      <c r="W5" s="22"/>
      <c r="X5" s="22"/>
      <c r="Y5" s="22"/>
      <c r="Z5" s="22"/>
      <c r="AA5" s="18">
        <f t="shared" si="1"/>
        <v>11</v>
      </c>
      <c r="AB5" s="308">
        <f t="shared" si="2"/>
        <v>7</v>
      </c>
      <c r="AC5" s="1"/>
      <c r="AD5" s="1"/>
    </row>
    <row r="6" ht="18.0" customHeight="1">
      <c r="A6" s="1"/>
      <c r="B6" s="25" t="s">
        <v>9</v>
      </c>
      <c r="C6" s="349">
        <v>6.0</v>
      </c>
      <c r="D6" s="350">
        <v>5.0</v>
      </c>
      <c r="E6" s="43"/>
      <c r="F6" s="29"/>
      <c r="G6" s="14"/>
      <c r="H6" s="14"/>
      <c r="I6" s="14"/>
      <c r="J6" s="14"/>
      <c r="K6" s="14"/>
      <c r="L6" s="354" t="s">
        <v>32</v>
      </c>
      <c r="M6" s="354"/>
      <c r="N6" s="354"/>
      <c r="O6" s="354"/>
      <c r="P6" s="354"/>
      <c r="Q6" s="355"/>
      <c r="R6" s="355"/>
      <c r="S6" s="355"/>
      <c r="T6" s="356">
        <v>1.0</v>
      </c>
      <c r="U6" s="356">
        <v>2.0</v>
      </c>
      <c r="V6" s="356">
        <v>3.0</v>
      </c>
      <c r="W6" s="356">
        <v>4.0</v>
      </c>
      <c r="X6" s="356" t="s">
        <v>41</v>
      </c>
      <c r="Y6" s="14"/>
      <c r="Z6" s="14"/>
      <c r="AA6" s="18">
        <f t="shared" si="1"/>
        <v>13</v>
      </c>
      <c r="AB6" s="19">
        <f t="shared" si="2"/>
        <v>8</v>
      </c>
      <c r="AC6" s="1"/>
      <c r="AD6" s="1"/>
    </row>
    <row r="7" ht="18.0" customHeight="1">
      <c r="A7" s="1"/>
      <c r="B7" s="25" t="s">
        <v>10</v>
      </c>
      <c r="C7" s="357">
        <v>8.0</v>
      </c>
      <c r="D7" s="358">
        <v>2.0</v>
      </c>
      <c r="E7" s="359"/>
      <c r="F7" s="29"/>
      <c r="G7" s="14"/>
      <c r="H7" s="14"/>
      <c r="I7" s="14"/>
      <c r="J7" s="14"/>
      <c r="K7" s="14"/>
      <c r="L7" s="14"/>
      <c r="M7" s="14"/>
      <c r="N7" s="354" t="s">
        <v>32</v>
      </c>
      <c r="O7" s="355"/>
      <c r="P7" s="355"/>
      <c r="Q7" s="355"/>
      <c r="R7" s="355"/>
      <c r="S7" s="355"/>
      <c r="T7" s="355"/>
      <c r="U7" s="355"/>
      <c r="V7" s="355"/>
      <c r="W7" s="355"/>
      <c r="X7" s="355"/>
      <c r="Y7" s="356">
        <v>1.0</v>
      </c>
      <c r="Z7" s="356" t="s">
        <v>48</v>
      </c>
      <c r="AA7" s="18">
        <f t="shared" si="1"/>
        <v>13</v>
      </c>
      <c r="AB7" s="19">
        <f t="shared" si="2"/>
        <v>11</v>
      </c>
      <c r="AC7" s="1"/>
      <c r="AD7" s="1"/>
    </row>
    <row r="8" ht="18.0" customHeight="1">
      <c r="A8" s="1"/>
      <c r="B8" s="30" t="s">
        <v>11</v>
      </c>
      <c r="C8" s="31"/>
      <c r="D8" s="150"/>
      <c r="E8" s="187" t="s">
        <v>12</v>
      </c>
      <c r="F8" s="360">
        <v>1.0</v>
      </c>
      <c r="G8" s="35"/>
      <c r="H8" s="361">
        <v>2.0</v>
      </c>
      <c r="I8" s="361">
        <v>3.0</v>
      </c>
      <c r="J8" s="35"/>
      <c r="K8" s="36"/>
      <c r="L8" s="361">
        <v>4.0</v>
      </c>
      <c r="M8" s="36"/>
      <c r="N8" s="35">
        <v>5.0</v>
      </c>
      <c r="O8" s="36"/>
      <c r="P8" s="36"/>
      <c r="Q8" s="36"/>
      <c r="R8" s="36"/>
      <c r="S8" s="36"/>
      <c r="T8" s="36"/>
      <c r="U8" s="35"/>
      <c r="V8" s="36"/>
      <c r="W8" s="36"/>
      <c r="X8" s="36"/>
      <c r="Y8" s="36"/>
      <c r="Z8" s="36"/>
      <c r="AA8" s="303">
        <f t="shared" ref="AA8:AB8" si="3">IFERROR(AVERAGE(AA3:AA7),"")</f>
        <v>9.8</v>
      </c>
      <c r="AB8" s="311">
        <f t="shared" si="3"/>
        <v>5.6</v>
      </c>
      <c r="AC8" s="1"/>
      <c r="AD8" s="1"/>
    </row>
    <row r="9" ht="18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18.0" customHeight="1">
      <c r="A10" s="1"/>
      <c r="B10" s="2" t="s">
        <v>0</v>
      </c>
      <c r="C10" s="3" t="s">
        <v>1</v>
      </c>
      <c r="D10" s="3" t="s">
        <v>2</v>
      </c>
      <c r="E10" s="4" t="s">
        <v>3</v>
      </c>
      <c r="F10" s="5">
        <v>0.0</v>
      </c>
      <c r="G10" s="6">
        <v>1.0</v>
      </c>
      <c r="H10" s="6">
        <v>2.0</v>
      </c>
      <c r="I10" s="6">
        <v>3.0</v>
      </c>
      <c r="J10" s="6">
        <v>4.0</v>
      </c>
      <c r="K10" s="6">
        <v>5.0</v>
      </c>
      <c r="L10" s="6">
        <v>6.0</v>
      </c>
      <c r="M10" s="6">
        <v>7.0</v>
      </c>
      <c r="N10" s="6">
        <v>8.0</v>
      </c>
      <c r="O10" s="6">
        <v>9.0</v>
      </c>
      <c r="P10" s="6">
        <v>10.0</v>
      </c>
      <c r="Q10" s="6">
        <v>11.0</v>
      </c>
      <c r="R10" s="6">
        <v>12.0</v>
      </c>
      <c r="S10" s="6">
        <v>13.0</v>
      </c>
      <c r="T10" s="6">
        <v>14.0</v>
      </c>
      <c r="U10" s="6">
        <v>15.0</v>
      </c>
      <c r="V10" s="6">
        <v>16.0</v>
      </c>
      <c r="W10" s="6">
        <v>17.0</v>
      </c>
      <c r="X10" s="6">
        <v>18.0</v>
      </c>
      <c r="Y10" s="6">
        <v>19.0</v>
      </c>
      <c r="Z10" s="6">
        <v>20.0</v>
      </c>
      <c r="AA10" s="8" t="s">
        <v>4</v>
      </c>
      <c r="AB10" s="9" t="s">
        <v>5</v>
      </c>
      <c r="AC10" s="1"/>
      <c r="AD10" s="1"/>
    </row>
    <row r="11" ht="18.0" customHeight="1">
      <c r="A11" s="1"/>
      <c r="B11" s="10" t="s">
        <v>6</v>
      </c>
      <c r="C11" s="345">
        <v>0.0</v>
      </c>
      <c r="D11" s="346">
        <v>4.0</v>
      </c>
      <c r="E11" s="41"/>
      <c r="F11" s="347" t="s">
        <v>39</v>
      </c>
      <c r="G11" s="348">
        <v>2.0</v>
      </c>
      <c r="H11" s="348">
        <v>3.0</v>
      </c>
      <c r="I11" s="348" t="s">
        <v>46</v>
      </c>
      <c r="J11" s="17"/>
      <c r="K11" s="17"/>
      <c r="L11" s="17"/>
      <c r="M11" s="15"/>
      <c r="N11" s="17"/>
      <c r="O11" s="15"/>
      <c r="P11" s="15"/>
      <c r="Q11" s="17"/>
      <c r="R11" s="15"/>
      <c r="S11" s="15"/>
      <c r="T11" s="15"/>
      <c r="U11" s="15"/>
      <c r="V11" s="15"/>
      <c r="W11" s="15"/>
      <c r="X11" s="15"/>
      <c r="Y11" s="15"/>
      <c r="Z11" s="15"/>
      <c r="AA11" s="18">
        <f t="shared" ref="AA11:AA15" si="4">IFERROR(IF(XMATCH("*&lt;*",F11:Z11,2)-XMATCH("*&gt;*",F11:Z11,2)+1&lt;=0,"MAL",IF(XMATCH("*&lt;*",F11:Z11,2)-XMATCH("*&gt;*",F11:Z11,2)+1&lt;D11,"CPU",XMATCH("*&lt;*",F11:Z11,2)-XMATCH("*&gt;*",F11:Z11,2)+1)),"")</f>
        <v>4</v>
      </c>
      <c r="AB11" s="306">
        <f t="shared" ref="AB11:AB15" si="5">IF(OR(D11=0,ISBLANK(D11),SUM(AA11,-D11)&lt;0),"",SUM(AA11,-D11))</f>
        <v>0</v>
      </c>
      <c r="AC11" s="1"/>
      <c r="AD11" s="1"/>
    </row>
    <row r="12" ht="18.0" customHeight="1">
      <c r="A12" s="1"/>
      <c r="B12" s="20" t="s">
        <v>7</v>
      </c>
      <c r="C12" s="349">
        <v>2.0</v>
      </c>
      <c r="D12" s="350">
        <v>6.0</v>
      </c>
      <c r="E12" s="43"/>
      <c r="F12" s="44"/>
      <c r="G12" s="23"/>
      <c r="H12" s="351" t="s">
        <v>32</v>
      </c>
      <c r="I12" s="353"/>
      <c r="J12" s="353"/>
      <c r="K12" s="351"/>
      <c r="L12" s="351"/>
      <c r="M12" s="351"/>
      <c r="N12" s="351"/>
      <c r="O12" s="351"/>
      <c r="P12" s="351"/>
      <c r="Q12" s="351"/>
      <c r="R12" s="351"/>
      <c r="S12" s="351"/>
      <c r="T12" s="362"/>
      <c r="U12" s="352">
        <v>1.0</v>
      </c>
      <c r="V12" s="352">
        <v>2.0</v>
      </c>
      <c r="W12" s="352">
        <v>3.0</v>
      </c>
      <c r="X12" s="352">
        <v>4.0</v>
      </c>
      <c r="Y12" s="352">
        <v>5.0</v>
      </c>
      <c r="Z12" s="352" t="s">
        <v>47</v>
      </c>
      <c r="AA12" s="18">
        <f t="shared" si="4"/>
        <v>19</v>
      </c>
      <c r="AB12" s="308">
        <f t="shared" si="5"/>
        <v>13</v>
      </c>
      <c r="AC12" s="1"/>
      <c r="AD12" s="1"/>
    </row>
    <row r="13" ht="18.0" customHeight="1">
      <c r="A13" s="1"/>
      <c r="B13" s="20" t="s">
        <v>8</v>
      </c>
      <c r="C13" s="349">
        <v>3.0</v>
      </c>
      <c r="D13" s="350">
        <v>4.0</v>
      </c>
      <c r="E13" s="43"/>
      <c r="F13" s="44"/>
      <c r="G13" s="22"/>
      <c r="H13" s="23"/>
      <c r="I13" s="351" t="s">
        <v>32</v>
      </c>
      <c r="J13" s="352">
        <v>1.0</v>
      </c>
      <c r="K13" s="352">
        <v>2.0</v>
      </c>
      <c r="L13" s="352">
        <v>3.0</v>
      </c>
      <c r="M13" s="352" t="s">
        <v>46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18">
        <f t="shared" si="4"/>
        <v>5</v>
      </c>
      <c r="AB13" s="308">
        <f t="shared" si="5"/>
        <v>1</v>
      </c>
      <c r="AC13" s="1"/>
      <c r="AD13" s="1"/>
    </row>
    <row r="14" ht="18.0" customHeight="1">
      <c r="A14" s="1"/>
      <c r="B14" s="25" t="s">
        <v>9</v>
      </c>
      <c r="C14" s="349">
        <v>6.0</v>
      </c>
      <c r="D14" s="350">
        <v>5.0</v>
      </c>
      <c r="E14" s="43"/>
      <c r="F14" s="29"/>
      <c r="G14" s="14"/>
      <c r="H14" s="14"/>
      <c r="I14" s="14"/>
      <c r="J14" s="14"/>
      <c r="K14" s="14"/>
      <c r="L14" s="354" t="s">
        <v>32</v>
      </c>
      <c r="M14" s="355"/>
      <c r="N14" s="354"/>
      <c r="O14" s="354"/>
      <c r="P14" s="356">
        <v>1.0</v>
      </c>
      <c r="Q14" s="356">
        <v>2.0</v>
      </c>
      <c r="R14" s="356">
        <v>3.0</v>
      </c>
      <c r="S14" s="356">
        <v>4.0</v>
      </c>
      <c r="T14" s="356" t="s">
        <v>41</v>
      </c>
      <c r="U14" s="14"/>
      <c r="V14" s="14"/>
      <c r="W14" s="14"/>
      <c r="X14" s="14"/>
      <c r="Y14" s="14"/>
      <c r="Z14" s="14"/>
      <c r="AA14" s="18">
        <f t="shared" si="4"/>
        <v>9</v>
      </c>
      <c r="AB14" s="19">
        <f t="shared" si="5"/>
        <v>4</v>
      </c>
      <c r="AC14" s="1"/>
      <c r="AD14" s="1"/>
    </row>
    <row r="15" ht="18.0" customHeight="1">
      <c r="A15" s="1"/>
      <c r="B15" s="25" t="s">
        <v>10</v>
      </c>
      <c r="C15" s="357">
        <v>8.0</v>
      </c>
      <c r="D15" s="358">
        <v>2.0</v>
      </c>
      <c r="E15" s="359"/>
      <c r="F15" s="29"/>
      <c r="G15" s="14"/>
      <c r="H15" s="14"/>
      <c r="I15" s="14"/>
      <c r="J15" s="14"/>
      <c r="K15" s="14"/>
      <c r="L15" s="14"/>
      <c r="M15" s="14"/>
      <c r="N15" s="356" t="s">
        <v>39</v>
      </c>
      <c r="O15" s="356" t="s">
        <v>48</v>
      </c>
      <c r="P15" s="14"/>
      <c r="Q15" s="14"/>
      <c r="R15" s="14"/>
      <c r="S15" s="145"/>
      <c r="T15" s="145"/>
      <c r="U15" s="14"/>
      <c r="V15" s="14"/>
      <c r="W15" s="14"/>
      <c r="X15" s="14"/>
      <c r="Y15" s="14"/>
      <c r="Z15" s="14"/>
      <c r="AA15" s="18">
        <f t="shared" si="4"/>
        <v>2</v>
      </c>
      <c r="AB15" s="19">
        <f t="shared" si="5"/>
        <v>0</v>
      </c>
      <c r="AC15" s="1"/>
      <c r="AD15" s="1"/>
    </row>
    <row r="16" ht="18.0" customHeight="1">
      <c r="A16" s="1"/>
      <c r="B16" s="30" t="s">
        <v>13</v>
      </c>
      <c r="C16" s="31"/>
      <c r="D16" s="150"/>
      <c r="E16" s="187" t="s">
        <v>12</v>
      </c>
      <c r="F16" s="360">
        <v>1.0</v>
      </c>
      <c r="G16" s="35"/>
      <c r="H16" s="361">
        <v>2.0</v>
      </c>
      <c r="I16" s="35">
        <v>3.0</v>
      </c>
      <c r="J16" s="35"/>
      <c r="K16" s="36"/>
      <c r="L16" s="361">
        <v>4.0</v>
      </c>
      <c r="M16" s="36"/>
      <c r="N16" s="361">
        <v>5.0</v>
      </c>
      <c r="O16" s="36"/>
      <c r="P16" s="36"/>
      <c r="Q16" s="36"/>
      <c r="R16" s="36"/>
      <c r="S16" s="36"/>
      <c r="T16" s="36"/>
      <c r="U16" s="35"/>
      <c r="V16" s="36"/>
      <c r="W16" s="36"/>
      <c r="X16" s="36"/>
      <c r="Y16" s="36"/>
      <c r="Z16" s="36"/>
      <c r="AA16" s="363">
        <f t="shared" ref="AA16:AB16" si="6">IFERROR(AVERAGE(AA11:AA15),"")</f>
        <v>7.8</v>
      </c>
      <c r="AB16" s="311">
        <f t="shared" si="6"/>
        <v>3.6</v>
      </c>
      <c r="AC16" s="1"/>
      <c r="AD16" s="1"/>
    </row>
    <row r="17" ht="18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8.0" customHeight="1">
      <c r="A18" s="1"/>
      <c r="B18" s="2" t="s">
        <v>0</v>
      </c>
      <c r="C18" s="3" t="s">
        <v>1</v>
      </c>
      <c r="D18" s="3" t="s">
        <v>2</v>
      </c>
      <c r="E18" s="4" t="s">
        <v>3</v>
      </c>
      <c r="F18" s="5">
        <v>0.0</v>
      </c>
      <c r="G18" s="6">
        <v>1.0</v>
      </c>
      <c r="H18" s="6">
        <v>2.0</v>
      </c>
      <c r="I18" s="6">
        <v>3.0</v>
      </c>
      <c r="J18" s="6">
        <v>4.0</v>
      </c>
      <c r="K18" s="6">
        <v>5.0</v>
      </c>
      <c r="L18" s="6">
        <v>6.0</v>
      </c>
      <c r="M18" s="6">
        <v>7.0</v>
      </c>
      <c r="N18" s="6">
        <v>8.0</v>
      </c>
      <c r="O18" s="6">
        <v>9.0</v>
      </c>
      <c r="P18" s="6">
        <v>10.0</v>
      </c>
      <c r="Q18" s="6">
        <v>11.0</v>
      </c>
      <c r="R18" s="6">
        <v>12.0</v>
      </c>
      <c r="S18" s="6">
        <v>13.0</v>
      </c>
      <c r="T18" s="6">
        <v>14.0</v>
      </c>
      <c r="U18" s="6">
        <v>15.0</v>
      </c>
      <c r="V18" s="6">
        <v>16.0</v>
      </c>
      <c r="W18" s="6">
        <v>17.0</v>
      </c>
      <c r="X18" s="6">
        <v>18.0</v>
      </c>
      <c r="Y18" s="6">
        <v>19.0</v>
      </c>
      <c r="Z18" s="6">
        <v>20.0</v>
      </c>
      <c r="AA18" s="8" t="s">
        <v>4</v>
      </c>
      <c r="AB18" s="9" t="s">
        <v>5</v>
      </c>
      <c r="AC18" s="1"/>
      <c r="AD18" s="1"/>
    </row>
    <row r="19" ht="18.0" customHeight="1">
      <c r="A19" s="1"/>
      <c r="B19" s="10" t="s">
        <v>6</v>
      </c>
      <c r="C19" s="345">
        <v>0.0</v>
      </c>
      <c r="D19" s="346">
        <v>4.0</v>
      </c>
      <c r="E19" s="41"/>
      <c r="F19" s="347" t="s">
        <v>39</v>
      </c>
      <c r="G19" s="348">
        <v>2.0</v>
      </c>
      <c r="H19" s="348">
        <v>3.0</v>
      </c>
      <c r="I19" s="364"/>
      <c r="J19" s="348" t="s">
        <v>46</v>
      </c>
      <c r="K19" s="17"/>
      <c r="L19" s="17"/>
      <c r="M19" s="17"/>
      <c r="N19" s="17"/>
      <c r="O19" s="15"/>
      <c r="P19" s="15"/>
      <c r="Q19" s="17"/>
      <c r="R19" s="15"/>
      <c r="S19" s="15"/>
      <c r="T19" s="15"/>
      <c r="U19" s="15"/>
      <c r="V19" s="15"/>
      <c r="W19" s="15"/>
      <c r="X19" s="15"/>
      <c r="Y19" s="15"/>
      <c r="Z19" s="15"/>
      <c r="AA19" s="18">
        <f t="shared" ref="AA19:AA23" si="7">IFERROR(IF(XMATCH("*&lt;*",F19:Z19,2)-XMATCH("*&gt;*",F19:Z19,2)+1&lt;=0,"MAL",IF(XMATCH("*&lt;*",F19:Z19,2)-XMATCH("*&gt;*",F19:Z19,2)+1&lt;D19,"CPU",XMATCH("*&lt;*",F19:Z19,2)-XMATCH("*&gt;*",F19:Z19,2)+1)),"")</f>
        <v>5</v>
      </c>
      <c r="AB19" s="306">
        <f t="shared" ref="AB19:AB23" si="8">IF(OR(D19=0,ISBLANK(D19),SUM(AA19,-D19)&lt;0),"",SUM(AA19,-D19))</f>
        <v>1</v>
      </c>
      <c r="AC19" s="1"/>
      <c r="AD19" s="1"/>
    </row>
    <row r="20" ht="18.0" customHeight="1">
      <c r="A20" s="1"/>
      <c r="B20" s="20" t="s">
        <v>7</v>
      </c>
      <c r="C20" s="349">
        <v>2.0</v>
      </c>
      <c r="D20" s="350">
        <v>6.0</v>
      </c>
      <c r="E20" s="43"/>
      <c r="F20" s="44"/>
      <c r="G20" s="23"/>
      <c r="H20" s="351" t="s">
        <v>32</v>
      </c>
      <c r="I20" s="352">
        <v>1.0</v>
      </c>
      <c r="J20" s="351"/>
      <c r="K20" s="351"/>
      <c r="L20" s="352">
        <v>2.0</v>
      </c>
      <c r="M20" s="351"/>
      <c r="N20" s="351"/>
      <c r="O20" s="352">
        <v>3.0</v>
      </c>
      <c r="P20" s="351"/>
      <c r="Q20" s="351"/>
      <c r="R20" s="351"/>
      <c r="S20" s="352">
        <v>4.0</v>
      </c>
      <c r="T20" s="351"/>
      <c r="U20" s="351"/>
      <c r="V20" s="351"/>
      <c r="W20" s="352">
        <v>5.0</v>
      </c>
      <c r="X20" s="351"/>
      <c r="Y20" s="352" t="s">
        <v>47</v>
      </c>
      <c r="Z20" s="23"/>
      <c r="AA20" s="18">
        <f t="shared" si="7"/>
        <v>18</v>
      </c>
      <c r="AB20" s="308">
        <f t="shared" si="8"/>
        <v>12</v>
      </c>
      <c r="AC20" s="1"/>
      <c r="AD20" s="1"/>
    </row>
    <row r="21" ht="18.0" customHeight="1">
      <c r="A21" s="1"/>
      <c r="B21" s="20" t="s">
        <v>8</v>
      </c>
      <c r="C21" s="349">
        <v>3.0</v>
      </c>
      <c r="D21" s="350">
        <v>4.0</v>
      </c>
      <c r="E21" s="43"/>
      <c r="F21" s="44"/>
      <c r="G21" s="22"/>
      <c r="H21" s="23"/>
      <c r="I21" s="351" t="s">
        <v>32</v>
      </c>
      <c r="J21" s="353"/>
      <c r="K21" s="352">
        <v>1.0</v>
      </c>
      <c r="L21" s="353"/>
      <c r="M21" s="352">
        <v>2.0</v>
      </c>
      <c r="N21" s="351"/>
      <c r="O21" s="351"/>
      <c r="P21" s="352">
        <v>3.0</v>
      </c>
      <c r="Q21" s="351"/>
      <c r="R21" s="353"/>
      <c r="S21" s="353"/>
      <c r="T21" s="352" t="s">
        <v>46</v>
      </c>
      <c r="U21" s="22"/>
      <c r="V21" s="22"/>
      <c r="W21" s="22"/>
      <c r="X21" s="22"/>
      <c r="Y21" s="22"/>
      <c r="Z21" s="22"/>
      <c r="AA21" s="18">
        <f t="shared" si="7"/>
        <v>12</v>
      </c>
      <c r="AB21" s="308">
        <f t="shared" si="8"/>
        <v>8</v>
      </c>
      <c r="AC21" s="1"/>
      <c r="AD21" s="1"/>
    </row>
    <row r="22" ht="18.0" customHeight="1">
      <c r="A22" s="1"/>
      <c r="B22" s="25" t="s">
        <v>9</v>
      </c>
      <c r="C22" s="349">
        <v>6.0</v>
      </c>
      <c r="D22" s="350">
        <v>5.0</v>
      </c>
      <c r="E22" s="43"/>
      <c r="F22" s="29"/>
      <c r="G22" s="14"/>
      <c r="H22" s="14"/>
      <c r="I22" s="14"/>
      <c r="J22" s="14"/>
      <c r="K22" s="14"/>
      <c r="L22" s="354" t="s">
        <v>32</v>
      </c>
      <c r="M22" s="355"/>
      <c r="N22" s="356">
        <v>1.0</v>
      </c>
      <c r="O22" s="354"/>
      <c r="P22" s="355"/>
      <c r="Q22" s="355"/>
      <c r="R22" s="356">
        <v>2.0</v>
      </c>
      <c r="S22" s="354"/>
      <c r="T22" s="354"/>
      <c r="U22" s="354"/>
      <c r="V22" s="356">
        <v>3.0</v>
      </c>
      <c r="W22" s="355"/>
      <c r="X22" s="356">
        <v>4.0</v>
      </c>
      <c r="Y22" s="355"/>
      <c r="Z22" s="356" t="s">
        <v>41</v>
      </c>
      <c r="AA22" s="18">
        <f t="shared" si="7"/>
        <v>15</v>
      </c>
      <c r="AB22" s="19">
        <f t="shared" si="8"/>
        <v>10</v>
      </c>
      <c r="AC22" s="1"/>
      <c r="AD22" s="1"/>
    </row>
    <row r="23" ht="18.0" customHeight="1">
      <c r="A23" s="1"/>
      <c r="B23" s="25" t="s">
        <v>10</v>
      </c>
      <c r="C23" s="357">
        <v>8.0</v>
      </c>
      <c r="D23" s="358">
        <v>2.0</v>
      </c>
      <c r="E23" s="359"/>
      <c r="F23" s="29"/>
      <c r="G23" s="14"/>
      <c r="H23" s="14"/>
      <c r="I23" s="14"/>
      <c r="J23" s="14"/>
      <c r="K23" s="14"/>
      <c r="L23" s="14"/>
      <c r="M23" s="145"/>
      <c r="N23" s="354" t="s">
        <v>32</v>
      </c>
      <c r="O23" s="355"/>
      <c r="P23" s="355"/>
      <c r="Q23" s="356">
        <v>1.0</v>
      </c>
      <c r="R23" s="355"/>
      <c r="S23" s="355"/>
      <c r="T23" s="355"/>
      <c r="U23" s="356" t="s">
        <v>48</v>
      </c>
      <c r="V23" s="145"/>
      <c r="W23" s="145"/>
      <c r="X23" s="365"/>
      <c r="Y23" s="14"/>
      <c r="Z23" s="14"/>
      <c r="AA23" s="18">
        <f t="shared" si="7"/>
        <v>8</v>
      </c>
      <c r="AB23" s="19">
        <f t="shared" si="8"/>
        <v>6</v>
      </c>
      <c r="AC23" s="1"/>
      <c r="AD23" s="1"/>
    </row>
    <row r="24" ht="18.0" customHeight="1">
      <c r="A24" s="1"/>
      <c r="B24" s="30" t="s">
        <v>14</v>
      </c>
      <c r="C24" s="45" t="s">
        <v>49</v>
      </c>
      <c r="D24" s="366"/>
      <c r="E24" s="187" t="s">
        <v>12</v>
      </c>
      <c r="F24" s="360">
        <v>1.0</v>
      </c>
      <c r="G24" s="361">
        <v>1.0</v>
      </c>
      <c r="H24" s="367">
        <v>44958.0</v>
      </c>
      <c r="I24" s="367">
        <v>44986.0</v>
      </c>
      <c r="J24" s="361">
        <v>2.0</v>
      </c>
      <c r="K24" s="361"/>
      <c r="L24" s="367">
        <v>45019.0</v>
      </c>
      <c r="M24" s="361">
        <v>2.0</v>
      </c>
      <c r="N24" s="367">
        <v>45049.0</v>
      </c>
      <c r="O24" s="361">
        <v>4.0</v>
      </c>
      <c r="P24" s="361">
        <v>2.0</v>
      </c>
      <c r="Q24" s="361">
        <v>3.0</v>
      </c>
      <c r="R24" s="361">
        <v>5.0</v>
      </c>
      <c r="S24" s="361">
        <v>4.0</v>
      </c>
      <c r="T24" s="361">
        <v>2.0</v>
      </c>
      <c r="U24" s="361"/>
      <c r="V24" s="361"/>
      <c r="W24" s="361">
        <v>4.0</v>
      </c>
      <c r="X24" s="361">
        <v>2.0</v>
      </c>
      <c r="Y24" s="361">
        <v>4.0</v>
      </c>
      <c r="Z24" s="368"/>
      <c r="AA24" s="369">
        <f t="shared" ref="AA24:AB24" si="9">IFERROR(AVERAGE(AA19:AA23),"")</f>
        <v>11.6</v>
      </c>
      <c r="AB24" s="370">
        <f t="shared" si="9"/>
        <v>7.4</v>
      </c>
      <c r="AC24" s="1"/>
      <c r="AD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8.0" customHeight="1">
      <c r="A26" s="1"/>
      <c r="B26" s="2" t="s">
        <v>0</v>
      </c>
      <c r="C26" s="3" t="s">
        <v>1</v>
      </c>
      <c r="D26" s="3" t="s">
        <v>2</v>
      </c>
      <c r="E26" s="4" t="s">
        <v>3</v>
      </c>
      <c r="F26" s="5">
        <v>0.0</v>
      </c>
      <c r="G26" s="6">
        <v>1.0</v>
      </c>
      <c r="H26" s="6">
        <v>2.0</v>
      </c>
      <c r="I26" s="6">
        <v>3.0</v>
      </c>
      <c r="J26" s="6">
        <v>4.0</v>
      </c>
      <c r="K26" s="6">
        <v>5.0</v>
      </c>
      <c r="L26" s="6">
        <v>6.0</v>
      </c>
      <c r="M26" s="6">
        <v>7.0</v>
      </c>
      <c r="N26" s="6">
        <v>8.0</v>
      </c>
      <c r="O26" s="6">
        <v>9.0</v>
      </c>
      <c r="P26" s="6">
        <v>10.0</v>
      </c>
      <c r="Q26" s="6">
        <v>11.0</v>
      </c>
      <c r="R26" s="6">
        <v>12.0</v>
      </c>
      <c r="S26" s="6">
        <v>13.0</v>
      </c>
      <c r="T26" s="6">
        <v>14.0</v>
      </c>
      <c r="U26" s="6">
        <v>15.0</v>
      </c>
      <c r="V26" s="6">
        <v>16.0</v>
      </c>
      <c r="W26" s="6">
        <v>17.0</v>
      </c>
      <c r="X26" s="6">
        <v>18.0</v>
      </c>
      <c r="Y26" s="6">
        <v>19.0</v>
      </c>
      <c r="Z26" s="6">
        <v>20.0</v>
      </c>
      <c r="AA26" s="8" t="s">
        <v>4</v>
      </c>
      <c r="AB26" s="9" t="s">
        <v>5</v>
      </c>
      <c r="AC26" s="1"/>
      <c r="AD26" s="1"/>
    </row>
    <row r="27" ht="18.0" customHeight="1">
      <c r="A27" s="1"/>
      <c r="B27" s="10" t="s">
        <v>6</v>
      </c>
      <c r="C27" s="345">
        <v>0.0</v>
      </c>
      <c r="D27" s="346">
        <v>4.0</v>
      </c>
      <c r="E27" s="41"/>
      <c r="F27" s="347" t="s">
        <v>39</v>
      </c>
      <c r="G27" s="348">
        <v>2.0</v>
      </c>
      <c r="H27" s="348">
        <v>3.0</v>
      </c>
      <c r="I27" s="348" t="s">
        <v>46</v>
      </c>
      <c r="J27" s="17"/>
      <c r="K27" s="17"/>
      <c r="L27" s="17"/>
      <c r="M27" s="17"/>
      <c r="N27" s="17"/>
      <c r="O27" s="15"/>
      <c r="P27" s="15"/>
      <c r="Q27" s="17"/>
      <c r="R27" s="15"/>
      <c r="S27" s="15"/>
      <c r="T27" s="15"/>
      <c r="U27" s="15"/>
      <c r="V27" s="15"/>
      <c r="W27" s="15"/>
      <c r="X27" s="15"/>
      <c r="Y27" s="15"/>
      <c r="Z27" s="15"/>
      <c r="AA27" s="18">
        <f t="shared" ref="AA27:AA31" si="10">IFERROR(IF(XMATCH("*&lt;*",F27:Z27,2)-XMATCH("*&gt;*",F27:Z27,2)+1&lt;=0,"MAL",IF(XMATCH("*&lt;*",F27:Z27,2)-XMATCH("*&gt;*",F27:Z27,2)+1&lt;D27,"CPU",XMATCH("*&lt;*",F27:Z27,2)-XMATCH("*&gt;*",F27:Z27,2)+1)),"")</f>
        <v>4</v>
      </c>
      <c r="AB27" s="306">
        <f t="shared" ref="AB27:AB31" si="11">IF(OR(D27=0,ISBLANK(D27),SUM(AA27,-D27)&lt;0),"",SUM(AA27,-D27))</f>
        <v>0</v>
      </c>
      <c r="AC27" s="1"/>
      <c r="AD27" s="1"/>
    </row>
    <row r="28" ht="18.0" customHeight="1">
      <c r="A28" s="1"/>
      <c r="B28" s="20" t="s">
        <v>7</v>
      </c>
      <c r="C28" s="349">
        <v>2.0</v>
      </c>
      <c r="D28" s="350">
        <v>6.0</v>
      </c>
      <c r="E28" s="43"/>
      <c r="F28" s="44"/>
      <c r="G28" s="23"/>
      <c r="H28" s="351" t="s">
        <v>32</v>
      </c>
      <c r="I28" s="351"/>
      <c r="J28" s="352">
        <v>1.0</v>
      </c>
      <c r="K28" s="352">
        <v>2.0</v>
      </c>
      <c r="L28" s="352">
        <v>3.0</v>
      </c>
      <c r="M28" s="352">
        <v>4.0</v>
      </c>
      <c r="N28" s="352">
        <v>5.0</v>
      </c>
      <c r="O28" s="352" t="s">
        <v>47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18">
        <f t="shared" si="10"/>
        <v>8</v>
      </c>
      <c r="AB28" s="308">
        <f t="shared" si="11"/>
        <v>2</v>
      </c>
      <c r="AC28" s="1"/>
      <c r="AD28" s="1"/>
    </row>
    <row r="29" ht="18.0" customHeight="1">
      <c r="A29" s="1"/>
      <c r="B29" s="20" t="s">
        <v>8</v>
      </c>
      <c r="C29" s="349">
        <v>3.0</v>
      </c>
      <c r="D29" s="350">
        <v>4.0</v>
      </c>
      <c r="E29" s="43"/>
      <c r="F29" s="44"/>
      <c r="G29" s="22"/>
      <c r="H29" s="23"/>
      <c r="I29" s="351" t="s">
        <v>32</v>
      </c>
      <c r="J29" s="353"/>
      <c r="K29" s="351"/>
      <c r="L29" s="353"/>
      <c r="M29" s="351"/>
      <c r="N29" s="351"/>
      <c r="O29" s="351"/>
      <c r="P29" s="352">
        <v>1.0</v>
      </c>
      <c r="Q29" s="352">
        <v>2.0</v>
      </c>
      <c r="R29" s="352">
        <v>3.0</v>
      </c>
      <c r="S29" s="352" t="s">
        <v>46</v>
      </c>
      <c r="T29" s="23"/>
      <c r="U29" s="22"/>
      <c r="V29" s="22"/>
      <c r="W29" s="22"/>
      <c r="X29" s="22"/>
      <c r="Y29" s="22"/>
      <c r="Z29" s="22"/>
      <c r="AA29" s="18">
        <f t="shared" si="10"/>
        <v>11</v>
      </c>
      <c r="AB29" s="308">
        <f t="shared" si="11"/>
        <v>7</v>
      </c>
      <c r="AC29" s="1"/>
      <c r="AD29" s="1"/>
    </row>
    <row r="30" ht="18.0" customHeight="1">
      <c r="A30" s="1"/>
      <c r="B30" s="25" t="s">
        <v>9</v>
      </c>
      <c r="C30" s="349">
        <v>6.0</v>
      </c>
      <c r="D30" s="350">
        <v>5.0</v>
      </c>
      <c r="E30" s="43"/>
      <c r="F30" s="29"/>
      <c r="G30" s="14"/>
      <c r="H30" s="14"/>
      <c r="I30" s="14"/>
      <c r="J30" s="14"/>
      <c r="K30" s="14"/>
      <c r="L30" s="354" t="s">
        <v>32</v>
      </c>
      <c r="M30" s="355"/>
      <c r="N30" s="354"/>
      <c r="O30" s="354"/>
      <c r="P30" s="355"/>
      <c r="Q30" s="355"/>
      <c r="R30" s="354"/>
      <c r="S30" s="354"/>
      <c r="T30" s="356">
        <v>1.0</v>
      </c>
      <c r="U30" s="356">
        <v>2.0</v>
      </c>
      <c r="V30" s="356">
        <v>3.0</v>
      </c>
      <c r="W30" s="356">
        <v>4.0</v>
      </c>
      <c r="X30" s="356" t="s">
        <v>41</v>
      </c>
      <c r="Y30" s="14"/>
      <c r="Z30" s="145"/>
      <c r="AA30" s="18">
        <f t="shared" si="10"/>
        <v>13</v>
      </c>
      <c r="AB30" s="19">
        <f t="shared" si="11"/>
        <v>8</v>
      </c>
      <c r="AC30" s="1"/>
      <c r="AD30" s="1"/>
    </row>
    <row r="31" ht="18.0" customHeight="1">
      <c r="A31" s="1"/>
      <c r="B31" s="25" t="s">
        <v>10</v>
      </c>
      <c r="C31" s="357">
        <v>8.0</v>
      </c>
      <c r="D31" s="358">
        <v>2.0</v>
      </c>
      <c r="E31" s="359"/>
      <c r="F31" s="29"/>
      <c r="G31" s="14"/>
      <c r="H31" s="14"/>
      <c r="I31" s="14"/>
      <c r="J31" s="14"/>
      <c r="K31" s="14"/>
      <c r="L31" s="14"/>
      <c r="M31" s="145"/>
      <c r="N31" s="354" t="s">
        <v>32</v>
      </c>
      <c r="O31" s="355"/>
      <c r="P31" s="355"/>
      <c r="Q31" s="354"/>
      <c r="R31" s="355"/>
      <c r="S31" s="355"/>
      <c r="T31" s="355"/>
      <c r="U31" s="354"/>
      <c r="V31" s="354"/>
      <c r="W31" s="354"/>
      <c r="X31" s="371"/>
      <c r="Y31" s="356">
        <v>1.0</v>
      </c>
      <c r="Z31" s="356" t="s">
        <v>48</v>
      </c>
      <c r="AA31" s="18">
        <f t="shared" si="10"/>
        <v>13</v>
      </c>
      <c r="AB31" s="19">
        <f t="shared" si="11"/>
        <v>11</v>
      </c>
      <c r="AC31" s="1"/>
      <c r="AD31" s="1"/>
    </row>
    <row r="32" ht="18.0" customHeight="1">
      <c r="A32" s="1"/>
      <c r="B32" s="30" t="s">
        <v>14</v>
      </c>
      <c r="C32" s="45" t="s">
        <v>50</v>
      </c>
      <c r="D32" s="366"/>
      <c r="E32" s="187" t="s">
        <v>12</v>
      </c>
      <c r="F32" s="360">
        <v>1.0</v>
      </c>
      <c r="G32" s="361"/>
      <c r="H32" s="361">
        <v>2.0</v>
      </c>
      <c r="I32" s="361">
        <v>3.0</v>
      </c>
      <c r="J32" s="361"/>
      <c r="K32" s="361"/>
      <c r="L32" s="361">
        <v>4.0</v>
      </c>
      <c r="M32" s="361"/>
      <c r="N32" s="361">
        <v>5.0</v>
      </c>
      <c r="O32" s="361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8"/>
      <c r="AA32" s="369">
        <f t="shared" ref="AA32:AB32" si="12">IFERROR(AVERAGE(AA27:AA31),"")</f>
        <v>9.8</v>
      </c>
      <c r="AB32" s="370">
        <f t="shared" si="12"/>
        <v>5.6</v>
      </c>
      <c r="AC32" s="1"/>
      <c r="AD32" s="1"/>
    </row>
    <row r="33" ht="18.0" customHeight="1">
      <c r="A33" s="372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  <c r="N33" s="373"/>
      <c r="O33" s="373"/>
      <c r="P33" s="373"/>
      <c r="Q33" s="373"/>
      <c r="R33" s="373"/>
      <c r="S33" s="373"/>
      <c r="T33" s="373"/>
      <c r="U33" s="373"/>
      <c r="V33" s="373"/>
      <c r="W33" s="373"/>
      <c r="X33" s="373"/>
      <c r="Y33" s="373"/>
      <c r="Z33" s="373"/>
      <c r="AA33" s="373"/>
      <c r="AB33" s="373"/>
      <c r="AC33" s="372"/>
      <c r="AD33" s="372"/>
    </row>
    <row r="34" ht="18.0" customHeight="1">
      <c r="A34" s="374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75"/>
      <c r="X34" s="375"/>
      <c r="Y34" s="375"/>
      <c r="Z34" s="375"/>
      <c r="AA34" s="375"/>
      <c r="AB34" s="375"/>
      <c r="AC34" s="375"/>
      <c r="AD34" s="374"/>
    </row>
    <row r="35" ht="18.0" customHeight="1">
      <c r="A35" s="376"/>
      <c r="B35" s="377" t="s">
        <v>0</v>
      </c>
      <c r="C35" s="377" t="s">
        <v>1</v>
      </c>
      <c r="D35" s="377" t="s">
        <v>2</v>
      </c>
      <c r="E35" s="137" t="s">
        <v>3</v>
      </c>
      <c r="F35" s="378">
        <v>0.0</v>
      </c>
      <c r="G35" s="378">
        <v>1.0</v>
      </c>
      <c r="H35" s="378">
        <v>2.0</v>
      </c>
      <c r="I35" s="378">
        <v>3.0</v>
      </c>
      <c r="J35" s="378">
        <v>4.0</v>
      </c>
      <c r="K35" s="378">
        <v>5.0</v>
      </c>
      <c r="L35" s="378">
        <v>6.0</v>
      </c>
      <c r="M35" s="378">
        <v>7.0</v>
      </c>
      <c r="N35" s="378">
        <v>8.0</v>
      </c>
      <c r="O35" s="378">
        <v>9.0</v>
      </c>
      <c r="P35" s="378">
        <v>10.0</v>
      </c>
      <c r="Q35" s="378">
        <v>11.0</v>
      </c>
      <c r="R35" s="378">
        <v>12.0</v>
      </c>
      <c r="S35" s="378">
        <v>13.0</v>
      </c>
      <c r="T35" s="378">
        <v>14.0</v>
      </c>
      <c r="U35" s="378">
        <v>15.0</v>
      </c>
      <c r="V35" s="378">
        <v>16.0</v>
      </c>
      <c r="W35" s="378">
        <v>17.0</v>
      </c>
      <c r="X35" s="378">
        <v>18.0</v>
      </c>
      <c r="Y35" s="378">
        <v>19.0</v>
      </c>
      <c r="Z35" s="379">
        <v>20.0</v>
      </c>
      <c r="AA35" s="380" t="s">
        <v>4</v>
      </c>
      <c r="AB35" s="381" t="s">
        <v>5</v>
      </c>
      <c r="AC35" s="382" t="s">
        <v>22</v>
      </c>
      <c r="AD35" s="383"/>
    </row>
    <row r="36" ht="18.0" customHeight="1">
      <c r="A36" s="376"/>
      <c r="B36" s="384" t="s">
        <v>6</v>
      </c>
      <c r="C36" s="345">
        <v>0.0</v>
      </c>
      <c r="D36" s="346">
        <v>4.0</v>
      </c>
      <c r="E36" s="12"/>
      <c r="F36" s="385" t="s">
        <v>39</v>
      </c>
      <c r="G36" s="385">
        <v>2.0</v>
      </c>
      <c r="H36" s="385">
        <v>3.0</v>
      </c>
      <c r="I36" s="385" t="s">
        <v>46</v>
      </c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87"/>
      <c r="AA36" s="18">
        <f t="shared" ref="AA36:AA40" si="13">IFERROR(IF(XMATCH("*&lt;*",F36:Z36,2)-XMATCH("*&gt;*",F36:Z36,2)+1&lt;=0,"MAL",IF(XMATCH("*&lt;*",F36:Z36,2)-XMATCH("*&gt;*",F36:Z36,2)+1&lt;D36,"CPU",XMATCH("*&lt;*",F36:Z36,2)-XMATCH("*&gt;*",F36:Z36,2)+1)),"")</f>
        <v>4</v>
      </c>
      <c r="AB36" s="291">
        <f t="shared" ref="AB36:AB40" si="14">IF(OR(D36=0,ISBLANK(D36),SUM(AA36,-D36)&lt;0),"",SUM(AA36,-D36))</f>
        <v>0</v>
      </c>
      <c r="AC36" s="388">
        <f>IFERROR(__xludf.DUMMYFUNCTION("IF(D36-IF(AND(REGEXMATCH(CONCATENATE(ARRAYFORMULA(IFERROR(REGEXEXTRACT(F36:Z36,""[&gt;]+""),""""))),""&gt;""),REGEXMATCH(CONCATENATE(ARRAYFORMULA(IFERROR(REGEXEXTRACT(F36:Z36,""[&lt;]+""),""""))),""&lt;"")),COUNTIF(ARRAYFORMULA(VALUE(IFERROR(REGEXEXTRACT(TEXT(F36:Z36"&amp;",""0""),""\d+""),""0""))),""&gt;0""),ARRAYFORMULA(MAX(VALUE(IFERROR(REGEXEXTRACT(TEXT(F36:Z36,""0""),""\d+""),""0"")))))&gt;=0,D36-IF(AND(REGEXMATCH(CONCATENATE(ARRAYFORMULA(IFERROR(REGEXEXTRACT(F36:Z36,""[&gt;]+""),""""))),""&gt;""),REGEXMATCH(CONCATENATE(ARRAYFORMU"&amp;"LA(IFERROR(REGEXEXTRACT(F36:Z36,""[&lt;]+""),""""))),""&lt;"")),COUNTIF(ARRAYFORMULA(VALUE(IFERROR(REGEXEXTRACT(TEXT(F36:Z36,""0""),""\d+""),""0""))),""&gt;0""),ARRAYFORMULA(MAX(VALUE(IFERROR(REGEXEXTRACT(TEXT(F36:Z36,""0""),""\d+""),""0""))))),""MAL"")"),0.0)</f>
        <v>0</v>
      </c>
      <c r="AD36" s="383"/>
    </row>
    <row r="37" ht="18.0" customHeight="1">
      <c r="A37" s="376"/>
      <c r="B37" s="384" t="s">
        <v>7</v>
      </c>
      <c r="C37" s="349">
        <v>2.0</v>
      </c>
      <c r="D37" s="350">
        <v>6.0</v>
      </c>
      <c r="E37" s="21"/>
      <c r="F37" s="386"/>
      <c r="G37" s="386"/>
      <c r="H37" s="389" t="s">
        <v>32</v>
      </c>
      <c r="I37" s="390"/>
      <c r="J37" s="390"/>
      <c r="K37" s="390"/>
      <c r="L37" s="390"/>
      <c r="M37" s="390"/>
      <c r="N37" s="390"/>
      <c r="O37" s="390"/>
      <c r="P37" s="390"/>
      <c r="Q37" s="390"/>
      <c r="R37" s="390"/>
      <c r="S37" s="390"/>
      <c r="T37" s="390"/>
      <c r="U37" s="385">
        <v>1.0</v>
      </c>
      <c r="V37" s="385">
        <v>2.0</v>
      </c>
      <c r="W37" s="385">
        <v>3.0</v>
      </c>
      <c r="X37" s="385">
        <v>4.0</v>
      </c>
      <c r="Y37" s="385">
        <v>5.0</v>
      </c>
      <c r="Z37" s="391" t="s">
        <v>47</v>
      </c>
      <c r="AA37" s="18">
        <f t="shared" si="13"/>
        <v>19</v>
      </c>
      <c r="AB37" s="293">
        <f t="shared" si="14"/>
        <v>13</v>
      </c>
      <c r="AC37" s="392">
        <f>IFERROR(__xludf.DUMMYFUNCTION("IF(D37-IF(AND(REGEXMATCH(CONCATENATE(ARRAYFORMULA(IFERROR(REGEXEXTRACT(F37:Z37,""[&gt;]+""),""""))),""&gt;""),REGEXMATCH(CONCATENATE(ARRAYFORMULA(IFERROR(REGEXEXTRACT(F37:Z37,""[&lt;]+""),""""))),""&lt;"")),COUNTIF(ARRAYFORMULA(VALUE(IFERROR(REGEXEXTRACT(TEXT(F37:Z37"&amp;",""0""),""\d+""),""0""))),""&gt;0""),ARRAYFORMULA(MAX(VALUE(IFERROR(REGEXEXTRACT(TEXT(F37:Z37,""0""),""\d+""),""0"")))))&gt;=0,D37-IF(AND(REGEXMATCH(CONCATENATE(ARRAYFORMULA(IFERROR(REGEXEXTRACT(F37:Z37,""[&gt;]+""),""""))),""&gt;""),REGEXMATCH(CONCATENATE(ARRAYFORMU"&amp;"LA(IFERROR(REGEXEXTRACT(F37:Z37,""[&lt;]+""),""""))),""&lt;"")),COUNTIF(ARRAYFORMULA(VALUE(IFERROR(REGEXEXTRACT(TEXT(F37:Z37,""0""),""\d+""),""0""))),""&gt;0""),ARRAYFORMULA(MAX(VALUE(IFERROR(REGEXEXTRACT(TEXT(F37:Z37,""0""),""\d+""),""0""))))),""MAL"")"),0.0)</f>
        <v>0</v>
      </c>
      <c r="AD37" s="383"/>
    </row>
    <row r="38" ht="18.0" customHeight="1">
      <c r="A38" s="376"/>
      <c r="B38" s="384" t="s">
        <v>8</v>
      </c>
      <c r="C38" s="349">
        <v>3.0</v>
      </c>
      <c r="D38" s="350">
        <v>4.0</v>
      </c>
      <c r="E38" s="21"/>
      <c r="F38" s="386"/>
      <c r="G38" s="386"/>
      <c r="H38" s="386"/>
      <c r="I38" s="389" t="s">
        <v>32</v>
      </c>
      <c r="J38" s="385">
        <v>1.0</v>
      </c>
      <c r="K38" s="385">
        <v>2.0</v>
      </c>
      <c r="L38" s="385">
        <v>3.0</v>
      </c>
      <c r="M38" s="385" t="s">
        <v>46</v>
      </c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7"/>
      <c r="AA38" s="18">
        <f t="shared" si="13"/>
        <v>5</v>
      </c>
      <c r="AB38" s="293">
        <f t="shared" si="14"/>
        <v>1</v>
      </c>
      <c r="AC38" s="392">
        <f>IFERROR(__xludf.DUMMYFUNCTION("IF(D38-IF(AND(REGEXMATCH(CONCATENATE(ARRAYFORMULA(IFERROR(REGEXEXTRACT(F38:Z38,""[&gt;]+""),""""))),""&gt;""),REGEXMATCH(CONCATENATE(ARRAYFORMULA(IFERROR(REGEXEXTRACT(F38:Z38,""[&lt;]+""),""""))),""&lt;"")),COUNTIF(ARRAYFORMULA(VALUE(IFERROR(REGEXEXTRACT(TEXT(F38:Z38"&amp;",""0""),""\d+""),""0""))),""&gt;0""),ARRAYFORMULA(MAX(VALUE(IFERROR(REGEXEXTRACT(TEXT(F38:Z38,""0""),""\d+""),""0"")))))&gt;=0,D38-IF(AND(REGEXMATCH(CONCATENATE(ARRAYFORMULA(IFERROR(REGEXEXTRACT(F38:Z38,""[&gt;]+""),""""))),""&gt;""),REGEXMATCH(CONCATENATE(ARRAYFORMU"&amp;"LA(IFERROR(REGEXEXTRACT(F38:Z38,""[&lt;]+""),""""))),""&lt;"")),COUNTIF(ARRAYFORMULA(VALUE(IFERROR(REGEXEXTRACT(TEXT(F38:Z38,""0""),""\d+""),""0""))),""&gt;0""),ARRAYFORMULA(MAX(VALUE(IFERROR(REGEXEXTRACT(TEXT(F38:Z38,""0""),""\d+""),""0""))))),""MAL"")"),0.0)</f>
        <v>0</v>
      </c>
      <c r="AD38" s="383"/>
    </row>
    <row r="39" ht="18.0" customHeight="1">
      <c r="A39" s="376"/>
      <c r="B39" s="384" t="s">
        <v>9</v>
      </c>
      <c r="C39" s="349">
        <v>6.0</v>
      </c>
      <c r="D39" s="350">
        <v>5.0</v>
      </c>
      <c r="E39" s="21"/>
      <c r="F39" s="386"/>
      <c r="G39" s="386"/>
      <c r="H39" s="386"/>
      <c r="I39" s="386"/>
      <c r="J39" s="386"/>
      <c r="K39" s="386"/>
      <c r="L39" s="389" t="s">
        <v>32</v>
      </c>
      <c r="M39" s="390"/>
      <c r="N39" s="390"/>
      <c r="O39" s="390"/>
      <c r="P39" s="385">
        <v>1.0</v>
      </c>
      <c r="Q39" s="385">
        <v>2.0</v>
      </c>
      <c r="R39" s="385">
        <v>3.0</v>
      </c>
      <c r="S39" s="385">
        <v>4.0</v>
      </c>
      <c r="T39" s="385" t="s">
        <v>41</v>
      </c>
      <c r="U39" s="386"/>
      <c r="V39" s="386"/>
      <c r="W39" s="386"/>
      <c r="X39" s="386"/>
      <c r="Y39" s="386"/>
      <c r="Z39" s="387"/>
      <c r="AA39" s="18">
        <f t="shared" si="13"/>
        <v>9</v>
      </c>
      <c r="AB39" s="293">
        <f t="shared" si="14"/>
        <v>4</v>
      </c>
      <c r="AC39" s="392">
        <f>IFERROR(__xludf.DUMMYFUNCTION("IF(D39-IF(AND(REGEXMATCH(CONCATENATE(ARRAYFORMULA(IFERROR(REGEXEXTRACT(F39:Z39,""[&gt;]+""),""""))),""&gt;""),REGEXMATCH(CONCATENATE(ARRAYFORMULA(IFERROR(REGEXEXTRACT(F39:Z39,""[&lt;]+""),""""))),""&lt;"")),COUNTIF(ARRAYFORMULA(VALUE(IFERROR(REGEXEXTRACT(TEXT(F39:Z39"&amp;",""0""),""\d+""),""0""))),""&gt;0""),ARRAYFORMULA(MAX(VALUE(IFERROR(REGEXEXTRACT(TEXT(F39:Z39,""0""),""\d+""),""0"")))))&gt;=0,D39-IF(AND(REGEXMATCH(CONCATENATE(ARRAYFORMULA(IFERROR(REGEXEXTRACT(F39:Z39,""[&gt;]+""),""""))),""&gt;""),REGEXMATCH(CONCATENATE(ARRAYFORMU"&amp;"LA(IFERROR(REGEXEXTRACT(F39:Z39,""[&lt;]+""),""""))),""&lt;"")),COUNTIF(ARRAYFORMULA(VALUE(IFERROR(REGEXEXTRACT(TEXT(F39:Z39,""0""),""\d+""),""0""))),""&gt;0""),ARRAYFORMULA(MAX(VALUE(IFERROR(REGEXEXTRACT(TEXT(F39:Z39,""0""),""\d+""),""0""))))),""MAL"")"),0.0)</f>
        <v>0</v>
      </c>
      <c r="AD39" s="383"/>
    </row>
    <row r="40" ht="18.0" customHeight="1">
      <c r="A40" s="376"/>
      <c r="B40" s="393" t="s">
        <v>10</v>
      </c>
      <c r="C40" s="357">
        <v>8.0</v>
      </c>
      <c r="D40" s="358">
        <v>2.0</v>
      </c>
      <c r="E40" s="394"/>
      <c r="F40" s="395"/>
      <c r="G40" s="395"/>
      <c r="H40" s="395"/>
      <c r="I40" s="395"/>
      <c r="J40" s="395"/>
      <c r="K40" s="395"/>
      <c r="L40" s="395"/>
      <c r="M40" s="395"/>
      <c r="N40" s="396" t="s">
        <v>39</v>
      </c>
      <c r="O40" s="396" t="s">
        <v>48</v>
      </c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7"/>
      <c r="AA40" s="398">
        <f t="shared" si="13"/>
        <v>2</v>
      </c>
      <c r="AB40" s="399">
        <f t="shared" si="14"/>
        <v>0</v>
      </c>
      <c r="AC40" s="400">
        <f>IFERROR(__xludf.DUMMYFUNCTION("IF(D40-IF(AND(REGEXMATCH(CONCATENATE(ARRAYFORMULA(IFERROR(REGEXEXTRACT(F40:Z40,""[&gt;]+""),""""))),""&gt;""),REGEXMATCH(CONCATENATE(ARRAYFORMULA(IFERROR(REGEXEXTRACT(F40:Z40,""[&lt;]+""),""""))),""&lt;"")),COUNTIF(ARRAYFORMULA(VALUE(IFERROR(REGEXEXTRACT(TEXT(F40:Z40"&amp;",""0""),""\d+""),""0""))),""&gt;0""),ARRAYFORMULA(MAX(VALUE(IFERROR(REGEXEXTRACT(TEXT(F40:Z40,""0""),""\d+""),""0"")))))&gt;=0,D40-IF(AND(REGEXMATCH(CONCATENATE(ARRAYFORMULA(IFERROR(REGEXEXTRACT(F40:Z40,""[&gt;]+""),""""))),""&gt;""),REGEXMATCH(CONCATENATE(ARRAYFORMU"&amp;"LA(IFERROR(REGEXEXTRACT(F40:Z40,""[&lt;]+""),""""))),""&lt;"")),COUNTIF(ARRAYFORMULA(VALUE(IFERROR(REGEXEXTRACT(TEXT(F40:Z40,""0""),""\d+""),""0""))),""&gt;0""),ARRAYFORMULA(MAX(VALUE(IFERROR(REGEXEXTRACT(TEXT(F40:Z40,""0""),""\d+""),""0""))))),""MAL"")"),0.0)</f>
        <v>0</v>
      </c>
      <c r="AD40" s="383"/>
    </row>
    <row r="41" ht="18.0" customHeight="1">
      <c r="A41" s="376"/>
      <c r="B41" s="401" t="s">
        <v>23</v>
      </c>
      <c r="C41" s="402"/>
      <c r="D41" s="403"/>
      <c r="E41" s="187" t="s">
        <v>12</v>
      </c>
      <c r="F41" s="404">
        <v>1.0</v>
      </c>
      <c r="G41" s="405"/>
      <c r="H41" s="404">
        <v>2.0</v>
      </c>
      <c r="I41" s="404">
        <v>3.0</v>
      </c>
      <c r="J41" s="405"/>
      <c r="K41" s="405"/>
      <c r="L41" s="404">
        <v>4.0</v>
      </c>
      <c r="M41" s="405"/>
      <c r="N41" s="404">
        <v>5.0</v>
      </c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6"/>
      <c r="AA41" s="407">
        <f t="shared" ref="AA41:AB41" si="15">IFERROR(AVERAGE(AA36:AA40),"")</f>
        <v>7.8</v>
      </c>
      <c r="AB41" s="408">
        <f t="shared" si="15"/>
        <v>3.6</v>
      </c>
      <c r="AC41" s="403"/>
      <c r="AD41" s="383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83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383"/>
    </row>
    <row r="44" ht="18.0" customHeight="1">
      <c r="A44" s="1"/>
      <c r="B44" s="2" t="s">
        <v>0</v>
      </c>
      <c r="C44" s="3" t="s">
        <v>1</v>
      </c>
      <c r="D44" s="3" t="s">
        <v>2</v>
      </c>
      <c r="E44" s="95" t="s">
        <v>3</v>
      </c>
      <c r="F44" s="5">
        <v>0.0</v>
      </c>
      <c r="G44" s="96">
        <v>1.0</v>
      </c>
      <c r="H44" s="96">
        <v>2.0</v>
      </c>
      <c r="I44" s="96">
        <v>3.0</v>
      </c>
      <c r="J44" s="96">
        <v>4.0</v>
      </c>
      <c r="K44" s="96">
        <v>5.0</v>
      </c>
      <c r="L44" s="96">
        <v>6.0</v>
      </c>
      <c r="M44" s="96">
        <v>7.0</v>
      </c>
      <c r="N44" s="96">
        <v>8.0</v>
      </c>
      <c r="O44" s="96">
        <v>9.0</v>
      </c>
      <c r="P44" s="96">
        <v>10.0</v>
      </c>
      <c r="Q44" s="96">
        <v>11.0</v>
      </c>
      <c r="R44" s="96">
        <v>12.0</v>
      </c>
      <c r="S44" s="96">
        <v>13.0</v>
      </c>
      <c r="T44" s="96">
        <v>14.0</v>
      </c>
      <c r="U44" s="96">
        <v>15.0</v>
      </c>
      <c r="V44" s="96">
        <v>16.0</v>
      </c>
      <c r="W44" s="96">
        <v>17.0</v>
      </c>
      <c r="X44" s="96">
        <v>18.0</v>
      </c>
      <c r="Y44" s="96">
        <v>19.0</v>
      </c>
      <c r="Z44" s="96">
        <v>20.0</v>
      </c>
      <c r="AA44" s="8" t="s">
        <v>4</v>
      </c>
      <c r="AB44" s="9" t="s">
        <v>5</v>
      </c>
      <c r="AC44" s="1"/>
      <c r="AD44" s="1"/>
    </row>
    <row r="45" ht="18.0" customHeight="1">
      <c r="A45" s="1"/>
      <c r="B45" s="10" t="s">
        <v>6</v>
      </c>
      <c r="C45" s="345">
        <v>0.0</v>
      </c>
      <c r="D45" s="346">
        <v>4.0</v>
      </c>
      <c r="E45" s="409">
        <v>3.0</v>
      </c>
      <c r="F45" s="42" t="s">
        <v>39</v>
      </c>
      <c r="G45" s="99">
        <v>2.0</v>
      </c>
      <c r="H45" s="99">
        <v>3.0</v>
      </c>
      <c r="I45" s="99" t="s">
        <v>46</v>
      </c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18">
        <f t="shared" ref="AA45:AA49" si="16">IFERROR(IF(XMATCH("*&lt;*",F45:Z45,2)-XMATCH("*&gt;*",F45:Z45,2)+1&lt;=0,"MAL",IF(XMATCH("*&lt;*",F45:Z45,2)-XMATCH("*&gt;*",F45:Z45,2)+1&lt;D45,"CPU",XMATCH("*&lt;*",F45:Z45,2)-XMATCH("*&gt;*",F45:Z45,2)+1)),"")</f>
        <v>4</v>
      </c>
      <c r="AB45" s="306">
        <f t="shared" ref="AB45:AB49" si="17">IF(OR(D45=0,ISBLANK(D45),SUM(AA45,-D45)&lt;0),"",SUM(AA45,-D45))</f>
        <v>0</v>
      </c>
      <c r="AC45" s="1"/>
      <c r="AD45" s="1"/>
    </row>
    <row r="46" ht="18.0" customHeight="1">
      <c r="A46" s="1"/>
      <c r="B46" s="20" t="s">
        <v>7</v>
      </c>
      <c r="C46" s="349">
        <v>2.0</v>
      </c>
      <c r="D46" s="350">
        <v>6.0</v>
      </c>
      <c r="E46" s="410">
        <v>4.0</v>
      </c>
      <c r="F46" s="44"/>
      <c r="G46" s="101"/>
      <c r="H46" s="101" t="s">
        <v>32</v>
      </c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>
        <v>1.0</v>
      </c>
      <c r="V46" s="101">
        <v>2.0</v>
      </c>
      <c r="W46" s="101">
        <v>3.0</v>
      </c>
      <c r="X46" s="101">
        <v>4.0</v>
      </c>
      <c r="Y46" s="101">
        <v>5.0</v>
      </c>
      <c r="Z46" s="101" t="s">
        <v>47</v>
      </c>
      <c r="AA46" s="18">
        <f t="shared" si="16"/>
        <v>19</v>
      </c>
      <c r="AB46" s="308">
        <f t="shared" si="17"/>
        <v>13</v>
      </c>
      <c r="AC46" s="1"/>
      <c r="AD46" s="1"/>
    </row>
    <row r="47" ht="18.0" customHeight="1">
      <c r="A47" s="1"/>
      <c r="B47" s="20" t="s">
        <v>8</v>
      </c>
      <c r="C47" s="349">
        <v>3.0</v>
      </c>
      <c r="D47" s="350">
        <v>4.0</v>
      </c>
      <c r="E47" s="410">
        <v>2.0</v>
      </c>
      <c r="F47" s="102"/>
      <c r="G47" s="103"/>
      <c r="H47" s="103"/>
      <c r="I47" s="101" t="s">
        <v>32</v>
      </c>
      <c r="J47" s="101">
        <v>1.0</v>
      </c>
      <c r="K47" s="101">
        <v>2.0</v>
      </c>
      <c r="L47" s="101">
        <v>3.0</v>
      </c>
      <c r="M47" s="101" t="s">
        <v>46</v>
      </c>
      <c r="N47" s="103"/>
      <c r="O47" s="103"/>
      <c r="P47" s="103"/>
      <c r="Q47" s="103"/>
      <c r="R47" s="103"/>
      <c r="S47" s="103"/>
      <c r="T47" s="101"/>
      <c r="U47" s="103"/>
      <c r="V47" s="103"/>
      <c r="W47" s="103"/>
      <c r="X47" s="103"/>
      <c r="Y47" s="103"/>
      <c r="Z47" s="103"/>
      <c r="AA47" s="18">
        <f t="shared" si="16"/>
        <v>5</v>
      </c>
      <c r="AB47" s="308">
        <f t="shared" si="17"/>
        <v>1</v>
      </c>
      <c r="AC47" s="1"/>
      <c r="AD47" s="1"/>
    </row>
    <row r="48" ht="18.0" customHeight="1">
      <c r="A48" s="1"/>
      <c r="B48" s="20" t="s">
        <v>9</v>
      </c>
      <c r="C48" s="349">
        <v>6.0</v>
      </c>
      <c r="D48" s="350">
        <v>5.0</v>
      </c>
      <c r="E48" s="411">
        <v>1.0</v>
      </c>
      <c r="F48" s="13"/>
      <c r="G48" s="105"/>
      <c r="H48" s="105"/>
      <c r="I48" s="105"/>
      <c r="J48" s="105"/>
      <c r="K48" s="105"/>
      <c r="L48" s="106" t="s">
        <v>32</v>
      </c>
      <c r="M48" s="105"/>
      <c r="N48" s="106">
        <v>1.0</v>
      </c>
      <c r="O48" s="106">
        <v>2.0</v>
      </c>
      <c r="P48" s="106">
        <v>3.0</v>
      </c>
      <c r="Q48" s="106">
        <v>4.0</v>
      </c>
      <c r="R48" s="106" t="s">
        <v>41</v>
      </c>
      <c r="S48" s="106"/>
      <c r="T48" s="105"/>
      <c r="U48" s="105"/>
      <c r="V48" s="105"/>
      <c r="W48" s="105"/>
      <c r="X48" s="105"/>
      <c r="Y48" s="105"/>
      <c r="Z48" s="105"/>
      <c r="AA48" s="18">
        <f t="shared" si="16"/>
        <v>7</v>
      </c>
      <c r="AB48" s="19">
        <f t="shared" si="17"/>
        <v>2</v>
      </c>
      <c r="AC48" s="1"/>
      <c r="AD48" s="1"/>
    </row>
    <row r="49" ht="18.0" customHeight="1">
      <c r="A49" s="1"/>
      <c r="B49" s="107" t="s">
        <v>10</v>
      </c>
      <c r="C49" s="357">
        <v>8.0</v>
      </c>
      <c r="D49" s="358">
        <v>2.0</v>
      </c>
      <c r="E49" s="411">
        <v>2.0</v>
      </c>
      <c r="F49" s="13"/>
      <c r="G49" s="105"/>
      <c r="H49" s="105"/>
      <c r="I49" s="105"/>
      <c r="J49" s="105"/>
      <c r="K49" s="105"/>
      <c r="L49" s="105"/>
      <c r="M49" s="105"/>
      <c r="N49" s="106" t="s">
        <v>32</v>
      </c>
      <c r="O49" s="105"/>
      <c r="P49" s="105"/>
      <c r="Q49" s="105"/>
      <c r="R49" s="105"/>
      <c r="S49" s="106">
        <v>1.0</v>
      </c>
      <c r="T49" s="106" t="s">
        <v>48</v>
      </c>
      <c r="U49" s="105"/>
      <c r="V49" s="105"/>
      <c r="W49" s="105"/>
      <c r="X49" s="105"/>
      <c r="Y49" s="105"/>
      <c r="Z49" s="105"/>
      <c r="AA49" s="18">
        <f t="shared" si="16"/>
        <v>7</v>
      </c>
      <c r="AB49" s="19">
        <f t="shared" si="17"/>
        <v>5</v>
      </c>
      <c r="AC49" s="1"/>
      <c r="AD49" s="1"/>
    </row>
    <row r="50" ht="18.0" customHeight="1">
      <c r="A50" s="1"/>
      <c r="B50" s="108" t="s">
        <v>17</v>
      </c>
      <c r="C50" s="109"/>
      <c r="D50" s="110"/>
      <c r="E50" s="111" t="s">
        <v>18</v>
      </c>
      <c r="F50" s="112"/>
      <c r="G50" s="112"/>
      <c r="H50" s="112"/>
      <c r="I50" s="112"/>
      <c r="J50" s="112"/>
      <c r="K50" s="112"/>
      <c r="L50" s="412">
        <v>4.0</v>
      </c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46">
        <f t="shared" ref="AA50:AB50" si="18">IFERROR(AVERAGE(AA45:AA49),"")</f>
        <v>8.4</v>
      </c>
      <c r="AB50" s="47">
        <f t="shared" si="18"/>
        <v>4.2</v>
      </c>
      <c r="AC50" s="1"/>
      <c r="AD50" s="1"/>
    </row>
    <row r="51" ht="18.0" customHeight="1">
      <c r="A51" s="1"/>
      <c r="B51" s="413" t="s">
        <v>51</v>
      </c>
      <c r="C51" s="116"/>
      <c r="D51" s="117"/>
      <c r="E51" s="118" t="s">
        <v>19</v>
      </c>
      <c r="F51" s="119"/>
      <c r="G51" s="119"/>
      <c r="H51" s="119"/>
      <c r="I51" s="414">
        <v>3.0</v>
      </c>
      <c r="J51" s="119"/>
      <c r="K51" s="119"/>
      <c r="L51" s="119"/>
      <c r="M51" s="119"/>
      <c r="N51" s="414">
        <v>5.0</v>
      </c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23"/>
      <c r="AB51" s="117"/>
      <c r="AC51" s="1"/>
      <c r="AD51" s="1"/>
    </row>
    <row r="52" ht="18.0" customHeight="1">
      <c r="A52" s="1"/>
      <c r="B52" s="415" t="s">
        <v>52</v>
      </c>
      <c r="C52" s="116"/>
      <c r="D52" s="117"/>
      <c r="E52" s="124" t="s">
        <v>20</v>
      </c>
      <c r="F52" s="416">
        <v>1.0</v>
      </c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3"/>
      <c r="AB52" s="117"/>
      <c r="AC52" s="1"/>
      <c r="AD52" s="1"/>
    </row>
    <row r="53" ht="18.0" customHeight="1">
      <c r="A53" s="1"/>
      <c r="B53" s="129"/>
      <c r="C53" s="130"/>
      <c r="D53" s="131"/>
      <c r="E53" s="132" t="s">
        <v>21</v>
      </c>
      <c r="F53" s="133"/>
      <c r="G53" s="133"/>
      <c r="H53" s="417">
        <v>2.0</v>
      </c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29"/>
      <c r="AB53" s="131"/>
      <c r="AC53" s="1"/>
      <c r="AD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8.0" customHeight="1">
      <c r="A55" s="1"/>
      <c r="B55" s="2" t="s">
        <v>0</v>
      </c>
      <c r="C55" s="3" t="s">
        <v>1</v>
      </c>
      <c r="D55" s="3" t="s">
        <v>2</v>
      </c>
      <c r="E55" s="95" t="s">
        <v>3</v>
      </c>
      <c r="F55" s="5">
        <v>0.0</v>
      </c>
      <c r="G55" s="96">
        <v>1.0</v>
      </c>
      <c r="H55" s="96">
        <v>2.0</v>
      </c>
      <c r="I55" s="96">
        <v>3.0</v>
      </c>
      <c r="J55" s="96">
        <v>4.0</v>
      </c>
      <c r="K55" s="96">
        <v>5.0</v>
      </c>
      <c r="L55" s="96">
        <v>6.0</v>
      </c>
      <c r="M55" s="96">
        <v>7.0</v>
      </c>
      <c r="N55" s="96">
        <v>8.0</v>
      </c>
      <c r="O55" s="96">
        <v>9.0</v>
      </c>
      <c r="P55" s="96">
        <v>10.0</v>
      </c>
      <c r="Q55" s="96">
        <v>11.0</v>
      </c>
      <c r="R55" s="96">
        <v>12.0</v>
      </c>
      <c r="S55" s="96">
        <v>13.0</v>
      </c>
      <c r="T55" s="96">
        <v>14.0</v>
      </c>
      <c r="U55" s="96">
        <v>15.0</v>
      </c>
      <c r="V55" s="96">
        <v>16.0</v>
      </c>
      <c r="W55" s="96">
        <v>17.0</v>
      </c>
      <c r="X55" s="96">
        <v>18.0</v>
      </c>
      <c r="Y55" s="96">
        <v>19.0</v>
      </c>
      <c r="Z55" s="96">
        <v>20.0</v>
      </c>
      <c r="AA55" s="8" t="s">
        <v>4</v>
      </c>
      <c r="AB55" s="9" t="s">
        <v>5</v>
      </c>
      <c r="AC55" s="1"/>
      <c r="AD55" s="1"/>
    </row>
    <row r="56" ht="18.0" customHeight="1">
      <c r="A56" s="1"/>
      <c r="B56" s="10" t="s">
        <v>6</v>
      </c>
      <c r="C56" s="345">
        <v>0.0</v>
      </c>
      <c r="D56" s="346">
        <v>4.0</v>
      </c>
      <c r="E56" s="409">
        <v>3.0</v>
      </c>
      <c r="F56" s="42" t="s">
        <v>39</v>
      </c>
      <c r="G56" s="99">
        <v>2.0</v>
      </c>
      <c r="H56" s="99">
        <v>3.0</v>
      </c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 t="s">
        <v>46</v>
      </c>
      <c r="U56" s="99"/>
      <c r="V56" s="99"/>
      <c r="W56" s="99"/>
      <c r="X56" s="99"/>
      <c r="Y56" s="99"/>
      <c r="Z56" s="99"/>
      <c r="AA56" s="18">
        <f t="shared" ref="AA56:AA60" si="19">IFERROR(IF(XMATCH("*&lt;*",F56:Z56,2)-XMATCH("*&gt;*",F56:Z56,2)+1&lt;=0,"MAL",IF(XMATCH("*&lt;*",F56:Z56,2)-XMATCH("*&gt;*",F56:Z56,2)+1&lt;D56,"CPU",XMATCH("*&lt;*",F56:Z56,2)-XMATCH("*&gt;*",F56:Z56,2)+1)),"")</f>
        <v>15</v>
      </c>
      <c r="AB56" s="306">
        <f t="shared" ref="AB56:AB60" si="20">IF(OR(D56=0,ISBLANK(D56),SUM(AA56,-D56)&lt;0),"",SUM(AA56,-D56))</f>
        <v>11</v>
      </c>
      <c r="AC56" s="1"/>
      <c r="AD56" s="1"/>
    </row>
    <row r="57" ht="18.0" customHeight="1">
      <c r="A57" s="1"/>
      <c r="B57" s="20" t="s">
        <v>7</v>
      </c>
      <c r="C57" s="349">
        <v>2.0</v>
      </c>
      <c r="D57" s="350">
        <v>6.0</v>
      </c>
      <c r="E57" s="410">
        <v>4.0</v>
      </c>
      <c r="F57" s="44"/>
      <c r="G57" s="101"/>
      <c r="H57" s="101" t="s">
        <v>32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>
        <v>1.0</v>
      </c>
      <c r="V57" s="101">
        <v>2.0</v>
      </c>
      <c r="W57" s="101">
        <v>3.0</v>
      </c>
      <c r="X57" s="101">
        <v>4.0</v>
      </c>
      <c r="Y57" s="101">
        <v>5.0</v>
      </c>
      <c r="Z57" s="101" t="s">
        <v>47</v>
      </c>
      <c r="AA57" s="18">
        <f t="shared" si="19"/>
        <v>19</v>
      </c>
      <c r="AB57" s="308">
        <f t="shared" si="20"/>
        <v>13</v>
      </c>
      <c r="AC57" s="1"/>
      <c r="AD57" s="1"/>
    </row>
    <row r="58" ht="18.0" customHeight="1">
      <c r="A58" s="1"/>
      <c r="B58" s="20" t="s">
        <v>8</v>
      </c>
      <c r="C58" s="349">
        <v>3.0</v>
      </c>
      <c r="D58" s="350">
        <v>4.0</v>
      </c>
      <c r="E58" s="410">
        <v>2.0</v>
      </c>
      <c r="F58" s="102"/>
      <c r="G58" s="103"/>
      <c r="H58" s="103"/>
      <c r="I58" s="101" t="s">
        <v>39</v>
      </c>
      <c r="J58" s="101">
        <v>2.0</v>
      </c>
      <c r="K58" s="101">
        <v>3.0</v>
      </c>
      <c r="L58" s="103"/>
      <c r="M58" s="103"/>
      <c r="N58" s="103"/>
      <c r="O58" s="103"/>
      <c r="P58" s="103"/>
      <c r="Q58" s="101" t="s">
        <v>46</v>
      </c>
      <c r="R58" s="103"/>
      <c r="S58" s="103"/>
      <c r="T58" s="101"/>
      <c r="U58" s="103"/>
      <c r="V58" s="103"/>
      <c r="W58" s="103"/>
      <c r="X58" s="103"/>
      <c r="Y58" s="103"/>
      <c r="Z58" s="103"/>
      <c r="AA58" s="18">
        <f t="shared" si="19"/>
        <v>9</v>
      </c>
      <c r="AB58" s="308">
        <f t="shared" si="20"/>
        <v>5</v>
      </c>
      <c r="AC58" s="1"/>
      <c r="AD58" s="1"/>
    </row>
    <row r="59" ht="18.0" customHeight="1">
      <c r="A59" s="1"/>
      <c r="B59" s="20" t="s">
        <v>9</v>
      </c>
      <c r="C59" s="349">
        <v>6.0</v>
      </c>
      <c r="D59" s="350">
        <v>5.0</v>
      </c>
      <c r="E59" s="411">
        <v>1.0</v>
      </c>
      <c r="F59" s="13"/>
      <c r="G59" s="105"/>
      <c r="H59" s="105"/>
      <c r="I59" s="105"/>
      <c r="J59" s="105"/>
      <c r="K59" s="105"/>
      <c r="L59" s="106" t="s">
        <v>39</v>
      </c>
      <c r="M59" s="106">
        <v>2.0</v>
      </c>
      <c r="N59" s="106">
        <v>3.0</v>
      </c>
      <c r="O59" s="106">
        <v>4.0</v>
      </c>
      <c r="P59" s="106" t="s">
        <v>41</v>
      </c>
      <c r="Q59" s="105"/>
      <c r="R59" s="105"/>
      <c r="S59" s="106"/>
      <c r="T59" s="105"/>
      <c r="U59" s="105"/>
      <c r="V59" s="105"/>
      <c r="W59" s="105"/>
      <c r="X59" s="105"/>
      <c r="Y59" s="105"/>
      <c r="Z59" s="105"/>
      <c r="AA59" s="18">
        <f t="shared" si="19"/>
        <v>5</v>
      </c>
      <c r="AB59" s="19">
        <f t="shared" si="20"/>
        <v>0</v>
      </c>
      <c r="AC59" s="1"/>
      <c r="AD59" s="1"/>
    </row>
    <row r="60" ht="18.0" customHeight="1">
      <c r="A60" s="1"/>
      <c r="B60" s="107" t="s">
        <v>10</v>
      </c>
      <c r="C60" s="357">
        <v>8.0</v>
      </c>
      <c r="D60" s="358">
        <v>2.0</v>
      </c>
      <c r="E60" s="411">
        <v>2.0</v>
      </c>
      <c r="F60" s="13"/>
      <c r="G60" s="105"/>
      <c r="H60" s="105"/>
      <c r="I60" s="105"/>
      <c r="J60" s="105"/>
      <c r="K60" s="105"/>
      <c r="L60" s="105"/>
      <c r="M60" s="105"/>
      <c r="N60" s="106" t="s">
        <v>32</v>
      </c>
      <c r="O60" s="105"/>
      <c r="P60" s="105"/>
      <c r="Q60" s="105"/>
      <c r="R60" s="106">
        <v>1.0</v>
      </c>
      <c r="S60" s="106" t="s">
        <v>48</v>
      </c>
      <c r="T60" s="105"/>
      <c r="U60" s="105"/>
      <c r="V60" s="105"/>
      <c r="W60" s="105"/>
      <c r="X60" s="105"/>
      <c r="Y60" s="105"/>
      <c r="Z60" s="105"/>
      <c r="AA60" s="18">
        <f t="shared" si="19"/>
        <v>6</v>
      </c>
      <c r="AB60" s="19">
        <f t="shared" si="20"/>
        <v>4</v>
      </c>
      <c r="AC60" s="1"/>
      <c r="AD60" s="1"/>
    </row>
    <row r="61" ht="18.0" customHeight="1">
      <c r="A61" s="1"/>
      <c r="B61" s="108" t="s">
        <v>17</v>
      </c>
      <c r="C61" s="109"/>
      <c r="D61" s="110"/>
      <c r="E61" s="111" t="s">
        <v>18</v>
      </c>
      <c r="F61" s="112"/>
      <c r="G61" s="112"/>
      <c r="H61" s="112"/>
      <c r="I61" s="112"/>
      <c r="J61" s="112"/>
      <c r="K61" s="112"/>
      <c r="L61" s="412">
        <v>4.0</v>
      </c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46">
        <f t="shared" ref="AA61:AB61" si="21">IFERROR(AVERAGE(AA56:AA60),"")</f>
        <v>10.8</v>
      </c>
      <c r="AB61" s="47">
        <f t="shared" si="21"/>
        <v>6.6</v>
      </c>
      <c r="AC61" s="1"/>
      <c r="AD61" s="1"/>
    </row>
    <row r="62" ht="18.0" customHeight="1">
      <c r="A62" s="1"/>
      <c r="B62" s="415" t="s">
        <v>52</v>
      </c>
      <c r="C62" s="116"/>
      <c r="D62" s="117"/>
      <c r="E62" s="118" t="s">
        <v>19</v>
      </c>
      <c r="F62" s="119"/>
      <c r="G62" s="119"/>
      <c r="H62" s="119"/>
      <c r="I62" s="414">
        <v>3.0</v>
      </c>
      <c r="J62" s="119"/>
      <c r="K62" s="119"/>
      <c r="L62" s="414">
        <v>3.0</v>
      </c>
      <c r="M62" s="119"/>
      <c r="N62" s="414">
        <v>5.0</v>
      </c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23"/>
      <c r="AB62" s="117"/>
      <c r="AC62" s="1"/>
      <c r="AD62" s="1"/>
    </row>
    <row r="63" ht="18.0" customHeight="1">
      <c r="A63" s="1"/>
      <c r="B63" s="123"/>
      <c r="C63" s="116"/>
      <c r="D63" s="117"/>
      <c r="E63" s="124" t="s">
        <v>20</v>
      </c>
      <c r="F63" s="416">
        <v>1.0</v>
      </c>
      <c r="G63" s="125"/>
      <c r="H63" s="125"/>
      <c r="I63" s="416">
        <v>1.0</v>
      </c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3"/>
      <c r="AB63" s="117"/>
      <c r="AC63" s="1"/>
      <c r="AD63" s="1"/>
    </row>
    <row r="64" ht="18.0" customHeight="1">
      <c r="A64" s="1"/>
      <c r="B64" s="129"/>
      <c r="C64" s="130"/>
      <c r="D64" s="131"/>
      <c r="E64" s="132" t="s">
        <v>21</v>
      </c>
      <c r="F64" s="133"/>
      <c r="G64" s="133"/>
      <c r="H64" s="417">
        <v>2.0</v>
      </c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29"/>
      <c r="AB64" s="131"/>
      <c r="AC64" s="1"/>
      <c r="AD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83"/>
      <c r="P65" s="383"/>
      <c r="Q65" s="383"/>
      <c r="R65" s="383"/>
      <c r="S65" s="383"/>
      <c r="T65" s="383"/>
      <c r="U65" s="383"/>
      <c r="V65" s="383"/>
      <c r="W65" s="383"/>
      <c r="X65" s="383"/>
      <c r="Y65" s="383"/>
      <c r="Z65" s="383"/>
      <c r="AA65" s="383"/>
      <c r="AB65" s="383"/>
      <c r="AC65" s="383"/>
      <c r="AD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83"/>
      <c r="P67" s="383"/>
      <c r="Q67" s="383"/>
      <c r="R67" s="383"/>
      <c r="S67" s="383"/>
      <c r="T67" s="383"/>
      <c r="U67" s="383"/>
      <c r="V67" s="383"/>
      <c r="W67" s="383"/>
      <c r="X67" s="383"/>
      <c r="Y67" s="383"/>
      <c r="Z67" s="383"/>
      <c r="AA67" s="383"/>
      <c r="AB67" s="383"/>
      <c r="AC67" s="383"/>
      <c r="AD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83"/>
      <c r="P70" s="383"/>
      <c r="Q70" s="383"/>
      <c r="R70" s="383"/>
      <c r="S70" s="383"/>
      <c r="T70" s="383"/>
      <c r="U70" s="383"/>
      <c r="V70" s="383"/>
      <c r="W70" s="383"/>
      <c r="X70" s="383"/>
      <c r="Y70" s="383"/>
      <c r="Z70" s="383"/>
      <c r="AA70" s="383"/>
      <c r="AB70" s="383"/>
      <c r="AC70" s="383"/>
      <c r="AD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83"/>
      <c r="P71" s="383"/>
      <c r="Q71" s="383"/>
      <c r="R71" s="383"/>
      <c r="S71" s="383"/>
      <c r="T71" s="383"/>
      <c r="U71" s="383"/>
      <c r="V71" s="383"/>
      <c r="W71" s="383"/>
      <c r="X71" s="383"/>
      <c r="Y71" s="383"/>
      <c r="Z71" s="383"/>
      <c r="AA71" s="383"/>
      <c r="AB71" s="383"/>
      <c r="AC71" s="383"/>
      <c r="AD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8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</sheetData>
  <conditionalFormatting sqref="F45:Z49 F56:Z60">
    <cfRule type="cellIs" dxfId="2" priority="1" operator="equal">
      <formula>"&gt;"</formula>
    </cfRule>
  </conditionalFormatting>
  <conditionalFormatting sqref="F45:Z49 F56:Z60">
    <cfRule type="notContainsBlanks" dxfId="3" priority="2">
      <formula>LEN(TRIM(F45))&gt;0</formula>
    </cfRule>
  </conditionalFormatting>
  <conditionalFormatting sqref="Y16">
    <cfRule type="notContainsBlanks" dxfId="0" priority="3">
      <formula>LEN(TRIM(Y16))&gt;0</formula>
    </cfRule>
  </conditionalFormatting>
  <conditionalFormatting sqref="Y16">
    <cfRule type="notContainsBlanks" dxfId="1" priority="4">
      <formula>LEN(TRIM(Y16))&gt;0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2E8F1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88"/>
    <col customWidth="1" min="3" max="3" width="7.63"/>
    <col customWidth="1" min="4" max="4" width="5.13"/>
    <col customWidth="1" min="5" max="5" width="9.5"/>
    <col customWidth="1" min="6" max="6" width="18.25"/>
    <col customWidth="1" min="7" max="28" width="3.88"/>
    <col customWidth="1" min="29" max="30" width="5.75"/>
    <col customWidth="1" min="31" max="31" width="3.2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8.0" customHeight="1">
      <c r="A2" s="1"/>
      <c r="B2" s="2" t="s">
        <v>0</v>
      </c>
      <c r="C2" s="3" t="s">
        <v>1</v>
      </c>
      <c r="D2" s="3" t="s">
        <v>2</v>
      </c>
      <c r="E2" s="152" t="s">
        <v>3</v>
      </c>
      <c r="F2" s="418" t="s">
        <v>24</v>
      </c>
      <c r="G2" s="5">
        <v>0.0</v>
      </c>
      <c r="H2" s="6">
        <v>1.0</v>
      </c>
      <c r="I2" s="6">
        <v>2.0</v>
      </c>
      <c r="J2" s="6">
        <v>3.0</v>
      </c>
      <c r="K2" s="6">
        <v>4.0</v>
      </c>
      <c r="L2" s="6">
        <v>5.0</v>
      </c>
      <c r="M2" s="6">
        <v>6.0</v>
      </c>
      <c r="N2" s="6">
        <v>7.0</v>
      </c>
      <c r="O2" s="6">
        <v>8.0</v>
      </c>
      <c r="P2" s="6">
        <v>9.0</v>
      </c>
      <c r="Q2" s="6">
        <v>10.0</v>
      </c>
      <c r="R2" s="6">
        <v>11.0</v>
      </c>
      <c r="S2" s="6">
        <v>12.0</v>
      </c>
      <c r="T2" s="6">
        <v>13.0</v>
      </c>
      <c r="U2" s="6">
        <v>14.0</v>
      </c>
      <c r="V2" s="6">
        <v>15.0</v>
      </c>
      <c r="W2" s="6">
        <v>16.0</v>
      </c>
      <c r="X2" s="6">
        <v>17.0</v>
      </c>
      <c r="Y2" s="6">
        <v>18.0</v>
      </c>
      <c r="Z2" s="6">
        <v>19.0</v>
      </c>
      <c r="AA2" s="6">
        <v>20.0</v>
      </c>
      <c r="AB2" s="6">
        <v>21.0</v>
      </c>
      <c r="AC2" s="8" t="s">
        <v>4</v>
      </c>
      <c r="AD2" s="9" t="s">
        <v>5</v>
      </c>
      <c r="AE2" s="1"/>
    </row>
    <row r="3" ht="18.0" customHeight="1">
      <c r="A3" s="1"/>
      <c r="B3" s="419" t="s">
        <v>6</v>
      </c>
      <c r="C3" s="420">
        <v>0.0</v>
      </c>
      <c r="D3" s="421">
        <v>4.0</v>
      </c>
      <c r="E3" s="154"/>
      <c r="F3" s="422" t="s">
        <v>53</v>
      </c>
      <c r="G3" s="42" t="s">
        <v>39</v>
      </c>
      <c r="H3" s="17">
        <v>2.0</v>
      </c>
      <c r="I3" s="17" t="s">
        <v>54</v>
      </c>
      <c r="J3" s="17"/>
      <c r="K3" s="17"/>
      <c r="L3" s="17">
        <v>3.0</v>
      </c>
      <c r="M3" s="17" t="s">
        <v>46</v>
      </c>
      <c r="N3" s="15"/>
      <c r="O3" s="17"/>
      <c r="P3" s="15"/>
      <c r="Q3" s="15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8">
        <f t="shared" ref="AC3:AC7" si="1">IFERROR(IF(XMATCH("*&lt;*",G3:AB3,2)-XMATCH("*&gt;*",G3:AB3,2)+1&lt;=0,"MAL",IF(XMATCH("*&lt;*",G3:AB3,2)-XMATCH("*&gt;*",G3:AB3,2)+1&lt;D3,"CPU",XMATCH("*&lt;*",G3:AB3,2)-XMATCH("*&gt;*",G3:AB3,2)+1)),"")</f>
        <v>7</v>
      </c>
      <c r="AD3" s="19">
        <f t="shared" ref="AD3:AD7" si="2">IF(OR(D3=0,ISBLANK(D3),SUM(AC3,-D3)&lt;0),"",SUM(AC3,-D3))</f>
        <v>3</v>
      </c>
      <c r="AE3" s="1"/>
    </row>
    <row r="4" ht="18.0" customHeight="1">
      <c r="A4" s="1"/>
      <c r="B4" s="423" t="s">
        <v>7</v>
      </c>
      <c r="C4" s="424">
        <v>2.0</v>
      </c>
      <c r="D4" s="425">
        <v>6.0</v>
      </c>
      <c r="E4" s="157"/>
      <c r="F4" s="422" t="s">
        <v>55</v>
      </c>
      <c r="G4" s="44"/>
      <c r="H4" s="23"/>
      <c r="I4" s="23" t="s">
        <v>39</v>
      </c>
      <c r="J4" s="23">
        <v>2.0</v>
      </c>
      <c r="K4" s="23">
        <v>3.0</v>
      </c>
      <c r="L4" s="23" t="s">
        <v>56</v>
      </c>
      <c r="M4" s="23"/>
      <c r="N4" s="23"/>
      <c r="O4" s="23"/>
      <c r="P4" s="23"/>
      <c r="Q4" s="23"/>
      <c r="R4" s="23">
        <v>4.0</v>
      </c>
      <c r="S4" s="23">
        <v>5.0</v>
      </c>
      <c r="T4" s="23" t="s">
        <v>56</v>
      </c>
      <c r="U4" s="23" t="s">
        <v>56</v>
      </c>
      <c r="V4" s="23"/>
      <c r="W4" s="23" t="s">
        <v>47</v>
      </c>
      <c r="X4" s="23"/>
      <c r="Y4" s="23"/>
      <c r="Z4" s="23"/>
      <c r="AA4" s="23"/>
      <c r="AB4" s="23"/>
      <c r="AC4" s="18">
        <f t="shared" si="1"/>
        <v>15</v>
      </c>
      <c r="AD4" s="19">
        <f t="shared" si="2"/>
        <v>9</v>
      </c>
      <c r="AE4" s="1"/>
    </row>
    <row r="5" ht="18.0" customHeight="1">
      <c r="A5" s="1"/>
      <c r="B5" s="423" t="s">
        <v>8</v>
      </c>
      <c r="C5" s="424">
        <v>3.0</v>
      </c>
      <c r="D5" s="425">
        <v>4.0</v>
      </c>
      <c r="E5" s="157"/>
      <c r="F5" s="422"/>
      <c r="G5" s="44"/>
      <c r="H5" s="22"/>
      <c r="I5" s="23"/>
      <c r="J5" s="23" t="s">
        <v>32</v>
      </c>
      <c r="K5" s="22"/>
      <c r="L5" s="23"/>
      <c r="M5" s="22"/>
      <c r="N5" s="23">
        <v>1.0</v>
      </c>
      <c r="O5" s="23">
        <v>2.0</v>
      </c>
      <c r="P5" s="23">
        <v>3.0</v>
      </c>
      <c r="Q5" s="23" t="s">
        <v>46</v>
      </c>
      <c r="R5" s="22"/>
      <c r="S5" s="23"/>
      <c r="T5" s="23"/>
      <c r="U5" s="23"/>
      <c r="V5" s="22"/>
      <c r="W5" s="23"/>
      <c r="X5" s="22"/>
      <c r="Y5" s="22"/>
      <c r="Z5" s="22"/>
      <c r="AA5" s="22"/>
      <c r="AB5" s="22"/>
      <c r="AC5" s="18">
        <f t="shared" si="1"/>
        <v>8</v>
      </c>
      <c r="AD5" s="19">
        <f t="shared" si="2"/>
        <v>4</v>
      </c>
      <c r="AE5" s="1"/>
    </row>
    <row r="6" ht="18.0" customHeight="1">
      <c r="A6" s="1"/>
      <c r="B6" s="426" t="s">
        <v>9</v>
      </c>
      <c r="C6" s="424">
        <v>6.0</v>
      </c>
      <c r="D6" s="425">
        <v>5.0</v>
      </c>
      <c r="E6" s="157"/>
      <c r="F6" s="427" t="s">
        <v>57</v>
      </c>
      <c r="G6" s="29"/>
      <c r="H6" s="14"/>
      <c r="I6" s="14"/>
      <c r="J6" s="14"/>
      <c r="K6" s="14"/>
      <c r="L6" s="14"/>
      <c r="M6" s="145" t="s">
        <v>32</v>
      </c>
      <c r="N6" s="14"/>
      <c r="O6" s="14"/>
      <c r="P6" s="14"/>
      <c r="Q6" s="145"/>
      <c r="R6" s="14"/>
      <c r="S6" s="14"/>
      <c r="T6" s="145">
        <v>1.0</v>
      </c>
      <c r="U6" s="145" t="s">
        <v>58</v>
      </c>
      <c r="V6" s="145" t="s">
        <v>58</v>
      </c>
      <c r="W6" s="14"/>
      <c r="X6" s="145">
        <v>2.0</v>
      </c>
      <c r="Y6" s="145">
        <v>3.0</v>
      </c>
      <c r="Z6" s="145" t="s">
        <v>58</v>
      </c>
      <c r="AA6" s="145">
        <v>4.0</v>
      </c>
      <c r="AB6" s="145" t="s">
        <v>41</v>
      </c>
      <c r="AC6" s="18">
        <f t="shared" si="1"/>
        <v>16</v>
      </c>
      <c r="AD6" s="19">
        <f t="shared" si="2"/>
        <v>11</v>
      </c>
      <c r="AE6" s="1"/>
    </row>
    <row r="7" ht="18.0" customHeight="1">
      <c r="A7" s="1"/>
      <c r="B7" s="426" t="s">
        <v>10</v>
      </c>
      <c r="C7" s="428">
        <v>8.0</v>
      </c>
      <c r="D7" s="429">
        <v>2.0</v>
      </c>
      <c r="E7" s="160"/>
      <c r="F7" s="430"/>
      <c r="G7" s="29"/>
      <c r="H7" s="14"/>
      <c r="I7" s="14"/>
      <c r="J7" s="14"/>
      <c r="K7" s="14"/>
      <c r="L7" s="14"/>
      <c r="M7" s="14"/>
      <c r="N7" s="14"/>
      <c r="O7" s="145" t="s">
        <v>32</v>
      </c>
      <c r="P7" s="14"/>
      <c r="Q7" s="14"/>
      <c r="R7" s="14"/>
      <c r="S7" s="14"/>
      <c r="T7" s="14"/>
      <c r="U7" s="145">
        <v>1.0</v>
      </c>
      <c r="V7" s="145" t="s">
        <v>48</v>
      </c>
      <c r="W7" s="145"/>
      <c r="X7" s="145"/>
      <c r="Y7" s="14"/>
      <c r="Z7" s="14"/>
      <c r="AA7" s="14"/>
      <c r="AB7" s="14"/>
      <c r="AC7" s="18">
        <f t="shared" si="1"/>
        <v>8</v>
      </c>
      <c r="AD7" s="19">
        <f t="shared" si="2"/>
        <v>6</v>
      </c>
      <c r="AE7" s="1"/>
    </row>
    <row r="8" ht="18.0" customHeight="1">
      <c r="A8" s="1"/>
      <c r="B8" s="30" t="s">
        <v>11</v>
      </c>
      <c r="C8" s="109"/>
      <c r="D8" s="162"/>
      <c r="E8" s="163" t="s">
        <v>12</v>
      </c>
      <c r="F8" s="164"/>
      <c r="G8" s="360">
        <v>1.0</v>
      </c>
      <c r="H8" s="35"/>
      <c r="I8" s="361">
        <v>2.0</v>
      </c>
      <c r="J8" s="367">
        <v>44986.0</v>
      </c>
      <c r="K8" s="35"/>
      <c r="L8" s="36"/>
      <c r="M8" s="367">
        <v>45018.0</v>
      </c>
      <c r="N8" s="36"/>
      <c r="O8" s="361">
        <v>5.0</v>
      </c>
      <c r="P8" s="36"/>
      <c r="Q8" s="36"/>
      <c r="R8" s="36"/>
      <c r="S8" s="36"/>
      <c r="T8" s="36"/>
      <c r="U8" s="36"/>
      <c r="V8" s="35">
        <v>2.0</v>
      </c>
      <c r="W8" s="35">
        <v>4.0</v>
      </c>
      <c r="X8" s="36"/>
      <c r="Y8" s="36"/>
      <c r="Z8" s="36"/>
      <c r="AA8" s="36"/>
      <c r="AB8" s="36"/>
      <c r="AC8" s="38">
        <f t="shared" ref="AC8:AD8" si="3">IFERROR(AVERAGE(AC3:AC7),"")</f>
        <v>10.8</v>
      </c>
      <c r="AD8" s="39">
        <f t="shared" si="3"/>
        <v>6.6</v>
      </c>
      <c r="AE8" s="1"/>
    </row>
    <row r="9" ht="18.0" customHeight="1">
      <c r="A9" s="1"/>
      <c r="B9" s="109"/>
      <c r="C9" s="116"/>
      <c r="D9" s="116"/>
      <c r="E9" s="116"/>
      <c r="F9" s="431" t="s">
        <v>25</v>
      </c>
      <c r="G9" s="432"/>
      <c r="H9" s="433"/>
      <c r="I9" s="434">
        <v>1.0</v>
      </c>
      <c r="J9" s="433"/>
      <c r="K9" s="433"/>
      <c r="L9" s="435"/>
      <c r="M9" s="435"/>
      <c r="N9" s="435"/>
      <c r="O9" s="435"/>
      <c r="P9" s="435"/>
      <c r="Q9" s="435"/>
      <c r="R9" s="435"/>
      <c r="S9" s="435"/>
      <c r="T9" s="435"/>
      <c r="U9" s="435"/>
      <c r="V9" s="433"/>
      <c r="W9" s="435"/>
      <c r="X9" s="435"/>
      <c r="Y9" s="435"/>
      <c r="Z9" s="435"/>
      <c r="AA9" s="435"/>
      <c r="AB9" s="435"/>
      <c r="AC9" s="109"/>
      <c r="AD9" s="110"/>
      <c r="AE9" s="1"/>
    </row>
    <row r="10" ht="18.0" customHeight="1">
      <c r="A10" s="1"/>
      <c r="B10" s="123"/>
      <c r="C10" s="116"/>
      <c r="D10" s="116"/>
      <c r="E10" s="116"/>
      <c r="F10" s="436" t="s">
        <v>26</v>
      </c>
      <c r="G10" s="437"/>
      <c r="H10" s="438"/>
      <c r="I10" s="438"/>
      <c r="J10" s="438"/>
      <c r="K10" s="438"/>
      <c r="L10" s="439">
        <v>2.0</v>
      </c>
      <c r="M10" s="440"/>
      <c r="N10" s="440"/>
      <c r="O10" s="440"/>
      <c r="P10" s="440"/>
      <c r="Q10" s="440"/>
      <c r="R10" s="440"/>
      <c r="S10" s="440"/>
      <c r="T10" s="439">
        <v>2.0</v>
      </c>
      <c r="U10" s="440"/>
      <c r="V10" s="438"/>
      <c r="W10" s="440"/>
      <c r="X10" s="440"/>
      <c r="Y10" s="440"/>
      <c r="Z10" s="440"/>
      <c r="AA10" s="440"/>
      <c r="AB10" s="440"/>
      <c r="AC10" s="123"/>
      <c r="AD10" s="117"/>
      <c r="AE10" s="1"/>
    </row>
    <row r="11" ht="18.0" customHeight="1">
      <c r="A11" s="1"/>
      <c r="B11" s="129"/>
      <c r="C11" s="130"/>
      <c r="D11" s="130"/>
      <c r="E11" s="130"/>
      <c r="F11" s="441" t="s">
        <v>27</v>
      </c>
      <c r="G11" s="442"/>
      <c r="H11" s="443"/>
      <c r="I11" s="443"/>
      <c r="J11" s="443"/>
      <c r="K11" s="443"/>
      <c r="L11" s="444"/>
      <c r="M11" s="444"/>
      <c r="N11" s="444"/>
      <c r="O11" s="444"/>
      <c r="P11" s="444"/>
      <c r="Q11" s="444"/>
      <c r="R11" s="444"/>
      <c r="S11" s="444"/>
      <c r="T11" s="444"/>
      <c r="U11" s="445">
        <v>4.0</v>
      </c>
      <c r="V11" s="443"/>
      <c r="W11" s="444"/>
      <c r="X11" s="444"/>
      <c r="Y11" s="444"/>
      <c r="Z11" s="445">
        <v>4.0</v>
      </c>
      <c r="AA11" s="444"/>
      <c r="AB11" s="444"/>
      <c r="AC11" s="129"/>
      <c r="AD11" s="131"/>
      <c r="AE11" s="1"/>
    </row>
    <row r="12" ht="18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18.0" customHeight="1">
      <c r="A13" s="1"/>
      <c r="B13" s="2" t="s">
        <v>0</v>
      </c>
      <c r="C13" s="3" t="s">
        <v>1</v>
      </c>
      <c r="D13" s="3" t="s">
        <v>2</v>
      </c>
      <c r="E13" s="152" t="s">
        <v>3</v>
      </c>
      <c r="F13" s="95" t="s">
        <v>24</v>
      </c>
      <c r="G13" s="5">
        <v>0.0</v>
      </c>
      <c r="H13" s="6">
        <v>1.0</v>
      </c>
      <c r="I13" s="6">
        <v>2.0</v>
      </c>
      <c r="J13" s="6">
        <v>3.0</v>
      </c>
      <c r="K13" s="6">
        <v>4.0</v>
      </c>
      <c r="L13" s="6">
        <v>5.0</v>
      </c>
      <c r="M13" s="6">
        <v>6.0</v>
      </c>
      <c r="N13" s="6">
        <v>7.0</v>
      </c>
      <c r="O13" s="6">
        <v>8.0</v>
      </c>
      <c r="P13" s="6">
        <v>9.0</v>
      </c>
      <c r="Q13" s="6">
        <v>10.0</v>
      </c>
      <c r="R13" s="6">
        <v>11.0</v>
      </c>
      <c r="S13" s="6">
        <v>12.0</v>
      </c>
      <c r="T13" s="6">
        <v>13.0</v>
      </c>
      <c r="U13" s="6">
        <v>14.0</v>
      </c>
      <c r="V13" s="6">
        <v>15.0</v>
      </c>
      <c r="W13" s="6">
        <v>16.0</v>
      </c>
      <c r="X13" s="6">
        <v>17.0</v>
      </c>
      <c r="Y13" s="6">
        <v>18.0</v>
      </c>
      <c r="Z13" s="6">
        <v>19.0</v>
      </c>
      <c r="AA13" s="6">
        <v>20.0</v>
      </c>
      <c r="AB13" s="6">
        <v>21.0</v>
      </c>
      <c r="AC13" s="8" t="s">
        <v>4</v>
      </c>
      <c r="AD13" s="9" t="s">
        <v>5</v>
      </c>
      <c r="AE13" s="1"/>
    </row>
    <row r="14" ht="18.0" customHeight="1">
      <c r="A14" s="1"/>
      <c r="B14" s="419" t="s">
        <v>6</v>
      </c>
      <c r="C14" s="420">
        <v>0.0</v>
      </c>
      <c r="D14" s="421">
        <v>4.0</v>
      </c>
      <c r="E14" s="154"/>
      <c r="F14" s="422" t="s">
        <v>53</v>
      </c>
      <c r="G14" s="42" t="s">
        <v>39</v>
      </c>
      <c r="H14" s="17">
        <v>2.0</v>
      </c>
      <c r="I14" s="17" t="s">
        <v>54</v>
      </c>
      <c r="J14" s="17"/>
      <c r="K14" s="17">
        <v>3.0</v>
      </c>
      <c r="L14" s="17" t="s">
        <v>46</v>
      </c>
      <c r="M14" s="17"/>
      <c r="N14" s="15"/>
      <c r="O14" s="17"/>
      <c r="P14" s="15"/>
      <c r="Q14" s="15"/>
      <c r="R14" s="17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8">
        <f t="shared" ref="AC14:AC18" si="4">IFERROR(IF(XMATCH("*&lt;*",G14:AB14,2)-XMATCH("*&gt;*",G14:AB14,2)+1&lt;=0,"MAL",IF(XMATCH("*&lt;*",G14:AB14,2)-XMATCH("*&gt;*",G14:AB14,2)+1&lt;D14,"CPU",XMATCH("*&lt;*",G14:AB14,2)-XMATCH("*&gt;*",G14:AB14,2)+1)),"")</f>
        <v>6</v>
      </c>
      <c r="AD14" s="19">
        <f t="shared" ref="AD14:AD18" si="5">IF(OR(D14=0,ISBLANK(D14),SUM(AC14,-D14)&lt;0),"",SUM(AC14,-D14))</f>
        <v>2</v>
      </c>
      <c r="AE14" s="1"/>
    </row>
    <row r="15" ht="18.0" customHeight="1">
      <c r="A15" s="1"/>
      <c r="B15" s="423" t="s">
        <v>7</v>
      </c>
      <c r="C15" s="424">
        <v>2.0</v>
      </c>
      <c r="D15" s="425">
        <v>6.0</v>
      </c>
      <c r="E15" s="157"/>
      <c r="F15" s="422" t="s">
        <v>55</v>
      </c>
      <c r="G15" s="44"/>
      <c r="H15" s="23"/>
      <c r="I15" s="23" t="s">
        <v>39</v>
      </c>
      <c r="J15" s="23">
        <v>2.0</v>
      </c>
      <c r="K15" s="22"/>
      <c r="L15" s="23"/>
      <c r="M15" s="23"/>
      <c r="N15" s="23"/>
      <c r="O15" s="23">
        <v>3.0</v>
      </c>
      <c r="P15" s="23" t="s">
        <v>56</v>
      </c>
      <c r="Q15" s="23"/>
      <c r="R15" s="23"/>
      <c r="S15" s="23"/>
      <c r="T15" s="23"/>
      <c r="U15" s="23">
        <v>4.0</v>
      </c>
      <c r="V15" s="23">
        <v>5.0</v>
      </c>
      <c r="W15" s="23" t="s">
        <v>56</v>
      </c>
      <c r="X15" s="23" t="s">
        <v>56</v>
      </c>
      <c r="Y15" s="23" t="s">
        <v>47</v>
      </c>
      <c r="Z15" s="23"/>
      <c r="AA15" s="23"/>
      <c r="AB15" s="23"/>
      <c r="AC15" s="18">
        <f t="shared" si="4"/>
        <v>17</v>
      </c>
      <c r="AD15" s="19">
        <f t="shared" si="5"/>
        <v>11</v>
      </c>
      <c r="AE15" s="1"/>
    </row>
    <row r="16" ht="18.0" customHeight="1">
      <c r="A16" s="1"/>
      <c r="B16" s="423" t="s">
        <v>8</v>
      </c>
      <c r="C16" s="424">
        <v>3.0</v>
      </c>
      <c r="D16" s="425">
        <v>4.0</v>
      </c>
      <c r="E16" s="157"/>
      <c r="F16" s="422"/>
      <c r="G16" s="44"/>
      <c r="H16" s="22"/>
      <c r="I16" s="23"/>
      <c r="J16" s="23" t="s">
        <v>32</v>
      </c>
      <c r="K16" s="22"/>
      <c r="L16" s="23"/>
      <c r="M16" s="23">
        <v>1.0</v>
      </c>
      <c r="N16" s="23">
        <v>2.0</v>
      </c>
      <c r="O16" s="22"/>
      <c r="P16" s="22"/>
      <c r="Q16" s="23">
        <v>3.0</v>
      </c>
      <c r="R16" s="23" t="s">
        <v>46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8">
        <f t="shared" si="4"/>
        <v>9</v>
      </c>
      <c r="AD16" s="19">
        <f t="shared" si="5"/>
        <v>5</v>
      </c>
      <c r="AE16" s="1"/>
    </row>
    <row r="17" ht="18.0" customHeight="1">
      <c r="A17" s="1"/>
      <c r="B17" s="426" t="s">
        <v>9</v>
      </c>
      <c r="C17" s="424">
        <v>6.0</v>
      </c>
      <c r="D17" s="425">
        <v>5.0</v>
      </c>
      <c r="E17" s="157"/>
      <c r="F17" s="427" t="s">
        <v>57</v>
      </c>
      <c r="G17" s="29"/>
      <c r="H17" s="14"/>
      <c r="I17" s="14"/>
      <c r="J17" s="14"/>
      <c r="K17" s="14"/>
      <c r="L17" s="14"/>
      <c r="M17" s="145" t="s">
        <v>32</v>
      </c>
      <c r="N17" s="14"/>
      <c r="O17" s="14"/>
      <c r="P17" s="145">
        <v>1.0</v>
      </c>
      <c r="Q17" s="145" t="s">
        <v>58</v>
      </c>
      <c r="R17" s="145" t="s">
        <v>58</v>
      </c>
      <c r="S17" s="14"/>
      <c r="T17" s="14"/>
      <c r="U17" s="14"/>
      <c r="V17" s="14"/>
      <c r="W17" s="145">
        <v>2.0</v>
      </c>
      <c r="X17" s="145">
        <v>3.0</v>
      </c>
      <c r="Y17" s="145" t="s">
        <v>58</v>
      </c>
      <c r="Z17" s="145">
        <v>4.0</v>
      </c>
      <c r="AA17" s="145" t="s">
        <v>41</v>
      </c>
      <c r="AB17" s="14"/>
      <c r="AC17" s="18">
        <f t="shared" si="4"/>
        <v>15</v>
      </c>
      <c r="AD17" s="19">
        <f t="shared" si="5"/>
        <v>10</v>
      </c>
      <c r="AE17" s="1"/>
    </row>
    <row r="18" ht="18.0" customHeight="1">
      <c r="A18" s="1"/>
      <c r="B18" s="426" t="s">
        <v>10</v>
      </c>
      <c r="C18" s="428">
        <v>8.0</v>
      </c>
      <c r="D18" s="429">
        <v>2.0</v>
      </c>
      <c r="E18" s="160"/>
      <c r="F18" s="430"/>
      <c r="G18" s="29"/>
      <c r="H18" s="14"/>
      <c r="I18" s="14"/>
      <c r="J18" s="14"/>
      <c r="K18" s="14"/>
      <c r="L18" s="14"/>
      <c r="M18" s="14"/>
      <c r="N18" s="14"/>
      <c r="O18" s="145" t="s">
        <v>32</v>
      </c>
      <c r="P18" s="14"/>
      <c r="Q18" s="14"/>
      <c r="R18" s="14"/>
      <c r="S18" s="145">
        <v>1.0</v>
      </c>
      <c r="T18" s="145" t="s">
        <v>48</v>
      </c>
      <c r="U18" s="14"/>
      <c r="V18" s="14"/>
      <c r="W18" s="14"/>
      <c r="X18" s="14"/>
      <c r="Y18" s="14"/>
      <c r="Z18" s="14"/>
      <c r="AA18" s="14"/>
      <c r="AB18" s="14"/>
      <c r="AC18" s="18">
        <f t="shared" si="4"/>
        <v>6</v>
      </c>
      <c r="AD18" s="19">
        <f t="shared" si="5"/>
        <v>4</v>
      </c>
      <c r="AE18" s="1"/>
    </row>
    <row r="19" ht="18.0" customHeight="1">
      <c r="A19" s="1"/>
      <c r="B19" s="30" t="s">
        <v>14</v>
      </c>
      <c r="C19" s="86" t="s">
        <v>59</v>
      </c>
      <c r="D19" s="162"/>
      <c r="E19" s="163" t="s">
        <v>12</v>
      </c>
      <c r="F19" s="164"/>
      <c r="G19" s="360">
        <v>1.0</v>
      </c>
      <c r="H19" s="35"/>
      <c r="I19" s="361">
        <v>2.0</v>
      </c>
      <c r="J19" s="367">
        <v>44986.0</v>
      </c>
      <c r="K19" s="361">
        <v>2.0</v>
      </c>
      <c r="L19" s="36"/>
      <c r="M19" s="361">
        <v>4.0</v>
      </c>
      <c r="N19" s="36"/>
      <c r="O19" s="367">
        <v>45049.0</v>
      </c>
      <c r="P19" s="36"/>
      <c r="Q19" s="35">
        <v>2.0</v>
      </c>
      <c r="R19" s="35"/>
      <c r="S19" s="35">
        <v>4.0</v>
      </c>
      <c r="T19" s="36"/>
      <c r="U19" s="36"/>
      <c r="V19" s="35"/>
      <c r="W19" s="35"/>
      <c r="X19" s="36"/>
      <c r="Y19" s="35">
        <v>2.0</v>
      </c>
      <c r="Z19" s="35">
        <v>4.0</v>
      </c>
      <c r="AA19" s="36"/>
      <c r="AB19" s="36"/>
      <c r="AC19" s="38">
        <f t="shared" ref="AC19:AD19" si="6">IFERROR(AVERAGE(AC14:AC18),"")</f>
        <v>10.6</v>
      </c>
      <c r="AD19" s="39">
        <f t="shared" si="6"/>
        <v>6.4</v>
      </c>
      <c r="AE19" s="1"/>
    </row>
    <row r="20" ht="18.0" customHeight="1">
      <c r="A20" s="1"/>
      <c r="B20" s="109"/>
      <c r="C20" s="116"/>
      <c r="D20" s="116"/>
      <c r="E20" s="116"/>
      <c r="F20" s="431" t="s">
        <v>25</v>
      </c>
      <c r="G20" s="432"/>
      <c r="H20" s="433"/>
      <c r="I20" s="434">
        <v>1.0</v>
      </c>
      <c r="J20" s="433"/>
      <c r="K20" s="433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3"/>
      <c r="W20" s="435"/>
      <c r="X20" s="435"/>
      <c r="Y20" s="435"/>
      <c r="Z20" s="435"/>
      <c r="AA20" s="435"/>
      <c r="AB20" s="435"/>
      <c r="AC20" s="109"/>
      <c r="AD20" s="110"/>
      <c r="AE20" s="1"/>
    </row>
    <row r="21" ht="18.0" customHeight="1">
      <c r="A21" s="1"/>
      <c r="B21" s="123"/>
      <c r="C21" s="116"/>
      <c r="D21" s="116"/>
      <c r="E21" s="116"/>
      <c r="F21" s="436" t="s">
        <v>26</v>
      </c>
      <c r="G21" s="437"/>
      <c r="H21" s="438"/>
      <c r="I21" s="438"/>
      <c r="J21" s="438"/>
      <c r="K21" s="438"/>
      <c r="L21" s="440"/>
      <c r="M21" s="440"/>
      <c r="N21" s="440"/>
      <c r="O21" s="440"/>
      <c r="P21" s="439">
        <v>2.0</v>
      </c>
      <c r="Q21" s="440"/>
      <c r="R21" s="440"/>
      <c r="S21" s="440"/>
      <c r="T21" s="440"/>
      <c r="U21" s="440"/>
      <c r="V21" s="438"/>
      <c r="W21" s="439">
        <v>2.0</v>
      </c>
      <c r="X21" s="440"/>
      <c r="Y21" s="440"/>
      <c r="Z21" s="440"/>
      <c r="AA21" s="440"/>
      <c r="AB21" s="440"/>
      <c r="AC21" s="123"/>
      <c r="AD21" s="117"/>
      <c r="AE21" s="1"/>
    </row>
    <row r="22" ht="18.0" customHeight="1">
      <c r="A22" s="1"/>
      <c r="B22" s="129"/>
      <c r="C22" s="130"/>
      <c r="D22" s="130"/>
      <c r="E22" s="130"/>
      <c r="F22" s="441" t="s">
        <v>27</v>
      </c>
      <c r="G22" s="442"/>
      <c r="H22" s="443"/>
      <c r="I22" s="443"/>
      <c r="J22" s="443"/>
      <c r="K22" s="443"/>
      <c r="L22" s="444"/>
      <c r="M22" s="444"/>
      <c r="N22" s="444"/>
      <c r="O22" s="444"/>
      <c r="P22" s="444"/>
      <c r="Q22" s="445">
        <v>4.0</v>
      </c>
      <c r="R22" s="444"/>
      <c r="S22" s="444"/>
      <c r="T22" s="444"/>
      <c r="U22" s="444"/>
      <c r="V22" s="443"/>
      <c r="W22" s="444"/>
      <c r="X22" s="444"/>
      <c r="Y22" s="445">
        <v>4.0</v>
      </c>
      <c r="Z22" s="444"/>
      <c r="AA22" s="444"/>
      <c r="AB22" s="444"/>
      <c r="AC22" s="129"/>
      <c r="AD22" s="131"/>
      <c r="AE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8.0" customHeight="1">
      <c r="A24" s="1"/>
      <c r="B24" s="2" t="s">
        <v>0</v>
      </c>
      <c r="C24" s="3" t="s">
        <v>1</v>
      </c>
      <c r="D24" s="3" t="s">
        <v>2</v>
      </c>
      <c r="E24" s="152" t="s">
        <v>3</v>
      </c>
      <c r="F24" s="95" t="s">
        <v>24</v>
      </c>
      <c r="G24" s="5">
        <v>0.0</v>
      </c>
      <c r="H24" s="6">
        <v>1.0</v>
      </c>
      <c r="I24" s="6">
        <v>2.0</v>
      </c>
      <c r="J24" s="6">
        <v>3.0</v>
      </c>
      <c r="K24" s="6">
        <v>4.0</v>
      </c>
      <c r="L24" s="6">
        <v>5.0</v>
      </c>
      <c r="M24" s="6">
        <v>6.0</v>
      </c>
      <c r="N24" s="6">
        <v>7.0</v>
      </c>
      <c r="O24" s="6">
        <v>8.0</v>
      </c>
      <c r="P24" s="6">
        <v>9.0</v>
      </c>
      <c r="Q24" s="6">
        <v>10.0</v>
      </c>
      <c r="R24" s="6">
        <v>11.0</v>
      </c>
      <c r="S24" s="6">
        <v>12.0</v>
      </c>
      <c r="T24" s="6">
        <v>13.0</v>
      </c>
      <c r="U24" s="6">
        <v>14.0</v>
      </c>
      <c r="V24" s="6">
        <v>15.0</v>
      </c>
      <c r="W24" s="6">
        <v>16.0</v>
      </c>
      <c r="X24" s="6">
        <v>17.0</v>
      </c>
      <c r="Y24" s="6">
        <v>18.0</v>
      </c>
      <c r="Z24" s="6">
        <v>19.0</v>
      </c>
      <c r="AA24" s="6">
        <v>20.0</v>
      </c>
      <c r="AB24" s="6">
        <v>21.0</v>
      </c>
      <c r="AC24" s="8" t="s">
        <v>4</v>
      </c>
      <c r="AD24" s="9" t="s">
        <v>5</v>
      </c>
      <c r="AE24" s="1"/>
    </row>
    <row r="25" ht="18.0" customHeight="1">
      <c r="A25" s="1"/>
      <c r="B25" s="419" t="s">
        <v>6</v>
      </c>
      <c r="C25" s="420">
        <v>0.0</v>
      </c>
      <c r="D25" s="421">
        <v>4.0</v>
      </c>
      <c r="E25" s="154"/>
      <c r="F25" s="446" t="s">
        <v>60</v>
      </c>
      <c r="G25" s="42" t="s">
        <v>39</v>
      </c>
      <c r="H25" s="17">
        <v>2.0</v>
      </c>
      <c r="I25" s="17" t="s">
        <v>54</v>
      </c>
      <c r="J25" s="17" t="s">
        <v>54</v>
      </c>
      <c r="K25" s="17" t="s">
        <v>54</v>
      </c>
      <c r="L25" s="17"/>
      <c r="M25" s="17"/>
      <c r="N25" s="17">
        <v>3.0</v>
      </c>
      <c r="O25" s="17" t="s">
        <v>54</v>
      </c>
      <c r="P25" s="17" t="s">
        <v>54</v>
      </c>
      <c r="Q25" s="15"/>
      <c r="R25" s="17"/>
      <c r="S25" s="15"/>
      <c r="T25" s="15"/>
      <c r="U25" s="17" t="s">
        <v>46</v>
      </c>
      <c r="V25" s="15"/>
      <c r="W25" s="15"/>
      <c r="X25" s="15"/>
      <c r="Y25" s="15"/>
      <c r="Z25" s="15"/>
      <c r="AA25" s="15"/>
      <c r="AB25" s="15"/>
      <c r="AC25" s="18">
        <f t="shared" ref="AC25:AC29" si="7">IFERROR(IF(XMATCH("*&lt;*",G25:AB25,2)-XMATCH("*&gt;*",G25:AB25,2)+1&lt;=0,"MAL",IF(XMATCH("*&lt;*",G25:AB25,2)-XMATCH("*&gt;*",G25:AB25,2)+1&lt;D25,"CPU",XMATCH("*&lt;*",G25:AB25,2)-XMATCH("*&gt;*",G25:AB25,2)+1)),"")</f>
        <v>15</v>
      </c>
      <c r="AD25" s="19">
        <f t="shared" ref="AD25:AD29" si="8">IF(OR(D25=0,ISBLANK(D25),SUM(AC25,-D25)&lt;0),"",SUM(AC25,-D25))</f>
        <v>11</v>
      </c>
      <c r="AE25" s="1"/>
    </row>
    <row r="26" ht="18.0" customHeight="1">
      <c r="A26" s="1"/>
      <c r="B26" s="423" t="s">
        <v>7</v>
      </c>
      <c r="C26" s="424">
        <v>2.0</v>
      </c>
      <c r="D26" s="425">
        <v>6.0</v>
      </c>
      <c r="E26" s="157"/>
      <c r="F26" s="447" t="s">
        <v>61</v>
      </c>
      <c r="G26" s="44"/>
      <c r="H26" s="23"/>
      <c r="I26" s="23" t="s">
        <v>39</v>
      </c>
      <c r="J26" s="23">
        <v>2.0</v>
      </c>
      <c r="K26" s="23">
        <v>3.0</v>
      </c>
      <c r="L26" s="23" t="s">
        <v>56</v>
      </c>
      <c r="M26" s="23" t="s">
        <v>56</v>
      </c>
      <c r="N26" s="23"/>
      <c r="O26" s="23"/>
      <c r="P26" s="23">
        <v>4.0</v>
      </c>
      <c r="Q26" s="23">
        <v>5.0</v>
      </c>
      <c r="R26" s="23" t="s">
        <v>47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18">
        <f t="shared" si="7"/>
        <v>10</v>
      </c>
      <c r="AD26" s="19">
        <f t="shared" si="8"/>
        <v>4</v>
      </c>
      <c r="AE26" s="1"/>
    </row>
    <row r="27" ht="18.0" customHeight="1">
      <c r="A27" s="1"/>
      <c r="B27" s="423" t="s">
        <v>8</v>
      </c>
      <c r="C27" s="424">
        <v>3.0</v>
      </c>
      <c r="D27" s="425">
        <v>4.0</v>
      </c>
      <c r="E27" s="157"/>
      <c r="F27" s="447" t="s">
        <v>62</v>
      </c>
      <c r="G27" s="44"/>
      <c r="H27" s="22"/>
      <c r="I27" s="23"/>
      <c r="J27" s="23" t="s">
        <v>32</v>
      </c>
      <c r="K27" s="22"/>
      <c r="L27" s="23">
        <v>1.0</v>
      </c>
      <c r="M27" s="23">
        <v>2.0</v>
      </c>
      <c r="N27" s="23" t="s">
        <v>56</v>
      </c>
      <c r="O27" s="23" t="s">
        <v>56</v>
      </c>
      <c r="P27" s="23" t="s">
        <v>56</v>
      </c>
      <c r="Q27" s="23"/>
      <c r="R27" s="22"/>
      <c r="S27" s="23"/>
      <c r="T27" s="23"/>
      <c r="U27" s="23"/>
      <c r="V27" s="23">
        <v>3.0</v>
      </c>
      <c r="W27" s="23" t="s">
        <v>46</v>
      </c>
      <c r="X27" s="22"/>
      <c r="Y27" s="22"/>
      <c r="Z27" s="22"/>
      <c r="AA27" s="22"/>
      <c r="AB27" s="22"/>
      <c r="AC27" s="18">
        <f t="shared" si="7"/>
        <v>14</v>
      </c>
      <c r="AD27" s="19">
        <f t="shared" si="8"/>
        <v>10</v>
      </c>
      <c r="AE27" s="1"/>
    </row>
    <row r="28" ht="18.0" customHeight="1">
      <c r="A28" s="1"/>
      <c r="B28" s="426" t="s">
        <v>9</v>
      </c>
      <c r="C28" s="424">
        <v>6.0</v>
      </c>
      <c r="D28" s="425">
        <v>5.0</v>
      </c>
      <c r="E28" s="157"/>
      <c r="F28" s="447" t="s">
        <v>63</v>
      </c>
      <c r="G28" s="29"/>
      <c r="H28" s="14"/>
      <c r="I28" s="14"/>
      <c r="J28" s="14"/>
      <c r="K28" s="14"/>
      <c r="L28" s="14"/>
      <c r="M28" s="145" t="s">
        <v>32</v>
      </c>
      <c r="N28" s="14"/>
      <c r="O28" s="145">
        <v>1.0</v>
      </c>
      <c r="P28" s="145"/>
      <c r="Q28" s="145" t="s">
        <v>54</v>
      </c>
      <c r="R28" s="145" t="s">
        <v>54</v>
      </c>
      <c r="S28" s="14"/>
      <c r="T28" s="14"/>
      <c r="U28" s="14"/>
      <c r="V28" s="14"/>
      <c r="W28" s="14"/>
      <c r="X28" s="145">
        <v>2.0</v>
      </c>
      <c r="Y28" s="145">
        <v>3.0</v>
      </c>
      <c r="Z28" s="145">
        <v>4.0</v>
      </c>
      <c r="AA28" s="145" t="s">
        <v>41</v>
      </c>
      <c r="AB28" s="14"/>
      <c r="AC28" s="18">
        <f t="shared" si="7"/>
        <v>15</v>
      </c>
      <c r="AD28" s="19">
        <f t="shared" si="8"/>
        <v>10</v>
      </c>
      <c r="AE28" s="1"/>
    </row>
    <row r="29" ht="18.0" customHeight="1">
      <c r="A29" s="1"/>
      <c r="B29" s="426" t="s">
        <v>10</v>
      </c>
      <c r="C29" s="428">
        <v>8.0</v>
      </c>
      <c r="D29" s="429">
        <v>2.0</v>
      </c>
      <c r="E29" s="160"/>
      <c r="F29" s="161"/>
      <c r="G29" s="29"/>
      <c r="H29" s="14"/>
      <c r="I29" s="14"/>
      <c r="J29" s="14"/>
      <c r="K29" s="14"/>
      <c r="L29" s="14"/>
      <c r="M29" s="14"/>
      <c r="N29" s="14"/>
      <c r="O29" s="145" t="s">
        <v>32</v>
      </c>
      <c r="P29" s="14"/>
      <c r="Q29" s="14"/>
      <c r="R29" s="14"/>
      <c r="S29" s="145">
        <v>1.0</v>
      </c>
      <c r="T29" s="145" t="s">
        <v>48</v>
      </c>
      <c r="U29" s="14"/>
      <c r="V29" s="14"/>
      <c r="W29" s="14"/>
      <c r="X29" s="14"/>
      <c r="Y29" s="14"/>
      <c r="Z29" s="14"/>
      <c r="AA29" s="14"/>
      <c r="AB29" s="14"/>
      <c r="AC29" s="18">
        <f t="shared" si="7"/>
        <v>6</v>
      </c>
      <c r="AD29" s="19">
        <f t="shared" si="8"/>
        <v>4</v>
      </c>
      <c r="AE29" s="1"/>
    </row>
    <row r="30" ht="18.0" customHeight="1">
      <c r="A30" s="1"/>
      <c r="B30" s="30" t="s">
        <v>11</v>
      </c>
      <c r="C30" s="109"/>
      <c r="D30" s="162"/>
      <c r="E30" s="163" t="s">
        <v>12</v>
      </c>
      <c r="F30" s="164"/>
      <c r="G30" s="360">
        <v>1.0</v>
      </c>
      <c r="H30" s="35"/>
      <c r="I30" s="361">
        <v>2.0</v>
      </c>
      <c r="J30" s="361">
        <v>3.0</v>
      </c>
      <c r="K30" s="35"/>
      <c r="L30" s="361">
        <v>1.0</v>
      </c>
      <c r="M30" s="361">
        <v>4.0</v>
      </c>
      <c r="N30" s="361">
        <v>2.0</v>
      </c>
      <c r="O30" s="361">
        <v>5.0</v>
      </c>
      <c r="P30" s="36"/>
      <c r="Q30" s="367">
        <v>44986.0</v>
      </c>
      <c r="R30" s="36"/>
      <c r="S30" s="361">
        <v>4.0</v>
      </c>
      <c r="T30" s="36"/>
      <c r="U30" s="36"/>
      <c r="V30" s="35"/>
      <c r="W30" s="36"/>
      <c r="X30" s="36"/>
      <c r="Y30" s="36"/>
      <c r="Z30" s="36"/>
      <c r="AA30" s="36"/>
      <c r="AB30" s="36"/>
      <c r="AC30" s="38">
        <f t="shared" ref="AC30:AD30" si="9">IFERROR(AVERAGE(AC25:AC29),"")</f>
        <v>12</v>
      </c>
      <c r="AD30" s="39">
        <f t="shared" si="9"/>
        <v>7.8</v>
      </c>
      <c r="AE30" s="1"/>
    </row>
    <row r="31" ht="18.0" customHeight="1">
      <c r="A31" s="1"/>
      <c r="B31" s="109"/>
      <c r="C31" s="116"/>
      <c r="D31" s="116"/>
      <c r="E31" s="116"/>
      <c r="F31" s="431" t="s">
        <v>25</v>
      </c>
      <c r="G31" s="432"/>
      <c r="H31" s="433"/>
      <c r="I31" s="434">
        <v>1.0</v>
      </c>
      <c r="J31" s="433"/>
      <c r="K31" s="433"/>
      <c r="L31" s="435"/>
      <c r="M31" s="435"/>
      <c r="N31" s="435"/>
      <c r="O31" s="434">
        <v>1.0</v>
      </c>
      <c r="P31" s="434">
        <v>4.0</v>
      </c>
      <c r="Q31" s="435"/>
      <c r="R31" s="435"/>
      <c r="S31" s="435"/>
      <c r="T31" s="435"/>
      <c r="U31" s="435"/>
      <c r="V31" s="433"/>
      <c r="W31" s="435"/>
      <c r="X31" s="435"/>
      <c r="Y31" s="435"/>
      <c r="Z31" s="435"/>
      <c r="AA31" s="435"/>
      <c r="AB31" s="435"/>
      <c r="AC31" s="109"/>
      <c r="AD31" s="110"/>
      <c r="AE31" s="1"/>
    </row>
    <row r="32" ht="18.0" customHeight="1">
      <c r="A32" s="1"/>
      <c r="B32" s="129"/>
      <c r="C32" s="130"/>
      <c r="D32" s="130"/>
      <c r="E32" s="130"/>
      <c r="F32" s="448" t="s">
        <v>26</v>
      </c>
      <c r="G32" s="449"/>
      <c r="H32" s="450"/>
      <c r="I32" s="450"/>
      <c r="J32" s="450"/>
      <c r="K32" s="450"/>
      <c r="L32" s="451">
        <v>2.0</v>
      </c>
      <c r="M32" s="452"/>
      <c r="N32" s="451">
        <v>3.0</v>
      </c>
      <c r="O32" s="452"/>
      <c r="P32" s="452"/>
      <c r="Q32" s="452"/>
      <c r="R32" s="452"/>
      <c r="S32" s="452"/>
      <c r="T32" s="452"/>
      <c r="U32" s="452"/>
      <c r="V32" s="450"/>
      <c r="W32" s="452"/>
      <c r="X32" s="452"/>
      <c r="Y32" s="452"/>
      <c r="Z32" s="452"/>
      <c r="AA32" s="452"/>
      <c r="AB32" s="452"/>
      <c r="AC32" s="129"/>
      <c r="AD32" s="131"/>
      <c r="AE32" s="1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8.0" customHeight="1">
      <c r="A34" s="1"/>
      <c r="B34" s="2" t="s">
        <v>0</v>
      </c>
      <c r="C34" s="3" t="s">
        <v>1</v>
      </c>
      <c r="D34" s="3" t="s">
        <v>2</v>
      </c>
      <c r="E34" s="152" t="s">
        <v>3</v>
      </c>
      <c r="F34" s="95" t="s">
        <v>24</v>
      </c>
      <c r="G34" s="5">
        <v>0.0</v>
      </c>
      <c r="H34" s="6">
        <v>1.0</v>
      </c>
      <c r="I34" s="6">
        <v>2.0</v>
      </c>
      <c r="J34" s="6">
        <v>3.0</v>
      </c>
      <c r="K34" s="6">
        <v>4.0</v>
      </c>
      <c r="L34" s="6">
        <v>5.0</v>
      </c>
      <c r="M34" s="6">
        <v>6.0</v>
      </c>
      <c r="N34" s="6">
        <v>7.0</v>
      </c>
      <c r="O34" s="6">
        <v>8.0</v>
      </c>
      <c r="P34" s="6">
        <v>9.0</v>
      </c>
      <c r="Q34" s="6">
        <v>10.0</v>
      </c>
      <c r="R34" s="6">
        <v>11.0</v>
      </c>
      <c r="S34" s="6">
        <v>12.0</v>
      </c>
      <c r="T34" s="6">
        <v>13.0</v>
      </c>
      <c r="U34" s="6">
        <v>14.0</v>
      </c>
      <c r="V34" s="6">
        <v>15.0</v>
      </c>
      <c r="W34" s="6">
        <v>16.0</v>
      </c>
      <c r="X34" s="6">
        <v>17.0</v>
      </c>
      <c r="Y34" s="6">
        <v>18.0</v>
      </c>
      <c r="Z34" s="6">
        <v>19.0</v>
      </c>
      <c r="AA34" s="6">
        <v>20.0</v>
      </c>
      <c r="AB34" s="6">
        <v>21.0</v>
      </c>
      <c r="AC34" s="8" t="s">
        <v>4</v>
      </c>
      <c r="AD34" s="9" t="s">
        <v>5</v>
      </c>
      <c r="AE34" s="1"/>
    </row>
    <row r="35" ht="18.0" customHeight="1">
      <c r="A35" s="1"/>
      <c r="B35" s="419" t="s">
        <v>6</v>
      </c>
      <c r="C35" s="420">
        <v>0.0</v>
      </c>
      <c r="D35" s="421">
        <v>4.0</v>
      </c>
      <c r="E35" s="154"/>
      <c r="F35" s="446" t="s">
        <v>60</v>
      </c>
      <c r="G35" s="42" t="s">
        <v>39</v>
      </c>
      <c r="H35" s="17">
        <v>2.0</v>
      </c>
      <c r="I35" s="17" t="s">
        <v>54</v>
      </c>
      <c r="J35" s="17" t="s">
        <v>54</v>
      </c>
      <c r="K35" s="17" t="s">
        <v>54</v>
      </c>
      <c r="L35" s="17"/>
      <c r="M35" s="17"/>
      <c r="N35" s="17">
        <v>3.0</v>
      </c>
      <c r="O35" s="17" t="s">
        <v>54</v>
      </c>
      <c r="P35" s="17" t="s">
        <v>54</v>
      </c>
      <c r="Q35" s="15"/>
      <c r="R35" s="17"/>
      <c r="S35" s="15"/>
      <c r="T35" s="17" t="s">
        <v>46</v>
      </c>
      <c r="U35" s="15"/>
      <c r="V35" s="15"/>
      <c r="W35" s="15"/>
      <c r="X35" s="15"/>
      <c r="Y35" s="15"/>
      <c r="Z35" s="15"/>
      <c r="AA35" s="15"/>
      <c r="AB35" s="15"/>
      <c r="AC35" s="18">
        <f t="shared" ref="AC35:AC39" si="10">IFERROR(IF(XMATCH("*&lt;*",G35:AB35,2)-XMATCH("*&gt;*",G35:AB35,2)+1&lt;=0,"MAL",IF(XMATCH("*&lt;*",G35:AB35,2)-XMATCH("*&gt;*",G35:AB35,2)+1&lt;D35,"CPU",XMATCH("*&lt;*",G35:AB35,2)-XMATCH("*&gt;*",G35:AB35,2)+1)),"")</f>
        <v>14</v>
      </c>
      <c r="AD35" s="19">
        <f t="shared" ref="AD35:AD39" si="11">IF(OR(D35=0,ISBLANK(D35),SUM(AC35,-D35)&lt;0),"",SUM(AC35,-D35))</f>
        <v>10</v>
      </c>
      <c r="AE35" s="1"/>
    </row>
    <row r="36" ht="18.0" customHeight="1">
      <c r="A36" s="1"/>
      <c r="B36" s="423" t="s">
        <v>7</v>
      </c>
      <c r="C36" s="424">
        <v>2.0</v>
      </c>
      <c r="D36" s="425">
        <v>6.0</v>
      </c>
      <c r="E36" s="157"/>
      <c r="F36" s="447" t="s">
        <v>61</v>
      </c>
      <c r="G36" s="44"/>
      <c r="H36" s="23"/>
      <c r="I36" s="23" t="s">
        <v>39</v>
      </c>
      <c r="J36" s="23">
        <v>2.0</v>
      </c>
      <c r="K36" s="22"/>
      <c r="L36" s="23"/>
      <c r="M36" s="23">
        <v>3.0</v>
      </c>
      <c r="N36" s="23"/>
      <c r="O36" s="23"/>
      <c r="P36" s="23" t="s">
        <v>56</v>
      </c>
      <c r="Q36" s="23" t="s">
        <v>56</v>
      </c>
      <c r="R36" s="23"/>
      <c r="S36" s="23"/>
      <c r="T36" s="23"/>
      <c r="U36" s="23">
        <v>4.0</v>
      </c>
      <c r="V36" s="23">
        <v>5.0</v>
      </c>
      <c r="W36" s="23"/>
      <c r="X36" s="23"/>
      <c r="Y36" s="23" t="s">
        <v>47</v>
      </c>
      <c r="Z36" s="23"/>
      <c r="AA36" s="23"/>
      <c r="AB36" s="23"/>
      <c r="AC36" s="18">
        <f t="shared" si="10"/>
        <v>17</v>
      </c>
      <c r="AD36" s="19">
        <f t="shared" si="11"/>
        <v>11</v>
      </c>
      <c r="AE36" s="1"/>
    </row>
    <row r="37" ht="18.0" customHeight="1">
      <c r="A37" s="1"/>
      <c r="B37" s="423" t="s">
        <v>8</v>
      </c>
      <c r="C37" s="424">
        <v>3.0</v>
      </c>
      <c r="D37" s="425">
        <v>4.0</v>
      </c>
      <c r="E37" s="157"/>
      <c r="F37" s="447" t="s">
        <v>62</v>
      </c>
      <c r="G37" s="44"/>
      <c r="H37" s="22"/>
      <c r="I37" s="23"/>
      <c r="J37" s="23" t="s">
        <v>32</v>
      </c>
      <c r="K37" s="23">
        <v>1.0</v>
      </c>
      <c r="L37" s="23">
        <v>2.0</v>
      </c>
      <c r="M37" s="23" t="s">
        <v>56</v>
      </c>
      <c r="N37" s="23" t="s">
        <v>56</v>
      </c>
      <c r="O37" s="23" t="s">
        <v>56</v>
      </c>
      <c r="P37" s="22"/>
      <c r="Q37" s="22"/>
      <c r="R37" s="23">
        <v>3.0</v>
      </c>
      <c r="S37" s="23" t="s">
        <v>46</v>
      </c>
      <c r="T37" s="22"/>
      <c r="U37" s="22"/>
      <c r="V37" s="22"/>
      <c r="W37" s="22"/>
      <c r="X37" s="22"/>
      <c r="Y37" s="22"/>
      <c r="Z37" s="22"/>
      <c r="AA37" s="22"/>
      <c r="AB37" s="22"/>
      <c r="AC37" s="18">
        <f t="shared" si="10"/>
        <v>10</v>
      </c>
      <c r="AD37" s="19">
        <f t="shared" si="11"/>
        <v>6</v>
      </c>
      <c r="AE37" s="1"/>
    </row>
    <row r="38" ht="18.0" customHeight="1">
      <c r="A38" s="1"/>
      <c r="B38" s="426" t="s">
        <v>9</v>
      </c>
      <c r="C38" s="424">
        <v>6.0</v>
      </c>
      <c r="D38" s="425">
        <v>5.0</v>
      </c>
      <c r="E38" s="157"/>
      <c r="F38" s="447" t="s">
        <v>63</v>
      </c>
      <c r="G38" s="29"/>
      <c r="H38" s="14"/>
      <c r="I38" s="14"/>
      <c r="J38" s="14"/>
      <c r="K38" s="14"/>
      <c r="L38" s="14"/>
      <c r="M38" s="145" t="s">
        <v>32</v>
      </c>
      <c r="N38" s="14"/>
      <c r="O38" s="145">
        <v>1.0</v>
      </c>
      <c r="P38" s="145"/>
      <c r="Q38" s="145" t="s">
        <v>54</v>
      </c>
      <c r="R38" s="145" t="s">
        <v>54</v>
      </c>
      <c r="S38" s="14"/>
      <c r="T38" s="14"/>
      <c r="U38" s="14"/>
      <c r="V38" s="14"/>
      <c r="W38" s="145">
        <v>2.0</v>
      </c>
      <c r="X38" s="145">
        <v>3.0</v>
      </c>
      <c r="Y38" s="14"/>
      <c r="Z38" s="145">
        <v>4.0</v>
      </c>
      <c r="AA38" s="145" t="s">
        <v>41</v>
      </c>
      <c r="AB38" s="14"/>
      <c r="AC38" s="18">
        <f t="shared" si="10"/>
        <v>15</v>
      </c>
      <c r="AD38" s="19">
        <f t="shared" si="11"/>
        <v>10</v>
      </c>
      <c r="AE38" s="1"/>
    </row>
    <row r="39" ht="18.0" customHeight="1">
      <c r="A39" s="1"/>
      <c r="B39" s="426" t="s">
        <v>10</v>
      </c>
      <c r="C39" s="428">
        <v>8.0</v>
      </c>
      <c r="D39" s="429">
        <v>2.0</v>
      </c>
      <c r="E39" s="160"/>
      <c r="F39" s="161"/>
      <c r="G39" s="29"/>
      <c r="H39" s="14"/>
      <c r="I39" s="14"/>
      <c r="J39" s="14"/>
      <c r="K39" s="14"/>
      <c r="L39" s="14"/>
      <c r="M39" s="14"/>
      <c r="N39" s="14"/>
      <c r="O39" s="145" t="s">
        <v>32</v>
      </c>
      <c r="P39" s="145">
        <v>1.0</v>
      </c>
      <c r="Q39" s="145" t="s">
        <v>48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8">
        <f t="shared" si="10"/>
        <v>3</v>
      </c>
      <c r="AD39" s="19">
        <f t="shared" si="11"/>
        <v>1</v>
      </c>
      <c r="AE39" s="1"/>
    </row>
    <row r="40" ht="18.0" customHeight="1">
      <c r="A40" s="1"/>
      <c r="B40" s="30" t="s">
        <v>14</v>
      </c>
      <c r="C40" s="86" t="s">
        <v>59</v>
      </c>
      <c r="D40" s="162"/>
      <c r="E40" s="163" t="s">
        <v>12</v>
      </c>
      <c r="F40" s="164"/>
      <c r="G40" s="360">
        <v>1.0</v>
      </c>
      <c r="H40" s="35"/>
      <c r="I40" s="361">
        <v>2.0</v>
      </c>
      <c r="J40" s="361">
        <v>3.0</v>
      </c>
      <c r="K40" s="361">
        <v>2.0</v>
      </c>
      <c r="L40" s="361">
        <v>1.0</v>
      </c>
      <c r="M40" s="361">
        <v>4.0</v>
      </c>
      <c r="N40" s="36"/>
      <c r="O40" s="361">
        <v>5.0</v>
      </c>
      <c r="P40" s="361">
        <v>3.0</v>
      </c>
      <c r="Q40" s="361">
        <v>1.0</v>
      </c>
      <c r="R40" s="361">
        <v>2.0</v>
      </c>
      <c r="S40" s="361">
        <v>4.0</v>
      </c>
      <c r="T40" s="36"/>
      <c r="U40" s="36"/>
      <c r="V40" s="35"/>
      <c r="W40" s="361">
        <v>2.0</v>
      </c>
      <c r="X40" s="36"/>
      <c r="Y40" s="361">
        <v>4.0</v>
      </c>
      <c r="Z40" s="36"/>
      <c r="AA40" s="36"/>
      <c r="AB40" s="36"/>
      <c r="AC40" s="38">
        <f t="shared" ref="AC40:AD40" si="12">IFERROR(AVERAGE(AC35:AC39),"")</f>
        <v>11.8</v>
      </c>
      <c r="AD40" s="39">
        <f t="shared" si="12"/>
        <v>7.6</v>
      </c>
      <c r="AE40" s="1"/>
    </row>
    <row r="41" ht="18.0" customHeight="1">
      <c r="A41" s="1"/>
      <c r="B41" s="109"/>
      <c r="C41" s="116"/>
      <c r="D41" s="116"/>
      <c r="E41" s="116"/>
      <c r="F41" s="431" t="s">
        <v>25</v>
      </c>
      <c r="G41" s="432"/>
      <c r="H41" s="433"/>
      <c r="I41" s="434">
        <v>1.0</v>
      </c>
      <c r="J41" s="433"/>
      <c r="K41" s="433"/>
      <c r="L41" s="435"/>
      <c r="M41" s="435"/>
      <c r="N41" s="435"/>
      <c r="O41" s="434">
        <v>1.0</v>
      </c>
      <c r="P41" s="434">
        <v>4.0</v>
      </c>
      <c r="Q41" s="435"/>
      <c r="R41" s="435"/>
      <c r="S41" s="435"/>
      <c r="T41" s="435"/>
      <c r="U41" s="435"/>
      <c r="V41" s="433"/>
      <c r="W41" s="435"/>
      <c r="X41" s="435"/>
      <c r="Y41" s="435"/>
      <c r="Z41" s="435"/>
      <c r="AA41" s="435"/>
      <c r="AB41" s="435"/>
      <c r="AC41" s="109"/>
      <c r="AD41" s="110"/>
      <c r="AE41" s="1"/>
    </row>
    <row r="42" ht="18.0" customHeight="1">
      <c r="A42" s="1"/>
      <c r="B42" s="129"/>
      <c r="C42" s="130"/>
      <c r="D42" s="130"/>
      <c r="E42" s="130"/>
      <c r="F42" s="448" t="s">
        <v>26</v>
      </c>
      <c r="G42" s="449"/>
      <c r="H42" s="450"/>
      <c r="I42" s="450"/>
      <c r="J42" s="450"/>
      <c r="K42" s="450"/>
      <c r="L42" s="452"/>
      <c r="M42" s="451">
        <v>3.0</v>
      </c>
      <c r="N42" s="451">
        <v>2.0</v>
      </c>
      <c r="O42" s="452"/>
      <c r="P42" s="452"/>
      <c r="Q42" s="452"/>
      <c r="R42" s="452"/>
      <c r="S42" s="452"/>
      <c r="T42" s="452"/>
      <c r="U42" s="452"/>
      <c r="V42" s="450"/>
      <c r="W42" s="452"/>
      <c r="X42" s="452"/>
      <c r="Y42" s="452"/>
      <c r="Z42" s="452"/>
      <c r="AA42" s="452"/>
      <c r="AB42" s="452"/>
      <c r="AC42" s="129"/>
      <c r="AD42" s="131"/>
      <c r="AE42" s="1"/>
    </row>
    <row r="43" ht="18.0" customHeight="1">
      <c r="A43" s="372"/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72"/>
      <c r="AA43" s="372"/>
      <c r="AB43" s="372"/>
      <c r="AC43" s="372"/>
      <c r="AD43" s="372"/>
      <c r="AE43" s="453"/>
    </row>
    <row r="44" ht="18.0" customHeight="1">
      <c r="A44" s="374"/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75"/>
      <c r="AA44" s="375"/>
      <c r="AB44" s="375"/>
      <c r="AC44" s="375"/>
      <c r="AD44" s="375"/>
      <c r="AE44" s="454"/>
    </row>
    <row r="45" ht="18.0" customHeight="1">
      <c r="A45" s="376"/>
      <c r="B45" s="377" t="s">
        <v>0</v>
      </c>
      <c r="C45" s="377" t="s">
        <v>1</v>
      </c>
      <c r="D45" s="377" t="s">
        <v>2</v>
      </c>
      <c r="E45" s="455" t="s">
        <v>3</v>
      </c>
      <c r="F45" s="456" t="s">
        <v>24</v>
      </c>
      <c r="G45" s="378">
        <v>0.0</v>
      </c>
      <c r="H45" s="378">
        <v>1.0</v>
      </c>
      <c r="I45" s="378">
        <v>2.0</v>
      </c>
      <c r="J45" s="378">
        <v>3.0</v>
      </c>
      <c r="K45" s="378">
        <v>4.0</v>
      </c>
      <c r="L45" s="378">
        <v>5.0</v>
      </c>
      <c r="M45" s="378">
        <v>6.0</v>
      </c>
      <c r="N45" s="378">
        <v>7.0</v>
      </c>
      <c r="O45" s="378">
        <v>8.0</v>
      </c>
      <c r="P45" s="378">
        <v>9.0</v>
      </c>
      <c r="Q45" s="378">
        <v>10.0</v>
      </c>
      <c r="R45" s="378">
        <v>11.0</v>
      </c>
      <c r="S45" s="378">
        <v>12.0</v>
      </c>
      <c r="T45" s="378">
        <v>13.0</v>
      </c>
      <c r="U45" s="378">
        <v>14.0</v>
      </c>
      <c r="V45" s="378">
        <v>15.0</v>
      </c>
      <c r="W45" s="378">
        <v>16.0</v>
      </c>
      <c r="X45" s="378">
        <v>17.0</v>
      </c>
      <c r="Y45" s="378">
        <v>18.0</v>
      </c>
      <c r="Z45" s="378">
        <v>19.0</v>
      </c>
      <c r="AA45" s="378">
        <v>20.0</v>
      </c>
      <c r="AB45" s="379">
        <v>21.0</v>
      </c>
      <c r="AC45" s="380" t="s">
        <v>4</v>
      </c>
      <c r="AD45" s="457" t="s">
        <v>5</v>
      </c>
      <c r="AE45" s="1"/>
    </row>
    <row r="46" ht="18.0" customHeight="1">
      <c r="A46" s="376"/>
      <c r="B46" s="384" t="s">
        <v>6</v>
      </c>
      <c r="C46" s="420">
        <v>0.0</v>
      </c>
      <c r="D46" s="421">
        <v>4.0</v>
      </c>
      <c r="E46" s="154"/>
      <c r="F46" s="422" t="s">
        <v>53</v>
      </c>
      <c r="G46" s="458" t="s">
        <v>39</v>
      </c>
      <c r="H46" s="458">
        <v>2.0</v>
      </c>
      <c r="I46" s="458" t="s">
        <v>54</v>
      </c>
      <c r="J46" s="386"/>
      <c r="K46" s="458">
        <v>3.0</v>
      </c>
      <c r="L46" s="458" t="s">
        <v>46</v>
      </c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86"/>
      <c r="AB46" s="387"/>
      <c r="AC46" s="459">
        <f t="shared" ref="AC46:AC50" si="13">IFERROR(IF(XMATCH("*&lt;*",G46:AB46,2)-XMATCH("*&gt;*",G46:AB46,2)+1&lt;=0,"MAL",IF(XMATCH("*&lt;*",G46:AB46,2)-XMATCH("*&gt;*",G46:AB46,2)+1&lt;D46,"CPU",XMATCH("*&lt;*",G46:AB46,2)-XMATCH("*&gt;*",G46:AB46,2)+1)),"")</f>
        <v>6</v>
      </c>
      <c r="AD46" s="460">
        <f t="shared" ref="AD46:AD50" si="14">IF(OR(D46=0,ISBLANK(D46),SUM(AC46,-D46)&lt;0),"",SUM(AC46,-D46))</f>
        <v>2</v>
      </c>
      <c r="AE46" s="1"/>
    </row>
    <row r="47" ht="18.0" customHeight="1">
      <c r="A47" s="376"/>
      <c r="B47" s="384" t="s">
        <v>7</v>
      </c>
      <c r="C47" s="424">
        <v>2.0</v>
      </c>
      <c r="D47" s="425">
        <v>6.0</v>
      </c>
      <c r="E47" s="157"/>
      <c r="F47" s="422" t="s">
        <v>55</v>
      </c>
      <c r="G47" s="386"/>
      <c r="H47" s="386"/>
      <c r="I47" s="458" t="s">
        <v>39</v>
      </c>
      <c r="J47" s="458">
        <v>2.0</v>
      </c>
      <c r="K47" s="386"/>
      <c r="L47" s="386"/>
      <c r="M47" s="386"/>
      <c r="N47" s="386"/>
      <c r="O47" s="458">
        <v>3.0</v>
      </c>
      <c r="P47" s="458" t="s">
        <v>56</v>
      </c>
      <c r="Q47" s="458">
        <v>4.0</v>
      </c>
      <c r="R47" s="386"/>
      <c r="S47" s="386"/>
      <c r="T47" s="386"/>
      <c r="U47" s="386"/>
      <c r="V47" s="386"/>
      <c r="W47" s="458">
        <v>5.0</v>
      </c>
      <c r="X47" s="458" t="s">
        <v>56</v>
      </c>
      <c r="Y47" s="458" t="s">
        <v>56</v>
      </c>
      <c r="Z47" s="458" t="s">
        <v>47</v>
      </c>
      <c r="AA47" s="386"/>
      <c r="AB47" s="387"/>
      <c r="AC47" s="459">
        <f t="shared" si="13"/>
        <v>18</v>
      </c>
      <c r="AD47" s="460">
        <f t="shared" si="14"/>
        <v>12</v>
      </c>
      <c r="AE47" s="1"/>
    </row>
    <row r="48" ht="18.0" customHeight="1">
      <c r="A48" s="376"/>
      <c r="B48" s="384" t="s">
        <v>8</v>
      </c>
      <c r="C48" s="424">
        <v>3.0</v>
      </c>
      <c r="D48" s="425">
        <v>4.0</v>
      </c>
      <c r="E48" s="157"/>
      <c r="F48" s="422"/>
      <c r="G48" s="386"/>
      <c r="H48" s="386"/>
      <c r="I48" s="386"/>
      <c r="J48" s="458" t="s">
        <v>32</v>
      </c>
      <c r="K48" s="386"/>
      <c r="L48" s="386"/>
      <c r="M48" s="458">
        <v>1.0</v>
      </c>
      <c r="N48" s="458">
        <v>2.0</v>
      </c>
      <c r="O48" s="386"/>
      <c r="P48" s="386"/>
      <c r="Q48" s="458"/>
      <c r="R48" s="458">
        <v>3.0</v>
      </c>
      <c r="S48" s="458" t="s">
        <v>46</v>
      </c>
      <c r="T48" s="386"/>
      <c r="U48" s="386"/>
      <c r="V48" s="386"/>
      <c r="W48" s="386"/>
      <c r="X48" s="386"/>
      <c r="Y48" s="386"/>
      <c r="Z48" s="386"/>
      <c r="AA48" s="386"/>
      <c r="AB48" s="387"/>
      <c r="AC48" s="459">
        <f t="shared" si="13"/>
        <v>10</v>
      </c>
      <c r="AD48" s="460">
        <f t="shared" si="14"/>
        <v>6</v>
      </c>
      <c r="AE48" s="1"/>
    </row>
    <row r="49" ht="18.0" customHeight="1">
      <c r="A49" s="376"/>
      <c r="B49" s="384" t="s">
        <v>9</v>
      </c>
      <c r="C49" s="424">
        <v>6.0</v>
      </c>
      <c r="D49" s="425">
        <v>5.0</v>
      </c>
      <c r="E49" s="157"/>
      <c r="F49" s="427" t="s">
        <v>57</v>
      </c>
      <c r="G49" s="386"/>
      <c r="H49" s="386"/>
      <c r="I49" s="386"/>
      <c r="J49" s="386"/>
      <c r="K49" s="386"/>
      <c r="L49" s="458"/>
      <c r="M49" s="458" t="s">
        <v>32</v>
      </c>
      <c r="N49" s="386"/>
      <c r="O49" s="386"/>
      <c r="P49" s="458">
        <v>1.0</v>
      </c>
      <c r="Q49" s="458" t="s">
        <v>58</v>
      </c>
      <c r="R49" s="458" t="s">
        <v>58</v>
      </c>
      <c r="S49" s="386"/>
      <c r="T49" s="458">
        <v>2.0</v>
      </c>
      <c r="U49" s="386"/>
      <c r="V49" s="386"/>
      <c r="W49" s="386"/>
      <c r="X49" s="458">
        <v>3.0</v>
      </c>
      <c r="Y49" s="458" t="s">
        <v>58</v>
      </c>
      <c r="Z49" s="458"/>
      <c r="AA49" s="458">
        <v>4.0</v>
      </c>
      <c r="AB49" s="461" t="s">
        <v>41</v>
      </c>
      <c r="AC49" s="459">
        <f t="shared" si="13"/>
        <v>16</v>
      </c>
      <c r="AD49" s="460">
        <f t="shared" si="14"/>
        <v>11</v>
      </c>
      <c r="AE49" s="1"/>
    </row>
    <row r="50" ht="18.0" customHeight="1">
      <c r="A50" s="376"/>
      <c r="B50" s="393" t="s">
        <v>10</v>
      </c>
      <c r="C50" s="428">
        <v>8.0</v>
      </c>
      <c r="D50" s="429">
        <v>2.0</v>
      </c>
      <c r="E50" s="160"/>
      <c r="F50" s="430"/>
      <c r="G50" s="395"/>
      <c r="H50" s="395"/>
      <c r="I50" s="395"/>
      <c r="J50" s="395"/>
      <c r="K50" s="395"/>
      <c r="L50" s="395"/>
      <c r="M50" s="395"/>
      <c r="N50" s="395"/>
      <c r="O50" s="462" t="s">
        <v>32</v>
      </c>
      <c r="P50" s="395"/>
      <c r="Q50" s="395"/>
      <c r="R50" s="395"/>
      <c r="S50" s="395"/>
      <c r="T50" s="395"/>
      <c r="U50" s="462">
        <v>1.0</v>
      </c>
      <c r="V50" s="462" t="s">
        <v>48</v>
      </c>
      <c r="W50" s="395"/>
      <c r="X50" s="395"/>
      <c r="Y50" s="395"/>
      <c r="Z50" s="395"/>
      <c r="AA50" s="395"/>
      <c r="AB50" s="397"/>
      <c r="AC50" s="463">
        <f t="shared" si="13"/>
        <v>8</v>
      </c>
      <c r="AD50" s="464">
        <f t="shared" si="14"/>
        <v>6</v>
      </c>
      <c r="AE50" s="1"/>
    </row>
    <row r="51" ht="18.0" customHeight="1">
      <c r="A51" s="376"/>
      <c r="B51" s="465" t="s">
        <v>28</v>
      </c>
      <c r="C51" s="466" t="s">
        <v>59</v>
      </c>
      <c r="D51" s="467"/>
      <c r="E51" s="468" t="s">
        <v>12</v>
      </c>
      <c r="F51" s="467"/>
      <c r="G51" s="469">
        <v>1.0</v>
      </c>
      <c r="H51" s="470"/>
      <c r="I51" s="469">
        <v>2.0</v>
      </c>
      <c r="J51" s="469">
        <v>3.0</v>
      </c>
      <c r="K51" s="469">
        <v>2.0</v>
      </c>
      <c r="L51" s="470"/>
      <c r="M51" s="469">
        <v>4.0</v>
      </c>
      <c r="N51" s="470"/>
      <c r="O51" s="471">
        <v>45049.0</v>
      </c>
      <c r="P51" s="470"/>
      <c r="Q51" s="470"/>
      <c r="R51" s="472">
        <v>2.0</v>
      </c>
      <c r="S51" s="470"/>
      <c r="T51" s="470"/>
      <c r="U51" s="472">
        <v>4.0</v>
      </c>
      <c r="V51" s="470"/>
      <c r="W51" s="470"/>
      <c r="X51" s="470"/>
      <c r="Y51" s="470"/>
      <c r="Z51" s="470"/>
      <c r="AA51" s="472"/>
      <c r="AB51" s="473">
        <v>4.0</v>
      </c>
      <c r="AC51" s="407">
        <f t="shared" ref="AC51:AD51" si="15">IFERROR(AVERAGE(AC46:AC50),"")</f>
        <v>11.6</v>
      </c>
      <c r="AD51" s="408">
        <f t="shared" si="15"/>
        <v>7.4</v>
      </c>
      <c r="AE51" s="1"/>
    </row>
    <row r="52" ht="18.0" customHeight="1">
      <c r="A52" s="376"/>
      <c r="B52" s="474"/>
      <c r="C52" s="474"/>
      <c r="D52" s="467"/>
      <c r="E52" s="475" t="s">
        <v>29</v>
      </c>
      <c r="F52" s="403"/>
      <c r="G52" s="476"/>
      <c r="H52" s="476"/>
      <c r="I52" s="476"/>
      <c r="J52" s="477" t="s">
        <v>64</v>
      </c>
      <c r="K52" s="476"/>
      <c r="L52" s="476"/>
      <c r="M52" s="476"/>
      <c r="N52" s="476"/>
      <c r="O52" s="476"/>
      <c r="P52" s="476"/>
      <c r="Q52" s="477">
        <v>2.0</v>
      </c>
      <c r="R52" s="476"/>
      <c r="S52" s="477">
        <v>4.0</v>
      </c>
      <c r="T52" s="476"/>
      <c r="U52" s="476"/>
      <c r="V52" s="476"/>
      <c r="W52" s="476"/>
      <c r="X52" s="476"/>
      <c r="Y52" s="476"/>
      <c r="Z52" s="478">
        <v>45018.0</v>
      </c>
      <c r="AA52" s="476"/>
      <c r="AB52" s="479"/>
      <c r="AC52" s="474"/>
      <c r="AD52" s="467"/>
      <c r="AE52" s="1"/>
    </row>
    <row r="53" ht="18.0" customHeight="1">
      <c r="A53" s="376"/>
      <c r="B53" s="474"/>
      <c r="C53" s="474"/>
      <c r="D53" s="474"/>
      <c r="E53" s="467"/>
      <c r="F53" s="480" t="s">
        <v>25</v>
      </c>
      <c r="G53" s="481"/>
      <c r="H53" s="481"/>
      <c r="I53" s="482">
        <v>1.0</v>
      </c>
      <c r="J53" s="481"/>
      <c r="K53" s="481"/>
      <c r="L53" s="481"/>
      <c r="M53" s="481"/>
      <c r="N53" s="481"/>
      <c r="O53" s="481"/>
      <c r="P53" s="481"/>
      <c r="Q53" s="481"/>
      <c r="R53" s="481"/>
      <c r="S53" s="481"/>
      <c r="T53" s="481"/>
      <c r="U53" s="481"/>
      <c r="V53" s="481"/>
      <c r="W53" s="481"/>
      <c r="X53" s="481"/>
      <c r="Y53" s="481"/>
      <c r="Z53" s="481"/>
      <c r="AA53" s="481"/>
      <c r="AB53" s="483"/>
      <c r="AC53" s="474"/>
      <c r="AD53" s="467"/>
      <c r="AE53" s="1"/>
    </row>
    <row r="54" ht="18.0" customHeight="1">
      <c r="A54" s="376"/>
      <c r="B54" s="474"/>
      <c r="C54" s="474"/>
      <c r="D54" s="474"/>
      <c r="E54" s="467"/>
      <c r="F54" s="484" t="s">
        <v>26</v>
      </c>
      <c r="G54" s="485"/>
      <c r="H54" s="485"/>
      <c r="I54" s="485"/>
      <c r="J54" s="485"/>
      <c r="K54" s="485"/>
      <c r="L54" s="485"/>
      <c r="M54" s="485"/>
      <c r="N54" s="485"/>
      <c r="O54" s="485"/>
      <c r="P54" s="486">
        <v>2.0</v>
      </c>
      <c r="Q54" s="485"/>
      <c r="R54" s="485"/>
      <c r="S54" s="485"/>
      <c r="T54" s="485"/>
      <c r="U54" s="485"/>
      <c r="V54" s="485"/>
      <c r="W54" s="485"/>
      <c r="X54" s="486">
        <v>2.0</v>
      </c>
      <c r="Y54" s="485"/>
      <c r="Z54" s="485"/>
      <c r="AA54" s="485"/>
      <c r="AB54" s="487"/>
      <c r="AC54" s="474"/>
      <c r="AD54" s="467"/>
      <c r="AE54" s="1"/>
    </row>
    <row r="55" ht="18.0" customHeight="1">
      <c r="A55" s="376"/>
      <c r="B55" s="402"/>
      <c r="C55" s="402"/>
      <c r="D55" s="402"/>
      <c r="E55" s="403"/>
      <c r="F55" s="488" t="s">
        <v>27</v>
      </c>
      <c r="G55" s="489"/>
      <c r="H55" s="489"/>
      <c r="I55" s="489"/>
      <c r="J55" s="489"/>
      <c r="K55" s="489"/>
      <c r="L55" s="489"/>
      <c r="M55" s="489"/>
      <c r="N55" s="489"/>
      <c r="O55" s="489"/>
      <c r="P55" s="489"/>
      <c r="Q55" s="490">
        <v>4.0</v>
      </c>
      <c r="R55" s="489"/>
      <c r="S55" s="489"/>
      <c r="T55" s="489"/>
      <c r="U55" s="489"/>
      <c r="V55" s="489"/>
      <c r="W55" s="489"/>
      <c r="X55" s="489"/>
      <c r="Y55" s="490">
        <v>4.0</v>
      </c>
      <c r="Z55" s="489"/>
      <c r="AA55" s="489"/>
      <c r="AB55" s="491"/>
      <c r="AC55" s="402"/>
      <c r="AD55" s="403"/>
      <c r="AE55" s="1"/>
    </row>
    <row r="56" ht="18.0" customHeight="1">
      <c r="A56" s="383"/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</sheetData>
  <conditionalFormatting sqref="G3:AB7 G14:AB18 G25:AB29 G35:AB39 G46:AB50">
    <cfRule type="cellIs" dxfId="2" priority="1" operator="equal">
      <formula>"&gt;"</formula>
    </cfRule>
  </conditionalFormatting>
  <conditionalFormatting sqref="G3:AB7 G14:AB18 G25:AB29 G35:AB39 G46:AB50">
    <cfRule type="containsText" dxfId="7" priority="2" operator="containsText" text="R">
      <formula>NOT(ISERROR(SEARCH(("R"),(G3))))</formula>
    </cfRule>
  </conditionalFormatting>
  <conditionalFormatting sqref="G3:AB7 G14:AB18 G25:AB29 G35:AB39 G46:AB50">
    <cfRule type="notContainsBlanks" dxfId="3" priority="3">
      <formula>LEN(TRIM(G3))&gt;0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88"/>
    <col customWidth="1" min="3" max="3" width="7.63"/>
    <col customWidth="1" min="4" max="4" width="5.13"/>
    <col customWidth="1" min="5" max="5" width="9.5"/>
    <col customWidth="1" min="6" max="6" width="27.63"/>
    <col customWidth="1" min="7" max="38" width="3.88"/>
    <col customWidth="1" min="39" max="40" width="5.75"/>
    <col customWidth="1" min="41" max="41" width="3.25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ht="18.0" customHeight="1">
      <c r="A2" s="1"/>
      <c r="B2" s="2" t="s">
        <v>0</v>
      </c>
      <c r="C2" s="3" t="s">
        <v>1</v>
      </c>
      <c r="D2" s="3" t="s">
        <v>2</v>
      </c>
      <c r="E2" s="3" t="s">
        <v>3</v>
      </c>
      <c r="F2" s="95" t="s">
        <v>24</v>
      </c>
      <c r="G2" s="5">
        <v>0.0</v>
      </c>
      <c r="H2" s="96">
        <v>1.0</v>
      </c>
      <c r="I2" s="96">
        <v>2.0</v>
      </c>
      <c r="J2" s="96">
        <v>3.0</v>
      </c>
      <c r="K2" s="96">
        <v>4.0</v>
      </c>
      <c r="L2" s="96">
        <v>5.0</v>
      </c>
      <c r="M2" s="96">
        <v>6.0</v>
      </c>
      <c r="N2" s="96">
        <v>7.0</v>
      </c>
      <c r="O2" s="96">
        <v>8.0</v>
      </c>
      <c r="P2" s="96">
        <v>9.0</v>
      </c>
      <c r="Q2" s="96">
        <v>10.0</v>
      </c>
      <c r="R2" s="96">
        <v>11.0</v>
      </c>
      <c r="S2" s="96">
        <v>12.0</v>
      </c>
      <c r="T2" s="96">
        <v>13.0</v>
      </c>
      <c r="U2" s="96">
        <v>14.0</v>
      </c>
      <c r="V2" s="96">
        <v>15.0</v>
      </c>
      <c r="W2" s="96">
        <v>16.0</v>
      </c>
      <c r="X2" s="96">
        <v>17.0</v>
      </c>
      <c r="Y2" s="96">
        <v>18.0</v>
      </c>
      <c r="Z2" s="96">
        <v>19.0</v>
      </c>
      <c r="AA2" s="96">
        <v>20.0</v>
      </c>
      <c r="AB2" s="96">
        <v>21.0</v>
      </c>
      <c r="AC2" s="96">
        <v>22.0</v>
      </c>
      <c r="AD2" s="96">
        <v>23.0</v>
      </c>
      <c r="AE2" s="96">
        <v>24.0</v>
      </c>
      <c r="AF2" s="96">
        <v>25.0</v>
      </c>
      <c r="AG2" s="96">
        <v>26.0</v>
      </c>
      <c r="AH2" s="96">
        <v>27.0</v>
      </c>
      <c r="AI2" s="96">
        <v>28.0</v>
      </c>
      <c r="AJ2" s="96">
        <v>29.0</v>
      </c>
      <c r="AK2" s="96">
        <v>30.0</v>
      </c>
      <c r="AL2" s="96">
        <v>31.0</v>
      </c>
      <c r="AM2" s="8" t="s">
        <v>4</v>
      </c>
      <c r="AN2" s="9" t="s">
        <v>5</v>
      </c>
      <c r="AO2" s="1"/>
    </row>
    <row r="3" ht="18.0" customHeight="1">
      <c r="A3" s="1"/>
      <c r="B3" s="10" t="s">
        <v>6</v>
      </c>
      <c r="C3" s="153">
        <v>0.0</v>
      </c>
      <c r="D3" s="153">
        <v>9.0</v>
      </c>
      <c r="E3" s="153">
        <v>1.0</v>
      </c>
      <c r="F3" s="446" t="s">
        <v>65</v>
      </c>
      <c r="G3" s="42" t="s">
        <v>39</v>
      </c>
      <c r="H3" s="99">
        <v>2.0</v>
      </c>
      <c r="I3" s="99">
        <v>3.0</v>
      </c>
      <c r="J3" s="99">
        <v>4.0</v>
      </c>
      <c r="K3" s="99" t="s">
        <v>54</v>
      </c>
      <c r="L3" s="99" t="s">
        <v>54</v>
      </c>
      <c r="M3" s="492"/>
      <c r="N3" s="492"/>
      <c r="O3" s="492"/>
      <c r="P3" s="99">
        <v>5.0</v>
      </c>
      <c r="Q3" s="99">
        <v>6.0</v>
      </c>
      <c r="R3" s="99" t="s">
        <v>56</v>
      </c>
      <c r="S3" s="99" t="s">
        <v>56</v>
      </c>
      <c r="T3" s="99" t="s">
        <v>56</v>
      </c>
      <c r="U3" s="99">
        <v>7.0</v>
      </c>
      <c r="V3" s="99">
        <v>8.0</v>
      </c>
      <c r="W3" s="99" t="s">
        <v>54</v>
      </c>
      <c r="X3" s="99" t="s">
        <v>54</v>
      </c>
      <c r="Y3" s="99" t="s">
        <v>54</v>
      </c>
      <c r="Z3" s="493"/>
      <c r="AA3" s="493"/>
      <c r="AB3" s="99" t="s">
        <v>40</v>
      </c>
      <c r="AC3" s="99"/>
      <c r="AD3" s="99"/>
      <c r="AE3" s="17"/>
      <c r="AF3" s="17"/>
      <c r="AG3" s="17"/>
      <c r="AH3" s="17"/>
      <c r="AI3" s="15"/>
      <c r="AJ3" s="15"/>
      <c r="AK3" s="15"/>
      <c r="AL3" s="17"/>
      <c r="AM3" s="18">
        <f t="shared" ref="AM3:AM7" si="1">IFERROR(IF(XMATCH("*&lt;*",G3:AL3,2)-XMATCH("*&gt;*",G3:AL3,2)+1&lt;=0,"MAL",IF(XMATCH("*&lt;*",G3:AL3,2)-XMATCH("*&gt;*",G3:AL3,2)+1&lt;D3,"CPU",XMATCH("*&lt;*",G3:AL3,2)-XMATCH("*&gt;*",G3:AL3,2)+1)),"")</f>
        <v>22</v>
      </c>
      <c r="AN3" s="19">
        <f t="shared" ref="AN3:AN7" si="2">IF(OR(D3=0,ISBLANK(D3),SUM(AM3,-D3)&lt;0),"",SUM(AM3,-D3))</f>
        <v>13</v>
      </c>
      <c r="AO3" s="1"/>
    </row>
    <row r="4" ht="18.0" customHeight="1">
      <c r="A4" s="1"/>
      <c r="B4" s="20" t="s">
        <v>7</v>
      </c>
      <c r="C4" s="156">
        <v>1.0</v>
      </c>
      <c r="D4" s="156">
        <v>5.0</v>
      </c>
      <c r="E4" s="156">
        <v>2.0</v>
      </c>
      <c r="F4" s="447" t="s">
        <v>66</v>
      </c>
      <c r="G4" s="44"/>
      <c r="H4" s="101" t="s">
        <v>32</v>
      </c>
      <c r="I4" s="494"/>
      <c r="J4" s="494"/>
      <c r="K4" s="101">
        <v>1.0</v>
      </c>
      <c r="L4" s="101">
        <v>2.0</v>
      </c>
      <c r="M4" s="101">
        <v>3.0</v>
      </c>
      <c r="N4" s="101" t="s">
        <v>58</v>
      </c>
      <c r="O4" s="101" t="s">
        <v>58</v>
      </c>
      <c r="P4" s="494"/>
      <c r="Q4" s="494"/>
      <c r="R4" s="494"/>
      <c r="S4" s="494"/>
      <c r="T4" s="494"/>
      <c r="U4" s="494"/>
      <c r="V4" s="494"/>
      <c r="W4" s="494">
        <v>4.0</v>
      </c>
      <c r="X4" s="101" t="s">
        <v>58</v>
      </c>
      <c r="Y4" s="101" t="s">
        <v>58</v>
      </c>
      <c r="Z4" s="494"/>
      <c r="AA4" s="494"/>
      <c r="AB4" s="494"/>
      <c r="AC4" s="101" t="s">
        <v>41</v>
      </c>
      <c r="AD4" s="101"/>
      <c r="AE4" s="23"/>
      <c r="AF4" s="23"/>
      <c r="AG4" s="22"/>
      <c r="AH4" s="22"/>
      <c r="AI4" s="23"/>
      <c r="AJ4" s="22"/>
      <c r="AK4" s="22"/>
      <c r="AL4" s="23"/>
      <c r="AM4" s="18">
        <f t="shared" si="1"/>
        <v>22</v>
      </c>
      <c r="AN4" s="19">
        <f t="shared" si="2"/>
        <v>17</v>
      </c>
      <c r="AO4" s="1"/>
    </row>
    <row r="5" ht="18.0" customHeight="1">
      <c r="A5" s="1"/>
      <c r="B5" s="20" t="s">
        <v>8</v>
      </c>
      <c r="C5" s="156">
        <v>2.0</v>
      </c>
      <c r="D5" s="156">
        <v>5.0</v>
      </c>
      <c r="E5" s="156">
        <v>3.0</v>
      </c>
      <c r="F5" s="447" t="s">
        <v>67</v>
      </c>
      <c r="G5" s="102"/>
      <c r="H5" s="103"/>
      <c r="I5" s="101" t="s">
        <v>32</v>
      </c>
      <c r="J5" s="495"/>
      <c r="K5" s="494"/>
      <c r="L5" s="494"/>
      <c r="M5" s="494"/>
      <c r="N5" s="494"/>
      <c r="O5" s="494"/>
      <c r="P5" s="495"/>
      <c r="Q5" s="495"/>
      <c r="R5" s="495"/>
      <c r="S5" s="495"/>
      <c r="T5" s="495"/>
      <c r="U5" s="494"/>
      <c r="V5" s="495"/>
      <c r="W5" s="495"/>
      <c r="X5" s="495"/>
      <c r="Y5" s="495"/>
      <c r="Z5" s="495"/>
      <c r="AA5" s="495"/>
      <c r="AB5" s="495"/>
      <c r="AC5" s="495"/>
      <c r="AD5" s="495"/>
      <c r="AE5" s="23">
        <v>1.0</v>
      </c>
      <c r="AF5" s="23">
        <v>2.0</v>
      </c>
      <c r="AG5" s="23">
        <v>3.0</v>
      </c>
      <c r="AH5" s="353"/>
      <c r="AI5" s="353"/>
      <c r="AJ5" s="23">
        <v>4.0</v>
      </c>
      <c r="AK5" s="23" t="s">
        <v>54</v>
      </c>
      <c r="AL5" s="23" t="s">
        <v>41</v>
      </c>
      <c r="AM5" s="18">
        <f t="shared" si="1"/>
        <v>30</v>
      </c>
      <c r="AN5" s="19">
        <f t="shared" si="2"/>
        <v>25</v>
      </c>
      <c r="AO5" s="1"/>
    </row>
    <row r="6" ht="18.0" customHeight="1">
      <c r="A6" s="1"/>
      <c r="B6" s="20" t="s">
        <v>9</v>
      </c>
      <c r="C6" s="156">
        <v>3.0</v>
      </c>
      <c r="D6" s="156">
        <v>7.0</v>
      </c>
      <c r="E6" s="156">
        <v>2.0</v>
      </c>
      <c r="F6" s="447" t="s">
        <v>68</v>
      </c>
      <c r="G6" s="13"/>
      <c r="H6" s="105"/>
      <c r="I6" s="105"/>
      <c r="J6" s="106" t="s">
        <v>32</v>
      </c>
      <c r="K6" s="496"/>
      <c r="L6" s="496"/>
      <c r="M6" s="496"/>
      <c r="N6" s="496"/>
      <c r="O6" s="496"/>
      <c r="P6" s="496"/>
      <c r="Q6" s="496"/>
      <c r="R6" s="106">
        <v>1.0</v>
      </c>
      <c r="S6" s="497"/>
      <c r="T6" s="497"/>
      <c r="U6" s="106" t="s">
        <v>56</v>
      </c>
      <c r="V6" s="106" t="s">
        <v>56</v>
      </c>
      <c r="W6" s="496"/>
      <c r="X6" s="496"/>
      <c r="Y6" s="106">
        <v>2.0</v>
      </c>
      <c r="Z6" s="106">
        <v>3.0</v>
      </c>
      <c r="AA6" s="106">
        <v>4.0</v>
      </c>
      <c r="AB6" s="497"/>
      <c r="AC6" s="496"/>
      <c r="AD6" s="106">
        <v>5.0</v>
      </c>
      <c r="AE6" s="145" t="s">
        <v>56</v>
      </c>
      <c r="AF6" s="145" t="s">
        <v>56</v>
      </c>
      <c r="AG6" s="145" t="s">
        <v>56</v>
      </c>
      <c r="AH6" s="145">
        <v>6.0</v>
      </c>
      <c r="AI6" s="145" t="s">
        <v>43</v>
      </c>
      <c r="AJ6" s="14"/>
      <c r="AK6" s="14"/>
      <c r="AL6" s="14"/>
      <c r="AM6" s="18">
        <f t="shared" si="1"/>
        <v>26</v>
      </c>
      <c r="AN6" s="19">
        <f t="shared" si="2"/>
        <v>19</v>
      </c>
      <c r="AO6" s="1"/>
    </row>
    <row r="7" ht="18.0" customHeight="1">
      <c r="A7" s="1"/>
      <c r="B7" s="107" t="s">
        <v>10</v>
      </c>
      <c r="C7" s="159">
        <v>5.0</v>
      </c>
      <c r="D7" s="159">
        <v>5.0</v>
      </c>
      <c r="E7" s="159">
        <v>1.0</v>
      </c>
      <c r="F7" s="498" t="s">
        <v>69</v>
      </c>
      <c r="G7" s="13"/>
      <c r="H7" s="105"/>
      <c r="I7" s="105"/>
      <c r="J7" s="105"/>
      <c r="K7" s="105"/>
      <c r="L7" s="106" t="s">
        <v>32</v>
      </c>
      <c r="M7" s="496"/>
      <c r="N7" s="106">
        <v>1.0</v>
      </c>
      <c r="O7" s="106">
        <v>2.0</v>
      </c>
      <c r="P7" s="106" t="s">
        <v>54</v>
      </c>
      <c r="Q7" s="106" t="s">
        <v>54</v>
      </c>
      <c r="R7" s="106" t="s">
        <v>54</v>
      </c>
      <c r="S7" s="106">
        <v>3.0</v>
      </c>
      <c r="T7" s="106">
        <v>4.0</v>
      </c>
      <c r="U7" s="106" t="s">
        <v>58</v>
      </c>
      <c r="V7" s="106" t="s">
        <v>58</v>
      </c>
      <c r="W7" s="106" t="s">
        <v>58</v>
      </c>
      <c r="X7" s="106" t="s">
        <v>41</v>
      </c>
      <c r="Y7" s="105"/>
      <c r="Z7" s="105"/>
      <c r="AA7" s="105"/>
      <c r="AB7" s="105"/>
      <c r="AC7" s="105"/>
      <c r="AD7" s="105"/>
      <c r="AE7" s="14"/>
      <c r="AF7" s="14"/>
      <c r="AG7" s="14"/>
      <c r="AH7" s="14"/>
      <c r="AI7" s="14"/>
      <c r="AJ7" s="14"/>
      <c r="AK7" s="14"/>
      <c r="AL7" s="14"/>
      <c r="AM7" s="18">
        <f t="shared" si="1"/>
        <v>13</v>
      </c>
      <c r="AN7" s="19">
        <f t="shared" si="2"/>
        <v>8</v>
      </c>
      <c r="AO7" s="1"/>
    </row>
    <row r="8" ht="18.0" customHeight="1">
      <c r="A8" s="1"/>
      <c r="B8" s="108" t="s">
        <v>17</v>
      </c>
      <c r="C8" s="109"/>
      <c r="D8" s="110"/>
      <c r="E8" s="187" t="s">
        <v>18</v>
      </c>
      <c r="F8" s="188"/>
      <c r="G8" s="412">
        <v>1.0</v>
      </c>
      <c r="H8" s="112"/>
      <c r="I8" s="112"/>
      <c r="J8" s="412">
        <v>1.0</v>
      </c>
      <c r="K8" s="112"/>
      <c r="L8" s="412">
        <v>5.0</v>
      </c>
      <c r="M8" s="412">
        <v>1.0</v>
      </c>
      <c r="N8" s="112"/>
      <c r="O8" s="112"/>
      <c r="P8" s="112"/>
      <c r="Q8" s="112"/>
      <c r="R8" s="112"/>
      <c r="S8" s="412">
        <v>5.0</v>
      </c>
      <c r="T8" s="112"/>
      <c r="U8" s="412">
        <v>1.0</v>
      </c>
      <c r="V8" s="112"/>
      <c r="W8" s="412"/>
      <c r="X8" s="412">
        <v>5.0</v>
      </c>
      <c r="Y8" s="112"/>
      <c r="Z8" s="412">
        <v>1.0</v>
      </c>
      <c r="AA8" s="112"/>
      <c r="AB8" s="112"/>
      <c r="AC8" s="112"/>
      <c r="AD8" s="112"/>
      <c r="AE8" s="113"/>
      <c r="AF8" s="113"/>
      <c r="AG8" s="113"/>
      <c r="AH8" s="113"/>
      <c r="AI8" s="113"/>
      <c r="AJ8" s="113"/>
      <c r="AK8" s="113"/>
      <c r="AL8" s="113"/>
      <c r="AM8" s="38">
        <f t="shared" ref="AM8:AN8" si="3">IFERROR(AVERAGE(AM3:AM7),"")</f>
        <v>22.6</v>
      </c>
      <c r="AN8" s="39">
        <f t="shared" si="3"/>
        <v>16.4</v>
      </c>
      <c r="AO8" s="1"/>
    </row>
    <row r="9" ht="18.0" customHeight="1">
      <c r="A9" s="1"/>
      <c r="B9" s="413" t="s">
        <v>51</v>
      </c>
      <c r="C9" s="116"/>
      <c r="D9" s="117"/>
      <c r="E9" s="189" t="s">
        <v>19</v>
      </c>
      <c r="F9" s="190"/>
      <c r="G9" s="119"/>
      <c r="H9" s="414">
        <v>2.0</v>
      </c>
      <c r="I9" s="119"/>
      <c r="J9" s="414">
        <v>4.0</v>
      </c>
      <c r="K9" s="119"/>
      <c r="L9" s="119"/>
      <c r="M9" s="119"/>
      <c r="N9" s="119"/>
      <c r="O9" s="119"/>
      <c r="P9" s="414">
        <v>2.0</v>
      </c>
      <c r="Q9" s="119"/>
      <c r="R9" s="119"/>
      <c r="S9" s="119"/>
      <c r="T9" s="119"/>
      <c r="U9" s="119"/>
      <c r="V9" s="119"/>
      <c r="W9" s="414">
        <v>4.0</v>
      </c>
      <c r="X9" s="119"/>
      <c r="Y9" s="119"/>
      <c r="Z9" s="414">
        <v>2.0</v>
      </c>
      <c r="AA9" s="414"/>
      <c r="AB9" s="414">
        <v>4.0</v>
      </c>
      <c r="AC9" s="119"/>
      <c r="AD9" s="119"/>
      <c r="AE9" s="120"/>
      <c r="AF9" s="120"/>
      <c r="AG9" s="120"/>
      <c r="AH9" s="499">
        <v>4.0</v>
      </c>
      <c r="AI9" s="120"/>
      <c r="AJ9" s="120"/>
      <c r="AK9" s="120"/>
      <c r="AL9" s="120"/>
      <c r="AM9" s="123"/>
      <c r="AN9" s="117"/>
      <c r="AO9" s="1"/>
    </row>
    <row r="10" ht="18.0" customHeight="1">
      <c r="A10" s="1"/>
      <c r="B10" s="413" t="s">
        <v>52</v>
      </c>
      <c r="C10" s="116"/>
      <c r="D10" s="117"/>
      <c r="E10" s="500" t="s">
        <v>20</v>
      </c>
      <c r="F10" s="190"/>
      <c r="G10" s="125"/>
      <c r="H10" s="125"/>
      <c r="I10" s="416">
        <v>3.0</v>
      </c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6"/>
      <c r="AF10" s="126"/>
      <c r="AG10" s="126"/>
      <c r="AH10" s="501">
        <v>3.0</v>
      </c>
      <c r="AI10" s="126"/>
      <c r="AJ10" s="126"/>
      <c r="AK10" s="126"/>
      <c r="AL10" s="126"/>
      <c r="AM10" s="123"/>
      <c r="AN10" s="117"/>
      <c r="AO10" s="1"/>
    </row>
    <row r="11" ht="18.0" customHeight="1">
      <c r="A11" s="1"/>
      <c r="B11" s="502" t="s">
        <v>70</v>
      </c>
      <c r="C11" s="503" t="s">
        <v>71</v>
      </c>
      <c r="D11" s="116"/>
      <c r="E11" s="116"/>
      <c r="F11" s="165" t="s">
        <v>25</v>
      </c>
      <c r="G11" s="166"/>
      <c r="H11" s="167"/>
      <c r="I11" s="167"/>
      <c r="J11" s="167"/>
      <c r="K11" s="168">
        <v>1.0</v>
      </c>
      <c r="L11" s="169"/>
      <c r="M11" s="169"/>
      <c r="N11" s="169"/>
      <c r="O11" s="169"/>
      <c r="P11" s="168">
        <v>5.0</v>
      </c>
      <c r="Q11" s="504"/>
      <c r="R11" s="504"/>
      <c r="S11" s="504"/>
      <c r="T11" s="504"/>
      <c r="U11" s="504"/>
      <c r="V11" s="168"/>
      <c r="W11" s="168">
        <v>1.0</v>
      </c>
      <c r="X11" s="504"/>
      <c r="Y11" s="504"/>
      <c r="Z11" s="504"/>
      <c r="AA11" s="504"/>
      <c r="AB11" s="504"/>
      <c r="AC11" s="504"/>
      <c r="AD11" s="504"/>
      <c r="AE11" s="168"/>
      <c r="AF11" s="504"/>
      <c r="AG11" s="504"/>
      <c r="AH11" s="504"/>
      <c r="AI11" s="504"/>
      <c r="AJ11" s="504"/>
      <c r="AK11" s="168">
        <v>3.0</v>
      </c>
      <c r="AL11" s="504"/>
      <c r="AM11" s="123"/>
      <c r="AN11" s="117"/>
      <c r="AO11" s="1"/>
    </row>
    <row r="12" ht="18.0" customHeight="1">
      <c r="A12" s="1"/>
      <c r="B12" s="123"/>
      <c r="C12" s="116"/>
      <c r="D12" s="116"/>
      <c r="E12" s="116"/>
      <c r="F12" s="171" t="s">
        <v>26</v>
      </c>
      <c r="G12" s="172"/>
      <c r="H12" s="173"/>
      <c r="I12" s="173"/>
      <c r="J12" s="173"/>
      <c r="K12" s="173"/>
      <c r="L12" s="174"/>
      <c r="M12" s="174"/>
      <c r="N12" s="174"/>
      <c r="O12" s="174"/>
      <c r="P12" s="174"/>
      <c r="Q12" s="505"/>
      <c r="R12" s="175">
        <v>1.0</v>
      </c>
      <c r="S12" s="175">
        <v>4.0</v>
      </c>
      <c r="T12" s="505"/>
      <c r="U12" s="505"/>
      <c r="V12" s="175"/>
      <c r="W12" s="505"/>
      <c r="X12" s="175"/>
      <c r="Y12" s="505"/>
      <c r="Z12" s="505"/>
      <c r="AA12" s="505"/>
      <c r="AB12" s="505"/>
      <c r="AC12" s="505"/>
      <c r="AD12" s="505"/>
      <c r="AE12" s="175">
        <v>4.0</v>
      </c>
      <c r="AF12" s="505"/>
      <c r="AG12" s="505"/>
      <c r="AH12" s="505"/>
      <c r="AI12" s="505"/>
      <c r="AJ12" s="505"/>
      <c r="AK12" s="175"/>
      <c r="AL12" s="505"/>
      <c r="AM12" s="123"/>
      <c r="AN12" s="117"/>
      <c r="AO12" s="1"/>
    </row>
    <row r="13" ht="18.0" customHeight="1">
      <c r="A13" s="1"/>
      <c r="B13" s="129"/>
      <c r="C13" s="130"/>
      <c r="D13" s="130"/>
      <c r="E13" s="130"/>
      <c r="F13" s="177" t="s">
        <v>27</v>
      </c>
      <c r="G13" s="178"/>
      <c r="H13" s="179"/>
      <c r="I13" s="179"/>
      <c r="J13" s="179"/>
      <c r="K13" s="179"/>
      <c r="L13" s="180"/>
      <c r="M13" s="180"/>
      <c r="N13" s="181">
        <v>2.0</v>
      </c>
      <c r="O13" s="180"/>
      <c r="P13" s="180"/>
      <c r="Q13" s="506"/>
      <c r="R13" s="506"/>
      <c r="S13" s="506"/>
      <c r="T13" s="506"/>
      <c r="U13" s="181">
        <v>5.0</v>
      </c>
      <c r="V13" s="181"/>
      <c r="W13" s="506"/>
      <c r="X13" s="181">
        <v>2.0</v>
      </c>
      <c r="Y13" s="181"/>
      <c r="Z13" s="506"/>
      <c r="AA13" s="506"/>
      <c r="AB13" s="506"/>
      <c r="AC13" s="506"/>
      <c r="AD13" s="506"/>
      <c r="AE13" s="181"/>
      <c r="AF13" s="506"/>
      <c r="AG13" s="506"/>
      <c r="AH13" s="506"/>
      <c r="AI13" s="506"/>
      <c r="AJ13" s="506"/>
      <c r="AK13" s="506"/>
      <c r="AL13" s="506"/>
      <c r="AM13" s="129"/>
      <c r="AN13" s="131"/>
      <c r="AO13" s="1"/>
    </row>
    <row r="14" ht="18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ht="18.0" customHeight="1">
      <c r="A15" s="1"/>
      <c r="B15" s="2" t="s">
        <v>0</v>
      </c>
      <c r="C15" s="3" t="s">
        <v>1</v>
      </c>
      <c r="D15" s="3" t="s">
        <v>2</v>
      </c>
      <c r="E15" s="3" t="s">
        <v>3</v>
      </c>
      <c r="F15" s="95" t="s">
        <v>24</v>
      </c>
      <c r="G15" s="5">
        <v>0.0</v>
      </c>
      <c r="H15" s="96">
        <v>1.0</v>
      </c>
      <c r="I15" s="96">
        <v>2.0</v>
      </c>
      <c r="J15" s="96">
        <v>3.0</v>
      </c>
      <c r="K15" s="96">
        <v>4.0</v>
      </c>
      <c r="L15" s="96">
        <v>5.0</v>
      </c>
      <c r="M15" s="96">
        <v>6.0</v>
      </c>
      <c r="N15" s="96">
        <v>7.0</v>
      </c>
      <c r="O15" s="96">
        <v>8.0</v>
      </c>
      <c r="P15" s="96">
        <v>9.0</v>
      </c>
      <c r="Q15" s="96">
        <v>10.0</v>
      </c>
      <c r="R15" s="96">
        <v>11.0</v>
      </c>
      <c r="S15" s="96">
        <v>12.0</v>
      </c>
      <c r="T15" s="96">
        <v>13.0</v>
      </c>
      <c r="U15" s="96">
        <v>14.0</v>
      </c>
      <c r="V15" s="96">
        <v>15.0</v>
      </c>
      <c r="W15" s="96">
        <v>16.0</v>
      </c>
      <c r="X15" s="96">
        <v>17.0</v>
      </c>
      <c r="Y15" s="96">
        <v>18.0</v>
      </c>
      <c r="Z15" s="96">
        <v>19.0</v>
      </c>
      <c r="AA15" s="96">
        <v>20.0</v>
      </c>
      <c r="AB15" s="96">
        <v>21.0</v>
      </c>
      <c r="AC15" s="96">
        <v>22.0</v>
      </c>
      <c r="AD15" s="96">
        <v>23.0</v>
      </c>
      <c r="AE15" s="96">
        <v>24.0</v>
      </c>
      <c r="AF15" s="96">
        <v>25.0</v>
      </c>
      <c r="AG15" s="96">
        <v>26.0</v>
      </c>
      <c r="AH15" s="96">
        <v>27.0</v>
      </c>
      <c r="AI15" s="96">
        <v>28.0</v>
      </c>
      <c r="AJ15" s="96">
        <v>29.0</v>
      </c>
      <c r="AK15" s="96">
        <v>30.0</v>
      </c>
      <c r="AL15" s="96">
        <v>31.0</v>
      </c>
      <c r="AM15" s="8" t="s">
        <v>4</v>
      </c>
      <c r="AN15" s="9" t="s">
        <v>5</v>
      </c>
      <c r="AO15" s="1"/>
    </row>
    <row r="16" ht="18.0" customHeight="1">
      <c r="A16" s="1"/>
      <c r="B16" s="10" t="s">
        <v>6</v>
      </c>
      <c r="C16" s="153">
        <v>0.0</v>
      </c>
      <c r="D16" s="153">
        <v>9.0</v>
      </c>
      <c r="E16" s="153">
        <v>1.0</v>
      </c>
      <c r="F16" s="446" t="s">
        <v>65</v>
      </c>
      <c r="G16" s="42" t="s">
        <v>39</v>
      </c>
      <c r="H16" s="99">
        <v>2.0</v>
      </c>
      <c r="I16" s="99">
        <v>3.0</v>
      </c>
      <c r="J16" s="99">
        <v>4.0</v>
      </c>
      <c r="K16" s="99" t="s">
        <v>54</v>
      </c>
      <c r="L16" s="99" t="s">
        <v>54</v>
      </c>
      <c r="M16" s="493"/>
      <c r="N16" s="99">
        <v>5.0</v>
      </c>
      <c r="O16" s="99">
        <v>6.0</v>
      </c>
      <c r="P16" s="99" t="s">
        <v>56</v>
      </c>
      <c r="Q16" s="99" t="s">
        <v>56</v>
      </c>
      <c r="R16" s="99" t="s">
        <v>56</v>
      </c>
      <c r="S16" s="99">
        <v>7.0</v>
      </c>
      <c r="T16" s="99">
        <v>8.0</v>
      </c>
      <c r="U16" s="99" t="s">
        <v>54</v>
      </c>
      <c r="V16" s="99" t="s">
        <v>54</v>
      </c>
      <c r="W16" s="99" t="s">
        <v>54</v>
      </c>
      <c r="X16" s="99" t="s">
        <v>40</v>
      </c>
      <c r="Y16" s="99"/>
      <c r="Z16" s="99"/>
      <c r="AA16" s="99"/>
      <c r="AB16" s="99"/>
      <c r="AC16" s="99"/>
      <c r="AD16" s="99"/>
      <c r="AE16" s="17"/>
      <c r="AF16" s="17"/>
      <c r="AG16" s="17"/>
      <c r="AH16" s="17"/>
      <c r="AI16" s="15"/>
      <c r="AJ16" s="15"/>
      <c r="AK16" s="15"/>
      <c r="AL16" s="17"/>
      <c r="AM16" s="18">
        <f t="shared" ref="AM16:AM20" si="4">IFERROR(IF(XMATCH("*&lt;*",G16:AL16,2)-XMATCH("*&gt;*",G16:AL16,2)+1&lt;=0,"MAL",IF(XMATCH("*&lt;*",G16:AL16,2)-XMATCH("*&gt;*",G16:AL16,2)+1&lt;D16,"CPU",XMATCH("*&lt;*",G16:AL16,2)-XMATCH("*&gt;*",G16:AL16,2)+1)),"")</f>
        <v>18</v>
      </c>
      <c r="AN16" s="19">
        <f t="shared" ref="AN16:AN20" si="5">IF(OR(D16=0,ISBLANK(D16),SUM(AM16,-D16)&lt;0),"",SUM(AM16,-D16))</f>
        <v>9</v>
      </c>
      <c r="AO16" s="1"/>
    </row>
    <row r="17" ht="18.0" customHeight="1">
      <c r="A17" s="1"/>
      <c r="B17" s="20" t="s">
        <v>7</v>
      </c>
      <c r="C17" s="156">
        <v>1.0</v>
      </c>
      <c r="D17" s="156">
        <v>5.0</v>
      </c>
      <c r="E17" s="156">
        <v>2.0</v>
      </c>
      <c r="F17" s="447" t="s">
        <v>66</v>
      </c>
      <c r="G17" s="44"/>
      <c r="H17" s="101" t="s">
        <v>32</v>
      </c>
      <c r="I17" s="494"/>
      <c r="J17" s="494"/>
      <c r="K17" s="101">
        <v>1.0</v>
      </c>
      <c r="L17" s="494"/>
      <c r="M17" s="494"/>
      <c r="N17" s="494"/>
      <c r="O17" s="494"/>
      <c r="P17" s="494"/>
      <c r="Q17" s="494"/>
      <c r="R17" s="494"/>
      <c r="S17" s="494"/>
      <c r="T17" s="494"/>
      <c r="U17" s="101">
        <v>2.0</v>
      </c>
      <c r="V17" s="494"/>
      <c r="W17" s="494"/>
      <c r="X17" s="494"/>
      <c r="Y17" s="101">
        <v>3.0</v>
      </c>
      <c r="Z17" s="101" t="s">
        <v>58</v>
      </c>
      <c r="AA17" s="101" t="s">
        <v>58</v>
      </c>
      <c r="AB17" s="494"/>
      <c r="AC17" s="101">
        <v>4.0</v>
      </c>
      <c r="AD17" s="101" t="s">
        <v>58</v>
      </c>
      <c r="AE17" s="23" t="s">
        <v>58</v>
      </c>
      <c r="AF17" s="23" t="s">
        <v>41</v>
      </c>
      <c r="AG17" s="22"/>
      <c r="AH17" s="22"/>
      <c r="AI17" s="23"/>
      <c r="AJ17" s="22"/>
      <c r="AK17" s="22"/>
      <c r="AL17" s="23"/>
      <c r="AM17" s="18">
        <f t="shared" si="4"/>
        <v>25</v>
      </c>
      <c r="AN17" s="19">
        <f t="shared" si="5"/>
        <v>20</v>
      </c>
      <c r="AO17" s="1"/>
    </row>
    <row r="18" ht="18.0" customHeight="1">
      <c r="A18" s="1"/>
      <c r="B18" s="20" t="s">
        <v>8</v>
      </c>
      <c r="C18" s="156">
        <v>2.0</v>
      </c>
      <c r="D18" s="156">
        <v>5.0</v>
      </c>
      <c r="E18" s="156">
        <v>3.0</v>
      </c>
      <c r="F18" s="447" t="s">
        <v>67</v>
      </c>
      <c r="G18" s="102"/>
      <c r="H18" s="103"/>
      <c r="I18" s="101" t="s">
        <v>32</v>
      </c>
      <c r="J18" s="495"/>
      <c r="K18" s="495"/>
      <c r="L18" s="495"/>
      <c r="M18" s="495"/>
      <c r="N18" s="495"/>
      <c r="O18" s="495"/>
      <c r="P18" s="495"/>
      <c r="Q18" s="495"/>
      <c r="R18" s="495"/>
      <c r="S18" s="495"/>
      <c r="T18" s="495"/>
      <c r="U18" s="494"/>
      <c r="V18" s="495"/>
      <c r="W18" s="495"/>
      <c r="X18" s="495"/>
      <c r="Y18" s="495"/>
      <c r="Z18" s="495"/>
      <c r="AA18" s="495"/>
      <c r="AB18" s="495"/>
      <c r="AC18" s="495"/>
      <c r="AD18" s="101">
        <v>1.0</v>
      </c>
      <c r="AE18" s="23">
        <v>2.0</v>
      </c>
      <c r="AF18" s="353"/>
      <c r="AG18" s="353"/>
      <c r="AH18" s="353"/>
      <c r="AI18" s="23">
        <v>3.0</v>
      </c>
      <c r="AJ18" s="23">
        <v>4.0</v>
      </c>
      <c r="AK18" s="23" t="s">
        <v>54</v>
      </c>
      <c r="AL18" s="23" t="s">
        <v>41</v>
      </c>
      <c r="AM18" s="18">
        <f t="shared" si="4"/>
        <v>30</v>
      </c>
      <c r="AN18" s="19">
        <f t="shared" si="5"/>
        <v>25</v>
      </c>
      <c r="AO18" s="1"/>
    </row>
    <row r="19" ht="18.0" customHeight="1">
      <c r="A19" s="1"/>
      <c r="B19" s="20" t="s">
        <v>9</v>
      </c>
      <c r="C19" s="156">
        <v>3.0</v>
      </c>
      <c r="D19" s="156">
        <v>7.0</v>
      </c>
      <c r="E19" s="156">
        <v>2.0</v>
      </c>
      <c r="F19" s="447" t="s">
        <v>68</v>
      </c>
      <c r="G19" s="13"/>
      <c r="H19" s="105"/>
      <c r="I19" s="105"/>
      <c r="J19" s="106" t="s">
        <v>32</v>
      </c>
      <c r="K19" s="496"/>
      <c r="L19" s="496"/>
      <c r="M19" s="496"/>
      <c r="N19" s="496"/>
      <c r="O19" s="496"/>
      <c r="P19" s="106">
        <v>1.0</v>
      </c>
      <c r="Q19" s="496"/>
      <c r="R19" s="497"/>
      <c r="S19" s="106" t="s">
        <v>56</v>
      </c>
      <c r="T19" s="106" t="s">
        <v>56</v>
      </c>
      <c r="U19" s="497"/>
      <c r="V19" s="496"/>
      <c r="W19" s="106">
        <v>2.0</v>
      </c>
      <c r="X19" s="496"/>
      <c r="Y19" s="496"/>
      <c r="Z19" s="106">
        <v>3.0</v>
      </c>
      <c r="AA19" s="106">
        <v>4.0</v>
      </c>
      <c r="AB19" s="106">
        <v>5.0</v>
      </c>
      <c r="AC19" s="106" t="s">
        <v>56</v>
      </c>
      <c r="AD19" s="106" t="s">
        <v>56</v>
      </c>
      <c r="AE19" s="145" t="s">
        <v>56</v>
      </c>
      <c r="AF19" s="355"/>
      <c r="AG19" s="145">
        <v>6.0</v>
      </c>
      <c r="AH19" s="145" t="s">
        <v>43</v>
      </c>
      <c r="AI19" s="14"/>
      <c r="AJ19" s="14"/>
      <c r="AK19" s="14"/>
      <c r="AL19" s="14"/>
      <c r="AM19" s="18">
        <f t="shared" si="4"/>
        <v>25</v>
      </c>
      <c r="AN19" s="19">
        <f t="shared" si="5"/>
        <v>18</v>
      </c>
      <c r="AO19" s="1"/>
    </row>
    <row r="20" ht="18.0" customHeight="1">
      <c r="A20" s="1"/>
      <c r="B20" s="107" t="s">
        <v>10</v>
      </c>
      <c r="C20" s="159">
        <v>5.0</v>
      </c>
      <c r="D20" s="159">
        <v>5.0</v>
      </c>
      <c r="E20" s="159">
        <v>1.0</v>
      </c>
      <c r="F20" s="498" t="s">
        <v>69</v>
      </c>
      <c r="G20" s="13"/>
      <c r="H20" s="105"/>
      <c r="I20" s="105"/>
      <c r="J20" s="105"/>
      <c r="K20" s="105"/>
      <c r="L20" s="106" t="s">
        <v>39</v>
      </c>
      <c r="M20" s="106">
        <v>2.0</v>
      </c>
      <c r="N20" s="106" t="s">
        <v>54</v>
      </c>
      <c r="O20" s="106" t="s">
        <v>54</v>
      </c>
      <c r="P20" s="106" t="s">
        <v>54</v>
      </c>
      <c r="Q20" s="106">
        <v>3.0</v>
      </c>
      <c r="R20" s="106">
        <v>4.0</v>
      </c>
      <c r="S20" s="106" t="s">
        <v>58</v>
      </c>
      <c r="T20" s="106" t="s">
        <v>58</v>
      </c>
      <c r="U20" s="106" t="s">
        <v>58</v>
      </c>
      <c r="V20" s="106" t="s">
        <v>41</v>
      </c>
      <c r="W20" s="105"/>
      <c r="X20" s="105"/>
      <c r="Y20" s="105"/>
      <c r="Z20" s="105"/>
      <c r="AA20" s="105"/>
      <c r="AB20" s="105"/>
      <c r="AC20" s="105"/>
      <c r="AD20" s="105"/>
      <c r="AE20" s="14"/>
      <c r="AF20" s="14"/>
      <c r="AG20" s="14"/>
      <c r="AH20" s="14"/>
      <c r="AI20" s="14"/>
      <c r="AJ20" s="14"/>
      <c r="AK20" s="14"/>
      <c r="AL20" s="14"/>
      <c r="AM20" s="18">
        <f t="shared" si="4"/>
        <v>11</v>
      </c>
      <c r="AN20" s="19">
        <f t="shared" si="5"/>
        <v>6</v>
      </c>
      <c r="AO20" s="1"/>
    </row>
    <row r="21" ht="18.0" customHeight="1">
      <c r="A21" s="1"/>
      <c r="B21" s="108" t="s">
        <v>17</v>
      </c>
      <c r="C21" s="109"/>
      <c r="D21" s="110"/>
      <c r="E21" s="187" t="s">
        <v>18</v>
      </c>
      <c r="F21" s="188"/>
      <c r="G21" s="412">
        <v>1.0</v>
      </c>
      <c r="H21" s="112"/>
      <c r="I21" s="112"/>
      <c r="J21" s="412">
        <v>1.0</v>
      </c>
      <c r="K21" s="112"/>
      <c r="L21" s="412">
        <v>5.0</v>
      </c>
      <c r="M21" s="412">
        <v>1.0</v>
      </c>
      <c r="N21" s="112"/>
      <c r="O21" s="112"/>
      <c r="P21" s="112"/>
      <c r="Q21" s="412">
        <v>5.0</v>
      </c>
      <c r="R21" s="412">
        <v>1.0</v>
      </c>
      <c r="S21" s="112"/>
      <c r="T21" s="112"/>
      <c r="U21" s="112"/>
      <c r="V21" s="412">
        <v>5.0</v>
      </c>
      <c r="W21" s="112"/>
      <c r="X21" s="412">
        <v>1.0</v>
      </c>
      <c r="Y21" s="112"/>
      <c r="Z21" s="112"/>
      <c r="AA21" s="112"/>
      <c r="AB21" s="112"/>
      <c r="AC21" s="112"/>
      <c r="AD21" s="112"/>
      <c r="AE21" s="113"/>
      <c r="AF21" s="113"/>
      <c r="AG21" s="113"/>
      <c r="AH21" s="113"/>
      <c r="AI21" s="113"/>
      <c r="AJ21" s="113"/>
      <c r="AK21" s="113"/>
      <c r="AL21" s="113"/>
      <c r="AM21" s="38">
        <f t="shared" ref="AM21:AN21" si="6">IFERROR(AVERAGE(AM16:AM20),"")</f>
        <v>21.8</v>
      </c>
      <c r="AN21" s="39">
        <f t="shared" si="6"/>
        <v>15.6</v>
      </c>
      <c r="AO21" s="1"/>
    </row>
    <row r="22" ht="18.0" customHeight="1">
      <c r="A22" s="1"/>
      <c r="B22" s="413" t="s">
        <v>52</v>
      </c>
      <c r="C22" s="116"/>
      <c r="D22" s="117"/>
      <c r="E22" s="189" t="s">
        <v>19</v>
      </c>
      <c r="F22" s="190"/>
      <c r="G22" s="119"/>
      <c r="H22" s="414">
        <v>2.0</v>
      </c>
      <c r="I22" s="507"/>
      <c r="J22" s="414">
        <v>4.0</v>
      </c>
      <c r="K22" s="119"/>
      <c r="L22" s="414">
        <v>2.0</v>
      </c>
      <c r="M22" s="119"/>
      <c r="N22" s="119"/>
      <c r="O22" s="119"/>
      <c r="P22" s="119"/>
      <c r="Q22" s="507"/>
      <c r="R22" s="119"/>
      <c r="S22" s="119"/>
      <c r="T22" s="507"/>
      <c r="U22" s="414">
        <v>4.0</v>
      </c>
      <c r="V22" s="414">
        <v>2.0</v>
      </c>
      <c r="W22" s="119"/>
      <c r="X22" s="414">
        <v>4.0</v>
      </c>
      <c r="Y22" s="119"/>
      <c r="Z22" s="119"/>
      <c r="AA22" s="119"/>
      <c r="AB22" s="414">
        <v>2.0</v>
      </c>
      <c r="AC22" s="119"/>
      <c r="AD22" s="119"/>
      <c r="AE22" s="120"/>
      <c r="AF22" s="508">
        <v>45018.0</v>
      </c>
      <c r="AG22" s="120"/>
      <c r="AH22" s="120"/>
      <c r="AI22" s="120"/>
      <c r="AJ22" s="120"/>
      <c r="AK22" s="120"/>
      <c r="AL22" s="120"/>
      <c r="AM22" s="123"/>
      <c r="AN22" s="117"/>
      <c r="AO22" s="1"/>
    </row>
    <row r="23" ht="18.0" customHeight="1">
      <c r="A23" s="1"/>
      <c r="B23" s="502" t="s">
        <v>70</v>
      </c>
      <c r="C23" s="503" t="s">
        <v>71</v>
      </c>
      <c r="D23" s="117"/>
      <c r="E23" s="500" t="s">
        <v>20</v>
      </c>
      <c r="F23" s="190"/>
      <c r="G23" s="125"/>
      <c r="H23" s="125"/>
      <c r="I23" s="416">
        <v>3.0</v>
      </c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6"/>
      <c r="AF23" s="501">
        <v>3.0</v>
      </c>
      <c r="AG23" s="126"/>
      <c r="AH23" s="126"/>
      <c r="AI23" s="126"/>
      <c r="AJ23" s="126"/>
      <c r="AK23" s="126"/>
      <c r="AL23" s="501">
        <v>3.0</v>
      </c>
      <c r="AM23" s="123"/>
      <c r="AN23" s="117"/>
      <c r="AO23" s="1"/>
    </row>
    <row r="24" ht="18.0" customHeight="1">
      <c r="A24" s="1"/>
      <c r="B24" s="123"/>
      <c r="C24" s="116"/>
      <c r="D24" s="116"/>
      <c r="E24" s="116"/>
      <c r="F24" s="165" t="s">
        <v>25</v>
      </c>
      <c r="G24" s="166"/>
      <c r="H24" s="167"/>
      <c r="I24" s="167"/>
      <c r="J24" s="167"/>
      <c r="K24" s="168">
        <v>1.0</v>
      </c>
      <c r="L24" s="169"/>
      <c r="M24" s="169"/>
      <c r="N24" s="169"/>
      <c r="O24" s="169"/>
      <c r="P24" s="168">
        <v>5.0</v>
      </c>
      <c r="Q24" s="169"/>
      <c r="R24" s="169"/>
      <c r="S24" s="169"/>
      <c r="T24" s="169"/>
      <c r="U24" s="169"/>
      <c r="V24" s="167"/>
      <c r="W24" s="167"/>
      <c r="X24" s="169"/>
      <c r="Y24" s="169"/>
      <c r="Z24" s="169"/>
      <c r="AA24" s="169"/>
      <c r="AB24" s="169"/>
      <c r="AC24" s="169"/>
      <c r="AD24" s="169"/>
      <c r="AE24" s="167"/>
      <c r="AF24" s="169"/>
      <c r="AG24" s="169"/>
      <c r="AH24" s="169"/>
      <c r="AI24" s="169"/>
      <c r="AJ24" s="169"/>
      <c r="AK24" s="168"/>
      <c r="AL24" s="169"/>
      <c r="AM24" s="123"/>
      <c r="AN24" s="117"/>
      <c r="AO24" s="1"/>
    </row>
    <row r="25" ht="18.0" customHeight="1">
      <c r="A25" s="1"/>
      <c r="B25" s="123"/>
      <c r="C25" s="116"/>
      <c r="D25" s="116"/>
      <c r="E25" s="116"/>
      <c r="F25" s="171" t="s">
        <v>26</v>
      </c>
      <c r="G25" s="172"/>
      <c r="H25" s="173"/>
      <c r="I25" s="173"/>
      <c r="J25" s="173"/>
      <c r="K25" s="173"/>
      <c r="L25" s="174"/>
      <c r="M25" s="174"/>
      <c r="N25" s="174"/>
      <c r="O25" s="174"/>
      <c r="P25" s="174"/>
      <c r="Q25" s="174"/>
      <c r="R25" s="173"/>
      <c r="S25" s="173"/>
      <c r="T25" s="174"/>
      <c r="U25" s="174"/>
      <c r="V25" s="173"/>
      <c r="W25" s="174"/>
      <c r="X25" s="173"/>
      <c r="Y25" s="174"/>
      <c r="Z25" s="174"/>
      <c r="AA25" s="174"/>
      <c r="AB25" s="174"/>
      <c r="AC25" s="174"/>
      <c r="AD25" s="174"/>
      <c r="AE25" s="173"/>
      <c r="AF25" s="174"/>
      <c r="AG25" s="174"/>
      <c r="AH25" s="174"/>
      <c r="AI25" s="174"/>
      <c r="AJ25" s="174"/>
      <c r="AK25" s="175"/>
      <c r="AL25" s="174"/>
      <c r="AM25" s="123"/>
      <c r="AN25" s="117"/>
      <c r="AO25" s="1"/>
    </row>
    <row r="26" ht="18.0" customHeight="1">
      <c r="A26" s="1"/>
      <c r="B26" s="129"/>
      <c r="C26" s="130"/>
      <c r="D26" s="130"/>
      <c r="E26" s="130"/>
      <c r="F26" s="177" t="s">
        <v>27</v>
      </c>
      <c r="G26" s="178"/>
      <c r="H26" s="179"/>
      <c r="I26" s="179"/>
      <c r="J26" s="179"/>
      <c r="K26" s="179"/>
      <c r="L26" s="180"/>
      <c r="M26" s="180"/>
      <c r="N26" s="181">
        <v>2.0</v>
      </c>
      <c r="O26" s="180"/>
      <c r="P26" s="180"/>
      <c r="Q26" s="180"/>
      <c r="R26" s="180"/>
      <c r="S26" s="180"/>
      <c r="T26" s="180"/>
      <c r="U26" s="179"/>
      <c r="V26" s="179"/>
      <c r="W26" s="180"/>
      <c r="X26" s="179"/>
      <c r="Y26" s="179"/>
      <c r="Z26" s="180"/>
      <c r="AA26" s="180"/>
      <c r="AB26" s="180"/>
      <c r="AC26" s="180"/>
      <c r="AD26" s="180"/>
      <c r="AE26" s="179"/>
      <c r="AF26" s="180"/>
      <c r="AG26" s="180"/>
      <c r="AH26" s="180"/>
      <c r="AI26" s="180"/>
      <c r="AJ26" s="180"/>
      <c r="AK26" s="180"/>
      <c r="AL26" s="180"/>
      <c r="AM26" s="129"/>
      <c r="AN26" s="131"/>
      <c r="AO26" s="1"/>
    </row>
    <row r="27" ht="18.0" customHeight="1">
      <c r="A27" s="453"/>
      <c r="B27" s="453"/>
      <c r="C27" s="453"/>
      <c r="D27" s="453"/>
      <c r="E27" s="453"/>
      <c r="F27" s="453"/>
      <c r="G27" s="453"/>
      <c r="H27" s="453"/>
      <c r="I27" s="453"/>
      <c r="J27" s="453"/>
      <c r="K27" s="453"/>
      <c r="L27" s="453"/>
      <c r="M27" s="453"/>
      <c r="N27" s="453"/>
      <c r="O27" s="453"/>
      <c r="P27" s="453"/>
      <c r="Q27" s="453"/>
      <c r="R27" s="453"/>
      <c r="S27" s="453"/>
      <c r="T27" s="453"/>
      <c r="U27" s="453"/>
      <c r="V27" s="453"/>
      <c r="W27" s="453"/>
      <c r="X27" s="453"/>
      <c r="Y27" s="453"/>
      <c r="Z27" s="453"/>
      <c r="AA27" s="453"/>
      <c r="AB27" s="453"/>
      <c r="AC27" s="453"/>
      <c r="AD27" s="453"/>
      <c r="AE27" s="453"/>
      <c r="AF27" s="453"/>
      <c r="AG27" s="453"/>
      <c r="AH27" s="453"/>
      <c r="AI27" s="453"/>
      <c r="AJ27" s="453"/>
      <c r="AK27" s="453"/>
      <c r="AL27" s="453"/>
      <c r="AM27" s="453"/>
      <c r="AN27" s="453"/>
      <c r="AO27" s="453"/>
    </row>
    <row r="28" ht="18.0" customHeight="1">
      <c r="A28" s="454"/>
      <c r="B28" s="454"/>
      <c r="C28" s="454"/>
      <c r="D28" s="454"/>
      <c r="E28" s="454"/>
      <c r="F28" s="454"/>
      <c r="G28" s="454"/>
      <c r="H28" s="454"/>
      <c r="I28" s="454"/>
      <c r="J28" s="454"/>
      <c r="K28" s="454"/>
      <c r="L28" s="454"/>
      <c r="M28" s="454"/>
      <c r="N28" s="454"/>
      <c r="O28" s="454"/>
      <c r="P28" s="454"/>
      <c r="Q28" s="454"/>
      <c r="R28" s="454"/>
      <c r="S28" s="454"/>
      <c r="T28" s="454"/>
      <c r="U28" s="454"/>
      <c r="V28" s="454"/>
      <c r="W28" s="454"/>
      <c r="X28" s="454"/>
      <c r="Y28" s="454"/>
      <c r="Z28" s="454"/>
      <c r="AA28" s="454"/>
      <c r="AB28" s="454"/>
      <c r="AC28" s="454"/>
      <c r="AD28" s="454"/>
      <c r="AE28" s="454"/>
      <c r="AF28" s="454"/>
      <c r="AG28" s="454"/>
      <c r="AH28" s="454"/>
      <c r="AI28" s="454"/>
      <c r="AJ28" s="454"/>
      <c r="AK28" s="454"/>
      <c r="AL28" s="454"/>
      <c r="AM28" s="454"/>
      <c r="AN28" s="454"/>
      <c r="AO28" s="454"/>
    </row>
    <row r="29" ht="18.0" customHeight="1">
      <c r="A29" s="1"/>
      <c r="B29" s="2" t="s">
        <v>0</v>
      </c>
      <c r="C29" s="3" t="s">
        <v>1</v>
      </c>
      <c r="D29" s="3" t="s">
        <v>2</v>
      </c>
      <c r="E29" s="3" t="s">
        <v>3</v>
      </c>
      <c r="F29" s="95" t="s">
        <v>24</v>
      </c>
      <c r="G29" s="5">
        <v>0.0</v>
      </c>
      <c r="H29" s="96">
        <v>1.0</v>
      </c>
      <c r="I29" s="96">
        <v>2.0</v>
      </c>
      <c r="J29" s="96">
        <v>3.0</v>
      </c>
      <c r="K29" s="96">
        <v>4.0</v>
      </c>
      <c r="L29" s="96">
        <v>5.0</v>
      </c>
      <c r="M29" s="96">
        <v>6.0</v>
      </c>
      <c r="N29" s="96">
        <v>7.0</v>
      </c>
      <c r="O29" s="96">
        <v>8.0</v>
      </c>
      <c r="P29" s="96">
        <v>9.0</v>
      </c>
      <c r="Q29" s="96">
        <v>10.0</v>
      </c>
      <c r="R29" s="96">
        <v>11.0</v>
      </c>
      <c r="S29" s="96">
        <v>12.0</v>
      </c>
      <c r="T29" s="96">
        <v>13.0</v>
      </c>
      <c r="U29" s="96">
        <v>14.0</v>
      </c>
      <c r="V29" s="96">
        <v>15.0</v>
      </c>
      <c r="W29" s="96">
        <v>16.0</v>
      </c>
      <c r="X29" s="96">
        <v>17.0</v>
      </c>
      <c r="Y29" s="96">
        <v>18.0</v>
      </c>
      <c r="Z29" s="96">
        <v>19.0</v>
      </c>
      <c r="AA29" s="96">
        <v>20.0</v>
      </c>
      <c r="AB29" s="96">
        <v>21.0</v>
      </c>
      <c r="AC29" s="96">
        <v>22.0</v>
      </c>
      <c r="AD29" s="96">
        <v>23.0</v>
      </c>
      <c r="AE29" s="96">
        <v>24.0</v>
      </c>
      <c r="AF29" s="96">
        <v>25.0</v>
      </c>
      <c r="AG29" s="96">
        <v>26.0</v>
      </c>
      <c r="AH29" s="96">
        <v>27.0</v>
      </c>
      <c r="AI29" s="96">
        <v>28.0</v>
      </c>
      <c r="AJ29" s="96">
        <v>29.0</v>
      </c>
      <c r="AK29" s="96">
        <v>30.0</v>
      </c>
      <c r="AL29" s="96">
        <v>31.0</v>
      </c>
      <c r="AM29" s="8" t="s">
        <v>4</v>
      </c>
      <c r="AN29" s="9" t="s">
        <v>5</v>
      </c>
      <c r="AO29" s="1"/>
    </row>
    <row r="30" ht="18.0" customHeight="1">
      <c r="A30" s="1"/>
      <c r="B30" s="10" t="s">
        <v>6</v>
      </c>
      <c r="C30" s="153">
        <v>0.0</v>
      </c>
      <c r="D30" s="153">
        <v>9.0</v>
      </c>
      <c r="E30" s="153">
        <v>1.0</v>
      </c>
      <c r="F30" s="446" t="s">
        <v>65</v>
      </c>
      <c r="G30" s="42" t="s">
        <v>39</v>
      </c>
      <c r="H30" s="17">
        <v>2.0</v>
      </c>
      <c r="I30" s="17">
        <v>3.0</v>
      </c>
      <c r="J30" s="17">
        <v>4.0</v>
      </c>
      <c r="K30" s="17" t="s">
        <v>54</v>
      </c>
      <c r="L30" s="17" t="s">
        <v>54</v>
      </c>
      <c r="M30" s="17"/>
      <c r="N30" s="17"/>
      <c r="O30" s="17"/>
      <c r="P30" s="17">
        <v>5.0</v>
      </c>
      <c r="Q30" s="17">
        <v>6.0</v>
      </c>
      <c r="R30" s="17" t="s">
        <v>56</v>
      </c>
      <c r="S30" s="17" t="s">
        <v>56</v>
      </c>
      <c r="T30" s="17" t="s">
        <v>56</v>
      </c>
      <c r="U30" s="17"/>
      <c r="V30" s="17"/>
      <c r="W30" s="17"/>
      <c r="X30" s="17"/>
      <c r="Y30" s="17">
        <v>7.0</v>
      </c>
      <c r="Z30" s="17">
        <v>8.0</v>
      </c>
      <c r="AA30" s="17" t="s">
        <v>54</v>
      </c>
      <c r="AB30" s="17" t="s">
        <v>54</v>
      </c>
      <c r="AC30" s="17" t="s">
        <v>54</v>
      </c>
      <c r="AD30" s="17"/>
      <c r="AE30" s="17" t="s">
        <v>40</v>
      </c>
      <c r="AF30" s="17"/>
      <c r="AG30" s="17"/>
      <c r="AH30" s="17"/>
      <c r="AI30" s="17"/>
      <c r="AJ30" s="17"/>
      <c r="AK30" s="15"/>
      <c r="AL30" s="17"/>
      <c r="AM30" s="18">
        <f t="shared" ref="AM30:AM34" si="7">IFERROR(IF(XMATCH("*&lt;*",G30:AL30,2)-XMATCH("*&gt;*",G30:AL30,2)+1&lt;=0,"MAL",IF(XMATCH("*&lt;*",G30:AL30,2)-XMATCH("*&gt;*",G30:AL30,2)+1&lt;D30,"CPU",XMATCH("*&lt;*",G30:AL30,2)-XMATCH("*&gt;*",G30:AL30,2)+1)),"")</f>
        <v>25</v>
      </c>
      <c r="AN30" s="19">
        <f t="shared" ref="AN30:AN34" si="8">IF(OR(D30=0,ISBLANK(D30),SUM(AM30,-D30)&lt;0),"",SUM(AM30,-D30))</f>
        <v>16</v>
      </c>
      <c r="AO30" s="1"/>
    </row>
    <row r="31" ht="18.0" customHeight="1">
      <c r="A31" s="1"/>
      <c r="B31" s="20" t="s">
        <v>7</v>
      </c>
      <c r="C31" s="156">
        <v>1.0</v>
      </c>
      <c r="D31" s="156">
        <v>5.0</v>
      </c>
      <c r="E31" s="156">
        <v>2.0</v>
      </c>
      <c r="F31" s="447" t="s">
        <v>66</v>
      </c>
      <c r="G31" s="44"/>
      <c r="H31" s="23" t="s">
        <v>32</v>
      </c>
      <c r="I31" s="23"/>
      <c r="J31" s="23"/>
      <c r="K31" s="23">
        <v>1.0</v>
      </c>
      <c r="L31" s="23">
        <v>2.0</v>
      </c>
      <c r="M31" s="23">
        <v>3.0</v>
      </c>
      <c r="N31" s="23" t="s">
        <v>58</v>
      </c>
      <c r="O31" s="23" t="s">
        <v>58</v>
      </c>
      <c r="P31" s="23"/>
      <c r="Q31" s="23"/>
      <c r="R31" s="23"/>
      <c r="S31" s="23"/>
      <c r="T31" s="23"/>
      <c r="U31" s="23"/>
      <c r="V31" s="23"/>
      <c r="W31" s="23"/>
      <c r="X31" s="23">
        <v>4.0</v>
      </c>
      <c r="Y31" s="23"/>
      <c r="Z31" s="23"/>
      <c r="AA31" s="23" t="s">
        <v>58</v>
      </c>
      <c r="AB31" s="23" t="s">
        <v>58</v>
      </c>
      <c r="AC31" s="23"/>
      <c r="AD31" s="23"/>
      <c r="AE31" s="23"/>
      <c r="AF31" s="23"/>
      <c r="AG31" s="23" t="s">
        <v>41</v>
      </c>
      <c r="AH31" s="23"/>
      <c r="AI31" s="23"/>
      <c r="AJ31" s="23"/>
      <c r="AK31" s="22"/>
      <c r="AL31" s="23"/>
      <c r="AM31" s="18">
        <f t="shared" si="7"/>
        <v>26</v>
      </c>
      <c r="AN31" s="19">
        <f t="shared" si="8"/>
        <v>21</v>
      </c>
      <c r="AO31" s="1"/>
    </row>
    <row r="32" ht="18.0" customHeight="1">
      <c r="A32" s="1"/>
      <c r="B32" s="20" t="s">
        <v>8</v>
      </c>
      <c r="C32" s="156">
        <v>2.0</v>
      </c>
      <c r="D32" s="156">
        <v>5.0</v>
      </c>
      <c r="E32" s="156">
        <v>3.0</v>
      </c>
      <c r="F32" s="447" t="s">
        <v>67</v>
      </c>
      <c r="G32" s="102"/>
      <c r="H32" s="23"/>
      <c r="I32" s="23" t="s">
        <v>32</v>
      </c>
      <c r="J32" s="23"/>
      <c r="K32" s="23"/>
      <c r="L32" s="23"/>
      <c r="M32" s="23"/>
      <c r="N32" s="23"/>
      <c r="O32" s="23"/>
      <c r="P32" s="23"/>
      <c r="Q32" s="23"/>
      <c r="R32" s="23"/>
      <c r="S32" s="23">
        <v>1.0</v>
      </c>
      <c r="T32" s="23">
        <v>2.0</v>
      </c>
      <c r="U32" s="23">
        <v>3.0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>
        <v>4.0</v>
      </c>
      <c r="AG32" s="23" t="s">
        <v>54</v>
      </c>
      <c r="AH32" s="23"/>
      <c r="AI32" s="23" t="s">
        <v>41</v>
      </c>
      <c r="AJ32" s="23"/>
      <c r="AK32" s="23"/>
      <c r="AL32" s="23"/>
      <c r="AM32" s="18">
        <f t="shared" si="7"/>
        <v>27</v>
      </c>
      <c r="AN32" s="19">
        <f t="shared" si="8"/>
        <v>22</v>
      </c>
      <c r="AO32" s="1"/>
    </row>
    <row r="33" ht="18.0" customHeight="1">
      <c r="A33" s="1"/>
      <c r="B33" s="20" t="s">
        <v>9</v>
      </c>
      <c r="C33" s="156">
        <v>3.0</v>
      </c>
      <c r="D33" s="156">
        <v>7.0</v>
      </c>
      <c r="E33" s="156">
        <v>2.0</v>
      </c>
      <c r="F33" s="447" t="s">
        <v>68</v>
      </c>
      <c r="G33" s="102"/>
      <c r="H33" s="23"/>
      <c r="I33" s="23"/>
      <c r="J33" s="23" t="s">
        <v>32</v>
      </c>
      <c r="K33" s="23"/>
      <c r="L33" s="23"/>
      <c r="M33" s="23"/>
      <c r="N33" s="23"/>
      <c r="O33" s="23"/>
      <c r="P33" s="23"/>
      <c r="Q33" s="23"/>
      <c r="R33" s="23">
        <v>1.0</v>
      </c>
      <c r="S33" s="23"/>
      <c r="T33" s="23"/>
      <c r="U33" s="23" t="s">
        <v>56</v>
      </c>
      <c r="V33" s="23" t="s">
        <v>56</v>
      </c>
      <c r="W33" s="23"/>
      <c r="X33" s="23"/>
      <c r="Y33" s="23"/>
      <c r="Z33" s="23"/>
      <c r="AA33" s="23">
        <v>2.0</v>
      </c>
      <c r="AB33" s="23">
        <v>3.0</v>
      </c>
      <c r="AC33" s="23">
        <v>4.0</v>
      </c>
      <c r="AD33" s="23"/>
      <c r="AE33" s="23"/>
      <c r="AF33" s="23"/>
      <c r="AG33" s="23"/>
      <c r="AH33" s="23">
        <v>5.0</v>
      </c>
      <c r="AI33" s="23" t="s">
        <v>56</v>
      </c>
      <c r="AJ33" s="23" t="s">
        <v>56</v>
      </c>
      <c r="AK33" s="23" t="s">
        <v>56</v>
      </c>
      <c r="AL33" s="145">
        <v>6.0</v>
      </c>
      <c r="AM33" s="18" t="str">
        <f t="shared" si="7"/>
        <v/>
      </c>
      <c r="AN33" s="19" t="str">
        <f t="shared" si="8"/>
        <v/>
      </c>
      <c r="AO33" s="1"/>
    </row>
    <row r="34" ht="18.0" customHeight="1">
      <c r="A34" s="1"/>
      <c r="B34" s="107" t="s">
        <v>10</v>
      </c>
      <c r="C34" s="159">
        <v>5.0</v>
      </c>
      <c r="D34" s="159">
        <v>5.0</v>
      </c>
      <c r="E34" s="159">
        <v>1.0</v>
      </c>
      <c r="F34" s="498" t="s">
        <v>69</v>
      </c>
      <c r="G34" s="13"/>
      <c r="H34" s="23"/>
      <c r="I34" s="23"/>
      <c r="J34" s="23"/>
      <c r="K34" s="23"/>
      <c r="L34" s="23" t="s">
        <v>32</v>
      </c>
      <c r="M34" s="23"/>
      <c r="N34" s="23">
        <v>1.0</v>
      </c>
      <c r="O34" s="23">
        <v>2.0</v>
      </c>
      <c r="P34" s="23" t="s">
        <v>54</v>
      </c>
      <c r="Q34" s="23" t="s">
        <v>54</v>
      </c>
      <c r="R34" s="23" t="s">
        <v>54</v>
      </c>
      <c r="S34" s="23"/>
      <c r="T34" s="23"/>
      <c r="U34" s="23"/>
      <c r="V34" s="23">
        <v>3.0</v>
      </c>
      <c r="W34" s="23">
        <v>4.0</v>
      </c>
      <c r="X34" s="23" t="s">
        <v>58</v>
      </c>
      <c r="Y34" s="23" t="s">
        <v>58</v>
      </c>
      <c r="Z34" s="23" t="s">
        <v>58</v>
      </c>
      <c r="AA34" s="23"/>
      <c r="AB34" s="23"/>
      <c r="AC34" s="23"/>
      <c r="AD34" s="23" t="s">
        <v>41</v>
      </c>
      <c r="AE34" s="23"/>
      <c r="AF34" s="23"/>
      <c r="AG34" s="23"/>
      <c r="AH34" s="23"/>
      <c r="AI34" s="23"/>
      <c r="AJ34" s="23"/>
      <c r="AK34" s="14"/>
      <c r="AL34" s="14"/>
      <c r="AM34" s="18">
        <f t="shared" si="7"/>
        <v>19</v>
      </c>
      <c r="AN34" s="19">
        <f t="shared" si="8"/>
        <v>14</v>
      </c>
      <c r="AO34" s="1"/>
    </row>
    <row r="35" ht="18.0" customHeight="1">
      <c r="A35" s="1"/>
      <c r="B35" s="108" t="s">
        <v>17</v>
      </c>
      <c r="C35" s="109"/>
      <c r="D35" s="110"/>
      <c r="E35" s="187" t="s">
        <v>18</v>
      </c>
      <c r="F35" s="188"/>
      <c r="G35" s="412">
        <v>1.0</v>
      </c>
      <c r="H35" s="112"/>
      <c r="I35" s="112"/>
      <c r="J35" s="412">
        <v>1.0</v>
      </c>
      <c r="K35" s="112"/>
      <c r="L35" s="412">
        <v>5.0</v>
      </c>
      <c r="M35" s="412">
        <v>1.0</v>
      </c>
      <c r="N35" s="412">
        <v>4.0</v>
      </c>
      <c r="O35" s="112"/>
      <c r="P35" s="112"/>
      <c r="Q35" s="412">
        <v>3.0</v>
      </c>
      <c r="R35" s="412">
        <v>5.0</v>
      </c>
      <c r="S35" s="509"/>
      <c r="T35" s="412">
        <v>2.0</v>
      </c>
      <c r="U35" s="412">
        <v>1.0</v>
      </c>
      <c r="V35" s="112"/>
      <c r="W35" s="509"/>
      <c r="X35" s="509"/>
      <c r="Y35" s="112"/>
      <c r="Z35" s="509"/>
      <c r="AA35" s="412">
        <v>5.0</v>
      </c>
      <c r="AB35" s="412"/>
      <c r="AC35" s="112"/>
      <c r="AD35" s="510">
        <v>44986.0</v>
      </c>
      <c r="AE35" s="511"/>
      <c r="AF35" s="113"/>
      <c r="AG35" s="512">
        <v>2.0</v>
      </c>
      <c r="AH35" s="512">
        <v>4.0</v>
      </c>
      <c r="AI35" s="512"/>
      <c r="AJ35" s="113"/>
      <c r="AK35" s="113"/>
      <c r="AL35" s="113"/>
      <c r="AM35" s="38">
        <f t="shared" ref="AM35:AN35" si="9">IFERROR(AVERAGE(AM30:AM34),"")</f>
        <v>24.25</v>
      </c>
      <c r="AN35" s="39">
        <f t="shared" si="9"/>
        <v>18.25</v>
      </c>
      <c r="AO35" s="1"/>
    </row>
    <row r="36" ht="18.0" customHeight="1">
      <c r="A36" s="1"/>
      <c r="B36" s="413" t="s">
        <v>51</v>
      </c>
      <c r="C36" s="116"/>
      <c r="D36" s="117"/>
      <c r="E36" s="189" t="s">
        <v>19</v>
      </c>
      <c r="F36" s="190"/>
      <c r="G36" s="119"/>
      <c r="H36" s="414">
        <v>2.0</v>
      </c>
      <c r="I36" s="119"/>
      <c r="J36" s="414">
        <v>4.0</v>
      </c>
      <c r="K36" s="119"/>
      <c r="L36" s="507"/>
      <c r="M36" s="414">
        <v>3.0</v>
      </c>
      <c r="N36" s="119"/>
      <c r="O36" s="119"/>
      <c r="P36" s="414">
        <v>2.0</v>
      </c>
      <c r="Q36" s="119"/>
      <c r="R36" s="119"/>
      <c r="S36" s="119"/>
      <c r="T36" s="119"/>
      <c r="U36" s="119"/>
      <c r="V36" s="119"/>
      <c r="W36" s="414">
        <v>4.0</v>
      </c>
      <c r="X36" s="119"/>
      <c r="Y36" s="119"/>
      <c r="Z36" s="414">
        <v>3.0</v>
      </c>
      <c r="AA36" s="414"/>
      <c r="AB36" s="507"/>
      <c r="AC36" s="414">
        <v>2.0</v>
      </c>
      <c r="AD36" s="414">
        <v>4.0</v>
      </c>
      <c r="AE36" s="499"/>
      <c r="AF36" s="120"/>
      <c r="AG36" s="120"/>
      <c r="AH36" s="121"/>
      <c r="AI36" s="120"/>
      <c r="AJ36" s="120"/>
      <c r="AK36" s="120"/>
      <c r="AL36" s="499">
        <v>4.0</v>
      </c>
      <c r="AM36" s="123"/>
      <c r="AN36" s="117"/>
      <c r="AO36" s="1"/>
    </row>
    <row r="37" ht="18.0" customHeight="1">
      <c r="A37" s="1"/>
      <c r="B37" s="513" t="s">
        <v>52</v>
      </c>
      <c r="C37" s="514" t="s">
        <v>72</v>
      </c>
      <c r="D37" s="117"/>
      <c r="E37" s="500" t="s">
        <v>20</v>
      </c>
      <c r="F37" s="190"/>
      <c r="G37" s="125"/>
      <c r="H37" s="125"/>
      <c r="I37" s="416">
        <v>3.0</v>
      </c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416">
        <v>3.0</v>
      </c>
      <c r="W37" s="416"/>
      <c r="X37" s="125"/>
      <c r="Y37" s="125"/>
      <c r="Z37" s="125"/>
      <c r="AA37" s="125"/>
      <c r="AB37" s="125"/>
      <c r="AC37" s="125"/>
      <c r="AD37" s="125"/>
      <c r="AE37" s="126"/>
      <c r="AF37" s="126"/>
      <c r="AG37" s="501">
        <v>3.0</v>
      </c>
      <c r="AH37" s="127"/>
      <c r="AI37" s="501"/>
      <c r="AJ37" s="126"/>
      <c r="AK37" s="126"/>
      <c r="AL37" s="126"/>
      <c r="AM37" s="123"/>
      <c r="AN37" s="117"/>
      <c r="AO37" s="1"/>
    </row>
    <row r="38" ht="18.0" customHeight="1">
      <c r="A38" s="1"/>
      <c r="B38" s="502" t="s">
        <v>70</v>
      </c>
      <c r="C38" s="515" t="s">
        <v>71</v>
      </c>
      <c r="D38" s="116"/>
      <c r="E38" s="116"/>
      <c r="F38" s="165" t="s">
        <v>25</v>
      </c>
      <c r="G38" s="166"/>
      <c r="H38" s="167"/>
      <c r="I38" s="167"/>
      <c r="J38" s="167"/>
      <c r="K38" s="168">
        <v>1.0</v>
      </c>
      <c r="L38" s="169"/>
      <c r="M38" s="169"/>
      <c r="N38" s="169"/>
      <c r="O38" s="169"/>
      <c r="P38" s="168">
        <v>5.0</v>
      </c>
      <c r="Q38" s="169"/>
      <c r="R38" s="169"/>
      <c r="S38" s="169"/>
      <c r="T38" s="169"/>
      <c r="U38" s="169"/>
      <c r="V38" s="167"/>
      <c r="W38" s="167"/>
      <c r="X38" s="169"/>
      <c r="Y38" s="169"/>
      <c r="Z38" s="169"/>
      <c r="AA38" s="168">
        <v>1.0</v>
      </c>
      <c r="AB38" s="168"/>
      <c r="AC38" s="169"/>
      <c r="AD38" s="169"/>
      <c r="AE38" s="167"/>
      <c r="AF38" s="169"/>
      <c r="AG38" s="169"/>
      <c r="AH38" s="168">
        <v>3.0</v>
      </c>
      <c r="AI38" s="169"/>
      <c r="AJ38" s="169"/>
      <c r="AK38" s="168"/>
      <c r="AL38" s="169"/>
      <c r="AM38" s="123"/>
      <c r="AN38" s="117"/>
      <c r="AO38" s="1"/>
    </row>
    <row r="39" ht="18.0" customHeight="1">
      <c r="A39" s="1"/>
      <c r="B39" s="123"/>
      <c r="C39" s="116"/>
      <c r="D39" s="116"/>
      <c r="E39" s="116"/>
      <c r="F39" s="171" t="s">
        <v>26</v>
      </c>
      <c r="G39" s="172"/>
      <c r="H39" s="173"/>
      <c r="I39" s="173"/>
      <c r="J39" s="173"/>
      <c r="K39" s="173"/>
      <c r="L39" s="174"/>
      <c r="M39" s="174"/>
      <c r="N39" s="174"/>
      <c r="O39" s="174"/>
      <c r="P39" s="174"/>
      <c r="Q39" s="174"/>
      <c r="R39" s="175">
        <v>1.0</v>
      </c>
      <c r="S39" s="173"/>
      <c r="T39" s="175">
        <v>4.0</v>
      </c>
      <c r="U39" s="174"/>
      <c r="V39" s="173"/>
      <c r="W39" s="174"/>
      <c r="X39" s="173"/>
      <c r="Y39" s="174"/>
      <c r="Z39" s="174"/>
      <c r="AA39" s="174"/>
      <c r="AB39" s="174"/>
      <c r="AC39" s="174"/>
      <c r="AD39" s="174"/>
      <c r="AE39" s="173"/>
      <c r="AF39" s="174"/>
      <c r="AG39" s="174"/>
      <c r="AH39" s="174"/>
      <c r="AI39" s="175">
        <v>4.0</v>
      </c>
      <c r="AJ39" s="175"/>
      <c r="AK39" s="175"/>
      <c r="AL39" s="174"/>
      <c r="AM39" s="123"/>
      <c r="AN39" s="117"/>
      <c r="AO39" s="1"/>
    </row>
    <row r="40" ht="18.0" customHeight="1">
      <c r="A40" s="1"/>
      <c r="B40" s="129"/>
      <c r="C40" s="130"/>
      <c r="D40" s="130"/>
      <c r="E40" s="130"/>
      <c r="F40" s="177" t="s">
        <v>27</v>
      </c>
      <c r="G40" s="178"/>
      <c r="H40" s="179"/>
      <c r="I40" s="179"/>
      <c r="J40" s="179"/>
      <c r="K40" s="179"/>
      <c r="L40" s="180"/>
      <c r="M40" s="180"/>
      <c r="N40" s="181">
        <v>2.0</v>
      </c>
      <c r="O40" s="180"/>
      <c r="P40" s="180"/>
      <c r="Q40" s="180"/>
      <c r="R40" s="180"/>
      <c r="S40" s="180"/>
      <c r="T40" s="180"/>
      <c r="U40" s="179"/>
      <c r="V40" s="179"/>
      <c r="W40" s="180"/>
      <c r="X40" s="179">
        <v>5.0</v>
      </c>
      <c r="Y40" s="181">
        <v>2.0</v>
      </c>
      <c r="Z40" s="181"/>
      <c r="AA40" s="180"/>
      <c r="AB40" s="180"/>
      <c r="AC40" s="180"/>
      <c r="AD40" s="180"/>
      <c r="AE40" s="179"/>
      <c r="AF40" s="180"/>
      <c r="AG40" s="180"/>
      <c r="AH40" s="180"/>
      <c r="AI40" s="180"/>
      <c r="AJ40" s="180"/>
      <c r="AK40" s="180"/>
      <c r="AL40" s="180"/>
      <c r="AM40" s="129"/>
      <c r="AN40" s="131"/>
      <c r="AO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ht="18.0" customHeight="1">
      <c r="A42" s="1"/>
      <c r="B42" s="2" t="s">
        <v>0</v>
      </c>
      <c r="C42" s="3" t="s">
        <v>1</v>
      </c>
      <c r="D42" s="3" t="s">
        <v>2</v>
      </c>
      <c r="E42" s="3" t="s">
        <v>3</v>
      </c>
      <c r="F42" s="95" t="s">
        <v>24</v>
      </c>
      <c r="G42" s="5">
        <v>0.0</v>
      </c>
      <c r="H42" s="96">
        <v>1.0</v>
      </c>
      <c r="I42" s="96">
        <v>2.0</v>
      </c>
      <c r="J42" s="96">
        <v>3.0</v>
      </c>
      <c r="K42" s="96">
        <v>4.0</v>
      </c>
      <c r="L42" s="96">
        <v>5.0</v>
      </c>
      <c r="M42" s="96">
        <v>6.0</v>
      </c>
      <c r="N42" s="96">
        <v>7.0</v>
      </c>
      <c r="O42" s="96">
        <v>8.0</v>
      </c>
      <c r="P42" s="96">
        <v>9.0</v>
      </c>
      <c r="Q42" s="96">
        <v>10.0</v>
      </c>
      <c r="R42" s="96">
        <v>11.0</v>
      </c>
      <c r="S42" s="96">
        <v>12.0</v>
      </c>
      <c r="T42" s="96">
        <v>13.0</v>
      </c>
      <c r="U42" s="96">
        <v>14.0</v>
      </c>
      <c r="V42" s="96">
        <v>15.0</v>
      </c>
      <c r="W42" s="96">
        <v>16.0</v>
      </c>
      <c r="X42" s="96">
        <v>17.0</v>
      </c>
      <c r="Y42" s="96">
        <v>18.0</v>
      </c>
      <c r="Z42" s="96">
        <v>19.0</v>
      </c>
      <c r="AA42" s="96">
        <v>20.0</v>
      </c>
      <c r="AB42" s="96">
        <v>21.0</v>
      </c>
      <c r="AC42" s="96">
        <v>22.0</v>
      </c>
      <c r="AD42" s="96">
        <v>23.0</v>
      </c>
      <c r="AE42" s="96">
        <v>24.0</v>
      </c>
      <c r="AF42" s="96">
        <v>25.0</v>
      </c>
      <c r="AG42" s="96">
        <v>26.0</v>
      </c>
      <c r="AH42" s="96">
        <v>27.0</v>
      </c>
      <c r="AI42" s="96">
        <v>28.0</v>
      </c>
      <c r="AJ42" s="96">
        <v>29.0</v>
      </c>
      <c r="AK42" s="96">
        <v>30.0</v>
      </c>
      <c r="AL42" s="96">
        <v>31.0</v>
      </c>
      <c r="AM42" s="8" t="s">
        <v>4</v>
      </c>
      <c r="AN42" s="9" t="s">
        <v>5</v>
      </c>
      <c r="AO42" s="1"/>
    </row>
    <row r="43" ht="18.0" customHeight="1">
      <c r="A43" s="1"/>
      <c r="B43" s="10" t="s">
        <v>6</v>
      </c>
      <c r="C43" s="153">
        <v>0.0</v>
      </c>
      <c r="D43" s="153">
        <v>9.0</v>
      </c>
      <c r="E43" s="153">
        <v>1.0</v>
      </c>
      <c r="F43" s="446" t="s">
        <v>65</v>
      </c>
      <c r="G43" s="42" t="s">
        <v>39</v>
      </c>
      <c r="H43" s="17">
        <v>2.0</v>
      </c>
      <c r="I43" s="17">
        <v>3.0</v>
      </c>
      <c r="J43" s="17">
        <v>4.0</v>
      </c>
      <c r="K43" s="17" t="s">
        <v>54</v>
      </c>
      <c r="L43" s="17" t="s">
        <v>54</v>
      </c>
      <c r="M43" s="17"/>
      <c r="N43" s="17">
        <v>5.0</v>
      </c>
      <c r="O43" s="17">
        <v>6.0</v>
      </c>
      <c r="P43" s="17" t="s">
        <v>56</v>
      </c>
      <c r="Q43" s="17" t="s">
        <v>56</v>
      </c>
      <c r="R43" s="17" t="s">
        <v>56</v>
      </c>
      <c r="S43" s="17"/>
      <c r="T43" s="17"/>
      <c r="U43" s="17"/>
      <c r="V43" s="17"/>
      <c r="W43" s="17"/>
      <c r="X43" s="17">
        <v>7.0</v>
      </c>
      <c r="Y43" s="17">
        <v>8.0</v>
      </c>
      <c r="Z43" s="17" t="s">
        <v>54</v>
      </c>
      <c r="AA43" s="17" t="s">
        <v>54</v>
      </c>
      <c r="AB43" s="17" t="s">
        <v>54</v>
      </c>
      <c r="AC43" s="17"/>
      <c r="AD43" s="17" t="s">
        <v>40</v>
      </c>
      <c r="AE43" s="17"/>
      <c r="AF43" s="17"/>
      <c r="AG43" s="17"/>
      <c r="AH43" s="17"/>
      <c r="AI43" s="17"/>
      <c r="AJ43" s="15"/>
      <c r="AK43" s="15"/>
      <c r="AL43" s="17"/>
      <c r="AM43" s="18">
        <f t="shared" ref="AM43:AM47" si="10">IFERROR(IF(XMATCH("*&lt;*",G43:AL43,2)-XMATCH("*&gt;*",G43:AL43,2)+1&lt;=0,"MAL",IF(XMATCH("*&lt;*",G43:AL43,2)-XMATCH("*&gt;*",G43:AL43,2)+1&lt;D43,"CPU",XMATCH("*&lt;*",G43:AL43,2)-XMATCH("*&gt;*",G43:AL43,2)+1)),"")</f>
        <v>24</v>
      </c>
      <c r="AN43" s="19">
        <f t="shared" ref="AN43:AN47" si="11">IF(OR(D43=0,ISBLANK(D43),SUM(AM43,-D43)&lt;0),"",SUM(AM43,-D43))</f>
        <v>15</v>
      </c>
      <c r="AO43" s="1"/>
    </row>
    <row r="44" ht="18.0" customHeight="1">
      <c r="A44" s="1"/>
      <c r="B44" s="20" t="s">
        <v>7</v>
      </c>
      <c r="C44" s="156">
        <v>1.0</v>
      </c>
      <c r="D44" s="156">
        <v>5.0</v>
      </c>
      <c r="E44" s="156">
        <v>2.0</v>
      </c>
      <c r="F44" s="447" t="s">
        <v>66</v>
      </c>
      <c r="G44" s="44"/>
      <c r="H44" s="23" t="s">
        <v>32</v>
      </c>
      <c r="I44" s="23"/>
      <c r="J44" s="23"/>
      <c r="K44" s="23">
        <v>1.0</v>
      </c>
      <c r="L44" s="23"/>
      <c r="M44" s="23"/>
      <c r="N44" s="23"/>
      <c r="O44" s="23"/>
      <c r="P44" s="23"/>
      <c r="Q44" s="23">
        <v>2.0</v>
      </c>
      <c r="R44" s="23">
        <v>3.0</v>
      </c>
      <c r="S44" s="23" t="s">
        <v>58</v>
      </c>
      <c r="T44" s="23" t="s">
        <v>58</v>
      </c>
      <c r="U44" s="23"/>
      <c r="V44" s="23"/>
      <c r="W44" s="23"/>
      <c r="X44" s="23"/>
      <c r="Y44" s="23">
        <v>4.0</v>
      </c>
      <c r="Z44" s="23"/>
      <c r="AA44" s="23" t="s">
        <v>58</v>
      </c>
      <c r="AB44" s="23" t="s">
        <v>58</v>
      </c>
      <c r="AC44" s="23"/>
      <c r="AD44" s="23"/>
      <c r="AE44" s="23"/>
      <c r="AF44" s="23"/>
      <c r="AG44" s="23" t="s">
        <v>41</v>
      </c>
      <c r="AH44" s="23"/>
      <c r="AI44" s="23"/>
      <c r="AJ44" s="22"/>
      <c r="AK44" s="22"/>
      <c r="AL44" s="23"/>
      <c r="AM44" s="18">
        <f t="shared" si="10"/>
        <v>26</v>
      </c>
      <c r="AN44" s="19">
        <f t="shared" si="11"/>
        <v>21</v>
      </c>
      <c r="AO44" s="1"/>
    </row>
    <row r="45" ht="18.0" customHeight="1">
      <c r="A45" s="1"/>
      <c r="B45" s="20" t="s">
        <v>8</v>
      </c>
      <c r="C45" s="156">
        <v>2.0</v>
      </c>
      <c r="D45" s="156">
        <v>5.0</v>
      </c>
      <c r="E45" s="156">
        <v>3.0</v>
      </c>
      <c r="F45" s="447" t="s">
        <v>67</v>
      </c>
      <c r="G45" s="102"/>
      <c r="H45" s="23"/>
      <c r="I45" s="23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>
        <v>1.0</v>
      </c>
      <c r="T45" s="23">
        <v>2.0</v>
      </c>
      <c r="U45" s="23">
        <v>3.0</v>
      </c>
      <c r="V45" s="23"/>
      <c r="W45" s="23"/>
      <c r="X45" s="23"/>
      <c r="Y45" s="23"/>
      <c r="Z45" s="23"/>
      <c r="AA45" s="23"/>
      <c r="AB45" s="23"/>
      <c r="AC45" s="23"/>
      <c r="AD45" s="23"/>
      <c r="AE45" s="23">
        <v>4.0</v>
      </c>
      <c r="AF45" s="23" t="s">
        <v>54</v>
      </c>
      <c r="AG45" s="23"/>
      <c r="AH45" s="23"/>
      <c r="AI45" s="23" t="s">
        <v>41</v>
      </c>
      <c r="AJ45" s="23"/>
      <c r="AK45" s="23"/>
      <c r="AL45" s="23"/>
      <c r="AM45" s="18">
        <f t="shared" si="10"/>
        <v>27</v>
      </c>
      <c r="AN45" s="19">
        <f t="shared" si="11"/>
        <v>22</v>
      </c>
      <c r="AO45" s="1"/>
    </row>
    <row r="46" ht="18.0" customHeight="1">
      <c r="A46" s="1"/>
      <c r="B46" s="20" t="s">
        <v>9</v>
      </c>
      <c r="C46" s="156">
        <v>3.0</v>
      </c>
      <c r="D46" s="156">
        <v>7.0</v>
      </c>
      <c r="E46" s="156">
        <v>2.0</v>
      </c>
      <c r="F46" s="447" t="s">
        <v>68</v>
      </c>
      <c r="G46" s="102"/>
      <c r="H46" s="23"/>
      <c r="I46" s="23"/>
      <c r="J46" s="23" t="s">
        <v>32</v>
      </c>
      <c r="K46" s="23"/>
      <c r="L46" s="23"/>
      <c r="M46" s="23"/>
      <c r="N46" s="23"/>
      <c r="O46" s="23"/>
      <c r="P46" s="23">
        <v>1.0</v>
      </c>
      <c r="Q46" s="23"/>
      <c r="R46" s="23"/>
      <c r="S46" s="23" t="s">
        <v>56</v>
      </c>
      <c r="T46" s="23" t="s">
        <v>56</v>
      </c>
      <c r="U46" s="23"/>
      <c r="V46" s="23"/>
      <c r="W46" s="23"/>
      <c r="X46" s="23"/>
      <c r="Y46" s="23"/>
      <c r="Z46" s="23">
        <v>2.0</v>
      </c>
      <c r="AA46" s="23">
        <v>3.0</v>
      </c>
      <c r="AB46" s="23">
        <v>4.0</v>
      </c>
      <c r="AC46" s="23"/>
      <c r="AD46" s="23"/>
      <c r="AE46" s="23"/>
      <c r="AF46" s="23"/>
      <c r="AG46" s="23"/>
      <c r="AH46" s="23">
        <v>5.0</v>
      </c>
      <c r="AI46" s="23" t="s">
        <v>56</v>
      </c>
      <c r="AJ46" s="23" t="s">
        <v>56</v>
      </c>
      <c r="AK46" s="23" t="s">
        <v>56</v>
      </c>
      <c r="AL46" s="23" t="s">
        <v>46</v>
      </c>
      <c r="AM46" s="18">
        <f t="shared" si="10"/>
        <v>29</v>
      </c>
      <c r="AN46" s="19">
        <f t="shared" si="11"/>
        <v>22</v>
      </c>
      <c r="AO46" s="1"/>
    </row>
    <row r="47" ht="18.0" customHeight="1">
      <c r="A47" s="1"/>
      <c r="B47" s="107" t="s">
        <v>10</v>
      </c>
      <c r="C47" s="159">
        <v>5.0</v>
      </c>
      <c r="D47" s="159">
        <v>5.0</v>
      </c>
      <c r="E47" s="159">
        <v>1.0</v>
      </c>
      <c r="F47" s="498" t="s">
        <v>69</v>
      </c>
      <c r="G47" s="13"/>
      <c r="H47" s="23"/>
      <c r="I47" s="23"/>
      <c r="J47" s="23"/>
      <c r="K47" s="23"/>
      <c r="L47" s="23" t="s">
        <v>39</v>
      </c>
      <c r="M47" s="23">
        <v>2.0</v>
      </c>
      <c r="N47" s="23" t="s">
        <v>54</v>
      </c>
      <c r="O47" s="23" t="s">
        <v>54</v>
      </c>
      <c r="P47" s="23" t="s">
        <v>54</v>
      </c>
      <c r="Q47" s="23"/>
      <c r="R47" s="23"/>
      <c r="S47" s="23"/>
      <c r="T47" s="23"/>
      <c r="U47" s="23"/>
      <c r="V47" s="23">
        <v>3.0</v>
      </c>
      <c r="W47" s="23">
        <v>4.0</v>
      </c>
      <c r="X47" s="23" t="s">
        <v>58</v>
      </c>
      <c r="Y47" s="23" t="s">
        <v>58</v>
      </c>
      <c r="Z47" s="23" t="s">
        <v>58</v>
      </c>
      <c r="AA47" s="23"/>
      <c r="AB47" s="23"/>
      <c r="AC47" s="23" t="s">
        <v>41</v>
      </c>
      <c r="AD47" s="23"/>
      <c r="AE47" s="23"/>
      <c r="AF47" s="23"/>
      <c r="AG47" s="23"/>
      <c r="AH47" s="23"/>
      <c r="AI47" s="23"/>
      <c r="AJ47" s="14"/>
      <c r="AK47" s="14"/>
      <c r="AL47" s="14"/>
      <c r="AM47" s="18">
        <f t="shared" si="10"/>
        <v>18</v>
      </c>
      <c r="AN47" s="19">
        <f t="shared" si="11"/>
        <v>13</v>
      </c>
      <c r="AO47" s="1"/>
    </row>
    <row r="48" ht="18.0" customHeight="1">
      <c r="A48" s="1"/>
      <c r="B48" s="108" t="s">
        <v>17</v>
      </c>
      <c r="C48" s="109"/>
      <c r="D48" s="110"/>
      <c r="E48" s="187" t="s">
        <v>18</v>
      </c>
      <c r="F48" s="188"/>
      <c r="G48" s="412">
        <v>1.0</v>
      </c>
      <c r="H48" s="112"/>
      <c r="I48" s="112"/>
      <c r="J48" s="412">
        <v>1.0</v>
      </c>
      <c r="K48" s="112"/>
      <c r="L48" s="412">
        <v>5.0</v>
      </c>
      <c r="M48" s="412">
        <v>1.0</v>
      </c>
      <c r="N48" s="412">
        <v>4.0</v>
      </c>
      <c r="O48" s="112"/>
      <c r="P48" s="412">
        <v>2.0</v>
      </c>
      <c r="Q48" s="510">
        <v>45049.0</v>
      </c>
      <c r="R48" s="509"/>
      <c r="S48" s="412">
        <v>1.0</v>
      </c>
      <c r="T48" s="112"/>
      <c r="U48" s="112"/>
      <c r="V48" s="509"/>
      <c r="W48" s="112"/>
      <c r="X48" s="509"/>
      <c r="Y48" s="510">
        <v>45018.0</v>
      </c>
      <c r="Z48" s="112"/>
      <c r="AA48" s="412">
        <v>5.0</v>
      </c>
      <c r="AB48" s="112"/>
      <c r="AC48" s="412">
        <v>1.0</v>
      </c>
      <c r="AD48" s="412">
        <v>3.0</v>
      </c>
      <c r="AE48" s="113"/>
      <c r="AF48" s="113"/>
      <c r="AG48" s="511">
        <v>45018.0</v>
      </c>
      <c r="AH48" s="113"/>
      <c r="AI48" s="113"/>
      <c r="AJ48" s="113"/>
      <c r="AK48" s="113"/>
      <c r="AL48" s="113"/>
      <c r="AM48" s="38">
        <f t="shared" ref="AM48:AN48" si="12">IFERROR(AVERAGE(AM43:AM47),"")</f>
        <v>24.8</v>
      </c>
      <c r="AN48" s="39">
        <f t="shared" si="12"/>
        <v>18.6</v>
      </c>
      <c r="AO48" s="1"/>
    </row>
    <row r="49" ht="18.0" customHeight="1">
      <c r="A49" s="1"/>
      <c r="B49" s="108" t="s">
        <v>52</v>
      </c>
      <c r="C49" s="514" t="s">
        <v>72</v>
      </c>
      <c r="D49" s="117"/>
      <c r="E49" s="189" t="s">
        <v>19</v>
      </c>
      <c r="F49" s="190"/>
      <c r="G49" s="119"/>
      <c r="H49" s="414">
        <v>2.0</v>
      </c>
      <c r="I49" s="507"/>
      <c r="J49" s="414">
        <v>4.0</v>
      </c>
      <c r="K49" s="119"/>
      <c r="L49" s="414">
        <v>2.0</v>
      </c>
      <c r="M49" s="414">
        <v>3.0</v>
      </c>
      <c r="N49" s="119"/>
      <c r="O49" s="119"/>
      <c r="P49" s="119"/>
      <c r="Q49" s="507"/>
      <c r="R49" s="119"/>
      <c r="S49" s="119"/>
      <c r="T49" s="507"/>
      <c r="U49" s="516">
        <v>45018.0</v>
      </c>
      <c r="V49" s="507"/>
      <c r="W49" s="119"/>
      <c r="X49" s="507"/>
      <c r="Y49" s="119"/>
      <c r="Z49" s="414">
        <v>3.0</v>
      </c>
      <c r="AA49" s="119"/>
      <c r="AB49" s="507"/>
      <c r="AC49" s="516">
        <v>45018.0</v>
      </c>
      <c r="AD49" s="119"/>
      <c r="AE49" s="120"/>
      <c r="AF49" s="517"/>
      <c r="AG49" s="120"/>
      <c r="AH49" s="120"/>
      <c r="AI49" s="120"/>
      <c r="AJ49" s="120"/>
      <c r="AK49" s="120"/>
      <c r="AL49" s="499">
        <v>4.0</v>
      </c>
      <c r="AM49" s="123"/>
      <c r="AN49" s="117"/>
      <c r="AO49" s="1"/>
    </row>
    <row r="50" ht="18.0" customHeight="1">
      <c r="A50" s="1"/>
      <c r="B50" s="502" t="s">
        <v>70</v>
      </c>
      <c r="C50" s="515" t="s">
        <v>71</v>
      </c>
      <c r="D50" s="117"/>
      <c r="E50" s="191" t="s">
        <v>20</v>
      </c>
      <c r="F50" s="190"/>
      <c r="G50" s="125"/>
      <c r="H50" s="125"/>
      <c r="I50" s="416">
        <v>3.0</v>
      </c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416">
        <v>3.0</v>
      </c>
      <c r="W50" s="125"/>
      <c r="X50" s="125"/>
      <c r="Y50" s="125"/>
      <c r="Z50" s="125"/>
      <c r="AA50" s="125"/>
      <c r="AB50" s="125"/>
      <c r="AC50" s="125"/>
      <c r="AD50" s="125"/>
      <c r="AE50" s="126"/>
      <c r="AF50" s="127"/>
      <c r="AG50" s="501">
        <v>3.0</v>
      </c>
      <c r="AH50" s="126"/>
      <c r="AI50" s="126"/>
      <c r="AJ50" s="126"/>
      <c r="AK50" s="126"/>
      <c r="AL50" s="501"/>
      <c r="AM50" s="123"/>
      <c r="AN50" s="117"/>
      <c r="AO50" s="1"/>
    </row>
    <row r="51" ht="18.0" customHeight="1">
      <c r="A51" s="1"/>
      <c r="B51" s="123"/>
      <c r="C51" s="116"/>
      <c r="D51" s="116"/>
      <c r="E51" s="116"/>
      <c r="F51" s="165" t="s">
        <v>25</v>
      </c>
      <c r="G51" s="166"/>
      <c r="H51" s="167"/>
      <c r="I51" s="167"/>
      <c r="J51" s="167"/>
      <c r="K51" s="168">
        <v>1.0</v>
      </c>
      <c r="L51" s="169"/>
      <c r="M51" s="169"/>
      <c r="N51" s="168">
        <v>5.0</v>
      </c>
      <c r="O51" s="169"/>
      <c r="P51" s="168"/>
      <c r="Q51" s="169"/>
      <c r="R51" s="169"/>
      <c r="S51" s="169"/>
      <c r="T51" s="169"/>
      <c r="U51" s="169"/>
      <c r="V51" s="167"/>
      <c r="W51" s="167"/>
      <c r="X51" s="169"/>
      <c r="Y51" s="169"/>
      <c r="Z51" s="168">
        <v>1.0</v>
      </c>
      <c r="AA51" s="169"/>
      <c r="AB51" s="169"/>
      <c r="AC51" s="169"/>
      <c r="AD51" s="169"/>
      <c r="AE51" s="167"/>
      <c r="AF51" s="168">
        <v>3.0</v>
      </c>
      <c r="AG51" s="169"/>
      <c r="AH51" s="169"/>
      <c r="AI51" s="169"/>
      <c r="AJ51" s="169"/>
      <c r="AK51" s="168"/>
      <c r="AL51" s="169"/>
      <c r="AM51" s="123"/>
      <c r="AN51" s="117"/>
      <c r="AO51" s="1"/>
    </row>
    <row r="52" ht="18.0" customHeight="1">
      <c r="A52" s="1"/>
      <c r="B52" s="123"/>
      <c r="C52" s="116"/>
      <c r="D52" s="116"/>
      <c r="E52" s="116"/>
      <c r="F52" s="171" t="s">
        <v>26</v>
      </c>
      <c r="G52" s="172"/>
      <c r="H52" s="173"/>
      <c r="I52" s="173"/>
      <c r="J52" s="173"/>
      <c r="K52" s="173"/>
      <c r="L52" s="174"/>
      <c r="M52" s="174"/>
      <c r="N52" s="174"/>
      <c r="O52" s="174"/>
      <c r="P52" s="175">
        <v>1.0</v>
      </c>
      <c r="Q52" s="175">
        <v>4.0</v>
      </c>
      <c r="R52" s="173"/>
      <c r="S52" s="173"/>
      <c r="T52" s="174"/>
      <c r="U52" s="174"/>
      <c r="V52" s="173"/>
      <c r="W52" s="174"/>
      <c r="X52" s="173"/>
      <c r="Y52" s="174"/>
      <c r="Z52" s="174"/>
      <c r="AA52" s="174"/>
      <c r="AB52" s="174"/>
      <c r="AC52" s="174"/>
      <c r="AD52" s="174"/>
      <c r="AE52" s="173"/>
      <c r="AF52" s="174"/>
      <c r="AG52" s="174"/>
      <c r="AH52" s="174"/>
      <c r="AI52" s="175">
        <v>4.0</v>
      </c>
      <c r="AJ52" s="174"/>
      <c r="AK52" s="175"/>
      <c r="AL52" s="174"/>
      <c r="AM52" s="123"/>
      <c r="AN52" s="117"/>
      <c r="AO52" s="1"/>
    </row>
    <row r="53" ht="18.0" customHeight="1">
      <c r="A53" s="1"/>
      <c r="B53" s="129"/>
      <c r="C53" s="130"/>
      <c r="D53" s="130"/>
      <c r="E53" s="130"/>
      <c r="F53" s="177" t="s">
        <v>27</v>
      </c>
      <c r="G53" s="178"/>
      <c r="H53" s="179"/>
      <c r="I53" s="179"/>
      <c r="J53" s="179"/>
      <c r="K53" s="179"/>
      <c r="L53" s="180"/>
      <c r="M53" s="180"/>
      <c r="N53" s="181"/>
      <c r="O53" s="180"/>
      <c r="P53" s="180"/>
      <c r="Q53" s="180"/>
      <c r="R53" s="180"/>
      <c r="S53" s="181">
        <v>2.0</v>
      </c>
      <c r="T53" s="180"/>
      <c r="U53" s="179"/>
      <c r="V53" s="179"/>
      <c r="W53" s="180"/>
      <c r="X53" s="181">
        <v>5.0</v>
      </c>
      <c r="Y53" s="179"/>
      <c r="Z53" s="181">
        <v>2.0</v>
      </c>
      <c r="AA53" s="180"/>
      <c r="AB53" s="180"/>
      <c r="AC53" s="180"/>
      <c r="AD53" s="180"/>
      <c r="AE53" s="179"/>
      <c r="AF53" s="180"/>
      <c r="AG53" s="180"/>
      <c r="AH53" s="180"/>
      <c r="AI53" s="180"/>
      <c r="AJ53" s="180"/>
      <c r="AK53" s="180"/>
      <c r="AL53" s="180"/>
      <c r="AM53" s="129"/>
      <c r="AN53" s="131"/>
      <c r="AO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</sheetData>
  <conditionalFormatting sqref="G3:AL7 G16:AL20 G30:AL34 G43:AL47">
    <cfRule type="cellIs" dxfId="2" priority="1" operator="equal">
      <formula>"&gt;"</formula>
    </cfRule>
  </conditionalFormatting>
  <conditionalFormatting sqref="G3:AL7 G16:AL20 G30:AL34 G43:AL47">
    <cfRule type="containsText" dxfId="4" priority="2" operator="containsText" text="R1">
      <formula>NOT(ISERROR(SEARCH(("R1"),(G3))))</formula>
    </cfRule>
  </conditionalFormatting>
  <conditionalFormatting sqref="G3:AL7 G16:AL20 G30:AL34 G43:AL47">
    <cfRule type="containsText" dxfId="5" priority="3" operator="containsText" text="R2">
      <formula>NOT(ISERROR(SEARCH(("R2"),(G3))))</formula>
    </cfRule>
  </conditionalFormatting>
  <conditionalFormatting sqref="G3:AL7 G16:AL20 G30:AL34 G43:AL47">
    <cfRule type="containsText" dxfId="6" priority="4" operator="containsText" text="R3">
      <formula>NOT(ISERROR(SEARCH(("R3"),(G3))))</formula>
    </cfRule>
  </conditionalFormatting>
  <conditionalFormatting sqref="G3:AL7 G16:AL20 G30:AL34 G43:AL47">
    <cfRule type="notContainsBlanks" dxfId="3" priority="5">
      <formula>LEN(TRIM(G3))&gt;0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BDDC5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88"/>
    <col customWidth="1" min="3" max="3" width="7.63"/>
    <col customWidth="1" min="4" max="4" width="5.13"/>
    <col customWidth="1" min="5" max="5" width="7.63"/>
    <col customWidth="1" min="6" max="18" width="3.88"/>
    <col customWidth="1" min="19" max="20" width="5.75"/>
    <col customWidth="1" min="21" max="21" width="3.2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8.0" customHeight="1">
      <c r="A2" s="1"/>
      <c r="B2" s="2" t="s">
        <v>0</v>
      </c>
      <c r="C2" s="3" t="s">
        <v>1</v>
      </c>
      <c r="D2" s="3" t="s">
        <v>2</v>
      </c>
      <c r="E2" s="95" t="s">
        <v>73</v>
      </c>
      <c r="F2" s="5">
        <v>0.0</v>
      </c>
      <c r="G2" s="6">
        <v>1.0</v>
      </c>
      <c r="H2" s="6">
        <v>2.0</v>
      </c>
      <c r="I2" s="6">
        <v>3.0</v>
      </c>
      <c r="J2" s="6">
        <v>4.0</v>
      </c>
      <c r="K2" s="6">
        <v>5.0</v>
      </c>
      <c r="L2" s="6">
        <v>6.0</v>
      </c>
      <c r="M2" s="6">
        <v>7.0</v>
      </c>
      <c r="N2" s="6">
        <v>8.0</v>
      </c>
      <c r="O2" s="6">
        <v>9.0</v>
      </c>
      <c r="P2" s="6">
        <v>10.0</v>
      </c>
      <c r="Q2" s="6">
        <v>11.0</v>
      </c>
      <c r="R2" s="6">
        <v>12.0</v>
      </c>
      <c r="S2" s="8" t="s">
        <v>4</v>
      </c>
      <c r="T2" s="9" t="s">
        <v>5</v>
      </c>
      <c r="U2" s="1"/>
    </row>
    <row r="3" ht="18.0" customHeight="1">
      <c r="A3" s="1"/>
      <c r="B3" s="10" t="s">
        <v>6</v>
      </c>
      <c r="C3" s="345">
        <v>0.0</v>
      </c>
      <c r="D3" s="346">
        <v>4.0</v>
      </c>
      <c r="E3" s="518" t="s">
        <v>74</v>
      </c>
      <c r="F3" s="519" t="s">
        <v>39</v>
      </c>
      <c r="G3" s="520">
        <v>2.0</v>
      </c>
      <c r="H3" s="520">
        <v>3.0</v>
      </c>
      <c r="I3" s="520" t="s">
        <v>46</v>
      </c>
      <c r="J3" s="17"/>
      <c r="K3" s="17"/>
      <c r="L3" s="17"/>
      <c r="M3" s="15"/>
      <c r="N3" s="17"/>
      <c r="O3" s="15"/>
      <c r="P3" s="15"/>
      <c r="Q3" s="17"/>
      <c r="R3" s="15"/>
      <c r="S3" s="18">
        <f t="shared" ref="S3:S7" si="1">IFERROR(IF(XMATCH("*&lt;*",F3:R3,2)-XMATCH("*&gt;*",F3:R3,2)+1&lt;=0,"MAL",IF(XMATCH("*&lt;*",F3:R3,2)-XMATCH("*&gt;*",F3:R3,2)+1&lt;D3,"CPU",XMATCH("*&lt;*",F3:R3,2)-XMATCH("*&gt;*",F3:R3,2)+1)),"")</f>
        <v>4</v>
      </c>
      <c r="T3" s="19">
        <f t="shared" ref="T3:T7" si="2">IF(OR(D3=0,ISBLANK(D3),SUM(S3,-D3)&lt;0),"",SUM(S3,-D3))</f>
        <v>0</v>
      </c>
      <c r="U3" s="1"/>
    </row>
    <row r="4" ht="18.0" customHeight="1">
      <c r="A4" s="1"/>
      <c r="B4" s="20" t="s">
        <v>7</v>
      </c>
      <c r="C4" s="349">
        <v>2.0</v>
      </c>
      <c r="D4" s="350">
        <v>6.0</v>
      </c>
      <c r="E4" s="518" t="s">
        <v>74</v>
      </c>
      <c r="F4" s="44"/>
      <c r="G4" s="23"/>
      <c r="H4" s="23" t="s">
        <v>32</v>
      </c>
      <c r="I4" s="353"/>
      <c r="J4" s="521">
        <v>1.0</v>
      </c>
      <c r="K4" s="521">
        <v>2.0</v>
      </c>
      <c r="L4" s="521">
        <v>3.0</v>
      </c>
      <c r="M4" s="521">
        <v>4.0</v>
      </c>
      <c r="N4" s="521">
        <v>5.0</v>
      </c>
      <c r="O4" s="521" t="s">
        <v>47</v>
      </c>
      <c r="P4" s="23"/>
      <c r="Q4" s="23"/>
      <c r="R4" s="23"/>
      <c r="S4" s="18">
        <f t="shared" si="1"/>
        <v>8</v>
      </c>
      <c r="T4" s="19">
        <f t="shared" si="2"/>
        <v>2</v>
      </c>
      <c r="U4" s="1"/>
    </row>
    <row r="5" ht="18.0" customHeight="1">
      <c r="A5" s="1"/>
      <c r="B5" s="20" t="s">
        <v>8</v>
      </c>
      <c r="C5" s="349">
        <v>3.0</v>
      </c>
      <c r="D5" s="350">
        <v>4.0</v>
      </c>
      <c r="E5" s="522" t="s">
        <v>75</v>
      </c>
      <c r="F5" s="44"/>
      <c r="G5" s="22"/>
      <c r="H5" s="23"/>
      <c r="I5" s="523" t="s">
        <v>39</v>
      </c>
      <c r="J5" s="523">
        <v>2.0</v>
      </c>
      <c r="K5" s="523">
        <v>3.0</v>
      </c>
      <c r="L5" s="523" t="s">
        <v>46</v>
      </c>
      <c r="M5" s="23"/>
      <c r="N5" s="23"/>
      <c r="O5" s="23"/>
      <c r="P5" s="23"/>
      <c r="Q5" s="22"/>
      <c r="R5" s="23"/>
      <c r="S5" s="18">
        <f t="shared" si="1"/>
        <v>4</v>
      </c>
      <c r="T5" s="19">
        <f t="shared" si="2"/>
        <v>0</v>
      </c>
      <c r="U5" s="1"/>
    </row>
    <row r="6" ht="18.0" customHeight="1">
      <c r="A6" s="1"/>
      <c r="B6" s="25" t="s">
        <v>9</v>
      </c>
      <c r="C6" s="349">
        <v>6.0</v>
      </c>
      <c r="D6" s="350">
        <v>5.0</v>
      </c>
      <c r="E6" s="522" t="s">
        <v>75</v>
      </c>
      <c r="F6" s="29"/>
      <c r="G6" s="14"/>
      <c r="H6" s="14"/>
      <c r="I6" s="14"/>
      <c r="J6" s="14"/>
      <c r="K6" s="14"/>
      <c r="L6" s="145" t="s">
        <v>32</v>
      </c>
      <c r="M6" s="524">
        <v>1.0</v>
      </c>
      <c r="N6" s="524">
        <v>2.0</v>
      </c>
      <c r="O6" s="524">
        <v>3.0</v>
      </c>
      <c r="P6" s="524">
        <v>4.0</v>
      </c>
      <c r="Q6" s="524" t="s">
        <v>41</v>
      </c>
      <c r="R6" s="14"/>
      <c r="S6" s="18">
        <f t="shared" si="1"/>
        <v>6</v>
      </c>
      <c r="T6" s="19">
        <f t="shared" si="2"/>
        <v>1</v>
      </c>
      <c r="U6" s="1"/>
    </row>
    <row r="7" ht="18.0" customHeight="1">
      <c r="A7" s="1"/>
      <c r="B7" s="25" t="s">
        <v>10</v>
      </c>
      <c r="C7" s="357">
        <v>8.0</v>
      </c>
      <c r="D7" s="358">
        <v>2.0</v>
      </c>
      <c r="E7" s="518" t="s">
        <v>74</v>
      </c>
      <c r="F7" s="29"/>
      <c r="G7" s="14"/>
      <c r="H7" s="14"/>
      <c r="I7" s="14"/>
      <c r="J7" s="14"/>
      <c r="K7" s="14"/>
      <c r="L7" s="14"/>
      <c r="M7" s="14"/>
      <c r="N7" s="145" t="s">
        <v>32</v>
      </c>
      <c r="O7" s="355"/>
      <c r="P7" s="525">
        <v>1.0</v>
      </c>
      <c r="Q7" s="525" t="s">
        <v>48</v>
      </c>
      <c r="R7" s="14"/>
      <c r="S7" s="18">
        <f t="shared" si="1"/>
        <v>4</v>
      </c>
      <c r="T7" s="19">
        <f t="shared" si="2"/>
        <v>2</v>
      </c>
      <c r="U7" s="1"/>
    </row>
    <row r="8" ht="18.0" customHeight="1">
      <c r="A8" s="1"/>
      <c r="B8" s="30" t="s">
        <v>11</v>
      </c>
      <c r="C8" s="31"/>
      <c r="D8" s="32"/>
      <c r="E8" s="33" t="s">
        <v>12</v>
      </c>
      <c r="F8" s="360">
        <v>1.0</v>
      </c>
      <c r="G8" s="35"/>
      <c r="H8" s="361">
        <v>2.0</v>
      </c>
      <c r="I8" s="361">
        <v>3.0</v>
      </c>
      <c r="J8" s="35"/>
      <c r="K8" s="36"/>
      <c r="L8" s="361">
        <v>4.0</v>
      </c>
      <c r="M8" s="36"/>
      <c r="N8" s="361">
        <v>5.0</v>
      </c>
      <c r="O8" s="36"/>
      <c r="P8" s="36"/>
      <c r="Q8" s="36"/>
      <c r="R8" s="36"/>
      <c r="S8" s="38">
        <f t="shared" ref="S8:T8" si="3">IFERROR(AVERAGE(S3:S7),"")</f>
        <v>5.2</v>
      </c>
      <c r="T8" s="39">
        <f t="shared" si="3"/>
        <v>1</v>
      </c>
      <c r="U8" s="1"/>
    </row>
    <row r="9" ht="18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8.0" customHeight="1">
      <c r="A10" s="1"/>
      <c r="B10" s="2" t="s">
        <v>0</v>
      </c>
      <c r="C10" s="3" t="s">
        <v>1</v>
      </c>
      <c r="D10" s="3" t="s">
        <v>2</v>
      </c>
      <c r="E10" s="95" t="s">
        <v>73</v>
      </c>
      <c r="F10" s="5">
        <v>0.0</v>
      </c>
      <c r="G10" s="6">
        <v>1.0</v>
      </c>
      <c r="H10" s="6">
        <v>2.0</v>
      </c>
      <c r="I10" s="6">
        <v>3.0</v>
      </c>
      <c r="J10" s="6">
        <v>4.0</v>
      </c>
      <c r="K10" s="6">
        <v>5.0</v>
      </c>
      <c r="L10" s="6">
        <v>6.0</v>
      </c>
      <c r="M10" s="6">
        <v>7.0</v>
      </c>
      <c r="N10" s="6">
        <v>8.0</v>
      </c>
      <c r="O10" s="6">
        <v>9.0</v>
      </c>
      <c r="P10" s="6">
        <v>10.0</v>
      </c>
      <c r="Q10" s="6">
        <v>11.0</v>
      </c>
      <c r="R10" s="6">
        <v>12.0</v>
      </c>
      <c r="S10" s="8" t="s">
        <v>4</v>
      </c>
      <c r="T10" s="9" t="s">
        <v>5</v>
      </c>
      <c r="U10" s="1"/>
    </row>
    <row r="11" ht="18.0" customHeight="1">
      <c r="A11" s="1"/>
      <c r="B11" s="10" t="s">
        <v>6</v>
      </c>
      <c r="C11" s="345">
        <v>0.0</v>
      </c>
      <c r="D11" s="346">
        <v>4.0</v>
      </c>
      <c r="E11" s="518" t="s">
        <v>74</v>
      </c>
      <c r="F11" s="519" t="s">
        <v>39</v>
      </c>
      <c r="G11" s="520">
        <v>2.0</v>
      </c>
      <c r="H11" s="520">
        <v>3.0</v>
      </c>
      <c r="I11" s="520" t="s">
        <v>46</v>
      </c>
      <c r="J11" s="17"/>
      <c r="K11" s="17"/>
      <c r="L11" s="17"/>
      <c r="M11" s="15"/>
      <c r="N11" s="17"/>
      <c r="O11" s="15"/>
      <c r="P11" s="15"/>
      <c r="Q11" s="17"/>
      <c r="R11" s="15"/>
      <c r="S11" s="18">
        <f t="shared" ref="S11:S15" si="4">IFERROR(IF(XMATCH("*&lt;*",F11:R11,2)-XMATCH("*&gt;*",F11:R11,2)+1&lt;=0,"MAL",IF(XMATCH("*&lt;*",F11:R11,2)-XMATCH("*&gt;*",F11:R11,2)+1&lt;D11,"CPU",XMATCH("*&lt;*",F11:R11,2)-XMATCH("*&gt;*",F11:R11,2)+1)),"")</f>
        <v>4</v>
      </c>
      <c r="T11" s="19">
        <f t="shared" ref="T11:T15" si="5">IF(OR(D11=0,ISBLANK(D11),SUM(S11,-D11)&lt;0),"",SUM(S11,-D11))</f>
        <v>0</v>
      </c>
      <c r="U11" s="1"/>
    </row>
    <row r="12" ht="18.0" customHeight="1">
      <c r="A12" s="1"/>
      <c r="B12" s="20" t="s">
        <v>7</v>
      </c>
      <c r="C12" s="349">
        <v>2.0</v>
      </c>
      <c r="D12" s="350">
        <v>6.0</v>
      </c>
      <c r="E12" s="518" t="s">
        <v>74</v>
      </c>
      <c r="F12" s="44"/>
      <c r="G12" s="23"/>
      <c r="H12" s="23" t="s">
        <v>32</v>
      </c>
      <c r="I12" s="353"/>
      <c r="J12" s="521">
        <v>1.0</v>
      </c>
      <c r="K12" s="521">
        <v>2.0</v>
      </c>
      <c r="L12" s="521">
        <v>3.0</v>
      </c>
      <c r="M12" s="521">
        <v>4.0</v>
      </c>
      <c r="N12" s="521">
        <v>5.0</v>
      </c>
      <c r="O12" s="521" t="s">
        <v>47</v>
      </c>
      <c r="P12" s="23"/>
      <c r="Q12" s="23"/>
      <c r="R12" s="23"/>
      <c r="S12" s="18">
        <f t="shared" si="4"/>
        <v>8</v>
      </c>
      <c r="T12" s="19">
        <f t="shared" si="5"/>
        <v>2</v>
      </c>
      <c r="U12" s="1"/>
    </row>
    <row r="13" ht="18.0" customHeight="1">
      <c r="A13" s="1"/>
      <c r="B13" s="20" t="s">
        <v>8</v>
      </c>
      <c r="C13" s="349">
        <v>3.0</v>
      </c>
      <c r="D13" s="350">
        <v>4.0</v>
      </c>
      <c r="E13" s="522" t="s">
        <v>75</v>
      </c>
      <c r="F13" s="44"/>
      <c r="G13" s="22"/>
      <c r="H13" s="23"/>
      <c r="I13" s="523" t="s">
        <v>39</v>
      </c>
      <c r="J13" s="523">
        <v>2.0</v>
      </c>
      <c r="K13" s="523">
        <v>3.0</v>
      </c>
      <c r="L13" s="523" t="s">
        <v>46</v>
      </c>
      <c r="M13" s="23"/>
      <c r="N13" s="23"/>
      <c r="O13" s="23"/>
      <c r="P13" s="23"/>
      <c r="Q13" s="22"/>
      <c r="R13" s="22"/>
      <c r="S13" s="18">
        <f t="shared" si="4"/>
        <v>4</v>
      </c>
      <c r="T13" s="19">
        <f t="shared" si="5"/>
        <v>0</v>
      </c>
      <c r="U13" s="1"/>
    </row>
    <row r="14" ht="18.0" customHeight="1">
      <c r="A14" s="1"/>
      <c r="B14" s="25" t="s">
        <v>9</v>
      </c>
      <c r="C14" s="349">
        <v>6.0</v>
      </c>
      <c r="D14" s="350">
        <v>5.0</v>
      </c>
      <c r="E14" s="522" t="s">
        <v>75</v>
      </c>
      <c r="F14" s="29"/>
      <c r="G14" s="14"/>
      <c r="H14" s="14"/>
      <c r="I14" s="14"/>
      <c r="J14" s="14"/>
      <c r="K14" s="14"/>
      <c r="L14" s="145" t="s">
        <v>32</v>
      </c>
      <c r="M14" s="524">
        <v>1.0</v>
      </c>
      <c r="N14" s="524">
        <v>2.0</v>
      </c>
      <c r="O14" s="524">
        <v>3.0</v>
      </c>
      <c r="P14" s="524">
        <v>4.0</v>
      </c>
      <c r="Q14" s="524" t="s">
        <v>41</v>
      </c>
      <c r="R14" s="14"/>
      <c r="S14" s="18">
        <f t="shared" si="4"/>
        <v>6</v>
      </c>
      <c r="T14" s="19">
        <f t="shared" si="5"/>
        <v>1</v>
      </c>
      <c r="U14" s="1"/>
    </row>
    <row r="15" ht="18.0" customHeight="1">
      <c r="A15" s="1"/>
      <c r="B15" s="25" t="s">
        <v>10</v>
      </c>
      <c r="C15" s="357">
        <v>8.0</v>
      </c>
      <c r="D15" s="358">
        <v>2.0</v>
      </c>
      <c r="E15" s="518" t="s">
        <v>74</v>
      </c>
      <c r="F15" s="29"/>
      <c r="G15" s="14"/>
      <c r="H15" s="14"/>
      <c r="I15" s="14"/>
      <c r="J15" s="14"/>
      <c r="K15" s="14"/>
      <c r="L15" s="14"/>
      <c r="M15" s="14"/>
      <c r="N15" s="145" t="s">
        <v>32</v>
      </c>
      <c r="O15" s="355"/>
      <c r="P15" s="525">
        <v>1.0</v>
      </c>
      <c r="Q15" s="525" t="s">
        <v>48</v>
      </c>
      <c r="R15" s="14"/>
      <c r="S15" s="18">
        <f t="shared" si="4"/>
        <v>4</v>
      </c>
      <c r="T15" s="19">
        <f t="shared" si="5"/>
        <v>2</v>
      </c>
      <c r="U15" s="1"/>
    </row>
    <row r="16" ht="18.0" customHeight="1">
      <c r="A16" s="1"/>
      <c r="B16" s="30" t="s">
        <v>13</v>
      </c>
      <c r="C16" s="31"/>
      <c r="D16" s="32"/>
      <c r="E16" s="33" t="s">
        <v>12</v>
      </c>
      <c r="F16" s="360">
        <v>1.0</v>
      </c>
      <c r="G16" s="35"/>
      <c r="H16" s="361">
        <v>2.0</v>
      </c>
      <c r="I16" s="361">
        <v>3.0</v>
      </c>
      <c r="J16" s="35"/>
      <c r="K16" s="36"/>
      <c r="L16" s="361">
        <v>4.0</v>
      </c>
      <c r="M16" s="36"/>
      <c r="N16" s="361">
        <v>5.0</v>
      </c>
      <c r="O16" s="36"/>
      <c r="P16" s="36"/>
      <c r="Q16" s="36"/>
      <c r="R16" s="36"/>
      <c r="S16" s="38">
        <f t="shared" ref="S16:T16" si="6">IFERROR(AVERAGE(S11:S15),"")</f>
        <v>5.2</v>
      </c>
      <c r="T16" s="39">
        <f t="shared" si="6"/>
        <v>1</v>
      </c>
      <c r="U16" s="1"/>
    </row>
    <row r="17" ht="18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8.0" customHeight="1">
      <c r="A18" s="1"/>
      <c r="B18" s="2" t="s">
        <v>0</v>
      </c>
      <c r="C18" s="3" t="s">
        <v>1</v>
      </c>
      <c r="D18" s="3" t="s">
        <v>2</v>
      </c>
      <c r="E18" s="95" t="s">
        <v>73</v>
      </c>
      <c r="F18" s="5">
        <v>0.0</v>
      </c>
      <c r="G18" s="6">
        <v>1.0</v>
      </c>
      <c r="H18" s="6">
        <v>2.0</v>
      </c>
      <c r="I18" s="6">
        <v>3.0</v>
      </c>
      <c r="J18" s="6">
        <v>4.0</v>
      </c>
      <c r="K18" s="6">
        <v>5.0</v>
      </c>
      <c r="L18" s="6">
        <v>6.0</v>
      </c>
      <c r="M18" s="6">
        <v>7.0</v>
      </c>
      <c r="N18" s="6">
        <v>8.0</v>
      </c>
      <c r="O18" s="6">
        <v>9.0</v>
      </c>
      <c r="P18" s="6">
        <v>10.0</v>
      </c>
      <c r="Q18" s="6">
        <v>11.0</v>
      </c>
      <c r="R18" s="6">
        <v>12.0</v>
      </c>
      <c r="S18" s="8" t="s">
        <v>4</v>
      </c>
      <c r="T18" s="9" t="s">
        <v>5</v>
      </c>
      <c r="U18" s="1"/>
    </row>
    <row r="19" ht="18.0" customHeight="1">
      <c r="A19" s="1"/>
      <c r="B19" s="10" t="s">
        <v>6</v>
      </c>
      <c r="C19" s="345">
        <v>0.0</v>
      </c>
      <c r="D19" s="346">
        <v>4.0</v>
      </c>
      <c r="E19" s="518" t="s">
        <v>74</v>
      </c>
      <c r="F19" s="519" t="s">
        <v>39</v>
      </c>
      <c r="G19" s="520">
        <v>2.0</v>
      </c>
      <c r="H19" s="520">
        <v>3.0</v>
      </c>
      <c r="I19" s="364"/>
      <c r="J19" s="520" t="s">
        <v>46</v>
      </c>
      <c r="K19" s="17"/>
      <c r="L19" s="17"/>
      <c r="M19" s="15"/>
      <c r="N19" s="17"/>
      <c r="O19" s="15"/>
      <c r="P19" s="15"/>
      <c r="Q19" s="17"/>
      <c r="R19" s="15"/>
      <c r="S19" s="18">
        <f t="shared" ref="S19:S23" si="7">IFERROR(IF(XMATCH("*&lt;*",F19:R19,2)-XMATCH("*&gt;*",F19:R19,2)+1&lt;=0,"MAL",IF(XMATCH("*&lt;*",F19:R19,2)-XMATCH("*&gt;*",F19:R19,2)+1&lt;D19,"CPU",XMATCH("*&lt;*",F19:R19,2)-XMATCH("*&gt;*",F19:R19,2)+1)),"")</f>
        <v>5</v>
      </c>
      <c r="T19" s="19">
        <f t="shared" ref="T19:T23" si="8">IF(OR(D19=0,ISBLANK(D19),SUM(S19,-D19)&lt;0),"",SUM(S19,-D19))</f>
        <v>1</v>
      </c>
      <c r="U19" s="1"/>
    </row>
    <row r="20" ht="18.0" customHeight="1">
      <c r="A20" s="1"/>
      <c r="B20" s="20" t="s">
        <v>7</v>
      </c>
      <c r="C20" s="349">
        <v>2.0</v>
      </c>
      <c r="D20" s="350">
        <v>6.0</v>
      </c>
      <c r="E20" s="518" t="s">
        <v>74</v>
      </c>
      <c r="F20" s="44"/>
      <c r="G20" s="23"/>
      <c r="H20" s="23" t="s">
        <v>32</v>
      </c>
      <c r="I20" s="521">
        <v>1.0</v>
      </c>
      <c r="J20" s="353"/>
      <c r="K20" s="521">
        <v>2.0</v>
      </c>
      <c r="L20" s="521">
        <v>3.0</v>
      </c>
      <c r="M20" s="521">
        <v>4.0</v>
      </c>
      <c r="N20" s="521">
        <v>5.0</v>
      </c>
      <c r="O20" s="351"/>
      <c r="P20" s="521" t="s">
        <v>47</v>
      </c>
      <c r="Q20" s="23"/>
      <c r="R20" s="23"/>
      <c r="S20" s="18">
        <f t="shared" si="7"/>
        <v>9</v>
      </c>
      <c r="T20" s="19">
        <f t="shared" si="8"/>
        <v>3</v>
      </c>
      <c r="U20" s="1"/>
    </row>
    <row r="21" ht="18.0" customHeight="1">
      <c r="A21" s="1"/>
      <c r="B21" s="20" t="s">
        <v>8</v>
      </c>
      <c r="C21" s="349">
        <v>3.0</v>
      </c>
      <c r="D21" s="350">
        <v>4.0</v>
      </c>
      <c r="E21" s="522" t="s">
        <v>75</v>
      </c>
      <c r="F21" s="44"/>
      <c r="G21" s="22"/>
      <c r="H21" s="23"/>
      <c r="I21" s="523" t="s">
        <v>39</v>
      </c>
      <c r="J21" s="523">
        <v>2.0</v>
      </c>
      <c r="K21" s="523">
        <v>3.0</v>
      </c>
      <c r="L21" s="523" t="s">
        <v>46</v>
      </c>
      <c r="M21" s="23"/>
      <c r="N21" s="23"/>
      <c r="O21" s="22"/>
      <c r="P21" s="22"/>
      <c r="Q21" s="22"/>
      <c r="R21" s="22"/>
      <c r="S21" s="18">
        <f t="shared" si="7"/>
        <v>4</v>
      </c>
      <c r="T21" s="19">
        <f t="shared" si="8"/>
        <v>0</v>
      </c>
      <c r="U21" s="1"/>
    </row>
    <row r="22" ht="18.0" customHeight="1">
      <c r="A22" s="1"/>
      <c r="B22" s="25" t="s">
        <v>9</v>
      </c>
      <c r="C22" s="349">
        <v>6.0</v>
      </c>
      <c r="D22" s="350">
        <v>5.0</v>
      </c>
      <c r="E22" s="522" t="s">
        <v>75</v>
      </c>
      <c r="F22" s="29"/>
      <c r="G22" s="14"/>
      <c r="H22" s="14"/>
      <c r="I22" s="14"/>
      <c r="J22" s="14"/>
      <c r="K22" s="14"/>
      <c r="L22" s="145" t="s">
        <v>32</v>
      </c>
      <c r="M22" s="524">
        <v>1.0</v>
      </c>
      <c r="N22" s="524">
        <v>2.0</v>
      </c>
      <c r="O22" s="524">
        <v>3.0</v>
      </c>
      <c r="P22" s="524">
        <v>4.0</v>
      </c>
      <c r="Q22" s="524" t="s">
        <v>41</v>
      </c>
      <c r="R22" s="14"/>
      <c r="S22" s="18">
        <f t="shared" si="7"/>
        <v>6</v>
      </c>
      <c r="T22" s="19">
        <f t="shared" si="8"/>
        <v>1</v>
      </c>
      <c r="U22" s="1"/>
    </row>
    <row r="23" ht="18.0" customHeight="1">
      <c r="A23" s="1"/>
      <c r="B23" s="25" t="s">
        <v>10</v>
      </c>
      <c r="C23" s="357">
        <v>8.0</v>
      </c>
      <c r="D23" s="358">
        <v>2.0</v>
      </c>
      <c r="E23" s="518" t="s">
        <v>74</v>
      </c>
      <c r="F23" s="29"/>
      <c r="G23" s="14"/>
      <c r="H23" s="14"/>
      <c r="I23" s="14"/>
      <c r="J23" s="14"/>
      <c r="K23" s="14"/>
      <c r="L23" s="14"/>
      <c r="M23" s="14"/>
      <c r="N23" s="145" t="s">
        <v>32</v>
      </c>
      <c r="O23" s="525">
        <v>1.0</v>
      </c>
      <c r="P23" s="355"/>
      <c r="Q23" s="525" t="s">
        <v>48</v>
      </c>
      <c r="R23" s="14"/>
      <c r="S23" s="18">
        <f t="shared" si="7"/>
        <v>4</v>
      </c>
      <c r="T23" s="19">
        <f t="shared" si="8"/>
        <v>2</v>
      </c>
      <c r="U23" s="1"/>
    </row>
    <row r="24" ht="18.0" customHeight="1">
      <c r="A24" s="1"/>
      <c r="B24" s="30" t="s">
        <v>14</v>
      </c>
      <c r="C24" s="45" t="s">
        <v>49</v>
      </c>
      <c r="D24" s="31"/>
      <c r="E24" s="33" t="s">
        <v>12</v>
      </c>
      <c r="F24" s="360">
        <v>1.0</v>
      </c>
      <c r="G24" s="361">
        <v>1.0</v>
      </c>
      <c r="H24" s="367">
        <v>44958.0</v>
      </c>
      <c r="I24" s="367">
        <v>44986.0</v>
      </c>
      <c r="J24" s="367">
        <v>44987.0</v>
      </c>
      <c r="K24" s="361">
        <v>3.0</v>
      </c>
      <c r="L24" s="361">
        <v>234.0</v>
      </c>
      <c r="M24" s="361">
        <v>2.0</v>
      </c>
      <c r="N24" s="367">
        <v>45048.0</v>
      </c>
      <c r="O24" s="35">
        <v>2.0</v>
      </c>
      <c r="P24" s="36"/>
      <c r="Q24" s="36"/>
      <c r="R24" s="36"/>
      <c r="S24" s="46">
        <f t="shared" ref="S24:T24" si="9">IFERROR(AVERAGE(S19:S23),"")</f>
        <v>5.6</v>
      </c>
      <c r="T24" s="47">
        <f t="shared" si="9"/>
        <v>1.4</v>
      </c>
      <c r="U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8.0" customHeight="1">
      <c r="A26" s="1"/>
      <c r="B26" s="2" t="s">
        <v>0</v>
      </c>
      <c r="C26" s="3" t="s">
        <v>1</v>
      </c>
      <c r="D26" s="3" t="s">
        <v>2</v>
      </c>
      <c r="E26" s="95" t="s">
        <v>73</v>
      </c>
      <c r="F26" s="5">
        <v>0.0</v>
      </c>
      <c r="G26" s="6">
        <v>1.0</v>
      </c>
      <c r="H26" s="6">
        <v>2.0</v>
      </c>
      <c r="I26" s="6">
        <v>3.0</v>
      </c>
      <c r="J26" s="6">
        <v>4.0</v>
      </c>
      <c r="K26" s="6">
        <v>5.0</v>
      </c>
      <c r="L26" s="6">
        <v>6.0</v>
      </c>
      <c r="M26" s="6">
        <v>7.0</v>
      </c>
      <c r="N26" s="6">
        <v>8.0</v>
      </c>
      <c r="O26" s="6">
        <v>9.0</v>
      </c>
      <c r="P26" s="6">
        <v>10.0</v>
      </c>
      <c r="Q26" s="6">
        <v>11.0</v>
      </c>
      <c r="R26" s="6">
        <v>12.0</v>
      </c>
      <c r="S26" s="8" t="s">
        <v>4</v>
      </c>
      <c r="T26" s="9" t="s">
        <v>5</v>
      </c>
      <c r="U26" s="1"/>
    </row>
    <row r="27" ht="18.0" customHeight="1">
      <c r="A27" s="1"/>
      <c r="B27" s="10" t="s">
        <v>6</v>
      </c>
      <c r="C27" s="345">
        <v>0.0</v>
      </c>
      <c r="D27" s="346">
        <v>4.0</v>
      </c>
      <c r="E27" s="518" t="s">
        <v>74</v>
      </c>
      <c r="F27" s="519" t="s">
        <v>39</v>
      </c>
      <c r="G27" s="520">
        <v>2.0</v>
      </c>
      <c r="H27" s="520">
        <v>3.0</v>
      </c>
      <c r="I27" s="520" t="s">
        <v>46</v>
      </c>
      <c r="J27" s="17"/>
      <c r="K27" s="17"/>
      <c r="L27" s="17"/>
      <c r="M27" s="15"/>
      <c r="N27" s="17"/>
      <c r="O27" s="15"/>
      <c r="P27" s="15"/>
      <c r="Q27" s="17"/>
      <c r="R27" s="15"/>
      <c r="S27" s="18">
        <f t="shared" ref="S27:S31" si="10">IFERROR(IF(XMATCH("*&lt;*",F27:R27,2)-XMATCH("*&gt;*",F27:R27,2)+1&lt;=0,"MAL",IF(XMATCH("*&lt;*",F27:R27,2)-XMATCH("*&gt;*",F27:R27,2)+1&lt;D27,"CPU",XMATCH("*&lt;*",F27:R27,2)-XMATCH("*&gt;*",F27:R27,2)+1)),"")</f>
        <v>4</v>
      </c>
      <c r="T27" s="19">
        <f t="shared" ref="T27:T31" si="11">IF(OR(D27=0,ISBLANK(D27),SUM(S27,-D27)&lt;0),"",SUM(S27,-D27))</f>
        <v>0</v>
      </c>
      <c r="U27" s="1"/>
    </row>
    <row r="28" ht="18.0" customHeight="1">
      <c r="A28" s="1"/>
      <c r="B28" s="20" t="s">
        <v>7</v>
      </c>
      <c r="C28" s="349">
        <v>2.0</v>
      </c>
      <c r="D28" s="350">
        <v>6.0</v>
      </c>
      <c r="E28" s="518" t="s">
        <v>74</v>
      </c>
      <c r="F28" s="44"/>
      <c r="G28" s="23"/>
      <c r="H28" s="23" t="s">
        <v>32</v>
      </c>
      <c r="I28" s="353"/>
      <c r="J28" s="521">
        <v>1.0</v>
      </c>
      <c r="K28" s="521">
        <v>2.0</v>
      </c>
      <c r="L28" s="521">
        <v>3.0</v>
      </c>
      <c r="M28" s="521">
        <v>4.0</v>
      </c>
      <c r="N28" s="521">
        <v>5.0</v>
      </c>
      <c r="O28" s="521" t="s">
        <v>47</v>
      </c>
      <c r="P28" s="23"/>
      <c r="Q28" s="23"/>
      <c r="R28" s="23"/>
      <c r="S28" s="18">
        <f t="shared" si="10"/>
        <v>8</v>
      </c>
      <c r="T28" s="19">
        <f t="shared" si="11"/>
        <v>2</v>
      </c>
      <c r="U28" s="1"/>
    </row>
    <row r="29" ht="18.0" customHeight="1">
      <c r="A29" s="1"/>
      <c r="B29" s="20" t="s">
        <v>8</v>
      </c>
      <c r="C29" s="349">
        <v>3.0</v>
      </c>
      <c r="D29" s="350">
        <v>4.0</v>
      </c>
      <c r="E29" s="522" t="s">
        <v>75</v>
      </c>
      <c r="F29" s="44"/>
      <c r="G29" s="22"/>
      <c r="H29" s="23"/>
      <c r="I29" s="523" t="s">
        <v>39</v>
      </c>
      <c r="J29" s="523">
        <v>2.0</v>
      </c>
      <c r="K29" s="523">
        <v>3.0</v>
      </c>
      <c r="L29" s="523" t="s">
        <v>46</v>
      </c>
      <c r="M29" s="23"/>
      <c r="N29" s="23"/>
      <c r="O29" s="23"/>
      <c r="P29" s="23"/>
      <c r="Q29" s="22"/>
      <c r="R29" s="22"/>
      <c r="S29" s="18">
        <f t="shared" si="10"/>
        <v>4</v>
      </c>
      <c r="T29" s="19">
        <f t="shared" si="11"/>
        <v>0</v>
      </c>
      <c r="U29" s="1"/>
    </row>
    <row r="30" ht="18.0" customHeight="1">
      <c r="A30" s="1"/>
      <c r="B30" s="25" t="s">
        <v>9</v>
      </c>
      <c r="C30" s="349">
        <v>6.0</v>
      </c>
      <c r="D30" s="350">
        <v>5.0</v>
      </c>
      <c r="E30" s="522" t="s">
        <v>75</v>
      </c>
      <c r="F30" s="29"/>
      <c r="G30" s="14"/>
      <c r="H30" s="14"/>
      <c r="I30" s="14"/>
      <c r="J30" s="14"/>
      <c r="K30" s="14"/>
      <c r="L30" s="145" t="s">
        <v>32</v>
      </c>
      <c r="M30" s="524">
        <v>1.0</v>
      </c>
      <c r="N30" s="524">
        <v>2.0</v>
      </c>
      <c r="O30" s="524">
        <v>3.0</v>
      </c>
      <c r="P30" s="524">
        <v>4.0</v>
      </c>
      <c r="Q30" s="524" t="s">
        <v>41</v>
      </c>
      <c r="R30" s="14"/>
      <c r="S30" s="18">
        <f t="shared" si="10"/>
        <v>6</v>
      </c>
      <c r="T30" s="19">
        <f t="shared" si="11"/>
        <v>1</v>
      </c>
      <c r="U30" s="1"/>
    </row>
    <row r="31" ht="18.0" customHeight="1">
      <c r="A31" s="1"/>
      <c r="B31" s="25" t="s">
        <v>10</v>
      </c>
      <c r="C31" s="357">
        <v>8.0</v>
      </c>
      <c r="D31" s="358">
        <v>2.0</v>
      </c>
      <c r="E31" s="518" t="s">
        <v>74</v>
      </c>
      <c r="F31" s="29"/>
      <c r="G31" s="14"/>
      <c r="H31" s="14"/>
      <c r="I31" s="14"/>
      <c r="J31" s="14"/>
      <c r="K31" s="14"/>
      <c r="L31" s="14"/>
      <c r="M31" s="14"/>
      <c r="N31" s="145" t="s">
        <v>32</v>
      </c>
      <c r="O31" s="355"/>
      <c r="P31" s="525">
        <v>1.0</v>
      </c>
      <c r="Q31" s="525" t="s">
        <v>48</v>
      </c>
      <c r="R31" s="14"/>
      <c r="S31" s="18">
        <f t="shared" si="10"/>
        <v>4</v>
      </c>
      <c r="T31" s="19">
        <f t="shared" si="11"/>
        <v>2</v>
      </c>
      <c r="U31" s="1"/>
    </row>
    <row r="32" ht="18.0" customHeight="1">
      <c r="A32" s="1"/>
      <c r="B32" s="30" t="s">
        <v>14</v>
      </c>
      <c r="C32" s="45" t="s">
        <v>50</v>
      </c>
      <c r="D32" s="31"/>
      <c r="E32" s="33" t="s">
        <v>12</v>
      </c>
      <c r="F32" s="360">
        <v>1.0</v>
      </c>
      <c r="G32" s="361"/>
      <c r="H32" s="361">
        <v>2.0</v>
      </c>
      <c r="I32" s="361">
        <v>3.0</v>
      </c>
      <c r="J32" s="361"/>
      <c r="K32" s="368"/>
      <c r="L32" s="361">
        <v>4.0</v>
      </c>
      <c r="M32" s="368"/>
      <c r="N32" s="361">
        <v>5.0</v>
      </c>
      <c r="O32" s="368"/>
      <c r="P32" s="36"/>
      <c r="Q32" s="36"/>
      <c r="R32" s="36"/>
      <c r="S32" s="46">
        <f t="shared" ref="S32:T32" si="12">IFERROR(AVERAGE(S27:S31),"")</f>
        <v>5.2</v>
      </c>
      <c r="T32" s="47">
        <f t="shared" si="12"/>
        <v>1</v>
      </c>
      <c r="U32" s="1"/>
    </row>
    <row r="33" ht="18.0" customHeight="1">
      <c r="A33" s="453"/>
      <c r="B33" s="453"/>
      <c r="C33" s="453"/>
      <c r="D33" s="453"/>
      <c r="E33" s="453"/>
      <c r="F33" s="453"/>
      <c r="G33" s="453"/>
      <c r="H33" s="453"/>
      <c r="I33" s="453"/>
      <c r="J33" s="453"/>
      <c r="K33" s="453"/>
      <c r="L33" s="453"/>
      <c r="M33" s="453"/>
      <c r="N33" s="453"/>
      <c r="O33" s="453"/>
      <c r="P33" s="453"/>
      <c r="Q33" s="453"/>
      <c r="R33" s="453"/>
      <c r="S33" s="453"/>
      <c r="T33" s="453"/>
      <c r="U33" s="453"/>
    </row>
    <row r="34" ht="18.0" customHeight="1">
      <c r="A34" s="454"/>
      <c r="B34" s="454"/>
      <c r="C34" s="454"/>
      <c r="D34" s="454"/>
      <c r="E34" s="454"/>
      <c r="F34" s="454"/>
      <c r="G34" s="454"/>
      <c r="H34" s="454"/>
      <c r="I34" s="454"/>
      <c r="J34" s="454"/>
      <c r="K34" s="454"/>
      <c r="L34" s="454"/>
      <c r="M34" s="454"/>
      <c r="N34" s="454"/>
      <c r="O34" s="454"/>
      <c r="P34" s="454"/>
      <c r="Q34" s="454"/>
      <c r="R34" s="454"/>
      <c r="S34" s="454"/>
      <c r="T34" s="454"/>
      <c r="U34" s="454"/>
    </row>
    <row r="35" ht="18.0" customHeight="1">
      <c r="A35" s="1"/>
      <c r="B35" s="2" t="s">
        <v>0</v>
      </c>
      <c r="C35" s="3" t="s">
        <v>1</v>
      </c>
      <c r="D35" s="3" t="s">
        <v>2</v>
      </c>
      <c r="E35" s="95" t="s">
        <v>73</v>
      </c>
      <c r="F35" s="5">
        <v>0.0</v>
      </c>
      <c r="G35" s="6">
        <v>1.0</v>
      </c>
      <c r="H35" s="6">
        <v>2.0</v>
      </c>
      <c r="I35" s="6">
        <v>3.0</v>
      </c>
      <c r="J35" s="6">
        <v>4.0</v>
      </c>
      <c r="K35" s="6">
        <v>5.0</v>
      </c>
      <c r="L35" s="6">
        <v>6.0</v>
      </c>
      <c r="M35" s="6">
        <v>7.0</v>
      </c>
      <c r="N35" s="6">
        <v>8.0</v>
      </c>
      <c r="O35" s="6">
        <v>9.0</v>
      </c>
      <c r="P35" s="6">
        <v>10.0</v>
      </c>
      <c r="Q35" s="6">
        <v>11.0</v>
      </c>
      <c r="R35" s="6">
        <v>12.0</v>
      </c>
      <c r="S35" s="8" t="s">
        <v>4</v>
      </c>
      <c r="T35" s="9" t="s">
        <v>5</v>
      </c>
      <c r="U35" s="1"/>
    </row>
    <row r="36" ht="18.0" customHeight="1">
      <c r="A36" s="1"/>
      <c r="B36" s="10" t="s">
        <v>6</v>
      </c>
      <c r="C36" s="345">
        <v>0.0</v>
      </c>
      <c r="D36" s="346">
        <v>4.0</v>
      </c>
      <c r="E36" s="518" t="s">
        <v>74</v>
      </c>
      <c r="F36" s="526" t="s">
        <v>39</v>
      </c>
      <c r="G36" s="521">
        <v>2.0</v>
      </c>
      <c r="H36" s="521">
        <v>3.0</v>
      </c>
      <c r="I36" s="521" t="s">
        <v>46</v>
      </c>
      <c r="J36" s="17"/>
      <c r="K36" s="17"/>
      <c r="L36" s="17"/>
      <c r="M36" s="15"/>
      <c r="N36" s="17"/>
      <c r="O36" s="15"/>
      <c r="P36" s="15"/>
      <c r="Q36" s="17"/>
      <c r="R36" s="15"/>
      <c r="S36" s="18">
        <f t="shared" ref="S36:S40" si="13">IFERROR(IF(XMATCH("*&lt;*",F36:R36,2)-XMATCH("*&gt;*",F36:R36,2)+1&lt;=0,"MAL",IF(XMATCH("*&lt;*",F36:R36,2)-XMATCH("*&gt;*",F36:R36,2)+1&lt;D36,"CPU",XMATCH("*&lt;*",F36:R36,2)-XMATCH("*&gt;*",F36:R36,2)+1)),"")</f>
        <v>4</v>
      </c>
      <c r="T36" s="19">
        <f t="shared" ref="T36:T40" si="14">IF(OR(D36=0,ISBLANK(D36),SUM(S36,-D36)&lt;0),"",SUM(S36,-D36))</f>
        <v>0</v>
      </c>
      <c r="U36" s="1"/>
    </row>
    <row r="37" ht="18.0" customHeight="1">
      <c r="A37" s="1"/>
      <c r="B37" s="20" t="s">
        <v>7</v>
      </c>
      <c r="C37" s="349">
        <v>2.0</v>
      </c>
      <c r="D37" s="350">
        <v>6.0</v>
      </c>
      <c r="E37" s="518" t="s">
        <v>74</v>
      </c>
      <c r="F37" s="44"/>
      <c r="G37" s="23"/>
      <c r="H37" s="523" t="s">
        <v>39</v>
      </c>
      <c r="I37" s="523">
        <v>2.0</v>
      </c>
      <c r="J37" s="523">
        <v>3.0</v>
      </c>
      <c r="K37" s="523">
        <v>4.0</v>
      </c>
      <c r="L37" s="523">
        <v>5.0</v>
      </c>
      <c r="M37" s="523" t="s">
        <v>47</v>
      </c>
      <c r="N37" s="23"/>
      <c r="O37" s="23"/>
      <c r="P37" s="23"/>
      <c r="Q37" s="23"/>
      <c r="R37" s="23"/>
      <c r="S37" s="18">
        <f t="shared" si="13"/>
        <v>6</v>
      </c>
      <c r="T37" s="19">
        <f t="shared" si="14"/>
        <v>0</v>
      </c>
      <c r="U37" s="1"/>
    </row>
    <row r="38" ht="18.0" customHeight="1">
      <c r="A38" s="1"/>
      <c r="B38" s="20" t="s">
        <v>8</v>
      </c>
      <c r="C38" s="349">
        <v>3.0</v>
      </c>
      <c r="D38" s="350">
        <v>4.0</v>
      </c>
      <c r="E38" s="522" t="s">
        <v>75</v>
      </c>
      <c r="F38" s="44"/>
      <c r="G38" s="22"/>
      <c r="H38" s="23"/>
      <c r="I38" s="521" t="s">
        <v>32</v>
      </c>
      <c r="J38" s="521">
        <v>1.0</v>
      </c>
      <c r="K38" s="521">
        <v>2.0</v>
      </c>
      <c r="L38" s="521">
        <v>3.0</v>
      </c>
      <c r="M38" s="521" t="s">
        <v>46</v>
      </c>
      <c r="N38" s="23"/>
      <c r="O38" s="23"/>
      <c r="P38" s="23"/>
      <c r="Q38" s="23"/>
      <c r="R38" s="23"/>
      <c r="S38" s="18">
        <f t="shared" si="13"/>
        <v>5</v>
      </c>
      <c r="T38" s="19">
        <f t="shared" si="14"/>
        <v>1</v>
      </c>
      <c r="U38" s="1"/>
    </row>
    <row r="39" ht="18.0" customHeight="1">
      <c r="A39" s="1"/>
      <c r="B39" s="25" t="s">
        <v>9</v>
      </c>
      <c r="C39" s="349">
        <v>6.0</v>
      </c>
      <c r="D39" s="350">
        <v>5.0</v>
      </c>
      <c r="E39" s="522" t="s">
        <v>75</v>
      </c>
      <c r="F39" s="29"/>
      <c r="G39" s="14"/>
      <c r="H39" s="14"/>
      <c r="I39" s="23"/>
      <c r="J39" s="23"/>
      <c r="K39" s="23"/>
      <c r="L39" s="23" t="s">
        <v>32</v>
      </c>
      <c r="M39" s="355"/>
      <c r="N39" s="523">
        <v>1.0</v>
      </c>
      <c r="O39" s="523">
        <v>2.0</v>
      </c>
      <c r="P39" s="523">
        <v>3.0</v>
      </c>
      <c r="Q39" s="523">
        <v>4.0</v>
      </c>
      <c r="R39" s="523" t="s">
        <v>41</v>
      </c>
      <c r="S39" s="18">
        <f t="shared" si="13"/>
        <v>7</v>
      </c>
      <c r="T39" s="19">
        <f t="shared" si="14"/>
        <v>2</v>
      </c>
      <c r="U39" s="1"/>
    </row>
    <row r="40" ht="18.0" customHeight="1">
      <c r="A40" s="1"/>
      <c r="B40" s="25" t="s">
        <v>10</v>
      </c>
      <c r="C40" s="357">
        <v>8.0</v>
      </c>
      <c r="D40" s="358">
        <v>2.0</v>
      </c>
      <c r="E40" s="518" t="s">
        <v>74</v>
      </c>
      <c r="F40" s="29"/>
      <c r="G40" s="14"/>
      <c r="H40" s="14"/>
      <c r="I40" s="23"/>
      <c r="J40" s="23"/>
      <c r="K40" s="23"/>
      <c r="L40" s="23"/>
      <c r="M40" s="23"/>
      <c r="N40" s="521" t="s">
        <v>39</v>
      </c>
      <c r="O40" s="521" t="s">
        <v>48</v>
      </c>
      <c r="P40" s="23"/>
      <c r="Q40" s="23"/>
      <c r="R40" s="14"/>
      <c r="S40" s="18">
        <f t="shared" si="13"/>
        <v>2</v>
      </c>
      <c r="T40" s="19">
        <f t="shared" si="14"/>
        <v>0</v>
      </c>
      <c r="U40" s="1"/>
    </row>
    <row r="41" ht="18.0" customHeight="1">
      <c r="A41" s="1"/>
      <c r="B41" s="30" t="s">
        <v>11</v>
      </c>
      <c r="C41" s="31"/>
      <c r="D41" s="32"/>
      <c r="E41" s="33" t="s">
        <v>12</v>
      </c>
      <c r="F41" s="360">
        <v>1.0</v>
      </c>
      <c r="G41" s="35"/>
      <c r="H41" s="361">
        <v>2.0</v>
      </c>
      <c r="I41" s="361">
        <v>3.0</v>
      </c>
      <c r="J41" s="35"/>
      <c r="K41" s="36"/>
      <c r="L41" s="361">
        <v>4.0</v>
      </c>
      <c r="M41" s="36"/>
      <c r="N41" s="361">
        <v>5.0</v>
      </c>
      <c r="O41" s="36"/>
      <c r="P41" s="36"/>
      <c r="Q41" s="36"/>
      <c r="R41" s="36"/>
      <c r="S41" s="38">
        <f t="shared" ref="S41:T41" si="15">IFERROR(AVERAGE(S36:S40),"")</f>
        <v>4.8</v>
      </c>
      <c r="T41" s="39">
        <f t="shared" si="15"/>
        <v>0.6</v>
      </c>
      <c r="U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8.0" customHeight="1">
      <c r="A43" s="1"/>
      <c r="B43" s="2" t="s">
        <v>0</v>
      </c>
      <c r="C43" s="3" t="s">
        <v>1</v>
      </c>
      <c r="D43" s="3" t="s">
        <v>2</v>
      </c>
      <c r="E43" s="95" t="s">
        <v>73</v>
      </c>
      <c r="F43" s="5">
        <v>0.0</v>
      </c>
      <c r="G43" s="6">
        <v>1.0</v>
      </c>
      <c r="H43" s="6">
        <v>2.0</v>
      </c>
      <c r="I43" s="6">
        <v>3.0</v>
      </c>
      <c r="J43" s="6">
        <v>4.0</v>
      </c>
      <c r="K43" s="6">
        <v>5.0</v>
      </c>
      <c r="L43" s="6">
        <v>6.0</v>
      </c>
      <c r="M43" s="6">
        <v>7.0</v>
      </c>
      <c r="N43" s="6">
        <v>8.0</v>
      </c>
      <c r="O43" s="6">
        <v>9.0</v>
      </c>
      <c r="P43" s="6">
        <v>10.0</v>
      </c>
      <c r="Q43" s="6">
        <v>11.0</v>
      </c>
      <c r="R43" s="6">
        <v>12.0</v>
      </c>
      <c r="S43" s="8" t="s">
        <v>4</v>
      </c>
      <c r="T43" s="9" t="s">
        <v>5</v>
      </c>
      <c r="U43" s="1"/>
    </row>
    <row r="44" ht="18.0" customHeight="1">
      <c r="A44" s="1"/>
      <c r="B44" s="10" t="s">
        <v>6</v>
      </c>
      <c r="C44" s="345">
        <v>0.0</v>
      </c>
      <c r="D44" s="346">
        <v>4.0</v>
      </c>
      <c r="E44" s="518" t="s">
        <v>74</v>
      </c>
      <c r="F44" s="526" t="s">
        <v>39</v>
      </c>
      <c r="G44" s="521">
        <v>2.0</v>
      </c>
      <c r="H44" s="521">
        <v>3.0</v>
      </c>
      <c r="I44" s="521" t="s">
        <v>46</v>
      </c>
      <c r="J44" s="17"/>
      <c r="K44" s="17"/>
      <c r="L44" s="17"/>
      <c r="M44" s="15"/>
      <c r="N44" s="17"/>
      <c r="O44" s="22"/>
      <c r="P44" s="22"/>
      <c r="Q44" s="22"/>
      <c r="R44" s="15"/>
      <c r="S44" s="18">
        <f t="shared" ref="S44:S48" si="16">IFERROR(IF(XMATCH("*&lt;*",F44:R44,2)-XMATCH("*&gt;*",F44:R44,2)+1&lt;=0,"MAL",IF(XMATCH("*&lt;*",F44:R44,2)-XMATCH("*&gt;*",F44:R44,2)+1&lt;D44,"CPU",XMATCH("*&lt;*",F44:R44,2)-XMATCH("*&gt;*",F44:R44,2)+1)),"")</f>
        <v>4</v>
      </c>
      <c r="T44" s="19">
        <f t="shared" ref="T44:T48" si="17">IF(OR(D44=0,ISBLANK(D44),SUM(S44,-D44)&lt;0),"",SUM(S44,-D44))</f>
        <v>0</v>
      </c>
      <c r="U44" s="1"/>
    </row>
    <row r="45" ht="18.0" customHeight="1">
      <c r="A45" s="1"/>
      <c r="B45" s="20" t="s">
        <v>7</v>
      </c>
      <c r="C45" s="349">
        <v>2.0</v>
      </c>
      <c r="D45" s="350">
        <v>6.0</v>
      </c>
      <c r="E45" s="518" t="s">
        <v>74</v>
      </c>
      <c r="F45" s="44"/>
      <c r="G45" s="23"/>
      <c r="H45" s="523" t="s">
        <v>39</v>
      </c>
      <c r="I45" s="523">
        <v>2.0</v>
      </c>
      <c r="J45" s="523">
        <v>3.0</v>
      </c>
      <c r="K45" s="523">
        <v>4.0</v>
      </c>
      <c r="L45" s="523">
        <v>5.0</v>
      </c>
      <c r="M45" s="523" t="s">
        <v>47</v>
      </c>
      <c r="N45" s="23"/>
      <c r="O45" s="22"/>
      <c r="P45" s="22"/>
      <c r="Q45" s="22"/>
      <c r="R45" s="23"/>
      <c r="S45" s="18">
        <f t="shared" si="16"/>
        <v>6</v>
      </c>
      <c r="T45" s="19">
        <f t="shared" si="17"/>
        <v>0</v>
      </c>
      <c r="U45" s="1"/>
    </row>
    <row r="46" ht="18.0" customHeight="1">
      <c r="A46" s="1"/>
      <c r="B46" s="20" t="s">
        <v>8</v>
      </c>
      <c r="C46" s="349">
        <v>3.0</v>
      </c>
      <c r="D46" s="350">
        <v>4.0</v>
      </c>
      <c r="E46" s="522" t="s">
        <v>75</v>
      </c>
      <c r="F46" s="44"/>
      <c r="G46" s="22"/>
      <c r="H46" s="23"/>
      <c r="I46" s="23" t="s">
        <v>32</v>
      </c>
      <c r="J46" s="521">
        <v>1.0</v>
      </c>
      <c r="K46" s="521">
        <v>2.0</v>
      </c>
      <c r="L46" s="521">
        <v>3.0</v>
      </c>
      <c r="M46" s="521" t="s">
        <v>46</v>
      </c>
      <c r="N46" s="23"/>
      <c r="O46" s="22"/>
      <c r="P46" s="22"/>
      <c r="Q46" s="22"/>
      <c r="R46" s="22"/>
      <c r="S46" s="18">
        <f t="shared" si="16"/>
        <v>5</v>
      </c>
      <c r="T46" s="19">
        <f t="shared" si="17"/>
        <v>1</v>
      </c>
      <c r="U46" s="1"/>
    </row>
    <row r="47" ht="18.0" customHeight="1">
      <c r="A47" s="1"/>
      <c r="B47" s="25" t="s">
        <v>9</v>
      </c>
      <c r="C47" s="349">
        <v>6.0</v>
      </c>
      <c r="D47" s="350">
        <v>5.0</v>
      </c>
      <c r="E47" s="522" t="s">
        <v>75</v>
      </c>
      <c r="F47" s="29"/>
      <c r="G47" s="14"/>
      <c r="H47" s="14"/>
      <c r="I47" s="23"/>
      <c r="J47" s="23"/>
      <c r="K47" s="23"/>
      <c r="L47" s="23" t="s">
        <v>32</v>
      </c>
      <c r="M47" s="355"/>
      <c r="N47" s="523">
        <v>1.0</v>
      </c>
      <c r="O47" s="523">
        <v>2.0</v>
      </c>
      <c r="P47" s="523">
        <v>3.0</v>
      </c>
      <c r="Q47" s="523">
        <v>4.0</v>
      </c>
      <c r="R47" s="524" t="s">
        <v>41</v>
      </c>
      <c r="S47" s="18">
        <f t="shared" si="16"/>
        <v>7</v>
      </c>
      <c r="T47" s="19">
        <f t="shared" si="17"/>
        <v>2</v>
      </c>
      <c r="U47" s="1"/>
    </row>
    <row r="48" ht="18.0" customHeight="1">
      <c r="A48" s="1"/>
      <c r="B48" s="25" t="s">
        <v>10</v>
      </c>
      <c r="C48" s="357">
        <v>8.0</v>
      </c>
      <c r="D48" s="358">
        <v>2.0</v>
      </c>
      <c r="E48" s="518" t="s">
        <v>74</v>
      </c>
      <c r="F48" s="29"/>
      <c r="G48" s="14"/>
      <c r="H48" s="14"/>
      <c r="I48" s="23"/>
      <c r="J48" s="23"/>
      <c r="K48" s="23"/>
      <c r="L48" s="23"/>
      <c r="M48" s="23"/>
      <c r="N48" s="521" t="s">
        <v>39</v>
      </c>
      <c r="O48" s="521" t="s">
        <v>48</v>
      </c>
      <c r="P48" s="22"/>
      <c r="Q48" s="22"/>
      <c r="R48" s="14"/>
      <c r="S48" s="18">
        <f t="shared" si="16"/>
        <v>2</v>
      </c>
      <c r="T48" s="19">
        <f t="shared" si="17"/>
        <v>0</v>
      </c>
      <c r="U48" s="1"/>
    </row>
    <row r="49" ht="18.0" customHeight="1">
      <c r="A49" s="1"/>
      <c r="B49" s="30" t="s">
        <v>13</v>
      </c>
      <c r="C49" s="31"/>
      <c r="D49" s="32"/>
      <c r="E49" s="33" t="s">
        <v>12</v>
      </c>
      <c r="F49" s="360">
        <v>1.0</v>
      </c>
      <c r="G49" s="35"/>
      <c r="H49" s="361">
        <v>2.0</v>
      </c>
      <c r="I49" s="361">
        <v>3.0</v>
      </c>
      <c r="J49" s="35"/>
      <c r="K49" s="36"/>
      <c r="L49" s="361">
        <v>4.0</v>
      </c>
      <c r="M49" s="36"/>
      <c r="N49" s="361">
        <v>5.0</v>
      </c>
      <c r="O49" s="36"/>
      <c r="P49" s="36"/>
      <c r="Q49" s="36"/>
      <c r="R49" s="36"/>
      <c r="S49" s="38">
        <f t="shared" ref="S49:T49" si="18">IFERROR(AVERAGE(S44:S48),"")</f>
        <v>4.8</v>
      </c>
      <c r="T49" s="39">
        <f t="shared" si="18"/>
        <v>0.6</v>
      </c>
      <c r="U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8.0" customHeight="1">
      <c r="A51" s="1"/>
      <c r="B51" s="2" t="s">
        <v>0</v>
      </c>
      <c r="C51" s="3" t="s">
        <v>1</v>
      </c>
      <c r="D51" s="3" t="s">
        <v>2</v>
      </c>
      <c r="E51" s="95" t="s">
        <v>73</v>
      </c>
      <c r="F51" s="5">
        <v>0.0</v>
      </c>
      <c r="G51" s="6">
        <v>1.0</v>
      </c>
      <c r="H51" s="6">
        <v>2.0</v>
      </c>
      <c r="I51" s="6">
        <v>3.0</v>
      </c>
      <c r="J51" s="6">
        <v>4.0</v>
      </c>
      <c r="K51" s="6">
        <v>5.0</v>
      </c>
      <c r="L51" s="6">
        <v>6.0</v>
      </c>
      <c r="M51" s="6">
        <v>7.0</v>
      </c>
      <c r="N51" s="6">
        <v>8.0</v>
      </c>
      <c r="O51" s="6">
        <v>9.0</v>
      </c>
      <c r="P51" s="6">
        <v>10.0</v>
      </c>
      <c r="Q51" s="6">
        <v>11.0</v>
      </c>
      <c r="R51" s="6">
        <v>12.0</v>
      </c>
      <c r="S51" s="8" t="s">
        <v>4</v>
      </c>
      <c r="T51" s="9" t="s">
        <v>5</v>
      </c>
      <c r="U51" s="1"/>
    </row>
    <row r="52" ht="18.0" customHeight="1">
      <c r="A52" s="1"/>
      <c r="B52" s="10" t="s">
        <v>6</v>
      </c>
      <c r="C52" s="345">
        <v>0.0</v>
      </c>
      <c r="D52" s="346">
        <v>4.0</v>
      </c>
      <c r="E52" s="518" t="s">
        <v>74</v>
      </c>
      <c r="F52" s="526" t="s">
        <v>39</v>
      </c>
      <c r="G52" s="521">
        <v>2.0</v>
      </c>
      <c r="H52" s="521">
        <v>3.0</v>
      </c>
      <c r="I52" s="521" t="s">
        <v>46</v>
      </c>
      <c r="J52" s="17"/>
      <c r="K52" s="17"/>
      <c r="L52" s="17"/>
      <c r="M52" s="15"/>
      <c r="N52" s="17"/>
      <c r="O52" s="22"/>
      <c r="P52" s="22"/>
      <c r="Q52" s="22"/>
      <c r="R52" s="15"/>
      <c r="S52" s="18">
        <f t="shared" ref="S52:S56" si="19">IFERROR(IF(XMATCH("*&lt;*",F52:R52,2)-XMATCH("*&gt;*",F52:R52,2)+1&lt;=0,"MAL",IF(XMATCH("*&lt;*",F52:R52,2)-XMATCH("*&gt;*",F52:R52,2)+1&lt;D52,"CPU",XMATCH("*&lt;*",F52:R52,2)-XMATCH("*&gt;*",F52:R52,2)+1)),"")</f>
        <v>4</v>
      </c>
      <c r="T52" s="19">
        <f t="shared" ref="T52:T56" si="20">IF(OR(D52=0,ISBLANK(D52),SUM(S52,-D52)&lt;0),"",SUM(S52,-D52))</f>
        <v>0</v>
      </c>
      <c r="U52" s="1"/>
    </row>
    <row r="53" ht="18.0" customHeight="1">
      <c r="A53" s="1"/>
      <c r="B53" s="20" t="s">
        <v>7</v>
      </c>
      <c r="C53" s="349">
        <v>2.0</v>
      </c>
      <c r="D53" s="350">
        <v>6.0</v>
      </c>
      <c r="E53" s="518" t="s">
        <v>74</v>
      </c>
      <c r="F53" s="44"/>
      <c r="G53" s="23"/>
      <c r="H53" s="523" t="s">
        <v>39</v>
      </c>
      <c r="I53" s="523">
        <v>2.0</v>
      </c>
      <c r="J53" s="521">
        <v>3.0</v>
      </c>
      <c r="K53" s="521">
        <v>4.0</v>
      </c>
      <c r="L53" s="521">
        <v>5.0</v>
      </c>
      <c r="M53" s="521" t="s">
        <v>47</v>
      </c>
      <c r="N53" s="23"/>
      <c r="O53" s="22"/>
      <c r="P53" s="22"/>
      <c r="Q53" s="22"/>
      <c r="R53" s="23"/>
      <c r="S53" s="18">
        <f t="shared" si="19"/>
        <v>6</v>
      </c>
      <c r="T53" s="19">
        <f t="shared" si="20"/>
        <v>0</v>
      </c>
      <c r="U53" s="1"/>
    </row>
    <row r="54" ht="18.0" customHeight="1">
      <c r="A54" s="1"/>
      <c r="B54" s="20" t="s">
        <v>8</v>
      </c>
      <c r="C54" s="349">
        <v>3.0</v>
      </c>
      <c r="D54" s="350">
        <v>4.0</v>
      </c>
      <c r="E54" s="522" t="s">
        <v>75</v>
      </c>
      <c r="F54" s="44"/>
      <c r="G54" s="22"/>
      <c r="H54" s="23"/>
      <c r="I54" s="23" t="s">
        <v>32</v>
      </c>
      <c r="J54" s="523">
        <v>1.0</v>
      </c>
      <c r="K54" s="523">
        <v>2.0</v>
      </c>
      <c r="L54" s="523">
        <v>3.0</v>
      </c>
      <c r="M54" s="351"/>
      <c r="N54" s="523" t="s">
        <v>46</v>
      </c>
      <c r="O54" s="22"/>
      <c r="P54" s="22"/>
      <c r="Q54" s="22"/>
      <c r="R54" s="22"/>
      <c r="S54" s="18">
        <f t="shared" si="19"/>
        <v>6</v>
      </c>
      <c r="T54" s="19">
        <f t="shared" si="20"/>
        <v>2</v>
      </c>
      <c r="U54" s="1"/>
    </row>
    <row r="55" ht="18.0" customHeight="1">
      <c r="A55" s="1"/>
      <c r="B55" s="25" t="s">
        <v>9</v>
      </c>
      <c r="C55" s="349">
        <v>6.0</v>
      </c>
      <c r="D55" s="350">
        <v>5.0</v>
      </c>
      <c r="E55" s="522" t="s">
        <v>75</v>
      </c>
      <c r="F55" s="29"/>
      <c r="G55" s="14"/>
      <c r="H55" s="14"/>
      <c r="I55" s="23"/>
      <c r="J55" s="23"/>
      <c r="K55" s="23"/>
      <c r="L55" s="23" t="s">
        <v>32</v>
      </c>
      <c r="M55" s="523">
        <v>1.0</v>
      </c>
      <c r="N55" s="521">
        <v>2.0</v>
      </c>
      <c r="O55" s="523">
        <v>3.0</v>
      </c>
      <c r="P55" s="523">
        <v>4.0</v>
      </c>
      <c r="Q55" s="523" t="s">
        <v>41</v>
      </c>
      <c r="R55" s="14"/>
      <c r="S55" s="18">
        <f t="shared" si="19"/>
        <v>6</v>
      </c>
      <c r="T55" s="19">
        <f t="shared" si="20"/>
        <v>1</v>
      </c>
      <c r="U55" s="1"/>
    </row>
    <row r="56" ht="18.0" customHeight="1">
      <c r="A56" s="1"/>
      <c r="B56" s="25" t="s">
        <v>10</v>
      </c>
      <c r="C56" s="357">
        <v>8.0</v>
      </c>
      <c r="D56" s="358">
        <v>2.0</v>
      </c>
      <c r="E56" s="518" t="s">
        <v>74</v>
      </c>
      <c r="F56" s="29"/>
      <c r="G56" s="14"/>
      <c r="H56" s="14"/>
      <c r="I56" s="23"/>
      <c r="J56" s="23"/>
      <c r="K56" s="23"/>
      <c r="L56" s="23"/>
      <c r="M56" s="23"/>
      <c r="N56" s="23" t="s">
        <v>32</v>
      </c>
      <c r="O56" s="521">
        <v>1.0</v>
      </c>
      <c r="P56" s="521" t="s">
        <v>48</v>
      </c>
      <c r="Q56" s="22"/>
      <c r="R56" s="14"/>
      <c r="S56" s="18">
        <f t="shared" si="19"/>
        <v>3</v>
      </c>
      <c r="T56" s="19">
        <f t="shared" si="20"/>
        <v>1</v>
      </c>
      <c r="U56" s="1"/>
    </row>
    <row r="57" ht="18.0" customHeight="1">
      <c r="A57" s="1"/>
      <c r="B57" s="30" t="s">
        <v>14</v>
      </c>
      <c r="C57" s="45" t="s">
        <v>49</v>
      </c>
      <c r="D57" s="31"/>
      <c r="E57" s="33" t="s">
        <v>12</v>
      </c>
      <c r="F57" s="360">
        <v>1.0</v>
      </c>
      <c r="G57" s="361">
        <v>1.0</v>
      </c>
      <c r="H57" s="367">
        <v>44958.0</v>
      </c>
      <c r="I57" s="361">
        <v>123.0</v>
      </c>
      <c r="J57" s="361">
        <v>2.0</v>
      </c>
      <c r="K57" s="367">
        <v>44987.0</v>
      </c>
      <c r="L57" s="361">
        <v>234.0</v>
      </c>
      <c r="M57" s="367">
        <v>44987.0</v>
      </c>
      <c r="N57" s="367">
        <v>45050.0</v>
      </c>
      <c r="O57" s="361">
        <v>4.0</v>
      </c>
      <c r="P57" s="367">
        <v>45050.0</v>
      </c>
      <c r="Q57" s="361">
        <v>4.0</v>
      </c>
      <c r="R57" s="36"/>
      <c r="S57" s="46">
        <f t="shared" ref="S57:T57" si="21">IFERROR(AVERAGE(S52:S56),"")</f>
        <v>5</v>
      </c>
      <c r="T57" s="47">
        <f t="shared" si="21"/>
        <v>0.8</v>
      </c>
      <c r="U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8.0" customHeight="1">
      <c r="A59" s="1"/>
      <c r="B59" s="2" t="s">
        <v>0</v>
      </c>
      <c r="C59" s="3" t="s">
        <v>1</v>
      </c>
      <c r="D59" s="3" t="s">
        <v>2</v>
      </c>
      <c r="E59" s="95" t="s">
        <v>73</v>
      </c>
      <c r="F59" s="5">
        <v>0.0</v>
      </c>
      <c r="G59" s="6">
        <v>1.0</v>
      </c>
      <c r="H59" s="6">
        <v>2.0</v>
      </c>
      <c r="I59" s="6">
        <v>3.0</v>
      </c>
      <c r="J59" s="6">
        <v>4.0</v>
      </c>
      <c r="K59" s="6">
        <v>5.0</v>
      </c>
      <c r="L59" s="6">
        <v>6.0</v>
      </c>
      <c r="M59" s="6">
        <v>7.0</v>
      </c>
      <c r="N59" s="6">
        <v>8.0</v>
      </c>
      <c r="O59" s="6">
        <v>9.0</v>
      </c>
      <c r="P59" s="6">
        <v>10.0</v>
      </c>
      <c r="Q59" s="6">
        <v>11.0</v>
      </c>
      <c r="R59" s="6">
        <v>12.0</v>
      </c>
      <c r="S59" s="8" t="s">
        <v>4</v>
      </c>
      <c r="T59" s="9" t="s">
        <v>5</v>
      </c>
      <c r="U59" s="1"/>
    </row>
    <row r="60" ht="18.0" customHeight="1">
      <c r="A60" s="1"/>
      <c r="B60" s="10" t="s">
        <v>6</v>
      </c>
      <c r="C60" s="345">
        <v>0.0</v>
      </c>
      <c r="D60" s="346">
        <v>4.0</v>
      </c>
      <c r="E60" s="518" t="s">
        <v>74</v>
      </c>
      <c r="F60" s="526" t="s">
        <v>39</v>
      </c>
      <c r="G60" s="521">
        <v>2.0</v>
      </c>
      <c r="H60" s="521">
        <v>3.0</v>
      </c>
      <c r="I60" s="521" t="s">
        <v>46</v>
      </c>
      <c r="J60" s="17"/>
      <c r="K60" s="17"/>
      <c r="L60" s="17"/>
      <c r="M60" s="15"/>
      <c r="N60" s="17"/>
      <c r="O60" s="22"/>
      <c r="P60" s="22"/>
      <c r="Q60" s="22"/>
      <c r="R60" s="15"/>
      <c r="S60" s="18">
        <f t="shared" ref="S60:S64" si="22">IFERROR(IF(XMATCH("*&lt;*",F60:R60,2)-XMATCH("*&gt;*",F60:R60,2)+1&lt;=0,"MAL",IF(XMATCH("*&lt;*",F60:R60,2)-XMATCH("*&gt;*",F60:R60,2)+1&lt;D60,"CPU",XMATCH("*&lt;*",F60:R60,2)-XMATCH("*&gt;*",F60:R60,2)+1)),"")</f>
        <v>4</v>
      </c>
      <c r="T60" s="19">
        <f t="shared" ref="T60:T64" si="23">IF(OR(D60=0,ISBLANK(D60),SUM(S60,-D60)&lt;0),"",SUM(S60,-D60))</f>
        <v>0</v>
      </c>
      <c r="U60" s="1"/>
    </row>
    <row r="61" ht="18.0" customHeight="1">
      <c r="A61" s="1"/>
      <c r="B61" s="20" t="s">
        <v>7</v>
      </c>
      <c r="C61" s="349">
        <v>2.0</v>
      </c>
      <c r="D61" s="350">
        <v>6.0</v>
      </c>
      <c r="E61" s="518" t="s">
        <v>74</v>
      </c>
      <c r="F61" s="44"/>
      <c r="G61" s="23"/>
      <c r="H61" s="523" t="s">
        <v>39</v>
      </c>
      <c r="I61" s="523">
        <v>2.0</v>
      </c>
      <c r="J61" s="523">
        <v>3.0</v>
      </c>
      <c r="K61" s="523">
        <v>4.0</v>
      </c>
      <c r="L61" s="523">
        <v>5.0</v>
      </c>
      <c r="M61" s="523" t="s">
        <v>47</v>
      </c>
      <c r="N61" s="23"/>
      <c r="O61" s="22"/>
      <c r="P61" s="22"/>
      <c r="Q61" s="22"/>
      <c r="R61" s="23"/>
      <c r="S61" s="18">
        <f t="shared" si="22"/>
        <v>6</v>
      </c>
      <c r="T61" s="19">
        <f t="shared" si="23"/>
        <v>0</v>
      </c>
      <c r="U61" s="1"/>
    </row>
    <row r="62" ht="18.0" customHeight="1">
      <c r="A62" s="1"/>
      <c r="B62" s="20" t="s">
        <v>8</v>
      </c>
      <c r="C62" s="349">
        <v>3.0</v>
      </c>
      <c r="D62" s="350">
        <v>4.0</v>
      </c>
      <c r="E62" s="522" t="s">
        <v>75</v>
      </c>
      <c r="F62" s="44"/>
      <c r="G62" s="22"/>
      <c r="H62" s="23"/>
      <c r="I62" s="23" t="s">
        <v>32</v>
      </c>
      <c r="J62" s="521">
        <v>1.0</v>
      </c>
      <c r="K62" s="521">
        <v>2.0</v>
      </c>
      <c r="L62" s="521">
        <v>3.0</v>
      </c>
      <c r="M62" s="521" t="s">
        <v>46</v>
      </c>
      <c r="N62" s="23"/>
      <c r="O62" s="22"/>
      <c r="P62" s="22"/>
      <c r="Q62" s="22"/>
      <c r="R62" s="22"/>
      <c r="S62" s="18">
        <f t="shared" si="22"/>
        <v>5</v>
      </c>
      <c r="T62" s="19">
        <f t="shared" si="23"/>
        <v>1</v>
      </c>
      <c r="U62" s="1"/>
    </row>
    <row r="63" ht="18.0" customHeight="1">
      <c r="A63" s="1"/>
      <c r="B63" s="25" t="s">
        <v>9</v>
      </c>
      <c r="C63" s="349">
        <v>6.0</v>
      </c>
      <c r="D63" s="350">
        <v>5.0</v>
      </c>
      <c r="E63" s="522" t="s">
        <v>75</v>
      </c>
      <c r="F63" s="29"/>
      <c r="G63" s="14"/>
      <c r="H63" s="14"/>
      <c r="I63" s="23"/>
      <c r="J63" s="23"/>
      <c r="K63" s="23"/>
      <c r="L63" s="23" t="s">
        <v>32</v>
      </c>
      <c r="M63" s="355"/>
      <c r="N63" s="523">
        <v>1.0</v>
      </c>
      <c r="O63" s="523">
        <v>2.0</v>
      </c>
      <c r="P63" s="523">
        <v>3.0</v>
      </c>
      <c r="Q63" s="523">
        <v>4.0</v>
      </c>
      <c r="R63" s="524" t="s">
        <v>41</v>
      </c>
      <c r="S63" s="18">
        <f t="shared" si="22"/>
        <v>7</v>
      </c>
      <c r="T63" s="19">
        <f t="shared" si="23"/>
        <v>2</v>
      </c>
      <c r="U63" s="1"/>
    </row>
    <row r="64" ht="18.0" customHeight="1">
      <c r="A64" s="1"/>
      <c r="B64" s="25" t="s">
        <v>10</v>
      </c>
      <c r="C64" s="357">
        <v>8.0</v>
      </c>
      <c r="D64" s="358">
        <v>2.0</v>
      </c>
      <c r="E64" s="518" t="s">
        <v>74</v>
      </c>
      <c r="F64" s="29"/>
      <c r="G64" s="14"/>
      <c r="H64" s="14"/>
      <c r="I64" s="23"/>
      <c r="J64" s="23"/>
      <c r="K64" s="23"/>
      <c r="L64" s="23"/>
      <c r="M64" s="23"/>
      <c r="N64" s="521" t="s">
        <v>39</v>
      </c>
      <c r="O64" s="521" t="s">
        <v>48</v>
      </c>
      <c r="P64" s="22"/>
      <c r="Q64" s="22"/>
      <c r="R64" s="14"/>
      <c r="S64" s="18">
        <f t="shared" si="22"/>
        <v>2</v>
      </c>
      <c r="T64" s="19">
        <f t="shared" si="23"/>
        <v>0</v>
      </c>
      <c r="U64" s="1"/>
    </row>
    <row r="65" ht="18.0" customHeight="1">
      <c r="A65" s="1"/>
      <c r="B65" s="30" t="s">
        <v>14</v>
      </c>
      <c r="C65" s="45" t="s">
        <v>50</v>
      </c>
      <c r="D65" s="31"/>
      <c r="E65" s="33" t="s">
        <v>12</v>
      </c>
      <c r="F65" s="360">
        <v>1.0</v>
      </c>
      <c r="G65" s="35"/>
      <c r="H65" s="361">
        <v>2.0</v>
      </c>
      <c r="I65" s="361">
        <v>3.0</v>
      </c>
      <c r="J65" s="35"/>
      <c r="K65" s="36"/>
      <c r="L65" s="361">
        <v>4.0</v>
      </c>
      <c r="M65" s="36"/>
      <c r="N65" s="361">
        <v>5.0</v>
      </c>
      <c r="O65" s="36"/>
      <c r="P65" s="36"/>
      <c r="Q65" s="36"/>
      <c r="R65" s="36"/>
      <c r="S65" s="46">
        <f t="shared" ref="S65:T65" si="24">IFERROR(AVERAGE(S60:S64),"")</f>
        <v>4.8</v>
      </c>
      <c r="T65" s="47">
        <f t="shared" si="24"/>
        <v>0.6</v>
      </c>
      <c r="U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</sheetData>
  <conditionalFormatting sqref="F3:R7 F11:R15 F19:R23 F27:R31 F36:R40 F44:R48 F52:R56 F60:R64">
    <cfRule type="cellIs" dxfId="2" priority="1" operator="equal">
      <formula>"&gt;"</formula>
    </cfRule>
  </conditionalFormatting>
  <drawing r:id="rId1"/>
</worksheet>
</file>