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d\prova\"/>
    </mc:Choice>
  </mc:AlternateContent>
  <xr:revisionPtr revIDLastSave="0" documentId="13_ncr:1_{25304E7B-A640-4EE1-97B7-02262EA7D61F}" xr6:coauthVersionLast="47" xr6:coauthVersionMax="47" xr10:uidLastSave="{00000000-0000-0000-0000-000000000000}"/>
  <bookViews>
    <workbookView xWindow="-120" yWindow="-120" windowWidth="29040" windowHeight="15840" xr2:uid="{6E7FBF33-20CF-8344-BE52-317D15EA6FF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R15" i="1" s="1"/>
  <c r="H20" i="1"/>
  <c r="R20" i="1" s="1"/>
  <c r="H21" i="1"/>
  <c r="I15" i="1"/>
  <c r="I12" i="1"/>
  <c r="I13" i="1"/>
  <c r="I14" i="1"/>
  <c r="G17" i="1"/>
  <c r="G18" i="1"/>
  <c r="G20" i="1"/>
  <c r="G21" i="1"/>
  <c r="F17" i="1"/>
  <c r="P14" i="1" s="1"/>
  <c r="F18" i="1"/>
  <c r="P15" i="1" s="1"/>
  <c r="F20" i="1"/>
  <c r="P19" i="1" s="1"/>
  <c r="F21" i="1"/>
  <c r="P30" i="1" s="1"/>
  <c r="E17" i="1"/>
  <c r="E18" i="1"/>
  <c r="E20" i="1"/>
  <c r="E21" i="1"/>
  <c r="O25" i="1" s="1"/>
  <c r="D17" i="1"/>
  <c r="D18" i="1"/>
  <c r="N15" i="1" s="1"/>
  <c r="D20" i="1"/>
  <c r="N26" i="1" s="1"/>
  <c r="D21" i="1"/>
  <c r="C17" i="1"/>
  <c r="C18" i="1"/>
  <c r="C20" i="1"/>
  <c r="C21" i="1"/>
  <c r="M21" i="1" s="1"/>
  <c r="B17" i="1"/>
  <c r="B18" i="1"/>
  <c r="L15" i="1" s="1"/>
  <c r="B20" i="1"/>
  <c r="B21" i="1"/>
  <c r="I10" i="1"/>
  <c r="I11" i="1"/>
  <c r="I8" i="1"/>
  <c r="I6" i="1"/>
  <c r="I5" i="1"/>
  <c r="I4" i="1"/>
  <c r="I3" i="1"/>
  <c r="I2" i="1"/>
  <c r="I7" i="1"/>
  <c r="M9" i="1"/>
  <c r="I9" i="1"/>
  <c r="R9" i="1"/>
  <c r="R7" i="1"/>
  <c r="P13" i="1" l="1"/>
  <c r="L21" i="1"/>
  <c r="O22" i="1"/>
  <c r="O21" i="1"/>
  <c r="N30" i="1"/>
  <c r="M22" i="1"/>
  <c r="R13" i="1"/>
  <c r="M29" i="1"/>
  <c r="N19" i="1"/>
  <c r="M14" i="1"/>
  <c r="N13" i="1"/>
  <c r="O14" i="1"/>
  <c r="O29" i="1"/>
  <c r="M25" i="1"/>
  <c r="N22" i="1"/>
  <c r="M15" i="1"/>
  <c r="S15" i="1" s="1"/>
  <c r="M13" i="1"/>
  <c r="P22" i="1"/>
  <c r="R23" i="1"/>
  <c r="R19" i="1"/>
  <c r="L20" i="1"/>
  <c r="N18" i="1"/>
  <c r="O28" i="1"/>
  <c r="O24" i="1"/>
  <c r="O20" i="1"/>
  <c r="P29" i="1"/>
  <c r="P25" i="1"/>
  <c r="P21" i="1"/>
  <c r="R30" i="1"/>
  <c r="R26" i="1"/>
  <c r="R22" i="1"/>
  <c r="L31" i="1"/>
  <c r="L27" i="1"/>
  <c r="L23" i="1"/>
  <c r="L19" i="1"/>
  <c r="M28" i="1"/>
  <c r="M24" i="1"/>
  <c r="M20" i="1"/>
  <c r="N29" i="1"/>
  <c r="N25" i="1"/>
  <c r="N21" i="1"/>
  <c r="O15" i="1"/>
  <c r="P26" i="1"/>
  <c r="R27" i="1"/>
  <c r="L28" i="1"/>
  <c r="O6" i="1"/>
  <c r="L14" i="1"/>
  <c r="O13" i="1"/>
  <c r="O31" i="1"/>
  <c r="O27" i="1"/>
  <c r="O23" i="1"/>
  <c r="O19" i="1"/>
  <c r="P28" i="1"/>
  <c r="P24" i="1"/>
  <c r="P20" i="1"/>
  <c r="R29" i="1"/>
  <c r="R25" i="1"/>
  <c r="R21" i="1"/>
  <c r="L30" i="1"/>
  <c r="L26" i="1"/>
  <c r="L22" i="1"/>
  <c r="S22" i="1" s="1"/>
  <c r="M31" i="1"/>
  <c r="M27" i="1"/>
  <c r="M23" i="1"/>
  <c r="M19" i="1"/>
  <c r="N28" i="1"/>
  <c r="N24" i="1"/>
  <c r="N20" i="1"/>
  <c r="R31" i="1"/>
  <c r="L24" i="1"/>
  <c r="N11" i="1"/>
  <c r="M10" i="1"/>
  <c r="M5" i="1"/>
  <c r="L13" i="1"/>
  <c r="O30" i="1"/>
  <c r="O26" i="1"/>
  <c r="P31" i="1"/>
  <c r="P27" i="1"/>
  <c r="P23" i="1"/>
  <c r="R28" i="1"/>
  <c r="R24" i="1"/>
  <c r="L29" i="1"/>
  <c r="L25" i="1"/>
  <c r="M30" i="1"/>
  <c r="S30" i="1" s="1"/>
  <c r="M26" i="1"/>
  <c r="N31" i="1"/>
  <c r="N27" i="1"/>
  <c r="N23" i="1"/>
  <c r="R14" i="1"/>
  <c r="R12" i="1"/>
  <c r="P4" i="1"/>
  <c r="P11" i="1"/>
  <c r="P3" i="1"/>
  <c r="P9" i="1"/>
  <c r="O9" i="1"/>
  <c r="O7" i="1"/>
  <c r="N14" i="1"/>
  <c r="M11" i="1"/>
  <c r="L8" i="1"/>
  <c r="P5" i="1"/>
  <c r="P8" i="1"/>
  <c r="R5" i="1"/>
  <c r="P12" i="1"/>
  <c r="R4" i="1"/>
  <c r="P2" i="1"/>
  <c r="N3" i="1"/>
  <c r="O4" i="1"/>
  <c r="N2" i="1"/>
  <c r="L4" i="1"/>
  <c r="N12" i="1"/>
  <c r="L7" i="1"/>
  <c r="L11" i="1"/>
  <c r="L12" i="1"/>
  <c r="R6" i="1"/>
  <c r="O8" i="1"/>
  <c r="M7" i="1"/>
  <c r="P18" i="1"/>
  <c r="N6" i="1"/>
  <c r="L10" i="1"/>
  <c r="N9" i="1"/>
  <c r="N7" i="1"/>
  <c r="N10" i="1"/>
  <c r="O2" i="1"/>
  <c r="L3" i="1"/>
  <c r="N5" i="1"/>
  <c r="R11" i="1"/>
  <c r="N4" i="1"/>
  <c r="R10" i="1"/>
  <c r="P6" i="1"/>
  <c r="L6" i="1"/>
  <c r="M3" i="1"/>
  <c r="L2" i="1"/>
  <c r="M8" i="1"/>
  <c r="O5" i="1"/>
  <c r="M4" i="1"/>
  <c r="M12" i="1"/>
  <c r="L18" i="1"/>
  <c r="M18" i="1"/>
  <c r="N8" i="1"/>
  <c r="L5" i="1"/>
  <c r="O18" i="1"/>
  <c r="R18" i="1"/>
  <c r="O11" i="1"/>
  <c r="L9" i="1"/>
  <c r="P7" i="1"/>
  <c r="R3" i="1"/>
  <c r="P10" i="1"/>
  <c r="R2" i="1"/>
  <c r="R8" i="1"/>
  <c r="M6" i="1"/>
  <c r="O3" i="1"/>
  <c r="M2" i="1"/>
  <c r="O12" i="1"/>
  <c r="O10" i="1"/>
  <c r="S18" i="1" l="1"/>
  <c r="S29" i="1"/>
  <c r="S26" i="1"/>
  <c r="S21" i="1"/>
  <c r="S27" i="1"/>
  <c r="S13" i="1"/>
  <c r="S28" i="1"/>
  <c r="S2" i="1"/>
  <c r="S31" i="1"/>
  <c r="S20" i="1"/>
  <c r="S11" i="1"/>
  <c r="S25" i="1"/>
  <c r="S14" i="1"/>
  <c r="S19" i="1"/>
  <c r="S24" i="1"/>
  <c r="S23" i="1"/>
  <c r="S8" i="1"/>
  <c r="S5" i="1"/>
  <c r="S12" i="1"/>
  <c r="S7" i="1"/>
  <c r="S4" i="1"/>
  <c r="S10" i="1"/>
  <c r="S3" i="1"/>
  <c r="S6" i="1"/>
  <c r="S9" i="1"/>
</calcChain>
</file>

<file path=xl/sharedStrings.xml><?xml version="1.0" encoding="utf-8"?>
<sst xmlns="http://schemas.openxmlformats.org/spreadsheetml/2006/main" count="72" uniqueCount="28">
  <si>
    <t>WMC</t>
  </si>
  <si>
    <t>DIT</t>
  </si>
  <si>
    <t>NOC</t>
  </si>
  <si>
    <t>CBO</t>
  </si>
  <si>
    <t>CS</t>
  </si>
  <si>
    <t>NOO</t>
  </si>
  <si>
    <t>NOA</t>
  </si>
  <si>
    <t>Média</t>
  </si>
  <si>
    <t>D Padrao</t>
  </si>
  <si>
    <t>Padronização</t>
  </si>
  <si>
    <t>Normalização</t>
  </si>
  <si>
    <t>Mínimo</t>
  </si>
  <si>
    <t>Máximo</t>
  </si>
  <si>
    <t>Soma</t>
  </si>
  <si>
    <t>Pessoa</t>
  </si>
  <si>
    <t>Cliente</t>
  </si>
  <si>
    <t>Funcionario</t>
  </si>
  <si>
    <t>Dependente</t>
  </si>
  <si>
    <t>Filial</t>
  </si>
  <si>
    <t>Frete</t>
  </si>
  <si>
    <t>Veiculo</t>
  </si>
  <si>
    <t>TipoVeiculo</t>
  </si>
  <si>
    <t>Cidade</t>
  </si>
  <si>
    <t>Distancia</t>
  </si>
  <si>
    <t>ItemTransporte</t>
  </si>
  <si>
    <t>Categoria</t>
  </si>
  <si>
    <t>Orcamento</t>
  </si>
  <si>
    <t>ItemOrcamento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</si>
</sst>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2" fillId="2" borderId="1" xfId="1" applyBorder="1"/>
    <xf numFmtId="0" fontId="2" fillId="3" borderId="1" xfId="2" applyBorder="1"/>
    <xf numFmtId="0" fontId="2" fillId="2" borderId="2" xfId="1" applyBorder="1"/>
    <xf numFmtId="0" fontId="2" fillId="4" borderId="2" xfId="1" applyFill="1" applyBorder="1"/>
    <xf numFmtId="0" fontId="1" fillId="3" borderId="1" xfId="2" applyFont="1" applyBorder="1"/>
    <xf numFmtId="0" fontId="1" fillId="3" borderId="4" xfId="2" applyFont="1" applyBorder="1"/>
    <xf numFmtId="0" fontId="1" fillId="3" borderId="3" xfId="2" applyFont="1" applyBorder="1"/>
    <xf numFmtId="0" fontId="2" fillId="5" borderId="2" xfId="1" applyFill="1" applyBorder="1"/>
    <xf numFmtId="0" fontId="2" fillId="2" borderId="4" xfId="1" applyBorder="1"/>
    <xf numFmtId="0" fontId="2" fillId="2" borderId="3" xfId="1" applyBorder="1"/>
    <xf numFmtId="0" fontId="2" fillId="6" borderId="2" xfId="1" applyFill="1" applyBorder="1"/>
    <xf numFmtId="0" fontId="2" fillId="6" borderId="1" xfId="1" applyFill="1" applyBorder="1"/>
    <xf numFmtId="0" fontId="2" fillId="6" borderId="1" xfId="2" applyFill="1" applyBorder="1"/>
    <xf numFmtId="0" fontId="1" fillId="6" borderId="1" xfId="2" applyFont="1" applyFill="1" applyBorder="1"/>
    <xf numFmtId="0" fontId="1" fillId="6" borderId="4" xfId="2" applyFont="1" applyFill="1" applyBorder="1"/>
    <xf numFmtId="0" fontId="1" fillId="6" borderId="3" xfId="2" applyFont="1" applyFill="1" applyBorder="1"/>
    <xf numFmtId="0" fontId="2" fillId="5" borderId="1" xfId="2" applyFill="1" applyBorder="1"/>
    <xf numFmtId="0" fontId="2" fillId="5" borderId="1" xfId="2" quotePrefix="1" applyFill="1" applyBorder="1"/>
    <xf numFmtId="0" fontId="2" fillId="5" borderId="4" xfId="2" applyFill="1" applyBorder="1"/>
    <xf numFmtId="0" fontId="2" fillId="5" borderId="3" xfId="2" applyFill="1" applyBorder="1"/>
  </cellXfs>
  <cellStyles count="3">
    <cellStyle name="20% - Ênfase1" xfId="1" builtinId="30"/>
    <cellStyle name="40% - Ênfase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AC49-A642-8940-8480-099E9C777226}">
  <dimension ref="A1:S31"/>
  <sheetViews>
    <sheetView tabSelected="1" zoomScale="85" zoomScaleNormal="85" workbookViewId="0">
      <selection activeCell="V14" sqref="V14"/>
    </sheetView>
  </sheetViews>
  <sheetFormatPr defaultColWidth="10.875" defaultRowHeight="15.75" x14ac:dyDescent="0.25"/>
  <cols>
    <col min="1" max="1" width="14" customWidth="1"/>
    <col min="2" max="3" width="11.625" bestFit="1" customWidth="1"/>
    <col min="11" max="11" width="12" bestFit="1" customWidth="1"/>
    <col min="12" max="12" width="11.125" bestFit="1" customWidth="1"/>
    <col min="13" max="13" width="12.5" bestFit="1" customWidth="1"/>
    <col min="14" max="14" width="11.625" bestFit="1" customWidth="1"/>
    <col min="16" max="16" width="11.125" bestFit="1" customWidth="1"/>
    <col min="19" max="19" width="11.125" customWidth="1"/>
  </cols>
  <sheetData>
    <row r="1" spans="1:19" ht="19.5" customHeight="1" x14ac:dyDescent="0.25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13</v>
      </c>
      <c r="K1" s="12" t="s">
        <v>9</v>
      </c>
      <c r="L1" s="12" t="s">
        <v>0</v>
      </c>
      <c r="M1" s="12" t="s">
        <v>1</v>
      </c>
      <c r="N1" s="12" t="s">
        <v>2</v>
      </c>
      <c r="O1" s="12" t="s">
        <v>3</v>
      </c>
      <c r="P1" s="12" t="s">
        <v>4</v>
      </c>
      <c r="Q1" s="12" t="s">
        <v>5</v>
      </c>
      <c r="R1" s="12" t="s">
        <v>6</v>
      </c>
      <c r="S1" s="12" t="s">
        <v>13</v>
      </c>
    </row>
    <row r="2" spans="1:19" ht="19.5" customHeight="1" x14ac:dyDescent="0.25">
      <c r="A2" s="14" t="s">
        <v>25</v>
      </c>
      <c r="B2" s="17">
        <v>2</v>
      </c>
      <c r="C2" s="17">
        <v>0</v>
      </c>
      <c r="D2" s="17">
        <v>0</v>
      </c>
      <c r="E2" s="17">
        <v>0</v>
      </c>
      <c r="F2" s="17">
        <v>5</v>
      </c>
      <c r="G2" s="17">
        <v>0</v>
      </c>
      <c r="H2" s="17">
        <v>0</v>
      </c>
      <c r="I2" s="17">
        <f>SUM(B2:H2)</f>
        <v>7</v>
      </c>
      <c r="K2" s="5" t="s">
        <v>25</v>
      </c>
      <c r="L2" s="1">
        <f>STANDARDIZE(B2,B$17,B$18)</f>
        <v>9.7841204640369356E-2</v>
      </c>
      <c r="M2" s="1">
        <f>STANDARDIZE(C2,C$17,C$18)</f>
        <v>-0.50323627974019636</v>
      </c>
      <c r="N2" s="1">
        <f>STANDARDIZE(D2,D$17,D$18)</f>
        <v>-0.26726124191242434</v>
      </c>
      <c r="O2" s="1">
        <f>STANDARDIZE(E2,E$17,E$18)</f>
        <v>-1.0233276584450866</v>
      </c>
      <c r="P2" s="1">
        <f>STANDARDIZE(F2,F$17,F$18)</f>
        <v>-0.34562409592276794</v>
      </c>
      <c r="Q2" s="1">
        <v>0</v>
      </c>
      <c r="R2" s="1">
        <f>STANDARDIZE(H2,H$17,H$18)</f>
        <v>-0.38452788253607789</v>
      </c>
      <c r="S2" s="1">
        <f>SUM(L2:R2)</f>
        <v>-2.4261359539161838</v>
      </c>
    </row>
    <row r="3" spans="1:19" ht="19.5" customHeight="1" x14ac:dyDescent="0.25">
      <c r="A3" s="14" t="s">
        <v>22</v>
      </c>
      <c r="B3" s="17">
        <v>2</v>
      </c>
      <c r="C3" s="17">
        <v>0</v>
      </c>
      <c r="D3" s="17">
        <v>0</v>
      </c>
      <c r="E3" s="17">
        <v>2</v>
      </c>
      <c r="F3" s="17">
        <v>5</v>
      </c>
      <c r="G3" s="17">
        <v>0</v>
      </c>
      <c r="H3" s="17">
        <v>0</v>
      </c>
      <c r="I3" s="17">
        <f>SUM(B3:H3)</f>
        <v>9</v>
      </c>
      <c r="K3" s="5" t="s">
        <v>22</v>
      </c>
      <c r="L3" s="1">
        <f>STANDARDIZE(B3,B$17,B$18)</f>
        <v>9.7841204640369356E-2</v>
      </c>
      <c r="M3" s="1">
        <f>STANDARDIZE(C3,C$17,C$18)</f>
        <v>-0.50323627974019636</v>
      </c>
      <c r="N3" s="1">
        <f>STANDARDIZE(D3,D$17,D$18)</f>
        <v>-0.26726124191242434</v>
      </c>
      <c r="O3" s="1">
        <f>STANDARDIZE(E3,E$17,E$18)</f>
        <v>-0.12791595730563576</v>
      </c>
      <c r="P3" s="1">
        <f>STANDARDIZE(F3,F$17,F$18)</f>
        <v>-0.34562409592276794</v>
      </c>
      <c r="Q3" s="1">
        <v>0</v>
      </c>
      <c r="R3" s="1">
        <f>STANDARDIZE(H3,H$17,H$18)</f>
        <v>-0.38452788253607789</v>
      </c>
      <c r="S3" s="1">
        <f t="shared" ref="S3:S15" si="0">SUM(L3:R3)</f>
        <v>-1.5307242527767329</v>
      </c>
    </row>
    <row r="4" spans="1:19" ht="19.5" customHeight="1" x14ac:dyDescent="0.25">
      <c r="A4" s="14" t="s">
        <v>15</v>
      </c>
      <c r="B4" s="17">
        <v>3</v>
      </c>
      <c r="C4" s="18">
        <v>1</v>
      </c>
      <c r="D4" s="17">
        <v>0</v>
      </c>
      <c r="E4" s="17">
        <v>3</v>
      </c>
      <c r="F4" s="17">
        <v>12</v>
      </c>
      <c r="G4" s="17">
        <v>0</v>
      </c>
      <c r="H4" s="17">
        <v>3</v>
      </c>
      <c r="I4" s="17">
        <f>SUM(B4:H4)</f>
        <v>22</v>
      </c>
      <c r="K4" s="5" t="s">
        <v>15</v>
      </c>
      <c r="L4" s="1">
        <f>STANDARDIZE(B4,B$17,B$18)</f>
        <v>1.467618069605541</v>
      </c>
      <c r="M4" s="1">
        <f>STANDARDIZE(C4,C$17,C$18)</f>
        <v>1.8451996923807201</v>
      </c>
      <c r="N4" s="1">
        <f>STANDARDIZE(D4,D$17,D$18)</f>
        <v>-0.26726124191242434</v>
      </c>
      <c r="O4" s="1">
        <f>STANDARDIZE(E4,E$17,E$18)</f>
        <v>0.31978989326408958</v>
      </c>
      <c r="P4" s="1">
        <f>STANDARDIZE(F4,F$17,F$18)</f>
        <v>1.9124533307726499</v>
      </c>
      <c r="Q4" s="1">
        <v>0</v>
      </c>
      <c r="R4" s="1">
        <f>STANDARDIZE(H4,H$17,H$18)</f>
        <v>2.8455063307669763</v>
      </c>
      <c r="S4" s="1">
        <f t="shared" si="0"/>
        <v>8.1233060748775525</v>
      </c>
    </row>
    <row r="5" spans="1:19" ht="19.5" customHeight="1" x14ac:dyDescent="0.25">
      <c r="A5" s="14" t="s">
        <v>17</v>
      </c>
      <c r="B5" s="17">
        <v>1</v>
      </c>
      <c r="C5" s="17">
        <v>0</v>
      </c>
      <c r="D5" s="17">
        <v>0</v>
      </c>
      <c r="E5" s="17">
        <v>0</v>
      </c>
      <c r="F5" s="17">
        <v>4</v>
      </c>
      <c r="G5" s="17">
        <v>0</v>
      </c>
      <c r="H5" s="17">
        <v>0</v>
      </c>
      <c r="I5" s="17">
        <f>SUM(B5:H5)</f>
        <v>5</v>
      </c>
      <c r="K5" s="5" t="s">
        <v>17</v>
      </c>
      <c r="L5" s="1">
        <f>STANDARDIZE(B5,B$17,B$18)</f>
        <v>-1.2719356603248022</v>
      </c>
      <c r="M5" s="1">
        <f>STANDARDIZE(C5,C$17,C$18)</f>
        <v>-0.50323627974019636</v>
      </c>
      <c r="N5" s="1">
        <f>STANDARDIZE(D5,D$17,D$18)</f>
        <v>-0.26726124191242434</v>
      </c>
      <c r="O5" s="1">
        <f>STANDARDIZE(E5,E$17,E$18)</f>
        <v>-1.0233276584450866</v>
      </c>
      <c r="P5" s="1">
        <f>STANDARDIZE(F5,F$17,F$18)</f>
        <v>-0.66820658545068479</v>
      </c>
      <c r="Q5" s="1">
        <v>0</v>
      </c>
      <c r="R5" s="1">
        <f>STANDARDIZE(H5,H$17,H$18)</f>
        <v>-0.38452788253607789</v>
      </c>
      <c r="S5" s="1">
        <f t="shared" si="0"/>
        <v>-4.1184953084092726</v>
      </c>
    </row>
    <row r="6" spans="1:19" ht="19.5" customHeight="1" x14ac:dyDescent="0.25">
      <c r="A6" s="14" t="s">
        <v>23</v>
      </c>
      <c r="B6" s="17">
        <v>2</v>
      </c>
      <c r="C6" s="17">
        <v>1</v>
      </c>
      <c r="D6" s="17">
        <v>0</v>
      </c>
      <c r="E6" s="17">
        <v>2</v>
      </c>
      <c r="F6" s="17">
        <v>3</v>
      </c>
      <c r="G6" s="17">
        <v>0</v>
      </c>
      <c r="H6" s="17">
        <v>0</v>
      </c>
      <c r="I6" s="17">
        <f>SUM(B6:H6)</f>
        <v>8</v>
      </c>
      <c r="K6" s="5" t="s">
        <v>23</v>
      </c>
      <c r="L6" s="1">
        <f>STANDARDIZE(B6,B$17,B$18)</f>
        <v>9.7841204640369356E-2</v>
      </c>
      <c r="M6" s="1">
        <f>STANDARDIZE(C6,C$17,C$18)</f>
        <v>1.8451996923807201</v>
      </c>
      <c r="N6" s="1">
        <f>STANDARDIZE(D6,D$17,D$18)</f>
        <v>-0.26726124191242434</v>
      </c>
      <c r="O6" s="1">
        <f>STANDARDIZE(E6,E$17,E$18)</f>
        <v>-0.12791595730563576</v>
      </c>
      <c r="P6" s="1">
        <f>STANDARDIZE(F6,F$17,F$18)</f>
        <v>-0.99078907497860158</v>
      </c>
      <c r="Q6" s="1">
        <v>0</v>
      </c>
      <c r="R6" s="1">
        <f>STANDARDIZE(H6,H$17,H$18)</f>
        <v>-0.38452788253607789</v>
      </c>
      <c r="S6" s="1">
        <f t="shared" si="0"/>
        <v>0.1725467402883501</v>
      </c>
    </row>
    <row r="7" spans="1:19" ht="19.5" customHeight="1" x14ac:dyDescent="0.25">
      <c r="A7" s="14" t="s">
        <v>18</v>
      </c>
      <c r="B7" s="17">
        <v>3</v>
      </c>
      <c r="C7" s="17">
        <v>0</v>
      </c>
      <c r="D7" s="17">
        <v>0</v>
      </c>
      <c r="E7" s="17">
        <v>7</v>
      </c>
      <c r="F7" s="17">
        <v>11</v>
      </c>
      <c r="G7" s="17">
        <v>0</v>
      </c>
      <c r="H7" s="17">
        <v>0</v>
      </c>
      <c r="I7" s="17">
        <f>SUM(B7:H7)</f>
        <v>21</v>
      </c>
      <c r="K7" s="5" t="s">
        <v>18</v>
      </c>
      <c r="L7" s="1">
        <f>STANDARDIZE(B7,B$17,B$18)</f>
        <v>1.467618069605541</v>
      </c>
      <c r="M7" s="1">
        <f>STANDARDIZE(C7,C$17,C$18)</f>
        <v>-0.50323627974019636</v>
      </c>
      <c r="N7" s="1">
        <f>STANDARDIZE(D7,D$17,D$18)</f>
        <v>-0.26726124191242434</v>
      </c>
      <c r="O7" s="1">
        <f>STANDARDIZE(E7,E$17,E$18)</f>
        <v>2.1106132955429908</v>
      </c>
      <c r="P7" s="1">
        <f>STANDARDIZE(F7,F$17,F$18)</f>
        <v>1.5898708412447331</v>
      </c>
      <c r="Q7" s="1">
        <v>0</v>
      </c>
      <c r="R7" s="1">
        <f>STANDARDIZE(H7,H$17,H$18)</f>
        <v>-0.38452788253607789</v>
      </c>
      <c r="S7" s="1">
        <f t="shared" si="0"/>
        <v>4.0130768022045658</v>
      </c>
    </row>
    <row r="8" spans="1:19" ht="19.5" customHeight="1" x14ac:dyDescent="0.25">
      <c r="A8" s="14" t="s">
        <v>19</v>
      </c>
      <c r="B8" s="17">
        <v>2</v>
      </c>
      <c r="C8" s="17">
        <v>0</v>
      </c>
      <c r="D8" s="17">
        <v>0</v>
      </c>
      <c r="E8" s="17">
        <v>6</v>
      </c>
      <c r="F8" s="17">
        <v>5</v>
      </c>
      <c r="G8" s="17">
        <v>0</v>
      </c>
      <c r="H8" s="17">
        <v>0</v>
      </c>
      <c r="I8" s="17">
        <f>SUM(B8:H8)</f>
        <v>13</v>
      </c>
      <c r="K8" s="5" t="s">
        <v>19</v>
      </c>
      <c r="L8" s="1">
        <f>STANDARDIZE(B8,B$17,B$18)</f>
        <v>9.7841204640369356E-2</v>
      </c>
      <c r="M8" s="1">
        <f>STANDARDIZE(C8,C$17,C$18)</f>
        <v>-0.50323627974019636</v>
      </c>
      <c r="N8" s="1">
        <f>STANDARDIZE(D8,D$17,D$18)</f>
        <v>-0.26726124191242434</v>
      </c>
      <c r="O8" s="1">
        <f>STANDARDIZE(E8,E$17,E$18)</f>
        <v>1.6629074449732657</v>
      </c>
      <c r="P8" s="1">
        <f>STANDARDIZE(F8,F$17,F$18)</f>
        <v>-0.34562409592276794</v>
      </c>
      <c r="Q8" s="1">
        <v>0</v>
      </c>
      <c r="R8" s="1">
        <f>STANDARDIZE(H8,H$17,H$18)</f>
        <v>-0.38452788253607789</v>
      </c>
      <c r="S8" s="1">
        <f t="shared" si="0"/>
        <v>0.26009914950216867</v>
      </c>
    </row>
    <row r="9" spans="1:19" ht="19.5" customHeight="1" x14ac:dyDescent="0.25">
      <c r="A9" s="14" t="s">
        <v>16</v>
      </c>
      <c r="B9" s="17">
        <v>2</v>
      </c>
      <c r="C9" s="17">
        <v>1</v>
      </c>
      <c r="D9" s="17">
        <v>0</v>
      </c>
      <c r="E9" s="17">
        <v>2</v>
      </c>
      <c r="F9" s="17">
        <v>11</v>
      </c>
      <c r="G9" s="17">
        <v>0</v>
      </c>
      <c r="H9" s="17">
        <v>2</v>
      </c>
      <c r="I9" s="17">
        <f>SUM(B9:H9)</f>
        <v>18</v>
      </c>
      <c r="K9" s="5" t="s">
        <v>16</v>
      </c>
      <c r="L9" s="1">
        <f>STANDARDIZE(B9,B$17,B$18)</f>
        <v>9.7841204640369356E-2</v>
      </c>
      <c r="M9" s="1">
        <f>STANDARDIZE(C9,C$17,C$18)</f>
        <v>1.8451996923807201</v>
      </c>
      <c r="N9" s="1">
        <f>STANDARDIZE(D9,D$17,D$18)</f>
        <v>-0.26726124191242434</v>
      </c>
      <c r="O9" s="1">
        <f>STANDARDIZE(E9,E$17,E$18)</f>
        <v>-0.12791595730563576</v>
      </c>
      <c r="P9" s="1">
        <f>STANDARDIZE(F9,F$17,F$18)</f>
        <v>1.5898708412447331</v>
      </c>
      <c r="Q9" s="1">
        <v>0</v>
      </c>
      <c r="R9" s="1">
        <f>STANDARDIZE(H9,H$17,H$18)</f>
        <v>1.7688282596659584</v>
      </c>
      <c r="S9" s="1">
        <f t="shared" si="0"/>
        <v>4.906562798713721</v>
      </c>
    </row>
    <row r="10" spans="1:19" ht="19.5" customHeight="1" x14ac:dyDescent="0.25">
      <c r="A10" s="14" t="s">
        <v>27</v>
      </c>
      <c r="B10" s="17">
        <v>2</v>
      </c>
      <c r="C10" s="17">
        <v>0</v>
      </c>
      <c r="D10" s="17">
        <v>0</v>
      </c>
      <c r="E10" s="17">
        <v>1</v>
      </c>
      <c r="F10" s="17">
        <v>4</v>
      </c>
      <c r="G10" s="17">
        <v>0</v>
      </c>
      <c r="H10" s="17">
        <v>0</v>
      </c>
      <c r="I10" s="17">
        <f>SUM(B10:H10)</f>
        <v>7</v>
      </c>
      <c r="K10" s="5" t="s">
        <v>27</v>
      </c>
      <c r="L10" s="1">
        <f>STANDARDIZE(B10,B$17,B$18)</f>
        <v>9.7841204640369356E-2</v>
      </c>
      <c r="M10" s="1">
        <f>STANDARDIZE(C10,C$17,C$18)</f>
        <v>-0.50323627974019636</v>
      </c>
      <c r="N10" s="1">
        <f>STANDARDIZE(D10,D$17,D$18)</f>
        <v>-0.26726124191242434</v>
      </c>
      <c r="O10" s="1">
        <f>STANDARDIZE(E10,E$17,E$18)</f>
        <v>-0.5756218078753611</v>
      </c>
      <c r="P10" s="1">
        <f>STANDARDIZE(F10,F$17,F$18)</f>
        <v>-0.66820658545068479</v>
      </c>
      <c r="Q10" s="1">
        <v>0</v>
      </c>
      <c r="R10" s="1">
        <f>STANDARDIZE(H10,H$17,H$18)</f>
        <v>-0.38452788253607789</v>
      </c>
      <c r="S10" s="1">
        <f t="shared" si="0"/>
        <v>-2.301012592874375</v>
      </c>
    </row>
    <row r="11" spans="1:19" ht="19.5" customHeight="1" x14ac:dyDescent="0.25">
      <c r="A11" s="14" t="s">
        <v>24</v>
      </c>
      <c r="B11" s="17">
        <v>2</v>
      </c>
      <c r="C11" s="17">
        <v>0</v>
      </c>
      <c r="D11" s="17">
        <v>0</v>
      </c>
      <c r="E11" s="17">
        <v>1</v>
      </c>
      <c r="F11" s="17">
        <v>4</v>
      </c>
      <c r="G11" s="17">
        <v>0</v>
      </c>
      <c r="H11" s="17">
        <v>0</v>
      </c>
      <c r="I11" s="17">
        <f>SUM(B11:H11)</f>
        <v>7</v>
      </c>
      <c r="K11" s="5" t="s">
        <v>24</v>
      </c>
      <c r="L11" s="1">
        <f>STANDARDIZE(B11,B$17,B$18)</f>
        <v>9.7841204640369356E-2</v>
      </c>
      <c r="M11" s="1">
        <f>STANDARDIZE(C11,C$17,C$18)</f>
        <v>-0.50323627974019636</v>
      </c>
      <c r="N11" s="1">
        <f>STANDARDIZE(D11,D$17,D$18)</f>
        <v>-0.26726124191242434</v>
      </c>
      <c r="O11" s="1">
        <f>STANDARDIZE(E11,E$17,E$18)</f>
        <v>-0.5756218078753611</v>
      </c>
      <c r="P11" s="1">
        <f>STANDARDIZE(F11,F$17,F$18)</f>
        <v>-0.66820658545068479</v>
      </c>
      <c r="Q11" s="1">
        <v>0</v>
      </c>
      <c r="R11" s="1">
        <f>STANDARDIZE(H11,H$17,H$18)</f>
        <v>-0.38452788253607789</v>
      </c>
      <c r="S11" s="1">
        <f t="shared" si="0"/>
        <v>-2.301012592874375</v>
      </c>
    </row>
    <row r="12" spans="1:19" ht="19.5" customHeight="1" x14ac:dyDescent="0.25">
      <c r="A12" s="15" t="s">
        <v>26</v>
      </c>
      <c r="B12" s="19">
        <v>2</v>
      </c>
      <c r="C12" s="19">
        <v>0</v>
      </c>
      <c r="D12" s="19">
        <v>0</v>
      </c>
      <c r="E12" s="19">
        <v>5</v>
      </c>
      <c r="F12" s="19">
        <v>5</v>
      </c>
      <c r="G12" s="19">
        <v>0</v>
      </c>
      <c r="H12" s="19">
        <v>0</v>
      </c>
      <c r="I12" s="19">
        <f>SUM(B12:H12)</f>
        <v>12</v>
      </c>
      <c r="K12" s="6" t="s">
        <v>26</v>
      </c>
      <c r="L12" s="9">
        <f>STANDARDIZE(B12,B$17,B$18)</f>
        <v>9.7841204640369356E-2</v>
      </c>
      <c r="M12" s="9">
        <f>STANDARDIZE(C12,C$17,C$18)</f>
        <v>-0.50323627974019636</v>
      </c>
      <c r="N12" s="9">
        <f>STANDARDIZE(D12,D$17,D$18)</f>
        <v>-0.26726124191242434</v>
      </c>
      <c r="O12" s="9">
        <f>STANDARDIZE(E12,E$17,E$18)</f>
        <v>1.2152015944035404</v>
      </c>
      <c r="P12" s="9">
        <f>STANDARDIZE(F12,F$17,F$18)</f>
        <v>-0.34562409592276794</v>
      </c>
      <c r="Q12" s="9">
        <v>0</v>
      </c>
      <c r="R12" s="9">
        <f>STANDARDIZE(H12,H$17,H$18)</f>
        <v>-0.38452788253607789</v>
      </c>
      <c r="S12" s="9">
        <f t="shared" si="0"/>
        <v>-0.18760670106755672</v>
      </c>
    </row>
    <row r="13" spans="1:19" ht="19.5" customHeight="1" x14ac:dyDescent="0.25">
      <c r="A13" s="16" t="s">
        <v>14</v>
      </c>
      <c r="B13" s="20">
        <v>0</v>
      </c>
      <c r="C13" s="20">
        <v>0</v>
      </c>
      <c r="D13" s="20">
        <v>2</v>
      </c>
      <c r="E13" s="20">
        <v>0</v>
      </c>
      <c r="F13" s="20">
        <v>8</v>
      </c>
      <c r="G13" s="20">
        <v>0</v>
      </c>
      <c r="H13" s="20">
        <v>0</v>
      </c>
      <c r="I13" s="20">
        <f>SUM(B13:H13)</f>
        <v>10</v>
      </c>
      <c r="K13" s="7" t="s">
        <v>14</v>
      </c>
      <c r="L13" s="10">
        <f>STANDARDIZE(B13,B$17,B$18)</f>
        <v>-2.6417125252899738</v>
      </c>
      <c r="M13" s="10">
        <f>STANDARDIZE(C13,C$17,C$18)</f>
        <v>-0.50323627974019636</v>
      </c>
      <c r="N13" s="10">
        <f>STANDARDIZE(D13,D$17,D$18)</f>
        <v>3.474396144861517</v>
      </c>
      <c r="O13" s="10">
        <f>STANDARDIZE(E13,E$17,E$18)</f>
        <v>-1.0233276584450866</v>
      </c>
      <c r="P13" s="10">
        <f>STANDARDIZE(F13,F$17,F$18)</f>
        <v>0.6221233726609825</v>
      </c>
      <c r="Q13" s="10">
        <v>0</v>
      </c>
      <c r="R13" s="10">
        <f>STANDARDIZE(H13,H$17,H$18)</f>
        <v>-0.38452788253607789</v>
      </c>
      <c r="S13" s="10">
        <f t="shared" si="0"/>
        <v>-0.45628482848883484</v>
      </c>
    </row>
    <row r="14" spans="1:19" ht="19.5" customHeight="1" x14ac:dyDescent="0.25">
      <c r="A14" s="16" t="s">
        <v>21</v>
      </c>
      <c r="B14" s="20">
        <v>2</v>
      </c>
      <c r="C14" s="20">
        <v>0</v>
      </c>
      <c r="D14" s="20">
        <v>0</v>
      </c>
      <c r="E14" s="20">
        <v>1</v>
      </c>
      <c r="F14" s="20">
        <v>5</v>
      </c>
      <c r="G14" s="20">
        <v>0</v>
      </c>
      <c r="H14" s="20">
        <v>0</v>
      </c>
      <c r="I14" s="20">
        <f>SUM(B14:H14)</f>
        <v>8</v>
      </c>
      <c r="K14" s="7" t="s">
        <v>21</v>
      </c>
      <c r="L14" s="10">
        <f>STANDARDIZE(B14,B$17,B$18)</f>
        <v>9.7841204640369356E-2</v>
      </c>
      <c r="M14" s="10">
        <f>STANDARDIZE(C14,C$17,C$18)</f>
        <v>-0.50323627974019636</v>
      </c>
      <c r="N14" s="10">
        <f>STANDARDIZE(D14,D$17,D$18)</f>
        <v>-0.26726124191242434</v>
      </c>
      <c r="O14" s="10">
        <f>STANDARDIZE(E14,E$17,E$18)</f>
        <v>-0.5756218078753611</v>
      </c>
      <c r="P14" s="10">
        <f>STANDARDIZE(F14,F$17,F$18)</f>
        <v>-0.34562409592276794</v>
      </c>
      <c r="Q14" s="10">
        <v>0</v>
      </c>
      <c r="R14" s="10">
        <f>STANDARDIZE(H14,H$17,H$18)</f>
        <v>-0.38452788253607789</v>
      </c>
      <c r="S14" s="10">
        <f t="shared" si="0"/>
        <v>-1.978430103346458</v>
      </c>
    </row>
    <row r="15" spans="1:19" ht="19.5" customHeight="1" x14ac:dyDescent="0.25">
      <c r="A15" s="16" t="s">
        <v>20</v>
      </c>
      <c r="B15" s="20">
        <v>2</v>
      </c>
      <c r="C15" s="20">
        <v>0</v>
      </c>
      <c r="D15" s="20">
        <v>0</v>
      </c>
      <c r="E15" s="20">
        <v>2</v>
      </c>
      <c r="F15" s="20">
        <v>3</v>
      </c>
      <c r="G15" s="20">
        <v>0</v>
      </c>
      <c r="H15" s="20">
        <v>0</v>
      </c>
      <c r="I15" s="20">
        <f>SUM(B15:H15)</f>
        <v>7</v>
      </c>
      <c r="K15" s="7" t="s">
        <v>20</v>
      </c>
      <c r="L15" s="10">
        <f>STANDARDIZE(B15,B$17,B$18)</f>
        <v>9.7841204640369356E-2</v>
      </c>
      <c r="M15" s="10">
        <f>STANDARDIZE(C15,C$17,C$18)</f>
        <v>-0.50323627974019636</v>
      </c>
      <c r="N15" s="10">
        <f>STANDARDIZE(D15,D$17,D$18)</f>
        <v>-0.26726124191242434</v>
      </c>
      <c r="O15" s="10">
        <f>STANDARDIZE(E15,E$17,E$18)</f>
        <v>-0.12791595730563576</v>
      </c>
      <c r="P15" s="10">
        <f>STANDARDIZE(F15,F$17,F$18)</f>
        <v>-0.99078907497860158</v>
      </c>
      <c r="Q15" s="10">
        <v>0</v>
      </c>
      <c r="R15" s="10">
        <f>STANDARDIZE(H15,H$17,H$18)</f>
        <v>-0.38452788253607789</v>
      </c>
      <c r="S15" s="10">
        <f t="shared" si="0"/>
        <v>-2.1758892318325667</v>
      </c>
    </row>
    <row r="16" spans="1:19" ht="19.5" customHeight="1" x14ac:dyDescent="0.25"/>
    <row r="17" spans="1:19" ht="19.5" customHeight="1" x14ac:dyDescent="0.25">
      <c r="A17" s="2" t="s">
        <v>7</v>
      </c>
      <c r="B17" s="17">
        <f>AVERAGE(B2:B15)</f>
        <v>1.9285714285714286</v>
      </c>
      <c r="C17" s="17">
        <f>AVERAGE(C2:C15)</f>
        <v>0.21428571428571427</v>
      </c>
      <c r="D17" s="17">
        <f>AVERAGE(D2:D15)</f>
        <v>0.14285714285714285</v>
      </c>
      <c r="E17" s="17">
        <f>AVERAGE(E2:E15)</f>
        <v>2.2857142857142856</v>
      </c>
      <c r="F17" s="17">
        <f>AVERAGE(F2:F15)</f>
        <v>6.0714285714285712</v>
      </c>
      <c r="G17" s="17">
        <f>AVERAGE(G2:G15)</f>
        <v>0</v>
      </c>
      <c r="H17" s="17">
        <f>AVERAGE(H2:H15)</f>
        <v>0.35714285714285715</v>
      </c>
      <c r="K17" s="11" t="s">
        <v>10</v>
      </c>
      <c r="L17" s="11" t="s">
        <v>0</v>
      </c>
      <c r="M17" s="11" t="s">
        <v>1</v>
      </c>
      <c r="N17" s="11" t="s">
        <v>2</v>
      </c>
      <c r="O17" s="11" t="s">
        <v>3</v>
      </c>
      <c r="P17" s="11" t="s">
        <v>4</v>
      </c>
      <c r="Q17" s="11" t="s">
        <v>5</v>
      </c>
      <c r="R17" s="11" t="s">
        <v>6</v>
      </c>
      <c r="S17" s="11" t="s">
        <v>13</v>
      </c>
    </row>
    <row r="18" spans="1:19" ht="19.5" customHeight="1" x14ac:dyDescent="0.25">
      <c r="A18" s="2" t="s">
        <v>8</v>
      </c>
      <c r="B18" s="17">
        <f>STDEV(B2:B15)</f>
        <v>0.73004591154737186</v>
      </c>
      <c r="C18" s="17">
        <f>STDEV(C2:C15)</f>
        <v>0.42581531362632008</v>
      </c>
      <c r="D18" s="17">
        <f>STDEV(D2:D15)</f>
        <v>0.53452248382484879</v>
      </c>
      <c r="E18" s="17">
        <f>STDEV(E2:E15)</f>
        <v>2.2336094083368714</v>
      </c>
      <c r="F18" s="17">
        <f>STDEV(F2:F15)</f>
        <v>3.0999822757380584</v>
      </c>
      <c r="G18" s="17">
        <f>STDEV(G2:G15)</f>
        <v>0</v>
      </c>
      <c r="H18" s="17">
        <f>STDEV(H2:H15)</f>
        <v>0.928782731664065</v>
      </c>
      <c r="K18" s="5" t="s">
        <v>25</v>
      </c>
      <c r="L18" s="3">
        <f>(B2-B$20)/(B$21-B$20)</f>
        <v>0.66666666666666663</v>
      </c>
      <c r="M18" s="3">
        <f>(C2-C$20)/(C$21-C$20)</f>
        <v>0</v>
      </c>
      <c r="N18" s="3">
        <f>(D2-D$20)/(D$21-D$20)</f>
        <v>0</v>
      </c>
      <c r="O18" s="3">
        <f>(E2-E$20)/(E$21-E$20)</f>
        <v>0</v>
      </c>
      <c r="P18" s="3">
        <f>(F2-F$20)/(F$21-F$20)</f>
        <v>0.22222222222222221</v>
      </c>
      <c r="Q18" s="3">
        <v>0</v>
      </c>
      <c r="R18" s="3">
        <f>(H2-H$20)/(H$21-H$20)</f>
        <v>0</v>
      </c>
      <c r="S18" s="3">
        <f>SUM(L18:R18)</f>
        <v>0.88888888888888884</v>
      </c>
    </row>
    <row r="19" spans="1:19" ht="19.5" customHeight="1" x14ac:dyDescent="0.25">
      <c r="A19" s="2"/>
      <c r="B19" s="17"/>
      <c r="C19" s="17"/>
      <c r="D19" s="17"/>
      <c r="E19" s="17"/>
      <c r="F19" s="17"/>
      <c r="G19" s="17"/>
      <c r="H19" s="17"/>
      <c r="K19" s="5" t="s">
        <v>22</v>
      </c>
      <c r="L19" s="3">
        <f>(B3-B$20)/(B$21-B$20)</f>
        <v>0.66666666666666663</v>
      </c>
      <c r="M19" s="3">
        <f>(C3-C$20)/(C$21-C$20)</f>
        <v>0</v>
      </c>
      <c r="N19" s="3">
        <f>(D3-D$20)/(D$21-D$20)</f>
        <v>0</v>
      </c>
      <c r="O19" s="3">
        <f>(E3-E$20)/(E$21-E$20)</f>
        <v>0.2857142857142857</v>
      </c>
      <c r="P19" s="3">
        <f>(F3-F$20)/(F$21-F$20)</f>
        <v>0.22222222222222221</v>
      </c>
      <c r="Q19" s="3">
        <v>0</v>
      </c>
      <c r="R19" s="3">
        <f>(H3-H$20)/(H$21-H$20)</f>
        <v>0</v>
      </c>
      <c r="S19" s="3">
        <f>SUM(L19:R19)</f>
        <v>1.1746031746031744</v>
      </c>
    </row>
    <row r="20" spans="1:19" ht="19.5" customHeight="1" x14ac:dyDescent="0.25">
      <c r="A20" s="2" t="s">
        <v>11</v>
      </c>
      <c r="B20" s="17">
        <f>MIN(B2:B15)</f>
        <v>0</v>
      </c>
      <c r="C20" s="17">
        <f>MIN(C2:C15)</f>
        <v>0</v>
      </c>
      <c r="D20" s="17">
        <f>MIN(D2:D15)</f>
        <v>0</v>
      </c>
      <c r="E20" s="17">
        <f>MIN(E2:E15)</f>
        <v>0</v>
      </c>
      <c r="F20" s="17">
        <f>MIN(F2:F15)</f>
        <v>3</v>
      </c>
      <c r="G20" s="17">
        <f>MIN(G2:G15)</f>
        <v>0</v>
      </c>
      <c r="H20" s="17">
        <f>MIN(H2:H15)</f>
        <v>0</v>
      </c>
      <c r="K20" s="5" t="s">
        <v>15</v>
      </c>
      <c r="L20" s="3">
        <f>(B4-B$20)/(B$21-B$20)</f>
        <v>1</v>
      </c>
      <c r="M20" s="3">
        <f>(C4-C$20)/(C$21-C$20)</f>
        <v>1</v>
      </c>
      <c r="N20" s="3">
        <f>(D4-D$20)/(D$21-D$20)</f>
        <v>0</v>
      </c>
      <c r="O20" s="3">
        <f>(E4-E$20)/(E$21-E$20)</f>
        <v>0.42857142857142855</v>
      </c>
      <c r="P20" s="3">
        <f>(F4-F$20)/(F$21-F$20)</f>
        <v>1</v>
      </c>
      <c r="Q20" s="3">
        <v>0</v>
      </c>
      <c r="R20" s="3">
        <f>(H4-H$20)/(H$21-H$20)</f>
        <v>1</v>
      </c>
      <c r="S20" s="4">
        <f>SUM(L20:R20)</f>
        <v>4.4285714285714288</v>
      </c>
    </row>
    <row r="21" spans="1:19" ht="19.5" customHeight="1" x14ac:dyDescent="0.25">
      <c r="A21" s="2" t="s">
        <v>12</v>
      </c>
      <c r="B21" s="17">
        <f>MAX(B2:B15)</f>
        <v>3</v>
      </c>
      <c r="C21" s="17">
        <f>MAX(C2:C15)</f>
        <v>1</v>
      </c>
      <c r="D21" s="17">
        <f>MAX(D2:D15)</f>
        <v>2</v>
      </c>
      <c r="E21" s="17">
        <f>MAX(E2:E15)</f>
        <v>7</v>
      </c>
      <c r="F21" s="17">
        <f>MAX(F2:F15)</f>
        <v>12</v>
      </c>
      <c r="G21" s="17">
        <f>MAX(G2:G15)</f>
        <v>0</v>
      </c>
      <c r="H21" s="17">
        <f>MAX(H2:H15)</f>
        <v>3</v>
      </c>
      <c r="K21" s="5" t="s">
        <v>17</v>
      </c>
      <c r="L21" s="3">
        <f>(B5-B$20)/(B$21-B$20)</f>
        <v>0.33333333333333331</v>
      </c>
      <c r="M21" s="3">
        <f>(C5-C$20)/(C$21-C$20)</f>
        <v>0</v>
      </c>
      <c r="N21" s="3">
        <f>(D5-D$20)/(D$21-D$20)</f>
        <v>0</v>
      </c>
      <c r="O21" s="3">
        <f>(E5-E$20)/(E$21-E$20)</f>
        <v>0</v>
      </c>
      <c r="P21" s="3">
        <f>(F5-F$20)/(F$21-F$20)</f>
        <v>0.1111111111111111</v>
      </c>
      <c r="Q21" s="3">
        <v>0</v>
      </c>
      <c r="R21" s="3">
        <f>(H5-H$20)/(H$21-H$20)</f>
        <v>0</v>
      </c>
      <c r="S21" s="3">
        <f>SUM(L21:R21)</f>
        <v>0.44444444444444442</v>
      </c>
    </row>
    <row r="22" spans="1:19" ht="19.5" customHeight="1" x14ac:dyDescent="0.25">
      <c r="K22" s="5" t="s">
        <v>23</v>
      </c>
      <c r="L22" s="3">
        <f>(B6-B$20)/(B$21-B$20)</f>
        <v>0.66666666666666663</v>
      </c>
      <c r="M22" s="3">
        <f>(C6-C$20)/(C$21-C$20)</f>
        <v>1</v>
      </c>
      <c r="N22" s="3">
        <f>(D6-D$20)/(D$21-D$20)</f>
        <v>0</v>
      </c>
      <c r="O22" s="3">
        <f>(E6-E$20)/(E$21-E$20)</f>
        <v>0.2857142857142857</v>
      </c>
      <c r="P22" s="3">
        <f>(F6-F$20)/(F$21-F$20)</f>
        <v>0</v>
      </c>
      <c r="Q22" s="3">
        <v>0</v>
      </c>
      <c r="R22" s="3">
        <f>(H6-H$20)/(H$21-H$20)</f>
        <v>0</v>
      </c>
      <c r="S22" s="8">
        <f>SUM(L22:R22)</f>
        <v>1.9523809523809521</v>
      </c>
    </row>
    <row r="23" spans="1:19" ht="19.5" customHeight="1" x14ac:dyDescent="0.25">
      <c r="K23" s="5" t="s">
        <v>18</v>
      </c>
      <c r="L23" s="3">
        <f>(B7-B$20)/(B$21-B$20)</f>
        <v>1</v>
      </c>
      <c r="M23" s="3">
        <f>(C7-C$20)/(C$21-C$20)</f>
        <v>0</v>
      </c>
      <c r="N23" s="3">
        <f>(D7-D$20)/(D$21-D$20)</f>
        <v>0</v>
      </c>
      <c r="O23" s="3">
        <f>(E7-E$20)/(E$21-E$20)</f>
        <v>1</v>
      </c>
      <c r="P23" s="3">
        <f>(F7-F$20)/(F$21-F$20)</f>
        <v>0.88888888888888884</v>
      </c>
      <c r="Q23" s="3">
        <v>0</v>
      </c>
      <c r="R23" s="3">
        <f>(H7-H$20)/(H$21-H$20)</f>
        <v>0</v>
      </c>
      <c r="S23" s="4">
        <f>SUM(L23:R23)</f>
        <v>2.8888888888888888</v>
      </c>
    </row>
    <row r="24" spans="1:19" ht="19.5" customHeight="1" x14ac:dyDescent="0.25">
      <c r="K24" s="5" t="s">
        <v>19</v>
      </c>
      <c r="L24" s="3">
        <f>(B8-B$20)/(B$21-B$20)</f>
        <v>0.66666666666666663</v>
      </c>
      <c r="M24" s="3">
        <f>(C8-C$20)/(C$21-C$20)</f>
        <v>0</v>
      </c>
      <c r="N24" s="3">
        <f>(D8-D$20)/(D$21-D$20)</f>
        <v>0</v>
      </c>
      <c r="O24" s="3">
        <f>(E8-E$20)/(E$21-E$20)</f>
        <v>0.8571428571428571</v>
      </c>
      <c r="P24" s="3">
        <f>(F8-F$20)/(F$21-F$20)</f>
        <v>0.22222222222222221</v>
      </c>
      <c r="Q24" s="3">
        <v>0</v>
      </c>
      <c r="R24" s="3">
        <f>(H8-H$20)/(H$21-H$20)</f>
        <v>0</v>
      </c>
      <c r="S24" s="3">
        <f>SUM(L24:R24)</f>
        <v>1.746031746031746</v>
      </c>
    </row>
    <row r="25" spans="1:19" ht="19.5" customHeight="1" x14ac:dyDescent="0.25">
      <c r="K25" s="5" t="s">
        <v>16</v>
      </c>
      <c r="L25" s="3">
        <f>(B9-B$20)/(B$21-B$20)</f>
        <v>0.66666666666666663</v>
      </c>
      <c r="M25" s="3">
        <f>(C9-C$20)/(C$21-C$20)</f>
        <v>1</v>
      </c>
      <c r="N25" s="3">
        <f>(D9-D$20)/(D$21-D$20)</f>
        <v>0</v>
      </c>
      <c r="O25" s="3">
        <f>(E9-E$20)/(E$21-E$20)</f>
        <v>0.2857142857142857</v>
      </c>
      <c r="P25" s="3">
        <f>(F9-F$20)/(F$21-F$20)</f>
        <v>0.88888888888888884</v>
      </c>
      <c r="Q25" s="3">
        <v>0</v>
      </c>
      <c r="R25" s="3">
        <f>(H9-H$20)/(H$21-H$20)</f>
        <v>0.66666666666666663</v>
      </c>
      <c r="S25" s="4">
        <f>SUM(L25:R25)</f>
        <v>3.5079365079365075</v>
      </c>
    </row>
    <row r="26" spans="1:19" ht="19.5" customHeight="1" x14ac:dyDescent="0.25">
      <c r="K26" s="5" t="s">
        <v>27</v>
      </c>
      <c r="L26" s="3">
        <f>(B10-B$20)/(B$21-B$20)</f>
        <v>0.66666666666666663</v>
      </c>
      <c r="M26" s="3">
        <f>(C10-C$20)/(C$21-C$20)</f>
        <v>0</v>
      </c>
      <c r="N26" s="3">
        <f>(D10-D$20)/(D$21-D$20)</f>
        <v>0</v>
      </c>
      <c r="O26" s="3">
        <f>(E10-E$20)/(E$21-E$20)</f>
        <v>0.14285714285714285</v>
      </c>
      <c r="P26" s="3">
        <f>(F10-F$20)/(F$21-F$20)</f>
        <v>0.1111111111111111</v>
      </c>
      <c r="Q26" s="3">
        <v>0</v>
      </c>
      <c r="R26" s="3">
        <f>(H10-H$20)/(H$21-H$20)</f>
        <v>0</v>
      </c>
      <c r="S26" s="3">
        <f>SUM(L26:R26)</f>
        <v>0.92063492063492069</v>
      </c>
    </row>
    <row r="27" spans="1:19" ht="19.5" customHeight="1" x14ac:dyDescent="0.25">
      <c r="K27" s="5" t="s">
        <v>24</v>
      </c>
      <c r="L27" s="3">
        <f>(B11-B$20)/(B$21-B$20)</f>
        <v>0.66666666666666663</v>
      </c>
      <c r="M27" s="3">
        <f>(C11-C$20)/(C$21-C$20)</f>
        <v>0</v>
      </c>
      <c r="N27" s="3">
        <f>(D11-D$20)/(D$21-D$20)</f>
        <v>0</v>
      </c>
      <c r="O27" s="3">
        <f>(E11-E$20)/(E$21-E$20)</f>
        <v>0.14285714285714285</v>
      </c>
      <c r="P27" s="3">
        <f>(F11-F$20)/(F$21-F$20)</f>
        <v>0.1111111111111111</v>
      </c>
      <c r="Q27" s="3">
        <v>0</v>
      </c>
      <c r="R27" s="3">
        <f>(H11-H$20)/(H$21-H$20)</f>
        <v>0</v>
      </c>
      <c r="S27" s="3">
        <f>SUM(L27:R27)</f>
        <v>0.92063492063492069</v>
      </c>
    </row>
    <row r="28" spans="1:19" ht="19.5" customHeight="1" x14ac:dyDescent="0.25">
      <c r="K28" s="6" t="s">
        <v>26</v>
      </c>
      <c r="L28" s="3">
        <f>(B12-B$20)/(B$21-B$20)</f>
        <v>0.66666666666666663</v>
      </c>
      <c r="M28" s="3">
        <f>(C12-C$20)/(C$21-C$20)</f>
        <v>0</v>
      </c>
      <c r="N28" s="3">
        <f>(D12-D$20)/(D$21-D$20)</f>
        <v>0</v>
      </c>
      <c r="O28" s="3">
        <f>(E12-E$20)/(E$21-E$20)</f>
        <v>0.7142857142857143</v>
      </c>
      <c r="P28" s="3">
        <f>(F12-F$20)/(F$21-F$20)</f>
        <v>0.22222222222222221</v>
      </c>
      <c r="Q28" s="3">
        <v>0</v>
      </c>
      <c r="R28" s="3">
        <f>(H12-H$20)/(H$21-H$20)</f>
        <v>0</v>
      </c>
      <c r="S28" s="3">
        <f>SUM(L28:R28)</f>
        <v>1.6031746031746033</v>
      </c>
    </row>
    <row r="29" spans="1:19" ht="19.5" customHeight="1" x14ac:dyDescent="0.25">
      <c r="K29" s="7" t="s">
        <v>14</v>
      </c>
      <c r="L29" s="3">
        <f>(B13-B$20)/(B$21-B$20)</f>
        <v>0</v>
      </c>
      <c r="M29" s="3">
        <f>(C13-C$20)/(C$21-C$20)</f>
        <v>0</v>
      </c>
      <c r="N29" s="3">
        <f>(D13-D$20)/(D$21-D$20)</f>
        <v>1</v>
      </c>
      <c r="O29" s="3">
        <f>(E13-E$20)/(E$21-E$20)</f>
        <v>0</v>
      </c>
      <c r="P29" s="3">
        <f>(F13-F$20)/(F$21-F$20)</f>
        <v>0.55555555555555558</v>
      </c>
      <c r="Q29" s="3">
        <v>0</v>
      </c>
      <c r="R29" s="3">
        <f>(H13-H$20)/(H$21-H$20)</f>
        <v>0</v>
      </c>
      <c r="S29" s="3">
        <f>SUM(L29:R29)</f>
        <v>1.5555555555555556</v>
      </c>
    </row>
    <row r="30" spans="1:19" ht="19.5" customHeight="1" x14ac:dyDescent="0.25">
      <c r="K30" s="7" t="s">
        <v>21</v>
      </c>
      <c r="L30" s="3">
        <f>(B14-B$20)/(B$21-B$20)</f>
        <v>0.66666666666666663</v>
      </c>
      <c r="M30" s="3">
        <f>(C14-C$20)/(C$21-C$20)</f>
        <v>0</v>
      </c>
      <c r="N30" s="3">
        <f>(D14-D$20)/(D$21-D$20)</f>
        <v>0</v>
      </c>
      <c r="O30" s="3">
        <f>(E14-E$20)/(E$21-E$20)</f>
        <v>0.14285714285714285</v>
      </c>
      <c r="P30" s="3">
        <f>(F14-F$20)/(F$21-F$20)</f>
        <v>0.22222222222222221</v>
      </c>
      <c r="Q30" s="3">
        <v>0</v>
      </c>
      <c r="R30" s="3">
        <f>(H14-H$20)/(H$21-H$20)</f>
        <v>0</v>
      </c>
      <c r="S30" s="3">
        <f>SUM(L30:R30)</f>
        <v>1.0317460317460316</v>
      </c>
    </row>
    <row r="31" spans="1:19" x14ac:dyDescent="0.25">
      <c r="K31" s="7" t="s">
        <v>20</v>
      </c>
      <c r="L31" s="3">
        <f>(B15-B$20)/(B$21-B$20)</f>
        <v>0.66666666666666663</v>
      </c>
      <c r="M31" s="3">
        <f>(C15-C$20)/(C$21-C$20)</f>
        <v>0</v>
      </c>
      <c r="N31" s="3">
        <f>(D15-D$20)/(D$21-D$20)</f>
        <v>0</v>
      </c>
      <c r="O31" s="3">
        <f>(E15-E$20)/(E$21-E$20)</f>
        <v>0.2857142857142857</v>
      </c>
      <c r="P31" s="3">
        <f>(F15-F$20)/(F$21-F$20)</f>
        <v>0</v>
      </c>
      <c r="Q31" s="3">
        <v>0</v>
      </c>
      <c r="R31" s="3">
        <f>(H15-H$20)/(H$21-H$20)</f>
        <v>0</v>
      </c>
      <c r="S31" s="3">
        <f>SUM(L31:R31)</f>
        <v>0.95238095238095233</v>
      </c>
    </row>
  </sheetData>
  <sortState xmlns:xlrd2="http://schemas.microsoft.com/office/spreadsheetml/2017/richdata2" ref="A2:A15">
    <sortCondition ref="A2:A15"/>
  </sortState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ABRAHAO BARROS</cp:lastModifiedBy>
  <dcterms:created xsi:type="dcterms:W3CDTF">2021-09-24T23:23:12Z</dcterms:created>
  <dcterms:modified xsi:type="dcterms:W3CDTF">2024-05-09T19:19:34Z</dcterms:modified>
</cp:coreProperties>
</file>