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ropbox\Biogoods_dropbox\"/>
    </mc:Choice>
  </mc:AlternateContent>
  <xr:revisionPtr revIDLastSave="86" documentId="11_F74BEEADCB240AEEF5FB0267875A133673ABA5CD" xr6:coauthVersionLast="47" xr6:coauthVersionMax="47" xr10:uidLastSave="{1A26BD02-E5B6-48D6-8E21-BF3F27932CE8}"/>
  <bookViews>
    <workbookView xWindow="0" yWindow="0" windowWidth="25125" windowHeight="12435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<sst xmlns="http://schemas.openxmlformats.org/spreadsheetml/2006/main" count="304" uniqueCount="157">
  <si>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</si>
  <si>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</si>
  <si>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</si>
  <si>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</si>
  <si>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</si>
  <si>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</si>
  <si>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</si>
  <si>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</si>
  <si>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</si>
  <si>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</si>
  <si>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</si>
  <si>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</si>
  <si>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</si>
  <si>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</si>
  <si>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</si>
  <si>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</si>
  <si>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</si>
  <si>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</si>
  <si>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</si>
  <si>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</si>
  <si>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</si>
  <si>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</si>
  <si>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</si>
  <si>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</si>
  <si>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</si>
  <si>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</si>
  <si>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</si>
  <si>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</si>
  <si>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</si>
  <si>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</si>
  <si>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</si>
  <si>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</si>
  <si>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</si>
  <si>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</si>
  <si>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</si>
  <si>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</si>
  <si>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</si>
  <si>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</si>
  <si>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</si>
  <si>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</si>
  <si>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</si>
  <si>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</si>
  <si>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</si>
  <si>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</si>
  <si>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</si>
  <si>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US110</t>
  </si>
  <si>
    <t>The students  have exceeded expectations </t>
  </si>
  <si>
    <t>US111</t>
  </si>
  <si>
    <t>US112</t>
  </si>
  <si>
    <t>US210</t>
  </si>
  <si>
    <t>US211</t>
  </si>
  <si>
    <t>US212</t>
  </si>
  <si>
    <t>US213</t>
  </si>
  <si>
    <t>US214</t>
  </si>
  <si>
    <t>US215</t>
  </si>
  <si>
    <t>US216</t>
  </si>
  <si>
    <t>US307</t>
  </si>
  <si>
    <t>US308</t>
  </si>
  <si>
    <t>US309</t>
  </si>
  <si>
    <t>US310</t>
  </si>
  <si>
    <t>US311</t>
  </si>
  <si>
    <t>US406</t>
  </si>
  <si>
    <t>US407</t>
  </si>
  <si>
    <t>US408</t>
  </si>
  <si>
    <t>US409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</si>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</sst>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L13" sqref="L13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 ht="16.5">
      <c r="A4" s="2" t="s">
        <v>2</v>
      </c>
      <c r="B4" s="6">
        <v>101</v>
      </c>
      <c r="C4" s="1" t="s">
        <v>3</v>
      </c>
    </row>
    <row r="6" spans="1:20">
      <c r="A6" s="4" t="s">
        <v>4</v>
      </c>
    </row>
    <row r="7" spans="1:20" ht="16.5" thickBot="1"/>
    <row r="8" spans="1:20" ht="15.95" customHeight="1" thickBot="1">
      <c r="B8" s="1"/>
      <c r="C8" s="1"/>
      <c r="E8" s="64" t="s">
        <v>5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</row>
    <row r="9" spans="1:20" ht="105.95" customHeight="1">
      <c r="B9" s="1"/>
      <c r="C9" s="1"/>
      <c r="D9" s="41">
        <f>C10</f>
        <v>1211546</v>
      </c>
      <c r="E9" s="42">
        <f>C11</f>
        <v>1211509</v>
      </c>
      <c r="F9" s="42">
        <f>C12</f>
        <v>1211511</v>
      </c>
      <c r="G9" s="42">
        <f>C13</f>
        <v>1211504</v>
      </c>
      <c r="H9" s="42">
        <f>C14</f>
        <v>1211514</v>
      </c>
      <c r="I9" s="42" t="str">
        <f>C15</f>
        <v>Student 6</v>
      </c>
      <c r="J9" s="42" t="str">
        <f>C16</f>
        <v>Student 7</v>
      </c>
      <c r="K9" s="42" t="str">
        <f>C17</f>
        <v>Student 8</v>
      </c>
      <c r="L9" s="42" t="str">
        <f>C18</f>
        <v>Student 9</v>
      </c>
      <c r="M9" s="42" t="str">
        <f>C19</f>
        <v>Student 10</v>
      </c>
      <c r="N9" s="42" t="str">
        <f>C20</f>
        <v>Student 11</v>
      </c>
      <c r="O9" s="42" t="str">
        <f>C21</f>
        <v>Student 12</v>
      </c>
      <c r="P9" s="42" t="str">
        <f>C22</f>
        <v>Student 13</v>
      </c>
      <c r="Q9" s="42" t="str">
        <f>C23</f>
        <v>Student 14</v>
      </c>
      <c r="R9" s="42" t="str">
        <f>C24</f>
        <v>Student 15</v>
      </c>
      <c r="S9" s="43" t="s">
        <v>6</v>
      </c>
    </row>
    <row r="10" spans="1:20">
      <c r="B10" s="61" t="s">
        <v>7</v>
      </c>
      <c r="C10" s="37">
        <v>1211546</v>
      </c>
      <c r="D10" s="36">
        <v>4</v>
      </c>
      <c r="E10" s="36">
        <v>4</v>
      </c>
      <c r="F10" s="36">
        <v>4</v>
      </c>
      <c r="G10" s="36">
        <v>4</v>
      </c>
      <c r="H10" s="36">
        <v>4</v>
      </c>
      <c r="I10" s="38"/>
      <c r="J10" s="38"/>
      <c r="K10" s="38"/>
      <c r="L10" s="38"/>
      <c r="M10" s="38"/>
      <c r="N10" s="38"/>
      <c r="O10" s="38"/>
      <c r="P10" s="38"/>
      <c r="Q10" s="38"/>
      <c r="R10" s="37"/>
      <c r="S10" s="49">
        <f>AVERAGE(D10:R10)</f>
        <v>4</v>
      </c>
    </row>
    <row r="11" spans="1:20">
      <c r="B11" s="62"/>
      <c r="C11" s="8">
        <v>1211509</v>
      </c>
      <c r="D11" s="36">
        <v>4</v>
      </c>
      <c r="E11" s="36">
        <v>4</v>
      </c>
      <c r="F11" s="36">
        <v>4</v>
      </c>
      <c r="G11" s="36">
        <v>4</v>
      </c>
      <c r="H11" s="36">
        <v>4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0">
        <f t="shared" ref="S11:S24" si="0">AVERAGE(D11:R11)</f>
        <v>4</v>
      </c>
    </row>
    <row r="12" spans="1:20">
      <c r="B12" s="62"/>
      <c r="C12" s="8">
        <v>1211511</v>
      </c>
      <c r="D12" s="36">
        <v>4</v>
      </c>
      <c r="E12" s="36">
        <v>4</v>
      </c>
      <c r="F12" s="36">
        <v>4</v>
      </c>
      <c r="G12" s="36">
        <v>4</v>
      </c>
      <c r="H12" s="36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0">
        <f t="shared" si="0"/>
        <v>4</v>
      </c>
    </row>
    <row r="13" spans="1:20">
      <c r="B13" s="62"/>
      <c r="C13" s="8">
        <v>1211504</v>
      </c>
      <c r="D13" s="36">
        <v>4</v>
      </c>
      <c r="E13" s="36">
        <v>4</v>
      </c>
      <c r="F13" s="36">
        <v>4</v>
      </c>
      <c r="G13" s="36">
        <v>4</v>
      </c>
      <c r="H13" s="36">
        <v>4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0">
        <f t="shared" si="0"/>
        <v>4</v>
      </c>
    </row>
    <row r="14" spans="1:20">
      <c r="B14" s="62"/>
      <c r="C14" s="8">
        <v>1211514</v>
      </c>
      <c r="D14" s="36">
        <v>4</v>
      </c>
      <c r="E14" s="36">
        <v>4</v>
      </c>
      <c r="F14" s="36">
        <v>4</v>
      </c>
      <c r="G14" s="36">
        <v>4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0">
        <f t="shared" si="0"/>
        <v>4</v>
      </c>
    </row>
    <row r="15" spans="1:20" ht="16.5">
      <c r="B15" s="62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0" t="e">
        <f t="shared" si="0"/>
        <v>#DIV/0!</v>
      </c>
    </row>
    <row r="16" spans="1:20" ht="16.5" thickBot="1">
      <c r="B16" s="62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0" t="e">
        <f t="shared" si="0"/>
        <v>#DIV/0!</v>
      </c>
    </row>
    <row r="17" spans="1:19" ht="16.5" thickBot="1">
      <c r="B17" s="62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0" t="e">
        <f t="shared" si="0"/>
        <v>#DIV/0!</v>
      </c>
    </row>
    <row r="18" spans="1:19" ht="16.5" thickBot="1">
      <c r="B18" s="62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0" t="e">
        <f t="shared" si="0"/>
        <v>#DIV/0!</v>
      </c>
    </row>
    <row r="19" spans="1:19" ht="16.5" thickBot="1">
      <c r="B19" s="62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0" t="e">
        <f t="shared" si="0"/>
        <v>#DIV/0!</v>
      </c>
    </row>
    <row r="20" spans="1:19" ht="16.5" thickBot="1">
      <c r="B20" s="62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0" t="e">
        <f t="shared" si="0"/>
        <v>#DIV/0!</v>
      </c>
    </row>
    <row r="21" spans="1:19" ht="16.5" thickBot="1">
      <c r="B21" s="62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0" t="e">
        <f t="shared" si="0"/>
        <v>#DIV/0!</v>
      </c>
    </row>
    <row r="22" spans="1:19" ht="16.5" thickBot="1">
      <c r="B22" s="62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0" t="e">
        <f t="shared" si="0"/>
        <v>#DIV/0!</v>
      </c>
    </row>
    <row r="23" spans="1:19" ht="16.5" thickBot="1">
      <c r="B23" s="62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6"/>
      <c r="S23" s="50" t="e">
        <f t="shared" si="0"/>
        <v>#DIV/0!</v>
      </c>
    </row>
    <row r="24" spans="1:19" ht="16.5" thickBot="1">
      <c r="B24" s="63"/>
      <c r="C24" s="39" t="s">
        <v>17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47"/>
      <c r="S24" s="51" t="e">
        <f t="shared" si="0"/>
        <v>#DIV/0!</v>
      </c>
    </row>
    <row r="25" spans="1:19" ht="16.5" thickBot="1">
      <c r="B25" s="1"/>
      <c r="C25" s="44" t="s">
        <v>6</v>
      </c>
      <c r="D25" s="45">
        <f>AVERAGE(D10:D24)</f>
        <v>4</v>
      </c>
      <c r="E25" s="45">
        <f t="shared" ref="E25:R25" si="1">AVERAGE(E10:E24)</f>
        <v>4</v>
      </c>
      <c r="F25" s="45">
        <f t="shared" si="1"/>
        <v>4</v>
      </c>
      <c r="G25" s="45">
        <f t="shared" si="1"/>
        <v>4</v>
      </c>
      <c r="H25" s="45">
        <f t="shared" si="1"/>
        <v>4</v>
      </c>
      <c r="I25" s="45" t="e">
        <f t="shared" si="1"/>
        <v>#DIV/0!</v>
      </c>
      <c r="J25" s="45" t="e">
        <f t="shared" si="1"/>
        <v>#DIV/0!</v>
      </c>
      <c r="K25" s="45" t="e">
        <f t="shared" si="1"/>
        <v>#DIV/0!</v>
      </c>
      <c r="L25" s="45" t="e">
        <f t="shared" si="1"/>
        <v>#DIV/0!</v>
      </c>
      <c r="M25" s="45" t="e">
        <f t="shared" si="1"/>
        <v>#DIV/0!</v>
      </c>
      <c r="N25" s="45" t="e">
        <f t="shared" si="1"/>
        <v>#DIV/0!</v>
      </c>
      <c r="O25" s="45" t="e">
        <f t="shared" si="1"/>
        <v>#DIV/0!</v>
      </c>
      <c r="P25" s="45" t="e">
        <f t="shared" si="1"/>
        <v>#DIV/0!</v>
      </c>
      <c r="Q25" s="45" t="e">
        <f t="shared" si="1"/>
        <v>#DIV/0!</v>
      </c>
      <c r="R25" s="48" t="e">
        <f t="shared" si="1"/>
        <v>#DIV/0!</v>
      </c>
      <c r="S25" s="52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C7" sqref="C7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28</v>
      </c>
    </row>
    <row r="2" spans="1:10" ht="16.5" thickBot="1"/>
    <row r="3" spans="1:10">
      <c r="A3" s="61" t="s">
        <v>29</v>
      </c>
      <c r="B3" s="69" t="s">
        <v>30</v>
      </c>
      <c r="C3" s="69" t="s">
        <v>31</v>
      </c>
      <c r="D3" s="67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>
      <c r="A4" s="62"/>
      <c r="B4" s="70"/>
      <c r="C4" s="70"/>
      <c r="D4" s="68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>
      <c r="A5" s="62"/>
      <c r="B5" s="70"/>
      <c r="C5" s="70"/>
      <c r="D5" s="68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8.75">
      <c r="A6" s="14" t="s">
        <v>45</v>
      </c>
      <c r="B6" s="29">
        <v>1211511</v>
      </c>
      <c r="C6" s="29">
        <v>4</v>
      </c>
      <c r="D6" s="59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46</v>
      </c>
    </row>
    <row r="7" spans="1:10" ht="48.75">
      <c r="A7" s="14" t="s">
        <v>47</v>
      </c>
      <c r="B7" s="29">
        <v>1211504</v>
      </c>
      <c r="C7" s="29">
        <v>4</v>
      </c>
      <c r="D7" s="59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46</v>
      </c>
    </row>
    <row r="8" spans="1:10" ht="48.75">
      <c r="A8" s="14" t="s">
        <v>48</v>
      </c>
      <c r="B8" s="29">
        <v>1211509</v>
      </c>
      <c r="C8" s="29">
        <v>4</v>
      </c>
      <c r="D8" s="59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46</v>
      </c>
    </row>
    <row r="9" spans="1:10" ht="48.75">
      <c r="A9" s="14" t="s">
        <v>49</v>
      </c>
      <c r="B9" s="29">
        <v>1211504</v>
      </c>
      <c r="C9" s="29">
        <v>4</v>
      </c>
      <c r="D9" s="59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46</v>
      </c>
    </row>
    <row r="10" spans="1:10" ht="48.75">
      <c r="A10" s="14" t="s">
        <v>50</v>
      </c>
      <c r="B10" s="29">
        <v>1211546</v>
      </c>
      <c r="C10" s="29">
        <v>4</v>
      </c>
      <c r="D10" s="59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46</v>
      </c>
    </row>
    <row r="11" spans="1:10" ht="48.75">
      <c r="A11" s="14" t="s">
        <v>51</v>
      </c>
      <c r="B11" s="29">
        <v>1211546</v>
      </c>
      <c r="C11" s="29">
        <v>4</v>
      </c>
      <c r="D11" s="59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46</v>
      </c>
    </row>
    <row r="12" spans="1:10" ht="48.75">
      <c r="A12" s="14" t="s">
        <v>52</v>
      </c>
      <c r="B12" s="29">
        <v>1211511</v>
      </c>
      <c r="C12" s="29">
        <v>4</v>
      </c>
      <c r="D12" s="59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46</v>
      </c>
    </row>
    <row r="13" spans="1:10" ht="48.75">
      <c r="A13" s="14" t="s">
        <v>53</v>
      </c>
      <c r="B13" s="29">
        <v>1211514</v>
      </c>
      <c r="C13" s="29">
        <v>4</v>
      </c>
      <c r="D13" s="59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46</v>
      </c>
    </row>
    <row r="14" spans="1:10" ht="48.75">
      <c r="A14" s="14" t="s">
        <v>54</v>
      </c>
      <c r="B14" s="29">
        <v>1211546</v>
      </c>
      <c r="C14" s="29">
        <v>4</v>
      </c>
      <c r="D14" s="59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46</v>
      </c>
    </row>
    <row r="15" spans="1:10" ht="48.75">
      <c r="A15" s="14" t="s">
        <v>55</v>
      </c>
      <c r="B15" s="29">
        <v>1211514</v>
      </c>
      <c r="C15" s="29">
        <v>4</v>
      </c>
      <c r="D15" s="59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46</v>
      </c>
    </row>
    <row r="16" spans="1:10" ht="48.75">
      <c r="A16" s="14" t="s">
        <v>56</v>
      </c>
      <c r="B16" s="29">
        <v>1211546</v>
      </c>
      <c r="C16" s="29">
        <v>4</v>
      </c>
      <c r="D16" s="59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46</v>
      </c>
    </row>
    <row r="17" spans="1:10" ht="48.75">
      <c r="A17" s="14" t="s">
        <v>57</v>
      </c>
      <c r="B17" s="29">
        <v>1211504</v>
      </c>
      <c r="C17" s="29">
        <v>4</v>
      </c>
      <c r="D17" s="59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46</v>
      </c>
    </row>
    <row r="18" spans="1:10" ht="48.75">
      <c r="A18" s="14" t="s">
        <v>58</v>
      </c>
      <c r="B18" s="29">
        <v>1211509</v>
      </c>
      <c r="C18" s="29">
        <v>4</v>
      </c>
      <c r="D18" s="59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46</v>
      </c>
    </row>
    <row r="19" spans="1:10" ht="48.75">
      <c r="A19" s="14" t="s">
        <v>59</v>
      </c>
      <c r="B19" s="29">
        <v>1211514</v>
      </c>
      <c r="C19" s="29">
        <v>4</v>
      </c>
      <c r="D19" s="59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46</v>
      </c>
    </row>
    <row r="20" spans="1:10" ht="48.75">
      <c r="A20" s="14" t="s">
        <v>60</v>
      </c>
      <c r="B20" s="29">
        <v>1211511</v>
      </c>
      <c r="C20" s="29">
        <v>4</v>
      </c>
      <c r="D20" s="59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46</v>
      </c>
    </row>
    <row r="21" spans="1:10" ht="48.75">
      <c r="A21" s="14" t="s">
        <v>61</v>
      </c>
      <c r="B21" s="29">
        <v>1211504</v>
      </c>
      <c r="C21" s="29">
        <v>5</v>
      </c>
      <c r="D21" s="59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46</v>
      </c>
    </row>
    <row r="22" spans="1:10" ht="48.75">
      <c r="A22" s="14" t="s">
        <v>62</v>
      </c>
      <c r="B22" s="29">
        <v>1211514</v>
      </c>
      <c r="C22" s="29">
        <v>5</v>
      </c>
      <c r="D22" s="59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46</v>
      </c>
    </row>
    <row r="23" spans="1:10" ht="48.75">
      <c r="A23" s="14" t="s">
        <v>63</v>
      </c>
      <c r="B23" s="29">
        <v>1211509</v>
      </c>
      <c r="C23" s="29">
        <v>4</v>
      </c>
      <c r="D23" s="59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46</v>
      </c>
    </row>
    <row r="24" spans="1:10" ht="48.75">
      <c r="A24" s="14" t="s">
        <v>64</v>
      </c>
      <c r="B24" s="29">
        <v>1211546</v>
      </c>
      <c r="C24" s="29">
        <v>5</v>
      </c>
      <c r="D24" s="59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46</v>
      </c>
    </row>
    <row r="25" spans="1:10" ht="48" thickBot="1">
      <c r="A25" s="22"/>
      <c r="B25" s="53"/>
      <c r="C25" s="53"/>
      <c r="D25" s="60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5" xr:uid="{00000000-0002-0000-0100-000000000000}">
      <formula1>$E$40:$J$40</formula1>
    </dataValidation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F11" sqref="F11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65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/>
    <row r="3" spans="1:26" ht="57">
      <c r="A3" s="19" t="s">
        <v>66</v>
      </c>
      <c r="B3" s="20" t="s">
        <v>67</v>
      </c>
      <c r="C3" s="20">
        <f>'Group and Self Assessment'!C10</f>
        <v>1211546</v>
      </c>
      <c r="D3" s="20">
        <f>'Group and Self Assessment'!C11</f>
        <v>1211509</v>
      </c>
      <c r="E3" s="20">
        <f>'Group and Self Assessment'!C12</f>
        <v>1211511</v>
      </c>
      <c r="F3" s="20">
        <f>'Group and Self Assessment'!C13</f>
        <v>1211504</v>
      </c>
      <c r="G3" s="20">
        <f>'Group and Self Assessment'!C14</f>
        <v>1211514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68</v>
      </c>
      <c r="Z3" s="12" t="s">
        <v>32</v>
      </c>
    </row>
    <row r="4" spans="1:26" ht="63">
      <c r="A4" s="14" t="s">
        <v>69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70</v>
      </c>
      <c r="T4" s="7" t="s">
        <v>71</v>
      </c>
      <c r="U4" s="7" t="s">
        <v>72</v>
      </c>
      <c r="V4" s="7" t="s">
        <v>73</v>
      </c>
      <c r="W4" s="7" t="s">
        <v>74</v>
      </c>
      <c r="X4" s="7" t="s">
        <v>75</v>
      </c>
      <c r="Y4" s="7"/>
      <c r="Z4" s="15"/>
    </row>
    <row r="5" spans="1:26" ht="110.25">
      <c r="A5" s="14" t="s">
        <v>76</v>
      </c>
      <c r="B5" s="17">
        <v>0.2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5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5"/>
    </row>
    <row r="6" spans="1:26" ht="78.75">
      <c r="A6" s="14" t="s">
        <v>83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82</v>
      </c>
      <c r="Y6" s="7"/>
      <c r="Z6" s="15"/>
    </row>
    <row r="7" spans="1:26" ht="78.75">
      <c r="A7" s="14" t="s">
        <v>89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90</v>
      </c>
      <c r="T7" s="7" t="s">
        <v>91</v>
      </c>
      <c r="U7" s="7" t="s">
        <v>92</v>
      </c>
      <c r="V7" s="7" t="s">
        <v>93</v>
      </c>
      <c r="W7" s="7" t="s">
        <v>94</v>
      </c>
      <c r="X7" s="7" t="s">
        <v>82</v>
      </c>
      <c r="Y7" s="7"/>
      <c r="Z7" s="15"/>
    </row>
    <row r="8" spans="1:26">
      <c r="A8" s="14" t="s">
        <v>95</v>
      </c>
      <c r="B8" s="18">
        <f>SUM(B4:B7)</f>
        <v>1</v>
      </c>
      <c r="C8" s="7">
        <f>SUMPRODUCT(C4:C7,$B$4:$B$7)</f>
        <v>4.2</v>
      </c>
      <c r="D8" s="7">
        <f>SUMPRODUCT(D4:D7,$B$4:$B$7)</f>
        <v>4.2</v>
      </c>
      <c r="E8" s="7">
        <f>SUMPRODUCT(E4:E7,$B$4:$B$7)</f>
        <v>4.2</v>
      </c>
      <c r="F8" s="7">
        <f>SUMPRODUCT(F4:F7,$B$4:$B$7)</f>
        <v>4.2</v>
      </c>
      <c r="G8" s="7">
        <f>SUMPRODUCT(G4:G7,$B$4:$B$7)</f>
        <v>4.2</v>
      </c>
      <c r="H8" s="7">
        <f>SUMPRODUCT(H4:H7,$B$4:$B$7)</f>
        <v>0</v>
      </c>
      <c r="I8" s="7">
        <f>SUMPRODUCT(I4:I7,$B$4:$B$7)</f>
        <v>0</v>
      </c>
      <c r="J8" s="7">
        <f>SUMPRODUCT(J4:J7,$B$4:$B$7)</f>
        <v>0</v>
      </c>
      <c r="K8" s="7">
        <f>SUMPRODUCT(K4:K7,$B$4:$B$7)</f>
        <v>0</v>
      </c>
      <c r="L8" s="7">
        <f>SUMPRODUCT(L4:L7,$B$4:$B$7)</f>
        <v>0</v>
      </c>
      <c r="M8" s="7">
        <f>SUMPRODUCT(M4:M7,$B$4:$B$7)</f>
        <v>0</v>
      </c>
      <c r="N8" s="7">
        <f>SUMPRODUCT(N4:N7,$B$4:$B$7)</f>
        <v>0</v>
      </c>
      <c r="O8" s="7">
        <f>SUMPRODUCT(O4:O7,$B$4:$B$7)</f>
        <v>0</v>
      </c>
      <c r="P8" s="7">
        <f>SUMPRODUCT(P4:P7,$B$4:$B$7)</f>
        <v>0</v>
      </c>
      <c r="Q8" s="7">
        <f>SUMPRODUCT(Q4:Q7,$B$4:$B$7)</f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>
      <c r="A9" s="22" t="s">
        <v>96</v>
      </c>
      <c r="B9" s="23"/>
      <c r="C9" s="23">
        <f>C8/5*20</f>
        <v>16.8</v>
      </c>
      <c r="D9" s="23">
        <f t="shared" ref="D9:Q9" si="1">D8/5*20</f>
        <v>16.8</v>
      </c>
      <c r="E9" s="23">
        <f t="shared" si="1"/>
        <v>16.8</v>
      </c>
      <c r="F9" s="23">
        <f t="shared" si="1"/>
        <v>16.8</v>
      </c>
      <c r="G9" s="23">
        <f t="shared" si="1"/>
        <v>16.8</v>
      </c>
      <c r="H9" s="23">
        <f t="shared" si="1"/>
        <v>0</v>
      </c>
      <c r="I9" s="23">
        <f t="shared" si="1"/>
        <v>0</v>
      </c>
      <c r="J9" s="23">
        <f t="shared" si="1"/>
        <v>0</v>
      </c>
      <c r="K9" s="23">
        <f t="shared" si="1"/>
        <v>0</v>
      </c>
      <c r="L9" s="23">
        <f t="shared" si="1"/>
        <v>0</v>
      </c>
      <c r="M9" s="23">
        <f t="shared" si="1"/>
        <v>0</v>
      </c>
      <c r="N9" s="23">
        <f t="shared" si="1"/>
        <v>0</v>
      </c>
      <c r="O9" s="23">
        <f t="shared" si="1"/>
        <v>0</v>
      </c>
      <c r="P9" s="23">
        <f t="shared" si="1"/>
        <v>0</v>
      </c>
      <c r="Q9" s="23">
        <f t="shared" si="1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workbookViewId="0">
      <selection activeCell="O5" sqref="O5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97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66</v>
      </c>
      <c r="B3" s="20" t="s">
        <v>67</v>
      </c>
      <c r="C3" s="20">
        <f>'Group and Self Assessment'!C10</f>
        <v>1211546</v>
      </c>
      <c r="D3" s="20">
        <f>'Group and Self Assessment'!C11</f>
        <v>1211509</v>
      </c>
      <c r="E3" s="20">
        <f>'Group and Self Assessment'!C12</f>
        <v>1211511</v>
      </c>
      <c r="F3" s="20">
        <f>'Group and Self Assessment'!C13</f>
        <v>1211504</v>
      </c>
      <c r="G3" s="20">
        <f>'Group and Self Assessment'!C14</f>
        <v>1211514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68</v>
      </c>
      <c r="Z3" s="12" t="s">
        <v>32</v>
      </c>
    </row>
    <row r="4" spans="1:26" ht="144.75" customHeight="1">
      <c r="A4" s="14" t="s">
        <v>98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4</v>
      </c>
      <c r="S4" s="58" t="s">
        <v>99</v>
      </c>
      <c r="T4" s="58" t="s">
        <v>100</v>
      </c>
      <c r="U4" s="58" t="s">
        <v>101</v>
      </c>
      <c r="V4" s="58" t="s">
        <v>102</v>
      </c>
      <c r="W4" s="58" t="s">
        <v>103</v>
      </c>
      <c r="X4" s="58" t="s">
        <v>104</v>
      </c>
      <c r="Y4" s="55"/>
      <c r="Z4" s="15"/>
    </row>
    <row r="5" spans="1:26" ht="101.25" customHeight="1">
      <c r="A5" s="14" t="s">
        <v>105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106</v>
      </c>
      <c r="T5" s="58" t="s">
        <v>107</v>
      </c>
      <c r="U5" s="58" t="s">
        <v>108</v>
      </c>
      <c r="V5" s="58" t="s">
        <v>109</v>
      </c>
      <c r="W5" s="58" t="s">
        <v>110</v>
      </c>
      <c r="X5" s="58" t="s">
        <v>111</v>
      </c>
      <c r="Y5" s="55"/>
      <c r="Z5" s="15"/>
    </row>
    <row r="6" spans="1:26" ht="31.5">
      <c r="A6" s="14" t="s">
        <v>112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</v>
      </c>
      <c r="S6" s="58" t="s">
        <v>113</v>
      </c>
      <c r="T6" s="58" t="s">
        <v>114</v>
      </c>
      <c r="U6" s="58" t="s">
        <v>115</v>
      </c>
      <c r="V6" s="58" t="s">
        <v>116</v>
      </c>
      <c r="W6" s="58" t="s">
        <v>117</v>
      </c>
      <c r="X6" s="58" t="s">
        <v>118</v>
      </c>
      <c r="Y6" s="55"/>
      <c r="Z6" s="15"/>
    </row>
    <row r="7" spans="1:26" ht="47.25">
      <c r="A7" s="14" t="s">
        <v>119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</v>
      </c>
      <c r="S7" s="58" t="s">
        <v>113</v>
      </c>
      <c r="T7" s="58" t="s">
        <v>120</v>
      </c>
      <c r="U7" s="58" t="s">
        <v>121</v>
      </c>
      <c r="V7" s="58" t="s">
        <v>122</v>
      </c>
      <c r="W7" s="58" t="s">
        <v>123</v>
      </c>
      <c r="X7" s="58" t="s">
        <v>124</v>
      </c>
      <c r="Y7" s="55"/>
      <c r="Z7" s="15"/>
    </row>
    <row r="8" spans="1:26" ht="63">
      <c r="A8" s="14" t="s">
        <v>125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>
        <v>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4</v>
      </c>
      <c r="S8" s="58" t="s">
        <v>113</v>
      </c>
      <c r="T8" s="58" t="s">
        <v>126</v>
      </c>
      <c r="U8" s="58" t="s">
        <v>127</v>
      </c>
      <c r="V8" s="58" t="s">
        <v>128</v>
      </c>
      <c r="W8" s="58" t="s">
        <v>129</v>
      </c>
      <c r="X8" s="58" t="s">
        <v>130</v>
      </c>
      <c r="Y8" s="55"/>
      <c r="Z8" s="15"/>
    </row>
    <row r="9" spans="1:26" ht="63">
      <c r="A9" s="14" t="s">
        <v>131</v>
      </c>
      <c r="B9" s="17">
        <v>0.05</v>
      </c>
      <c r="C9" s="25">
        <v>4</v>
      </c>
      <c r="D9" s="25">
        <v>4</v>
      </c>
      <c r="E9" s="25">
        <v>4</v>
      </c>
      <c r="F9" s="25">
        <v>4</v>
      </c>
      <c r="G9" s="25">
        <v>4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</v>
      </c>
      <c r="S9" s="58" t="s">
        <v>132</v>
      </c>
      <c r="T9" s="58" t="s">
        <v>133</v>
      </c>
      <c r="U9" s="58"/>
      <c r="V9" s="58" t="s">
        <v>134</v>
      </c>
      <c r="W9" s="58"/>
      <c r="X9" s="58" t="s">
        <v>135</v>
      </c>
      <c r="Y9" s="55"/>
      <c r="Z9" s="15"/>
    </row>
    <row r="10" spans="1:26" ht="78.75">
      <c r="A10" s="14" t="s">
        <v>136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</v>
      </c>
      <c r="S10" s="58" t="s">
        <v>132</v>
      </c>
      <c r="T10" s="58" t="s">
        <v>137</v>
      </c>
      <c r="U10" s="58" t="s">
        <v>138</v>
      </c>
      <c r="V10" s="58" t="s">
        <v>139</v>
      </c>
      <c r="W10" s="58" t="s">
        <v>140</v>
      </c>
      <c r="X10" s="58" t="s">
        <v>141</v>
      </c>
      <c r="Y10" s="55"/>
      <c r="Z10" s="15"/>
    </row>
    <row r="11" spans="1:26" ht="31.5">
      <c r="A11" s="14" t="s">
        <v>142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>
        <v>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4</v>
      </c>
      <c r="S11" s="58" t="s">
        <v>132</v>
      </c>
      <c r="T11" s="58" t="s">
        <v>143</v>
      </c>
      <c r="U11" s="58" t="s">
        <v>144</v>
      </c>
      <c r="V11" s="58" t="s">
        <v>145</v>
      </c>
      <c r="W11" s="58" t="s">
        <v>146</v>
      </c>
      <c r="X11" s="58" t="s">
        <v>147</v>
      </c>
      <c r="Y11" s="55"/>
      <c r="Z11" s="15"/>
    </row>
    <row r="12" spans="1:26" ht="31.5">
      <c r="A12" s="14" t="s">
        <v>148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>
        <v>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</v>
      </c>
      <c r="S12" s="58" t="s">
        <v>132</v>
      </c>
      <c r="T12" s="58" t="s">
        <v>143</v>
      </c>
      <c r="U12" s="58" t="s">
        <v>144</v>
      </c>
      <c r="V12" s="58" t="s">
        <v>145</v>
      </c>
      <c r="W12" s="58" t="s">
        <v>146</v>
      </c>
      <c r="X12" s="58" t="s">
        <v>147</v>
      </c>
      <c r="Y12" s="55"/>
      <c r="Z12" s="15"/>
    </row>
    <row r="13" spans="1:26" ht="31.5">
      <c r="A13" s="14" t="s">
        <v>149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>
        <v>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:R14" si="3">AVERAGE(C13:Q13)</f>
        <v>4</v>
      </c>
      <c r="S13" s="58" t="s">
        <v>150</v>
      </c>
      <c r="T13" s="58" t="s">
        <v>151</v>
      </c>
      <c r="U13" s="58" t="s">
        <v>152</v>
      </c>
      <c r="V13" s="58" t="s">
        <v>153</v>
      </c>
      <c r="W13" s="58" t="s">
        <v>154</v>
      </c>
      <c r="X13" s="58" t="s">
        <v>155</v>
      </c>
      <c r="Y13" s="55"/>
      <c r="Z13" s="15"/>
    </row>
    <row r="14" spans="1:26" ht="31.5">
      <c r="A14" s="14" t="s">
        <v>156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>
        <v>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4">
        <f t="shared" si="3"/>
        <v>4</v>
      </c>
      <c r="S14" s="58" t="s">
        <v>132</v>
      </c>
      <c r="T14" s="58" t="s">
        <v>143</v>
      </c>
      <c r="U14" s="58" t="s">
        <v>144</v>
      </c>
      <c r="V14" s="58" t="s">
        <v>145</v>
      </c>
      <c r="W14" s="58" t="s">
        <v>146</v>
      </c>
      <c r="X14" s="58" t="s">
        <v>147</v>
      </c>
      <c r="Y14" s="55"/>
      <c r="Z14" s="15"/>
    </row>
    <row r="15" spans="1:26">
      <c r="A15" s="14" t="s">
        <v>95</v>
      </c>
      <c r="B15" s="18">
        <f>SUM(B4:B14)</f>
        <v>1</v>
      </c>
      <c r="C15" s="7">
        <f>SUMPRODUCT(C4:C14,$B$4:$B$14)</f>
        <v>4</v>
      </c>
      <c r="D15" s="7">
        <f t="shared" ref="D15:Q15" si="4">SUMPRODUCT(D4:D14,$B$4:$B$14)</f>
        <v>4</v>
      </c>
      <c r="E15" s="7">
        <f t="shared" si="4"/>
        <v>4</v>
      </c>
      <c r="F15" s="7">
        <f t="shared" si="4"/>
        <v>4</v>
      </c>
      <c r="G15" s="7">
        <f t="shared" si="4"/>
        <v>4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96</v>
      </c>
      <c r="B16" s="23"/>
      <c r="C16" s="23">
        <f>C15/5*20</f>
        <v>16</v>
      </c>
      <c r="D16" s="23">
        <f t="shared" ref="D16:Q16" si="5">D15/5*20</f>
        <v>16</v>
      </c>
      <c r="E16" s="23">
        <f t="shared" si="5"/>
        <v>16</v>
      </c>
      <c r="F16" s="23">
        <f t="shared" si="5"/>
        <v>16</v>
      </c>
      <c r="G16" s="23">
        <f t="shared" si="5"/>
        <v>16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522527971524428892777AC9C70A21" ma:contentTypeVersion="8" ma:contentTypeDescription="Create a new document." ma:contentTypeScope="" ma:versionID="3647d8abf53ead7cd5afd0929e0bfa34">
  <xsd:schema xmlns:xsd="http://www.w3.org/2001/XMLSchema" xmlns:xs="http://www.w3.org/2001/XMLSchema" xmlns:p="http://schemas.microsoft.com/office/2006/metadata/properties" xmlns:ns2="db35b2a7-6dc2-427f-bf39-1b57500510ae" xmlns:ns3="d9fc68e4-6bba-438d-be8d-3ab97eca6211" targetNamespace="http://schemas.microsoft.com/office/2006/metadata/properties" ma:root="true" ma:fieldsID="cd559506f59bdf524336a7608827847c" ns2:_="" ns3:_="">
    <xsd:import namespace="db35b2a7-6dc2-427f-bf39-1b57500510ae"/>
    <xsd:import namespace="d9fc68e4-6bba-438d-be8d-3ab97eca6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35b2a7-6dc2-427f-bf39-1b5750051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c68e4-6bba-438d-be8d-3ab97eca621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edc88f-b9b6-4747-961a-d03c7129614d}" ma:internalName="TaxCatchAll" ma:showField="CatchAllData" ma:web="d9fc68e4-6bba-438d-be8d-3ab97eca62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35b2a7-6dc2-427f-bf39-1b57500510ae">
      <Terms xmlns="http://schemas.microsoft.com/office/infopath/2007/PartnerControls"/>
    </lcf76f155ced4ddcb4097134ff3c332f>
    <TaxCatchAll xmlns="d9fc68e4-6bba-438d-be8d-3ab97eca6211" xsi:nil="true"/>
  </documentManagement>
</p:properties>
</file>

<file path=customXml/itemProps1.xml><?xml version="1.0" encoding="utf-8"?>
<ds:datastoreItem xmlns:ds="http://schemas.openxmlformats.org/officeDocument/2006/customXml" ds:itemID="{1D0B5D3C-8EE0-4BC9-8873-9B66C1A2961C}"/>
</file>

<file path=customXml/itemProps2.xml><?xml version="1.0" encoding="utf-8"?>
<ds:datastoreItem xmlns:ds="http://schemas.openxmlformats.org/officeDocument/2006/customXml" ds:itemID="{F61419B8-A98A-41CD-95EE-48A4F975B8D1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 Nuno Silva Lopes</cp:lastModifiedBy>
  <cp:revision/>
  <dcterms:created xsi:type="dcterms:W3CDTF">2021-10-23T17:18:59Z</dcterms:created>
  <dcterms:modified xsi:type="dcterms:W3CDTF">2023-01-08T22:37:03Z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0x01010002522527971524428892777AC9C70A21</vt:lpwstr>
  </property>
  <property fmtid="{D5CDD505-2E9C-101B-9397-08002B2CF9AE}" pid="3" name="MediaServiceImageTags">
    <vt:lpwstr/>
  </property>
</Properties>
</file>