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edro\Meu Drive\TerraformX\Sistemas\"/>
    </mc:Choice>
  </mc:AlternateContent>
  <xr:revisionPtr revIDLastSave="0" documentId="13_ncr:1_{7E51F6D8-4367-47B5-A683-141266251636}" xr6:coauthVersionLast="47" xr6:coauthVersionMax="47" xr10:uidLastSave="{00000000-0000-0000-0000-000000000000}"/>
  <bookViews>
    <workbookView xWindow="-120" yWindow="-120" windowWidth="20730" windowHeight="11760" tabRatio="807" xr2:uid="{00000000-000D-0000-FFFF-FFFF00000000}"/>
  </bookViews>
  <sheets>
    <sheet name="Introdução" sheetId="1" r:id="rId1"/>
    <sheet name="Hospedagem" sheetId="3" r:id="rId2"/>
    <sheet name="ControlePlantas" sheetId="4" r:id="rId3"/>
    <sheet name="Monitoramento" sheetId="8" r:id="rId4"/>
    <sheet name="ControleAreas" sheetId="7" r:id="rId5"/>
    <sheet name="ReuniãoDesenvolviment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3" l="1"/>
  <c r="E20" i="3"/>
  <c r="E18" i="3"/>
  <c r="E17" i="3"/>
  <c r="E9" i="3"/>
  <c r="E11" i="3" s="1"/>
  <c r="E12" i="3" s="1"/>
  <c r="E13" i="3" s="1"/>
  <c r="E8" i="3"/>
</calcChain>
</file>

<file path=xl/sharedStrings.xml><?xml version="1.0" encoding="utf-8"?>
<sst xmlns="http://schemas.openxmlformats.org/spreadsheetml/2006/main" count="232" uniqueCount="176">
  <si>
    <t>Motivação</t>
  </si>
  <si>
    <t xml:space="preserve">A preocupação com  meio ambiente vem ganhando mais espaço na sociedade frente aos problemas causados pela ação humana no planeta. </t>
  </si>
  <si>
    <t>E, logo, surgiram diversas iniciativas com o objetivo de promover ações de preservação e recuperação, entretanto, não existe nenhuma plataforma de software livre</t>
  </si>
  <si>
    <t xml:space="preserve">para sustentar essas iniciativas e maximizar seus resultados. Seria desejável ter uma plataforma que permita que pessoas interessadas em atuar direta ou indiretamente </t>
  </si>
  <si>
    <t xml:space="preserve">preservando e conservando  áreas, tivessem mecanismos de pesquisa e pudessem ter a tranquilidade de localizar iniciativas registradas e monitoradas oficialmente </t>
  </si>
  <si>
    <t>pelo público e eventualmente por orgãos oficiais.</t>
  </si>
  <si>
    <t>Objetivos</t>
  </si>
  <si>
    <t>Desenvolvimento de uma plataforma para fomentar ações de recuperação e preservação ambiental. Usando conceito de software aberto para estimular</t>
  </si>
  <si>
    <t>aprimoramento e manuteção pela comunidade, e, permitir a integração com aplicativos que desejarem criar camadas de apresentação com a plataforma</t>
  </si>
  <si>
    <t>pública online oficial e de outros provedores desta solução.</t>
  </si>
  <si>
    <t>A plataforma consiste de um cadastro de grupos vegetais que se pretende plantar, manter ou monitorar. É possivel individualizar uma planta ou conjunto de plantas</t>
  </si>
  <si>
    <t>em um local. O acompanhamento é feito por registro escrito, fotos e vídeos. Para esses registros se pretende usar o máximo de recursos para automatizar o</t>
  </si>
  <si>
    <t>processo e garantir a fidelidade das informações. Para maior confiabilidade vamos contactar orgãos oficiais para registrar as iniciativas e aproximar o estado</t>
  </si>
  <si>
    <t>das iniciativas voluntárias de pequeno e médio porte. Existe um grande abismo entre iniciativas capazes de gerar receita em crédito de carbono e o mundo</t>
  </si>
  <si>
    <t>de pequenos proprietários de terra com menos de 100 hectares que não conseguem sustentar a preservação de terras. Estes acabam em modelos de pecuária</t>
  </si>
  <si>
    <t>extensiva, abandono ou cultivo de alimento em culturas rotativas. Algumas iniciativas muitas vezes tem como objetivo apenas manter a terra "produtiva", sem receita</t>
  </si>
  <si>
    <t>significativa e baixa produtividade. Nossa ideia é resignificar "terra produtiva" para incluir a atividade de preservação e sequestro de carbono neste contexto.</t>
  </si>
  <si>
    <t>Essa plataforma pretende abrir um canal entre empreendedores da recuperação ambiental. Permitindo a união de esforços com objetivo comum seja na</t>
  </si>
  <si>
    <t>encomenda de mudas, sementes, equipamentos até mesmo para obter representatividade no setor. Dando publicidade e ampliando horizontes.</t>
  </si>
  <si>
    <t>Uma segunda aplicação seria para uso por pequenos agricultores que desejam fazer parte dessa plataforma, registrando e trocando informações entre si.</t>
  </si>
  <si>
    <t>Essa abordagem permite intercambio de experiências e registro comparativo de quais variedades tem mais sucesso em cada região.</t>
  </si>
  <si>
    <t>Minha experiência nas redes sociais deste segmento indicam que a vivência e experimentação e aprimoramento genético criam soluções que podem ser</t>
  </si>
  <si>
    <t>compartilhadas aumentando a produtividade do segmento. O sistema permite caracterizar as condições de maior sucesso para cada microbioma.</t>
  </si>
  <si>
    <t>Parcerio Tecnológico</t>
  </si>
  <si>
    <t xml:space="preserve">O parceiro pode contribuir com diversos recursos necessários para este empreendimento: </t>
  </si>
  <si>
    <t>Hospedagem da solução (estima-se 150 TB),</t>
  </si>
  <si>
    <t>*Histórico de 5 anos de ações recuperando 0.01% de Mata Atlântica</t>
  </si>
  <si>
    <t>imagens de satélite,</t>
  </si>
  <si>
    <t>Recursos para marketing online,</t>
  </si>
  <si>
    <t>Soluções para captura de imagens, cameras, drones etc</t>
  </si>
  <si>
    <t>Recursos para participação em feiras e eventos para divulgar a iniciativa</t>
  </si>
  <si>
    <t>Modelo de Negócios</t>
  </si>
  <si>
    <t>O modelo de negócio para a plataforma online é tentar levantar patrocinadores locais e globais para recuperação de área degradada ou que se deseja conservar de forma isolada</t>
  </si>
  <si>
    <t>e coletiva (crowdfunding). Com estes recursos se pretende investir no desenvolvimento, promover parcerias e adotar algumas áreas de recuperação ambiental.</t>
  </si>
  <si>
    <t xml:space="preserve">A participação de pequenos proprietários de terra abre caminho para patrocínio de produtores de insumos relacionados a atividades agricolas, entretanto esse momento só vai se </t>
  </si>
  <si>
    <t>consolidar depois desta iniciativa ganhar relevância no cenário nacional. Nosso trabalho será conduzido de tal forma que seja possível manter os custos operacionais da plataforma</t>
  </si>
  <si>
    <t>com receita de patrocinadores relacionados a atividade agrícola e receita de visitação de público em geral ao conteúdo gerado para garantir um modelo sustentavel.</t>
  </si>
  <si>
    <t>A produção de conteúdo audio visual de cada iniciativa vai impulsionar este segmento e espera-se que sejam criados novos negócios. Esta iniciativa pretende</t>
  </si>
  <si>
    <t xml:space="preserve"> atuar como um agregador e catalisador de ações de preservação aproximando o estado de pequenos produtores e engajando a sociedade em movimentos voluntariado e de turismo.</t>
  </si>
  <si>
    <t>Periodicidade registro (dias)</t>
  </si>
  <si>
    <t>Espaço/Foto (MB)</t>
  </si>
  <si>
    <t>Fotos/Há</t>
  </si>
  <si>
    <t>Espaço Monitorado</t>
  </si>
  <si>
    <t>Total Espaço/mês (MB)</t>
  </si>
  <si>
    <t>Total Espaço/ano (MB)</t>
  </si>
  <si>
    <t>Espaço/ano para meta 0,01%</t>
  </si>
  <si>
    <t>MB</t>
  </si>
  <si>
    <t>TB</t>
  </si>
  <si>
    <t>Historico (anos)</t>
  </si>
  <si>
    <t>Mata Atlantica</t>
  </si>
  <si>
    <t>há</t>
  </si>
  <si>
    <t>https://pt.wikipedia.org/wiki/Mata_Atl%C3%A2ntica</t>
  </si>
  <si>
    <t>Meta 0,01% Total Mata Atlantica</t>
  </si>
  <si>
    <t>Meta 1% Total Mata Atlantica RJ</t>
  </si>
  <si>
    <t>Remanescentes da Mata Atlântica no Brasil em 2016[30]</t>
  </si>
  <si>
    <t>Estado</t>
  </si>
  <si>
    <t>Remanescente</t>
  </si>
  <si>
    <t>% remanescente</t>
  </si>
  <si>
    <t>Alagoas</t>
  </si>
  <si>
    <t> hectares (1 613,7 km2)</t>
  </si>
  <si>
    <t>Bahia</t>
  </si>
  <si>
    <t> hectares (25 257,2 km2)</t>
  </si>
  <si>
    <t>Ceará</t>
  </si>
  <si>
    <t> hectares (1 908,7 km2)</t>
  </si>
  <si>
    <t>Espírito Santo</t>
  </si>
  <si>
    <t> hectares (5 815,8 km2)</t>
  </si>
  <si>
    <t>Goiás</t>
  </si>
  <si>
    <t> hectares (335,2 km2)</t>
  </si>
  <si>
    <t>Mato Grosso do Sul</t>
  </si>
  <si>
    <t> hectares (9 690,0 km2)</t>
  </si>
  <si>
    <t>Minas Gerais</t>
  </si>
  <si>
    <t> hectares (32 054,6 km2)</t>
  </si>
  <si>
    <t>Paraíba</t>
  </si>
  <si>
    <t> hectares (705,0 km2)</t>
  </si>
  <si>
    <t>Paraná</t>
  </si>
  <si>
    <t> hectares (25 269,0 km2)</t>
  </si>
  <si>
    <t>Pernambuco</t>
  </si>
  <si>
    <t> hectares (2 122,9 km2)</t>
  </si>
  <si>
    <t>Piauí</t>
  </si>
  <si>
    <t> hectares (9 387,4 km2)</t>
  </si>
  <si>
    <t>Rio de Janeiro</t>
  </si>
  <si>
    <t> hectares (9 157,4 km2)</t>
  </si>
  <si>
    <t>Rio Grande do Norte</t>
  </si>
  <si>
    <t> hectares (823,5 km2)</t>
  </si>
  <si>
    <t>Rio Grande do Sul</t>
  </si>
  <si>
    <t> hectares (18 838,1 km2)</t>
  </si>
  <si>
    <t>Santa Catarina</t>
  </si>
  <si>
    <t> hectares (28 312,9 km2)</t>
  </si>
  <si>
    <t>São Paulo</t>
  </si>
  <si>
    <t> hectares (27 765,1 km2)</t>
  </si>
  <si>
    <t>Sergipe</t>
  </si>
  <si>
    <t> hectares (1 149,1 km2)</t>
  </si>
  <si>
    <t>Classificação</t>
  </si>
  <si>
    <t xml:space="preserve"> Arvore, arbusto, palmeira, alga, trepadeira</t>
  </si>
  <si>
    <t>Nativa</t>
  </si>
  <si>
    <t>País ou continente de origem</t>
  </si>
  <si>
    <t>Produtividade</t>
  </si>
  <si>
    <t>Rendimento de produção de massa bruta ou seca em tonelada por hectare</t>
  </si>
  <si>
    <t>Crescimento</t>
  </si>
  <si>
    <t>Classificação de crescimento para prever ações em uso consorciado</t>
  </si>
  <si>
    <t>Plantas</t>
  </si>
  <si>
    <t>Cadastro da espécie</t>
  </si>
  <si>
    <t>Imagem</t>
  </si>
  <si>
    <t>Imagens da espécie</t>
  </si>
  <si>
    <t>Floração</t>
  </si>
  <si>
    <t>Época e condições da florada</t>
  </si>
  <si>
    <t>Frutos</t>
  </si>
  <si>
    <t>Época e condições de frutos maduros</t>
  </si>
  <si>
    <t>Registro</t>
  </si>
  <si>
    <t>Espécie ou conjunto que se deseja observar</t>
  </si>
  <si>
    <t>Observações</t>
  </si>
  <si>
    <t>É o registro pontual de uma espécie ou conjunto observado</t>
  </si>
  <si>
    <t>Primeira Reunião Time de Desenvolvimento</t>
  </si>
  <si>
    <t>Pauta</t>
  </si>
  <si>
    <t>Escopo do Projeto (Desenvolver uma plataforma de software de monitoração ambiental (VegMon) com APIs)</t>
  </si>
  <si>
    <t>Pensar que a plataforma poderá ser usada por pessoas físicas e jurídicas, por responsáveis por áreas associadas ao projeto principal, opção de gestor principal vinculado a um CNPJ dono do projeto</t>
  </si>
  <si>
    <t>Desenvolvimento, Homologação, Produção</t>
  </si>
  <si>
    <t>Após Homologação vai ao GitHub e para produção</t>
  </si>
  <si>
    <t>Etapas</t>
  </si>
  <si>
    <t>Cadastros básicos (recuperação senha, validação de email, edição, log alteração, LGPD)</t>
  </si>
  <si>
    <t>Registros Históricos</t>
  </si>
  <si>
    <t>Estrutura multiusuarios por áreas</t>
  </si>
  <si>
    <t>Laravel</t>
  </si>
  <si>
    <t>Logon PF</t>
  </si>
  <si>
    <t>Projeto</t>
  </si>
  <si>
    <t>AreaMacro</t>
  </si>
  <si>
    <t>Areas Monitoradas</t>
  </si>
  <si>
    <t>Responsável</t>
  </si>
  <si>
    <t>(PF com mais dados)</t>
  </si>
  <si>
    <t>Corresponsáveis</t>
  </si>
  <si>
    <t>Registros</t>
  </si>
  <si>
    <t>Ao se fazer uma observação verificar se existe um registro</t>
  </si>
  <si>
    <t>proximo caso negativo criar um registro</t>
  </si>
  <si>
    <t>Deseja vel fazer reconhecimento da espécie</t>
  </si>
  <si>
    <t xml:space="preserve"> Column |           Type           | Collation | Nullable |             Default</t>
  </si>
  <si>
    <t>--------+--------------------------+-----------+----------+---------------------------------</t>
  </si>
  <si>
    <t xml:space="preserve"> id     | integer                  |           | not null | nextval('reg_id_seq'::regclass)</t>
  </si>
  <si>
    <t xml:space="preserve"> time   | timestamp with time zone |           |          | now()</t>
  </si>
  <si>
    <t xml:space="preserve"> ip     | inet                     |           |          |</t>
  </si>
  <si>
    <t xml:space="preserve"> host   | character varying        |           |          |</t>
  </si>
  <si>
    <t xml:space="preserve"> start  | timestamp with time zone |           |          | now()</t>
  </si>
  <si>
    <t xml:space="preserve"> vn     | double precision         |           |          |</t>
  </si>
  <si>
    <t xml:space="preserve"> vt     | character varying        |           |          |</t>
  </si>
  <si>
    <t xml:space="preserve"> label  | character varying        |           |          |</t>
  </si>
  <si>
    <t xml:space="preserve"> id_dev | character varying        |           |          |</t>
  </si>
  <si>
    <t xml:space="preserve"> Column |       Type        | Collation | Nullable |               Default</t>
  </si>
  <si>
    <t>--------+-------------------+-----------+----------+-------------------------------------</t>
  </si>
  <si>
    <t xml:space="preserve"> id     | integer           |           | not null | nextval('reg_def_id_seq'::regclass)</t>
  </si>
  <si>
    <t xml:space="preserve"> id_dev | character varying |           |          |</t>
  </si>
  <si>
    <t xml:space="preserve"> label  | character varying |           |          |</t>
  </si>
  <si>
    <t xml:space="preserve"> min    | double precision  |           |          |</t>
  </si>
  <si>
    <t xml:space="preserve"> max    | double precision  |           |          |</t>
  </si>
  <si>
    <t xml:space="preserve"> descr  | character varying |           |          |</t>
  </si>
  <si>
    <t xml:space="preserve"> type   | character varying |           |          |</t>
  </si>
  <si>
    <t xml:space="preserve">  Column  |         Type          | Collation | Nullable |              Default</t>
  </si>
  <si>
    <t>----------+-----------------------+-----------+----------+-----------------------------------</t>
  </si>
  <si>
    <t xml:space="preserve"> id       | integer               |           | not null | nextval('login_id_seq'::regclass)</t>
  </si>
  <si>
    <t xml:space="preserve"> email    | character varying(50) |           |          |</t>
  </si>
  <si>
    <t xml:space="preserve"> password | character varying(50) |           |          |</t>
  </si>
  <si>
    <t xml:space="preserve"> secret   | character varying     |           |          |</t>
  </si>
  <si>
    <t xml:space="preserve"> admin    | boolean               |           |          | false</t>
  </si>
  <si>
    <t xml:space="preserve"> </t>
  </si>
  <si>
    <t xml:space="preserve">    Table "public.reg"</t>
  </si>
  <si>
    <t xml:space="preserve">  Table "public.reg_def"</t>
  </si>
  <si>
    <t xml:space="preserve">     Table "public.login"</t>
  </si>
  <si>
    <t>Ao receber a solicitação, sistema tenta inserir dados na tabela com nome id_dev</t>
  </si>
  <si>
    <t>se der erro, cria a tabela, a solicitação vai ser a seguinte:</t>
  </si>
  <si>
    <t>}</t>
  </si>
  <si>
    <t>(caso de multiplas leituras por queda comunicação)</t>
  </si>
  <si>
    <t>boia:890, temp:24.5, count:3334</t>
  </si>
  <si>
    <t>O sistema vai criar a tabela 'ID'__'label', por exemplo, no caso acima será criada a tabela</t>
  </si>
  <si>
    <t>{ ID:0022331155,</t>
  </si>
  <si>
    <t>0022331155__boia com os campos ao lado para inserir p valor 890 no campo vn</t>
  </si>
  <si>
    <t>insert into reg (vt,vn) values (  (case when isnumeric('127uu2')=true then null else 'aa' end)::varchar      , (case when isnumeric('1')=true then '1' else null end)::i</t>
  </si>
  <si>
    <t>nteger  ) ;</t>
  </si>
  <si>
    <t>se der erro cria tabelas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</si>
</sst>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6"/>
      <color theme="1"/>
      <name val="Calibri"/>
    </font>
    <font>
      <b/>
      <sz val="14"/>
      <color theme="1"/>
      <name val="Calibri"/>
    </font>
    <font>
      <sz val="8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3" fontId="2" fillId="2" borderId="1" xfId="0" applyNumberFormat="1" applyFont="1" applyFill="1" applyBorder="1"/>
    <xf numFmtId="9" fontId="2" fillId="2" borderId="1" xfId="0" applyNumberFormat="1" applyFont="1" applyFill="1" applyBorder="1"/>
    <xf numFmtId="10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14" fontId="2" fillId="2" borderId="1" xfId="0" applyNumberFormat="1" applyFont="1" applyFill="1" applyBorder="1"/>
    <xf numFmtId="0" fontId="0" fillId="3" borderId="0" xfId="0" applyFill="1"/>
    <xf numFmtId="0" fontId="5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150019</xdr:rowOff>
    </xdr:from>
    <xdr:to>
      <xdr:col>19</xdr:col>
      <xdr:colOff>107156</xdr:colOff>
      <xdr:row>27</xdr:row>
      <xdr:rowOff>190499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47A6D8EE-4943-6E75-4207-0ABBC29BD539}"/>
            </a:ext>
          </a:extLst>
        </xdr:cNvPr>
        <xdr:cNvGrpSpPr/>
      </xdr:nvGrpSpPr>
      <xdr:grpSpPr>
        <a:xfrm>
          <a:off x="5726906" y="340519"/>
          <a:ext cx="6310313" cy="5076824"/>
          <a:chOff x="3774281" y="304800"/>
          <a:chExt cx="6310313" cy="5076824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5931694" y="323850"/>
            <a:ext cx="1676400" cy="3228975"/>
          </a:xfrm>
          <a:prstGeom prst="rect">
            <a:avLst/>
          </a:prstGeom>
          <a:solidFill>
            <a:schemeClr val="accent1"/>
          </a:solidFill>
          <a:ln w="12700" cap="flat" cmpd="sng">
            <a:solidFill>
              <a:srgbClr val="264159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  <a:latin typeface="Calibri"/>
                <a:ea typeface="Calibri"/>
                <a:cs typeface="Calibri"/>
                <a:sym typeface="Calibri"/>
              </a:rPr>
              <a:t>Plantas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ID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ID_rel_img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Nome_popular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Nome_cientifico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ID_rel_classificacao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ID_rel_nativa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E_Apicola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E_PANC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E_Forrageira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ID_rel_produtividade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ID_rel_crescimento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ID_rel_floracao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ID_rel_fruto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cor_fruto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cor_flor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cor_folha</a:t>
            </a: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3774281" y="333375"/>
            <a:ext cx="1171575" cy="733425"/>
          </a:xfrm>
          <a:prstGeom prst="rect">
            <a:avLst/>
          </a:prstGeom>
          <a:solidFill>
            <a:schemeClr val="accent1"/>
          </a:solidFill>
          <a:ln w="12700" cap="flat" cmpd="sng">
            <a:solidFill>
              <a:srgbClr val="264159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  <a:latin typeface="Calibri"/>
                <a:ea typeface="Calibri"/>
                <a:cs typeface="Calibri"/>
                <a:sym typeface="Calibri"/>
              </a:rPr>
              <a:t>Classificacao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ID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Classificacao</a:t>
            </a:r>
            <a:endParaRPr sz="1400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3774281" y="1247775"/>
            <a:ext cx="1171575" cy="838200"/>
          </a:xfrm>
          <a:prstGeom prst="rect">
            <a:avLst/>
          </a:prstGeom>
          <a:solidFill>
            <a:schemeClr val="accent1"/>
          </a:solidFill>
          <a:ln w="12700" cap="flat" cmpd="sng">
            <a:solidFill>
              <a:srgbClr val="264159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  <a:latin typeface="Calibri"/>
                <a:ea typeface="Calibri"/>
                <a:cs typeface="Calibri"/>
                <a:sym typeface="Calibri"/>
              </a:rPr>
              <a:t>Nativa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ID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Pais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Continente</a:t>
            </a:r>
            <a:endParaRPr sz="1400"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3774281" y="2209800"/>
            <a:ext cx="1171575" cy="904875"/>
          </a:xfrm>
          <a:prstGeom prst="rect">
            <a:avLst/>
          </a:prstGeom>
          <a:solidFill>
            <a:schemeClr val="accent1"/>
          </a:solidFill>
          <a:ln w="12700" cap="flat" cmpd="sng">
            <a:solidFill>
              <a:srgbClr val="264159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  <a:latin typeface="Calibri"/>
                <a:ea typeface="Calibri"/>
                <a:cs typeface="Calibri"/>
                <a:sym typeface="Calibri"/>
              </a:rPr>
              <a:t>Produtividade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ID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Produtividade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Condicoes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3774281" y="3267075"/>
            <a:ext cx="1171575" cy="904875"/>
          </a:xfrm>
          <a:prstGeom prst="rect">
            <a:avLst/>
          </a:prstGeom>
          <a:solidFill>
            <a:schemeClr val="accent1"/>
          </a:solidFill>
          <a:ln w="12700" cap="flat" cmpd="sng">
            <a:solidFill>
              <a:srgbClr val="264159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  <a:latin typeface="Calibri"/>
                <a:ea typeface="Calibri"/>
                <a:cs typeface="Calibri"/>
                <a:sym typeface="Calibri"/>
              </a:rPr>
              <a:t>Crescimento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ID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Crescimento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Condicoes</a:t>
            </a:r>
            <a:endParaRPr sz="1400"/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>
            <a:off x="8427244" y="1181100"/>
            <a:ext cx="990600" cy="973931"/>
          </a:xfrm>
          <a:prstGeom prst="rect">
            <a:avLst/>
          </a:prstGeom>
          <a:solidFill>
            <a:schemeClr val="accent1"/>
          </a:solidFill>
          <a:ln w="12700" cap="flat" cmpd="sng">
            <a:solidFill>
              <a:srgbClr val="264159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  <a:latin typeface="Calibri"/>
                <a:ea typeface="Calibri"/>
                <a:cs typeface="Calibri"/>
                <a:sym typeface="Calibri"/>
              </a:rPr>
              <a:t>Floracao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ID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mes_floracao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Condicoes</a:t>
            </a:r>
            <a:endParaRPr sz="1400"/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/>
        </xdr:nvSpPr>
        <xdr:spPr>
          <a:xfrm>
            <a:off x="8427244" y="2266950"/>
            <a:ext cx="914400" cy="847725"/>
          </a:xfrm>
          <a:prstGeom prst="rect">
            <a:avLst/>
          </a:prstGeom>
          <a:solidFill>
            <a:schemeClr val="accent1"/>
          </a:solidFill>
          <a:ln w="12700" cap="flat" cmpd="sng">
            <a:solidFill>
              <a:srgbClr val="264159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  <a:latin typeface="Calibri"/>
                <a:ea typeface="Calibri"/>
                <a:cs typeface="Calibri"/>
                <a:sym typeface="Calibri"/>
              </a:rPr>
              <a:t>Frutos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ID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mes_frutos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Condicoes</a:t>
            </a:r>
            <a:endParaRPr sz="1400"/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/>
        </xdr:nvSpPr>
        <xdr:spPr>
          <a:xfrm>
            <a:off x="5338763" y="838200"/>
            <a:ext cx="257175" cy="171450"/>
          </a:xfrm>
          <a:prstGeom prst="diamond">
            <a:avLst/>
          </a:prstGeom>
          <a:solidFill>
            <a:schemeClr val="accent1"/>
          </a:solidFill>
          <a:ln w="12700" cap="flat" cmpd="sng">
            <a:solidFill>
              <a:srgbClr val="264159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2" name="Shape 10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/>
        </xdr:nvSpPr>
        <xdr:spPr>
          <a:xfrm>
            <a:off x="5272088" y="1600200"/>
            <a:ext cx="257175" cy="171450"/>
          </a:xfrm>
          <a:prstGeom prst="diamond">
            <a:avLst/>
          </a:prstGeom>
          <a:solidFill>
            <a:schemeClr val="accent1"/>
          </a:solidFill>
          <a:ln w="12700" cap="flat" cmpd="sng">
            <a:solidFill>
              <a:srgbClr val="264159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5233988" y="2409825"/>
            <a:ext cx="276225" cy="171450"/>
          </a:xfrm>
          <a:prstGeom prst="diamond">
            <a:avLst/>
          </a:prstGeom>
          <a:solidFill>
            <a:schemeClr val="accent1"/>
          </a:solidFill>
          <a:ln w="12700" cap="flat" cmpd="sng">
            <a:solidFill>
              <a:srgbClr val="264159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2" name="Shape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/>
        </xdr:nvSpPr>
        <xdr:spPr>
          <a:xfrm>
            <a:off x="5214938" y="3219450"/>
            <a:ext cx="276225" cy="171450"/>
          </a:xfrm>
          <a:prstGeom prst="diamond">
            <a:avLst/>
          </a:prstGeom>
          <a:solidFill>
            <a:schemeClr val="accent1"/>
          </a:solidFill>
          <a:ln w="12700" cap="flat" cmpd="sng">
            <a:solidFill>
              <a:srgbClr val="264159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3" name="Shape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/>
        </xdr:nvSpPr>
        <xdr:spPr>
          <a:xfrm>
            <a:off x="7777163" y="1609725"/>
            <a:ext cx="257175" cy="171450"/>
          </a:xfrm>
          <a:prstGeom prst="diamond">
            <a:avLst/>
          </a:prstGeom>
          <a:solidFill>
            <a:schemeClr val="accent1"/>
          </a:solidFill>
          <a:ln w="12700" cap="flat" cmpd="sng">
            <a:solidFill>
              <a:srgbClr val="264159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4" name="Shape 12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/>
        </xdr:nvSpPr>
        <xdr:spPr>
          <a:xfrm>
            <a:off x="7796213" y="2209800"/>
            <a:ext cx="257175" cy="171450"/>
          </a:xfrm>
          <a:prstGeom prst="diamond">
            <a:avLst/>
          </a:prstGeom>
          <a:solidFill>
            <a:schemeClr val="accent1"/>
          </a:solidFill>
          <a:ln w="12700" cap="flat" cmpd="sng">
            <a:solidFill>
              <a:srgbClr val="264159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grpSp>
        <xdr:nvGrpSpPr>
          <xdr:cNvPr id="15" name="Shape 2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GrpSpPr/>
        </xdr:nvGrpSpPr>
        <xdr:grpSpPr>
          <a:xfrm>
            <a:off x="5579269" y="914400"/>
            <a:ext cx="352425" cy="342900"/>
            <a:chOff x="5169788" y="3613313"/>
            <a:chExt cx="352500" cy="333300"/>
          </a:xfrm>
        </xdr:grpSpPr>
        <xdr:cxnSp macro="">
          <xdr:nvCxnSpPr>
            <xdr:cNvPr id="16" name="Shape 13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CxnSpPr>
              <a:stCxn id="10" idx="3"/>
            </xdr:cNvCxnSpPr>
          </xdr:nvCxnSpPr>
          <xdr:spPr>
            <a:xfrm>
              <a:off x="5169788" y="3613313"/>
              <a:ext cx="352500" cy="333300"/>
            </a:xfrm>
            <a:prstGeom prst="straightConnector1">
              <a:avLst/>
            </a:prstGeom>
            <a:noFill/>
            <a:ln w="9525" cap="flat" cmpd="sng">
              <a:solidFill>
                <a:schemeClr val="accent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  <xdr:grpSp>
        <xdr:nvGrpSpPr>
          <xdr:cNvPr id="17" name="Shape 2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GrpSpPr/>
        </xdr:nvGrpSpPr>
        <xdr:grpSpPr>
          <a:xfrm>
            <a:off x="5531644" y="1400175"/>
            <a:ext cx="381000" cy="295275"/>
            <a:chOff x="5155500" y="3637125"/>
            <a:chExt cx="381000" cy="285750"/>
          </a:xfrm>
        </xdr:grpSpPr>
        <xdr:cxnSp macro="">
          <xdr:nvCxnSpPr>
            <xdr:cNvPr id="18" name="Shape 14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CxnSpPr/>
          </xdr:nvCxnSpPr>
          <xdr:spPr>
            <a:xfrm rot="10800000" flipH="1">
              <a:off x="5155500" y="3637125"/>
              <a:ext cx="381000" cy="285750"/>
            </a:xfrm>
            <a:prstGeom prst="straightConnector1">
              <a:avLst/>
            </a:prstGeom>
            <a:noFill/>
            <a:ln w="9525" cap="flat" cmpd="sng">
              <a:solidFill>
                <a:schemeClr val="accent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  <xdr:grpSp>
        <xdr:nvGrpSpPr>
          <xdr:cNvPr id="19" name="Shape 2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GrpSpPr/>
        </xdr:nvGrpSpPr>
        <xdr:grpSpPr>
          <a:xfrm>
            <a:off x="5510213" y="2124075"/>
            <a:ext cx="390525" cy="381000"/>
            <a:chOff x="5155500" y="3594263"/>
            <a:chExt cx="381000" cy="371475"/>
          </a:xfrm>
        </xdr:grpSpPr>
        <xdr:cxnSp macro="">
          <xdr:nvCxnSpPr>
            <xdr:cNvPr id="20" name="Shape 15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CxnSpPr/>
          </xdr:nvCxnSpPr>
          <xdr:spPr>
            <a:xfrm rot="10800000" flipH="1">
              <a:off x="5155500" y="3594263"/>
              <a:ext cx="381000" cy="371475"/>
            </a:xfrm>
            <a:prstGeom prst="straightConnector1">
              <a:avLst/>
            </a:prstGeom>
            <a:noFill/>
            <a:ln w="9525" cap="flat" cmpd="sng">
              <a:solidFill>
                <a:schemeClr val="accent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  <xdr:grpSp>
        <xdr:nvGrpSpPr>
          <xdr:cNvPr id="21" name="Shape 2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5462588" y="2305050"/>
            <a:ext cx="457200" cy="1047750"/>
            <a:chOff x="5122163" y="3260888"/>
            <a:chExt cx="447675" cy="1038225"/>
          </a:xfrm>
        </xdr:grpSpPr>
        <xdr:cxnSp macro="">
          <xdr:nvCxnSpPr>
            <xdr:cNvPr id="22" name="Shape 16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CxnSpPr/>
          </xdr:nvCxnSpPr>
          <xdr:spPr>
            <a:xfrm rot="10800000" flipH="1">
              <a:off x="5122163" y="3260888"/>
              <a:ext cx="447675" cy="1038225"/>
            </a:xfrm>
            <a:prstGeom prst="straightConnector1">
              <a:avLst/>
            </a:prstGeom>
            <a:noFill/>
            <a:ln w="9525" cap="flat" cmpd="sng">
              <a:solidFill>
                <a:schemeClr val="accent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  <xdr:grpSp>
        <xdr:nvGrpSpPr>
          <xdr:cNvPr id="23" name="Shape 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GrpSpPr/>
        </xdr:nvGrpSpPr>
        <xdr:grpSpPr>
          <a:xfrm>
            <a:off x="7262813" y="1685925"/>
            <a:ext cx="514350" cy="809625"/>
            <a:chOff x="5088825" y="3379950"/>
            <a:chExt cx="514500" cy="800100"/>
          </a:xfrm>
        </xdr:grpSpPr>
        <xdr:cxnSp macro="">
          <xdr:nvCxnSpPr>
            <xdr:cNvPr id="24" name="Shape 17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CxnSpPr>
              <a:endCxn id="12" idx="1"/>
            </xdr:cNvCxnSpPr>
          </xdr:nvCxnSpPr>
          <xdr:spPr>
            <a:xfrm rot="10800000" flipH="1">
              <a:off x="5088825" y="3379950"/>
              <a:ext cx="514500" cy="800100"/>
            </a:xfrm>
            <a:prstGeom prst="straightConnector1">
              <a:avLst/>
            </a:prstGeom>
            <a:noFill/>
            <a:ln w="9525" cap="flat" cmpd="sng">
              <a:solidFill>
                <a:schemeClr val="accent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  <xdr:grpSp>
        <xdr:nvGrpSpPr>
          <xdr:cNvPr id="25" name="Shape 2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GrpSpPr/>
        </xdr:nvGrpSpPr>
        <xdr:grpSpPr>
          <a:xfrm>
            <a:off x="7262813" y="2286000"/>
            <a:ext cx="542925" cy="400050"/>
            <a:chOff x="5074538" y="3580125"/>
            <a:chExt cx="543000" cy="399900"/>
          </a:xfrm>
        </xdr:grpSpPr>
        <xdr:cxnSp macro="">
          <xdr:nvCxnSpPr>
            <xdr:cNvPr id="26" name="Shape 18">
              <a:extLst>
                <a:ext uri="{FF2B5EF4-FFF2-40B4-BE49-F238E27FC236}">
                  <a16:creationId xmlns:a16="http://schemas.microsoft.com/office/drawing/2014/main" id="{00000000-0008-0000-0300-00001A000000}"/>
                </a:ext>
              </a:extLst>
            </xdr:cNvPr>
            <xdr:cNvCxnSpPr>
              <a:endCxn id="19" idx="1"/>
            </xdr:cNvCxnSpPr>
          </xdr:nvCxnSpPr>
          <xdr:spPr>
            <a:xfrm rot="10800000" flipH="1">
              <a:off x="5074538" y="3580125"/>
              <a:ext cx="543000" cy="399900"/>
            </a:xfrm>
            <a:prstGeom prst="straightConnector1">
              <a:avLst/>
            </a:prstGeom>
            <a:noFill/>
            <a:ln w="9525" cap="flat" cmpd="sng">
              <a:solidFill>
                <a:schemeClr val="accent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  <xdr:grpSp>
        <xdr:nvGrpSpPr>
          <xdr:cNvPr id="27" name="Shape 2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GrpSpPr/>
        </xdr:nvGrpSpPr>
        <xdr:grpSpPr>
          <a:xfrm>
            <a:off x="7998619" y="2286000"/>
            <a:ext cx="466725" cy="285750"/>
            <a:chOff x="5117400" y="3641888"/>
            <a:chExt cx="457200" cy="276225"/>
          </a:xfrm>
        </xdr:grpSpPr>
        <xdr:cxnSp macro="">
          <xdr:nvCxnSpPr>
            <xdr:cNvPr id="28" name="Shape 20">
              <a:extLst>
                <a:ext uri="{FF2B5EF4-FFF2-40B4-BE49-F238E27FC236}">
                  <a16:creationId xmlns:a16="http://schemas.microsoft.com/office/drawing/2014/main" id="{00000000-0008-0000-0300-00001C000000}"/>
                </a:ext>
              </a:extLst>
            </xdr:cNvPr>
            <xdr:cNvCxnSpPr/>
          </xdr:nvCxnSpPr>
          <xdr:spPr>
            <a:xfrm>
              <a:off x="5117400" y="3641888"/>
              <a:ext cx="457200" cy="276225"/>
            </a:xfrm>
            <a:prstGeom prst="straightConnector1">
              <a:avLst/>
            </a:prstGeom>
            <a:noFill/>
            <a:ln w="9525" cap="flat" cmpd="sng">
              <a:solidFill>
                <a:schemeClr val="accent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  <xdr:grpSp>
        <xdr:nvGrpSpPr>
          <xdr:cNvPr id="29" name="Shape 2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GrpSpPr/>
        </xdr:nvGrpSpPr>
        <xdr:grpSpPr>
          <a:xfrm>
            <a:off x="8017669" y="1457325"/>
            <a:ext cx="419100" cy="238125"/>
            <a:chOff x="5141213" y="3665700"/>
            <a:chExt cx="409500" cy="228600"/>
          </a:xfrm>
        </xdr:grpSpPr>
        <xdr:cxnSp macro="">
          <xdr:nvCxnSpPr>
            <xdr:cNvPr id="30" name="Shape 21">
              <a:extLs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CxnSpPr>
              <a:stCxn id="12" idx="3"/>
            </xdr:cNvCxnSpPr>
          </xdr:nvCxnSpPr>
          <xdr:spPr>
            <a:xfrm rot="10800000" flipH="1">
              <a:off x="5141213" y="3665700"/>
              <a:ext cx="409500" cy="228600"/>
            </a:xfrm>
            <a:prstGeom prst="straightConnector1">
              <a:avLst/>
            </a:prstGeom>
            <a:noFill/>
            <a:ln w="9525" cap="flat" cmpd="sng">
              <a:solidFill>
                <a:schemeClr val="accent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  <xdr:grpSp>
        <xdr:nvGrpSpPr>
          <xdr:cNvPr id="31" name="Shape 2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GrpSpPr/>
        </xdr:nvGrpSpPr>
        <xdr:grpSpPr>
          <a:xfrm>
            <a:off x="4926806" y="3295650"/>
            <a:ext cx="295275" cy="247650"/>
            <a:chOff x="5203125" y="3660863"/>
            <a:chExt cx="285900" cy="238200"/>
          </a:xfrm>
        </xdr:grpSpPr>
        <xdr:cxnSp macro="">
          <xdr:nvCxnSpPr>
            <xdr:cNvPr id="32" name="Shape 22">
              <a:extLs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CxnSpPr>
              <a:endCxn id="23" idx="1"/>
            </xdr:cNvCxnSpPr>
          </xdr:nvCxnSpPr>
          <xdr:spPr>
            <a:xfrm rot="10800000" flipH="1">
              <a:off x="5203125" y="3660863"/>
              <a:ext cx="285900" cy="238200"/>
            </a:xfrm>
            <a:prstGeom prst="straightConnector1">
              <a:avLst/>
            </a:prstGeom>
            <a:noFill/>
            <a:ln w="9525" cap="flat" cmpd="sng">
              <a:solidFill>
                <a:schemeClr val="accent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  <xdr:grpSp>
        <xdr:nvGrpSpPr>
          <xdr:cNvPr id="33" name="Shape 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GrpSpPr/>
        </xdr:nvGrpSpPr>
        <xdr:grpSpPr>
          <a:xfrm>
            <a:off x="4517231" y="2495550"/>
            <a:ext cx="742950" cy="28575"/>
            <a:chOff x="4974525" y="3775238"/>
            <a:chExt cx="742950" cy="9525"/>
          </a:xfrm>
        </xdr:grpSpPr>
        <xdr:cxnSp macro="">
          <xdr:nvCxnSpPr>
            <xdr:cNvPr id="34" name="Shape 24">
              <a:extLst>
                <a:ext uri="{FF2B5EF4-FFF2-40B4-BE49-F238E27FC236}">
                  <a16:creationId xmlns:a16="http://schemas.microsoft.com/office/drawing/2014/main" id="{00000000-0008-0000-0300-000022000000}"/>
                </a:ext>
              </a:extLst>
            </xdr:cNvPr>
            <xdr:cNvCxnSpPr/>
          </xdr:nvCxnSpPr>
          <xdr:spPr>
            <a:xfrm rot="10800000" flipH="1">
              <a:off x="4974525" y="3775238"/>
              <a:ext cx="742950" cy="9525"/>
            </a:xfrm>
            <a:prstGeom prst="straightConnector1">
              <a:avLst/>
            </a:prstGeom>
            <a:noFill/>
            <a:ln w="9525" cap="flat" cmpd="sng">
              <a:solidFill>
                <a:schemeClr val="accent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  <xdr:grpSp>
        <xdr:nvGrpSpPr>
          <xdr:cNvPr id="35" name="Shape 2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GrpSpPr/>
        </xdr:nvGrpSpPr>
        <xdr:grpSpPr>
          <a:xfrm>
            <a:off x="4976813" y="1543050"/>
            <a:ext cx="266700" cy="133350"/>
            <a:chOff x="5212650" y="3713325"/>
            <a:chExt cx="266700" cy="133350"/>
          </a:xfrm>
        </xdr:grpSpPr>
        <xdr:cxnSp macro="">
          <xdr:nvCxnSpPr>
            <xdr:cNvPr id="36" name="Shape 25">
              <a:extLst>
                <a:ext uri="{FF2B5EF4-FFF2-40B4-BE49-F238E27FC236}">
                  <a16:creationId xmlns:a16="http://schemas.microsoft.com/office/drawing/2014/main" id="{00000000-0008-0000-0300-000024000000}"/>
                </a:ext>
              </a:extLst>
            </xdr:cNvPr>
            <xdr:cNvCxnSpPr/>
          </xdr:nvCxnSpPr>
          <xdr:spPr>
            <a:xfrm>
              <a:off x="5212650" y="3713325"/>
              <a:ext cx="266700" cy="133350"/>
            </a:xfrm>
            <a:prstGeom prst="straightConnector1">
              <a:avLst/>
            </a:prstGeom>
            <a:noFill/>
            <a:ln w="9525" cap="flat" cmpd="sng">
              <a:solidFill>
                <a:schemeClr val="accent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  <xdr:grpSp>
        <xdr:nvGrpSpPr>
          <xdr:cNvPr id="37" name="Shape 2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GrpSpPr/>
        </xdr:nvGrpSpPr>
        <xdr:grpSpPr>
          <a:xfrm>
            <a:off x="4929188" y="676275"/>
            <a:ext cx="390525" cy="257175"/>
            <a:chOff x="5150738" y="3656175"/>
            <a:chExt cx="390600" cy="247500"/>
          </a:xfrm>
        </xdr:grpSpPr>
        <xdr:cxnSp macro="">
          <xdr:nvCxnSpPr>
            <xdr:cNvPr id="38" name="Shape 26">
              <a:extLst>
                <a:ext uri="{FF2B5EF4-FFF2-40B4-BE49-F238E27FC236}">
                  <a16:creationId xmlns:a16="http://schemas.microsoft.com/office/drawing/2014/main" id="{00000000-0008-0000-0300-000026000000}"/>
                </a:ext>
              </a:extLst>
            </xdr:cNvPr>
            <xdr:cNvCxnSpPr>
              <a:stCxn id="4" idx="3"/>
            </xdr:cNvCxnSpPr>
          </xdr:nvCxnSpPr>
          <xdr:spPr>
            <a:xfrm>
              <a:off x="5150738" y="3656175"/>
              <a:ext cx="390600" cy="247500"/>
            </a:xfrm>
            <a:prstGeom prst="straightConnector1">
              <a:avLst/>
            </a:prstGeom>
            <a:noFill/>
            <a:ln w="9525" cap="flat" cmpd="sng">
              <a:solidFill>
                <a:schemeClr val="accent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  <xdr:sp macro="" textlink="">
        <xdr:nvSpPr>
          <xdr:cNvPr id="39" name="Shape 27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8427244" y="304800"/>
            <a:ext cx="914400" cy="714375"/>
          </a:xfrm>
          <a:prstGeom prst="rect">
            <a:avLst/>
          </a:prstGeom>
          <a:solidFill>
            <a:schemeClr val="accent1"/>
          </a:solidFill>
          <a:ln w="12700" cap="flat" cmpd="sng">
            <a:solidFill>
              <a:srgbClr val="264159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  <a:latin typeface="Calibri"/>
                <a:ea typeface="Calibri"/>
                <a:cs typeface="Calibri"/>
                <a:sym typeface="Calibri"/>
              </a:rPr>
              <a:t>Imagem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ID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Imagem</a:t>
            </a:r>
            <a:endParaRPr sz="1400"/>
          </a:p>
        </xdr:txBody>
      </xdr:sp>
      <xdr:sp macro="" textlink="">
        <xdr:nvSpPr>
          <xdr:cNvPr id="40" name="Shape 28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7846219" y="571500"/>
            <a:ext cx="276225" cy="152400"/>
          </a:xfrm>
          <a:prstGeom prst="diamond">
            <a:avLst/>
          </a:prstGeom>
          <a:solidFill>
            <a:schemeClr val="accent1"/>
          </a:solidFill>
          <a:ln w="12700" cap="flat" cmpd="sng">
            <a:solidFill>
              <a:srgbClr val="264159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grpSp>
        <xdr:nvGrpSpPr>
          <xdr:cNvPr id="41" name="Shape 2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GrpSpPr/>
        </xdr:nvGrpSpPr>
        <xdr:grpSpPr>
          <a:xfrm>
            <a:off x="8074819" y="628650"/>
            <a:ext cx="581025" cy="38100"/>
            <a:chOff x="5055488" y="3775163"/>
            <a:chExt cx="581100" cy="9600"/>
          </a:xfrm>
        </xdr:grpSpPr>
        <xdr:cxnSp macro="">
          <xdr:nvCxnSpPr>
            <xdr:cNvPr id="42" name="Shape 29">
              <a:extLst>
                <a:ext uri="{FF2B5EF4-FFF2-40B4-BE49-F238E27FC236}">
                  <a16:creationId xmlns:a16="http://schemas.microsoft.com/office/drawing/2014/main" id="{00000000-0008-0000-0300-00002A000000}"/>
                </a:ext>
              </a:extLst>
            </xdr:cNvPr>
            <xdr:cNvCxnSpPr>
              <a:endCxn id="27" idx="1"/>
            </xdr:cNvCxnSpPr>
          </xdr:nvCxnSpPr>
          <xdr:spPr>
            <a:xfrm rot="10800000" flipH="1">
              <a:off x="5055488" y="3775163"/>
              <a:ext cx="581100" cy="9600"/>
            </a:xfrm>
            <a:prstGeom prst="straightConnector1">
              <a:avLst/>
            </a:prstGeom>
            <a:noFill/>
            <a:ln w="9525" cap="flat" cmpd="sng">
              <a:solidFill>
                <a:schemeClr val="accent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  <xdr:grpSp>
        <xdr:nvGrpSpPr>
          <xdr:cNvPr id="43" name="Shape 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GrpSpPr/>
        </xdr:nvGrpSpPr>
        <xdr:grpSpPr>
          <a:xfrm>
            <a:off x="7031831" y="638175"/>
            <a:ext cx="809625" cy="190500"/>
            <a:chOff x="4945950" y="3689588"/>
            <a:chExt cx="800100" cy="180900"/>
          </a:xfrm>
        </xdr:grpSpPr>
        <xdr:cxnSp macro="">
          <xdr:nvCxnSpPr>
            <xdr:cNvPr id="44" name="Shape 30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CxnSpPr>
              <a:endCxn id="28" idx="1"/>
            </xdr:cNvCxnSpPr>
          </xdr:nvCxnSpPr>
          <xdr:spPr>
            <a:xfrm rot="10800000" flipH="1">
              <a:off x="4945950" y="3689588"/>
              <a:ext cx="800100" cy="180900"/>
            </a:xfrm>
            <a:prstGeom prst="straightConnector1">
              <a:avLst/>
            </a:prstGeom>
            <a:noFill/>
            <a:ln w="9525" cap="flat" cmpd="sng">
              <a:solidFill>
                <a:schemeClr val="accent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  <xdr:sp macro="" textlink="">
        <xdr:nvSpPr>
          <xdr:cNvPr id="45" name="Shape 31" descr="Objeto de observação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SpPr/>
        </xdr:nvSpPr>
        <xdr:spPr>
          <a:xfrm>
            <a:off x="8103394" y="3362325"/>
            <a:ext cx="1981200" cy="1793081"/>
          </a:xfrm>
          <a:prstGeom prst="rect">
            <a:avLst/>
          </a:prstGeom>
          <a:solidFill>
            <a:schemeClr val="accent1"/>
          </a:solidFill>
          <a:ln w="12700" cap="flat" cmpd="sng">
            <a:solidFill>
              <a:srgbClr val="264159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  <a:latin typeface="Calibri"/>
                <a:ea typeface="Calibri"/>
                <a:cs typeface="Calibri"/>
                <a:sym typeface="Calibri"/>
              </a:rPr>
              <a:t>Registro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ID_Registro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ID_Planta</a:t>
            </a: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cs typeface="Calibri"/>
                <a:sym typeface="Calibri"/>
              </a:rPr>
              <a:t>ID_usuario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Descricao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Lat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Lon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Tipo (I - individuo, G - Grupo)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Data</a:t>
            </a:r>
            <a:endParaRPr sz="1100"/>
          </a:p>
        </xdr:txBody>
      </xdr:sp>
      <xdr:sp macro="" textlink="">
        <xdr:nvSpPr>
          <xdr:cNvPr id="46" name="Shape 32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SpPr/>
        </xdr:nvSpPr>
        <xdr:spPr>
          <a:xfrm>
            <a:off x="5579269" y="3676649"/>
            <a:ext cx="1676400" cy="1704975"/>
          </a:xfrm>
          <a:prstGeom prst="rect">
            <a:avLst/>
          </a:prstGeom>
          <a:solidFill>
            <a:schemeClr val="accent1"/>
          </a:solidFill>
          <a:ln w="12700" cap="flat" cmpd="sng">
            <a:solidFill>
              <a:srgbClr val="264159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  <a:latin typeface="Calibri"/>
                <a:ea typeface="Calibri"/>
                <a:cs typeface="Calibri"/>
                <a:sym typeface="Calibri"/>
              </a:rPr>
              <a:t>Observacoes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ID_Observacoes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ID_Registro</a:t>
            </a: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cs typeface="Calibri"/>
                <a:sym typeface="Calibri"/>
              </a:rPr>
              <a:t>ID_usuario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Imagem (path ?)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Descricao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rPr>
              <a:t>Data</a:t>
            </a: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cs typeface="Calibri"/>
                <a:sym typeface="Calibri"/>
              </a:rPr>
              <a:t>Lat</a:t>
            </a: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chemeClr val="lt1"/>
                </a:solidFill>
                <a:latin typeface="Calibri"/>
                <a:cs typeface="Calibri"/>
                <a:sym typeface="Calibri"/>
              </a:rPr>
              <a:t>Long</a:t>
            </a:r>
            <a:endParaRPr sz="1400"/>
          </a:p>
        </xdr:txBody>
      </xdr:sp>
      <xdr:grpSp>
        <xdr:nvGrpSpPr>
          <xdr:cNvPr id="49" name="Shape 2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GrpSpPr/>
        </xdr:nvGrpSpPr>
        <xdr:grpSpPr>
          <a:xfrm>
            <a:off x="7567613" y="3790950"/>
            <a:ext cx="590550" cy="295275"/>
            <a:chOff x="5255513" y="3775238"/>
            <a:chExt cx="180975" cy="9525"/>
          </a:xfrm>
        </xdr:grpSpPr>
        <xdr:cxnSp macro="">
          <xdr:nvCxnSpPr>
            <xdr:cNvPr id="50" name="Shape 34">
              <a:extLst>
                <a:ext uri="{FF2B5EF4-FFF2-40B4-BE49-F238E27FC236}">
                  <a16:creationId xmlns:a16="http://schemas.microsoft.com/office/drawing/2014/main" id="{00000000-0008-0000-0300-000032000000}"/>
                </a:ext>
              </a:extLst>
            </xdr:cNvPr>
            <xdr:cNvCxnSpPr/>
          </xdr:nvCxnSpPr>
          <xdr:spPr>
            <a:xfrm flipH="1">
              <a:off x="5255513" y="3775238"/>
              <a:ext cx="180975" cy="9525"/>
            </a:xfrm>
            <a:prstGeom prst="straightConnector1">
              <a:avLst/>
            </a:prstGeom>
            <a:ln>
              <a:solidFill>
                <a:schemeClr val="accent1"/>
              </a:solidFill>
              <a:headEnd type="none" w="sm" len="sm"/>
              <a:tailEnd type="none" w="sm" len="sm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51" name="Shape 2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GrpSpPr/>
        </xdr:nvGrpSpPr>
        <xdr:grpSpPr>
          <a:xfrm>
            <a:off x="7260431" y="590550"/>
            <a:ext cx="38100" cy="9525"/>
            <a:chOff x="5250750" y="3775238"/>
            <a:chExt cx="190500" cy="9525"/>
          </a:xfrm>
        </xdr:grpSpPr>
        <xdr:cxnSp macro="">
          <xdr:nvCxnSpPr>
            <xdr:cNvPr id="52" name="Shape 35">
              <a:extLs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CxnSpPr/>
          </xdr:nvCxnSpPr>
          <xdr:spPr>
            <a:xfrm>
              <a:off x="5250750" y="3775238"/>
              <a:ext cx="190500" cy="9525"/>
            </a:xfrm>
            <a:prstGeom prst="straightConnector1">
              <a:avLst/>
            </a:prstGeom>
            <a:noFill/>
            <a:ln w="9525" cap="flat" cmpd="sng">
              <a:solidFill>
                <a:schemeClr val="accent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  <xdr:grpSp>
        <xdr:nvGrpSpPr>
          <xdr:cNvPr id="53" name="Shape 2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GrpSpPr/>
        </xdr:nvGrpSpPr>
        <xdr:grpSpPr>
          <a:xfrm>
            <a:off x="7174707" y="3657600"/>
            <a:ext cx="952500" cy="457200"/>
            <a:chOff x="5060251" y="3660938"/>
            <a:chExt cx="571500" cy="238125"/>
          </a:xfrm>
        </xdr:grpSpPr>
        <xdr:cxnSp macro="">
          <xdr:nvCxnSpPr>
            <xdr:cNvPr id="54" name="Shape 36">
              <a:extLst>
                <a:ext uri="{FF2B5EF4-FFF2-40B4-BE49-F238E27FC236}">
                  <a16:creationId xmlns:a16="http://schemas.microsoft.com/office/drawing/2014/main" id="{00000000-0008-0000-0300-000036000000}"/>
                </a:ext>
              </a:extLst>
            </xdr:cNvPr>
            <xdr:cNvCxnSpPr/>
          </xdr:nvCxnSpPr>
          <xdr:spPr>
            <a:xfrm rot="10800000" flipH="1">
              <a:off x="5060251" y="3660938"/>
              <a:ext cx="571500" cy="238125"/>
            </a:xfrm>
            <a:prstGeom prst="straightConnector1">
              <a:avLst/>
            </a:prstGeom>
            <a:noFill/>
            <a:ln w="9525" cap="flat" cmpd="sng">
              <a:solidFill>
                <a:schemeClr val="accent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  <xdr:grpSp>
        <xdr:nvGrpSpPr>
          <xdr:cNvPr id="47" name="Shape 2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GrpSpPr/>
        </xdr:nvGrpSpPr>
        <xdr:grpSpPr>
          <a:xfrm>
            <a:off x="6155527" y="619126"/>
            <a:ext cx="1397790" cy="3357562"/>
            <a:chOff x="5284192" y="1955964"/>
            <a:chExt cx="123827" cy="3648076"/>
          </a:xfrm>
        </xdr:grpSpPr>
        <xdr:cxnSp macro="">
          <xdr:nvCxnSpPr>
            <xdr:cNvPr id="48" name="Shape 33">
              <a:extLst>
                <a:ext uri="{FF2B5EF4-FFF2-40B4-BE49-F238E27FC236}">
                  <a16:creationId xmlns:a16="http://schemas.microsoft.com/office/drawing/2014/main" id="{00000000-0008-0000-0300-000030000000}"/>
                </a:ext>
              </a:extLst>
            </xdr:cNvPr>
            <xdr:cNvCxnSpPr/>
          </xdr:nvCxnSpPr>
          <xdr:spPr>
            <a:xfrm>
              <a:off x="5284192" y="1955964"/>
              <a:ext cx="123827" cy="3648076"/>
            </a:xfrm>
            <a:prstGeom prst="straightConnector1">
              <a:avLst/>
            </a:prstGeom>
            <a:ln>
              <a:solidFill>
                <a:schemeClr val="accent1">
                  <a:lumMod val="75000"/>
                </a:schemeClr>
              </a:solidFill>
              <a:headEnd type="none" w="sm" len="sm"/>
              <a:tailEnd type="none" w="sm" len="sm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5" name="Shape 12">
            <a:extLst>
              <a:ext uri="{FF2B5EF4-FFF2-40B4-BE49-F238E27FC236}">
                <a16:creationId xmlns:a16="http://schemas.microsoft.com/office/drawing/2014/main" id="{BC5881D6-D34C-43AF-9CCD-A55C872C7204}"/>
              </a:ext>
            </a:extLst>
          </xdr:cNvPr>
          <xdr:cNvSpPr/>
        </xdr:nvSpPr>
        <xdr:spPr>
          <a:xfrm>
            <a:off x="7460551" y="3960975"/>
            <a:ext cx="257175" cy="163350"/>
          </a:xfrm>
          <a:prstGeom prst="diamond">
            <a:avLst/>
          </a:prstGeom>
          <a:solidFill>
            <a:schemeClr val="accent1"/>
          </a:solidFill>
          <a:ln w="12700" cap="flat" cmpd="sng">
            <a:solidFill>
              <a:srgbClr val="264159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6" name="Shape 12">
            <a:extLst>
              <a:ext uri="{FF2B5EF4-FFF2-40B4-BE49-F238E27FC236}">
                <a16:creationId xmlns:a16="http://schemas.microsoft.com/office/drawing/2014/main" id="{B30AD4CB-89AD-45B8-BF12-A9E7BC26CBC2}"/>
              </a:ext>
            </a:extLst>
          </xdr:cNvPr>
          <xdr:cNvSpPr/>
        </xdr:nvSpPr>
        <xdr:spPr>
          <a:xfrm rot="20012760">
            <a:off x="7703343" y="3726657"/>
            <a:ext cx="257175" cy="163350"/>
          </a:xfrm>
          <a:prstGeom prst="diamond">
            <a:avLst/>
          </a:prstGeom>
          <a:solidFill>
            <a:schemeClr val="accent1"/>
          </a:solidFill>
          <a:ln w="12700" cap="flat" cmpd="sng">
            <a:solidFill>
              <a:srgbClr val="264159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</xdr:grp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15" sqref="C15"/>
    </sheetView>
  </sheetViews>
  <sheetFormatPr defaultColWidth="14.42578125" defaultRowHeight="15" customHeight="1" x14ac:dyDescent="0.25"/>
  <cols>
    <col min="1" max="8" width="9.140625" customWidth="1"/>
    <col min="9" max="26" width="8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3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 t="s">
        <v>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 t="s">
        <v>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 t="s">
        <v>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x14ac:dyDescent="0.35">
      <c r="A11" s="1"/>
      <c r="B11" s="2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 t="s">
        <v>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 t="s">
        <v>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 t="s">
        <v>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 t="s">
        <v>10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 t="s">
        <v>11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 t="s">
        <v>12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 t="s">
        <v>13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 t="s">
        <v>14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 t="s">
        <v>15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 t="s">
        <v>16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 t="s">
        <v>17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 t="s">
        <v>18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 t="s">
        <v>19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 t="s">
        <v>20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 t="s">
        <v>21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 t="s">
        <v>22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2" t="s">
        <v>23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 t="s">
        <v>24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 t="s">
        <v>25</v>
      </c>
      <c r="D37" s="1"/>
      <c r="E37" s="1"/>
      <c r="F37" s="1"/>
      <c r="G37" s="1"/>
      <c r="H37" s="1" t="s">
        <v>26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 t="s">
        <v>27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 t="s">
        <v>28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 t="s">
        <v>29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 t="s">
        <v>30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3" t="s">
        <v>31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 t="s">
        <v>32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 t="s">
        <v>33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 t="s">
        <v>34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 t="s">
        <v>35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 t="s">
        <v>36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 t="s">
        <v>37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 t="s">
        <v>38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7" workbookViewId="0"/>
  </sheetViews>
  <sheetFormatPr defaultColWidth="14.42578125" defaultRowHeight="15" customHeight="1" x14ac:dyDescent="0.25"/>
  <cols>
    <col min="1" max="2" width="9.140625" customWidth="1"/>
    <col min="3" max="3" width="28.28515625" customWidth="1"/>
    <col min="4" max="4" width="3.28515625" customWidth="1"/>
    <col min="5" max="5" width="12.7109375" customWidth="1"/>
    <col min="6" max="9" width="9.140625" customWidth="1"/>
    <col min="10" max="10" width="14.140625" customWidth="1"/>
    <col min="11" max="11" width="13.28515625" customWidth="1"/>
    <col min="12" max="12" width="38" customWidth="1"/>
    <col min="13" max="13" width="9.140625" customWidth="1"/>
    <col min="14" max="26" width="8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 t="s">
        <v>39</v>
      </c>
      <c r="D4" s="1"/>
      <c r="E4" s="4">
        <v>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 t="s">
        <v>40</v>
      </c>
      <c r="D5" s="1"/>
      <c r="E5" s="4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 t="s">
        <v>41</v>
      </c>
      <c r="D6" s="1"/>
      <c r="E6" s="4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 t="s">
        <v>42</v>
      </c>
      <c r="D7" s="1"/>
      <c r="E7" s="4">
        <v>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 t="s">
        <v>43</v>
      </c>
      <c r="D8" s="1"/>
      <c r="E8" s="4">
        <f>E7*E6*E5*(30/E4)</f>
        <v>214.28571428571428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 t="s">
        <v>44</v>
      </c>
      <c r="D9" s="1"/>
      <c r="E9" s="4">
        <f>E8*12</f>
        <v>2571.4285714285716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 t="s">
        <v>45</v>
      </c>
      <c r="D11" s="1"/>
      <c r="E11" s="4">
        <f>E9*E17</f>
        <v>28285714.285714287</v>
      </c>
      <c r="F11" s="1" t="s">
        <v>46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 t="s">
        <v>45</v>
      </c>
      <c r="D12" s="1"/>
      <c r="E12" s="4">
        <f>E11/1000000</f>
        <v>28.285714285714288</v>
      </c>
      <c r="F12" s="1" t="s">
        <v>47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 t="s">
        <v>48</v>
      </c>
      <c r="D13" s="1">
        <v>5</v>
      </c>
      <c r="E13" s="4">
        <f>E12*D13</f>
        <v>141.42857142857144</v>
      </c>
      <c r="F13" s="1" t="s">
        <v>47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 t="s">
        <v>49</v>
      </c>
      <c r="D16" s="1"/>
      <c r="E16" s="4">
        <v>11000000</v>
      </c>
      <c r="F16" s="1" t="s">
        <v>50</v>
      </c>
      <c r="G16" s="1"/>
      <c r="H16" s="1" t="s">
        <v>51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 t="s">
        <v>52</v>
      </c>
      <c r="D17" s="1"/>
      <c r="E17" s="4">
        <f>E16/1000</f>
        <v>11000</v>
      </c>
      <c r="F17" s="1" t="s">
        <v>50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 t="s">
        <v>53</v>
      </c>
      <c r="D18" s="1"/>
      <c r="E18" s="4">
        <f>K33/100</f>
        <v>9387.3799999999992</v>
      </c>
      <c r="F18" s="1" t="s">
        <v>50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5">
        <f>915000/11000000</f>
        <v>8.3181818181818176E-2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 t="s">
        <v>54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 t="s">
        <v>55</v>
      </c>
      <c r="K22" s="1" t="s">
        <v>56</v>
      </c>
      <c r="L22" s="1"/>
      <c r="M22" s="1" t="s">
        <v>57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 t="s">
        <v>58</v>
      </c>
      <c r="K23" s="4">
        <v>161365</v>
      </c>
      <c r="L23" s="1" t="s">
        <v>59</v>
      </c>
      <c r="M23" s="6">
        <v>0.106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 t="s">
        <v>60</v>
      </c>
      <c r="K24" s="4">
        <v>2525715</v>
      </c>
      <c r="L24" s="1" t="s">
        <v>61</v>
      </c>
      <c r="M24" s="5">
        <v>0.14000000000000001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 t="s">
        <v>62</v>
      </c>
      <c r="K25" s="4">
        <v>190865</v>
      </c>
      <c r="L25" s="1" t="s">
        <v>63</v>
      </c>
      <c r="M25" s="5">
        <v>0.22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 t="s">
        <v>64</v>
      </c>
      <c r="K26" s="4">
        <v>581580</v>
      </c>
      <c r="L26" s="1" t="s">
        <v>65</v>
      </c>
      <c r="M26" s="6">
        <v>0.126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 t="s">
        <v>66</v>
      </c>
      <c r="K27" s="4">
        <v>33518</v>
      </c>
      <c r="L27" s="1" t="s">
        <v>67</v>
      </c>
      <c r="M27" s="6">
        <v>2.8000000000000001E-2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 t="s">
        <v>68</v>
      </c>
      <c r="K28" s="4">
        <v>968998</v>
      </c>
      <c r="L28" s="1" t="s">
        <v>69</v>
      </c>
      <c r="M28" s="6">
        <v>0.152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 t="s">
        <v>70</v>
      </c>
      <c r="K29" s="4">
        <v>3205455</v>
      </c>
      <c r="L29" s="1" t="s">
        <v>71</v>
      </c>
      <c r="M29" s="6">
        <v>0.11600000000000001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 t="s">
        <v>72</v>
      </c>
      <c r="K30" s="4">
        <v>70499</v>
      </c>
      <c r="L30" s="1" t="s">
        <v>73</v>
      </c>
      <c r="M30" s="6">
        <v>0.11799999999999999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 t="s">
        <v>74</v>
      </c>
      <c r="K31" s="4">
        <v>2526900</v>
      </c>
      <c r="L31" s="1" t="s">
        <v>75</v>
      </c>
      <c r="M31" s="6">
        <v>0.129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 t="s">
        <v>76</v>
      </c>
      <c r="K32" s="4">
        <v>212293</v>
      </c>
      <c r="L32" s="1" t="s">
        <v>77</v>
      </c>
      <c r="M32" s="6">
        <v>0.126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 t="s">
        <v>78</v>
      </c>
      <c r="K33" s="4">
        <v>938738</v>
      </c>
      <c r="L33" s="1" t="s">
        <v>79</v>
      </c>
      <c r="M33" s="6">
        <v>0.35299999999999998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 t="s">
        <v>80</v>
      </c>
      <c r="K34" s="4">
        <v>915741</v>
      </c>
      <c r="L34" s="1" t="s">
        <v>81</v>
      </c>
      <c r="M34" s="6">
        <v>0.20899999999999999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 t="s">
        <v>82</v>
      </c>
      <c r="K35" s="4">
        <v>82345</v>
      </c>
      <c r="L35" s="1" t="s">
        <v>83</v>
      </c>
      <c r="M35" s="6">
        <v>0.23499999999999999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 t="s">
        <v>84</v>
      </c>
      <c r="K36" s="4">
        <v>1883813</v>
      </c>
      <c r="L36" s="1" t="s">
        <v>85</v>
      </c>
      <c r="M36" s="6">
        <v>0.13600000000000001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 t="s">
        <v>86</v>
      </c>
      <c r="K37" s="4">
        <v>2831286</v>
      </c>
      <c r="L37" s="1" t="s">
        <v>87</v>
      </c>
      <c r="M37" s="6">
        <v>0.29599999999999999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 t="s">
        <v>88</v>
      </c>
      <c r="K38" s="4">
        <v>2776513</v>
      </c>
      <c r="L38" s="1" t="s">
        <v>89</v>
      </c>
      <c r="M38" s="6">
        <v>0.16300000000000001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 t="s">
        <v>90</v>
      </c>
      <c r="K39" s="4">
        <v>114908</v>
      </c>
      <c r="L39" s="1" t="s">
        <v>91</v>
      </c>
      <c r="M39" s="6">
        <v>0.113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4">
        <f>SUM(K23:K39)</f>
        <v>20020532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G5" zoomScale="80" zoomScaleNormal="80" workbookViewId="0">
      <selection activeCell="P28" sqref="P28"/>
    </sheetView>
  </sheetViews>
  <sheetFormatPr defaultColWidth="14.42578125" defaultRowHeight="15" customHeight="1" x14ac:dyDescent="0.25"/>
  <cols>
    <col min="1" max="2" width="9.140625" customWidth="1"/>
    <col min="3" max="3" width="15.28515625" customWidth="1"/>
    <col min="4" max="4" width="9.140625" customWidth="1"/>
    <col min="5" max="5" width="10.42578125" customWidth="1"/>
    <col min="6" max="6" width="12.140625" customWidth="1"/>
    <col min="7" max="26" width="8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 t="s">
        <v>92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 t="s">
        <v>93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7"/>
      <c r="C5" s="8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 t="s">
        <v>94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 t="s">
        <v>95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 t="s">
        <v>96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 t="s">
        <v>97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 t="s">
        <v>131</v>
      </c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 t="s">
        <v>132</v>
      </c>
      <c r="V11" s="1"/>
      <c r="W11" s="1"/>
      <c r="X11" s="1"/>
      <c r="Y11" s="1"/>
      <c r="Z11" s="1"/>
    </row>
    <row r="12" spans="1:26" x14ac:dyDescent="0.25">
      <c r="A12" s="1"/>
      <c r="B12" s="1" t="s">
        <v>98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 t="s">
        <v>133</v>
      </c>
      <c r="V12" s="1"/>
      <c r="W12" s="1"/>
      <c r="X12" s="1"/>
      <c r="Y12" s="1"/>
      <c r="Z12" s="1"/>
    </row>
    <row r="13" spans="1:26" x14ac:dyDescent="0.25">
      <c r="A13" s="1"/>
      <c r="B13" s="1" t="s">
        <v>99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 t="s">
        <v>101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 t="s">
        <v>102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 t="s">
        <v>103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 t="s">
        <v>104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 t="s">
        <v>105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 t="s">
        <v>106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 t="s">
        <v>107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 t="s">
        <v>108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 t="s">
        <v>109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 t="s">
        <v>110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 t="s">
        <v>111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06DDF-70A9-4BEF-B9A2-580C1028198D}">
  <dimension ref="B3:K54"/>
  <sheetViews>
    <sheetView topLeftCell="A3" workbookViewId="0">
      <selection activeCell="H17" sqref="H17"/>
    </sheetView>
  </sheetViews>
  <sheetFormatPr defaultRowHeight="15" x14ac:dyDescent="0.25"/>
  <cols>
    <col min="1" max="16384" width="9.140625" style="10"/>
  </cols>
  <sheetData>
    <row r="3" spans="2:11" x14ac:dyDescent="0.25">
      <c r="B3" s="11" t="s">
        <v>162</v>
      </c>
      <c r="E3" s="12" t="s">
        <v>161</v>
      </c>
    </row>
    <row r="4" spans="2:11" x14ac:dyDescent="0.25">
      <c r="B4" s="11" t="s">
        <v>134</v>
      </c>
      <c r="D4" s="12" t="s">
        <v>161</v>
      </c>
      <c r="F4" s="12" t="s">
        <v>161</v>
      </c>
      <c r="H4" s="12" t="s">
        <v>165</v>
      </c>
    </row>
    <row r="5" spans="2:11" x14ac:dyDescent="0.25">
      <c r="B5" s="11" t="s">
        <v>135</v>
      </c>
      <c r="F5" s="12" t="s">
        <v>161</v>
      </c>
      <c r="H5" s="12" t="s">
        <v>166</v>
      </c>
    </row>
    <row r="6" spans="2:11" x14ac:dyDescent="0.25">
      <c r="B6" s="11" t="s">
        <v>136</v>
      </c>
      <c r="F6" s="12" t="s">
        <v>161</v>
      </c>
      <c r="H6" s="12" t="s">
        <v>171</v>
      </c>
    </row>
    <row r="7" spans="2:11" x14ac:dyDescent="0.25">
      <c r="B7" s="11" t="s">
        <v>137</v>
      </c>
      <c r="F7" s="12" t="s">
        <v>161</v>
      </c>
      <c r="H7" s="12" t="s">
        <v>169</v>
      </c>
    </row>
    <row r="8" spans="2:11" x14ac:dyDescent="0.25">
      <c r="B8" s="11" t="s">
        <v>138</v>
      </c>
      <c r="F8" s="12" t="s">
        <v>161</v>
      </c>
      <c r="H8" s="12" t="s">
        <v>167</v>
      </c>
    </row>
    <row r="9" spans="2:11" x14ac:dyDescent="0.25">
      <c r="B9" s="11" t="s">
        <v>139</v>
      </c>
      <c r="F9" s="12" t="s">
        <v>161</v>
      </c>
      <c r="H9" s="12"/>
      <c r="K9" s="12" t="s">
        <v>168</v>
      </c>
    </row>
    <row r="10" spans="2:11" x14ac:dyDescent="0.25">
      <c r="B10" s="11" t="s">
        <v>140</v>
      </c>
      <c r="F10" s="12" t="s">
        <v>161</v>
      </c>
      <c r="H10" s="12" t="s">
        <v>170</v>
      </c>
    </row>
    <row r="11" spans="2:11" x14ac:dyDescent="0.25">
      <c r="B11" s="11" t="s">
        <v>141</v>
      </c>
      <c r="F11" s="12" t="s">
        <v>161</v>
      </c>
      <c r="H11" s="12" t="s">
        <v>172</v>
      </c>
    </row>
    <row r="12" spans="2:11" x14ac:dyDescent="0.25">
      <c r="B12" s="11" t="s">
        <v>142</v>
      </c>
      <c r="F12" s="12" t="s">
        <v>161</v>
      </c>
    </row>
    <row r="13" spans="2:11" x14ac:dyDescent="0.25">
      <c r="B13" s="11" t="s">
        <v>143</v>
      </c>
      <c r="F13" s="12" t="s">
        <v>161</v>
      </c>
      <c r="H13" s="10" t="s">
        <v>173</v>
      </c>
    </row>
    <row r="14" spans="2:11" x14ac:dyDescent="0.25">
      <c r="B14" s="11" t="s">
        <v>144</v>
      </c>
      <c r="F14" s="12" t="s">
        <v>161</v>
      </c>
      <c r="H14" s="10" t="s">
        <v>174</v>
      </c>
    </row>
    <row r="15" spans="2:11" x14ac:dyDescent="0.25">
      <c r="B15" s="11"/>
      <c r="F15" s="12" t="s">
        <v>161</v>
      </c>
    </row>
    <row r="16" spans="2:11" x14ac:dyDescent="0.25">
      <c r="B16" s="11"/>
      <c r="F16" s="12" t="s">
        <v>161</v>
      </c>
      <c r="H16" s="12" t="s">
        <v>175</v>
      </c>
    </row>
    <row r="17" spans="2:6" x14ac:dyDescent="0.25">
      <c r="B17" s="11" t="s">
        <v>163</v>
      </c>
      <c r="F17" s="12" t="s">
        <v>161</v>
      </c>
    </row>
    <row r="18" spans="2:6" x14ac:dyDescent="0.25">
      <c r="B18" s="11" t="s">
        <v>145</v>
      </c>
      <c r="F18" s="12" t="s">
        <v>161</v>
      </c>
    </row>
    <row r="19" spans="2:6" x14ac:dyDescent="0.25">
      <c r="B19" s="11" t="s">
        <v>146</v>
      </c>
      <c r="F19" s="12" t="s">
        <v>161</v>
      </c>
    </row>
    <row r="20" spans="2:6" x14ac:dyDescent="0.25">
      <c r="B20" s="11" t="s">
        <v>147</v>
      </c>
      <c r="F20" s="12" t="s">
        <v>161</v>
      </c>
    </row>
    <row r="21" spans="2:6" x14ac:dyDescent="0.25">
      <c r="B21" s="11" t="s">
        <v>148</v>
      </c>
      <c r="F21" s="12" t="s">
        <v>161</v>
      </c>
    </row>
    <row r="22" spans="2:6" x14ac:dyDescent="0.25">
      <c r="B22" s="11" t="s">
        <v>149</v>
      </c>
      <c r="F22" s="12" t="s">
        <v>161</v>
      </c>
    </row>
    <row r="23" spans="2:6" x14ac:dyDescent="0.25">
      <c r="B23" s="11" t="s">
        <v>150</v>
      </c>
      <c r="F23" s="12" t="s">
        <v>161</v>
      </c>
    </row>
    <row r="24" spans="2:6" x14ac:dyDescent="0.25">
      <c r="B24" s="11" t="s">
        <v>151</v>
      </c>
      <c r="F24" s="12" t="s">
        <v>161</v>
      </c>
    </row>
    <row r="25" spans="2:6" x14ac:dyDescent="0.25">
      <c r="B25" s="11" t="s">
        <v>152</v>
      </c>
      <c r="F25" s="12" t="s">
        <v>161</v>
      </c>
    </row>
    <row r="26" spans="2:6" x14ac:dyDescent="0.25">
      <c r="B26" s="11" t="s">
        <v>153</v>
      </c>
      <c r="F26" s="12" t="s">
        <v>161</v>
      </c>
    </row>
    <row r="27" spans="2:6" x14ac:dyDescent="0.25">
      <c r="B27" s="11"/>
      <c r="F27" s="12" t="s">
        <v>161</v>
      </c>
    </row>
    <row r="28" spans="2:6" x14ac:dyDescent="0.25">
      <c r="B28" s="11"/>
      <c r="F28" s="12" t="s">
        <v>161</v>
      </c>
    </row>
    <row r="29" spans="2:6" x14ac:dyDescent="0.25">
      <c r="B29" s="11" t="s">
        <v>164</v>
      </c>
      <c r="F29" s="12" t="s">
        <v>161</v>
      </c>
    </row>
    <row r="30" spans="2:6" x14ac:dyDescent="0.25">
      <c r="B30" s="11" t="s">
        <v>154</v>
      </c>
      <c r="F30" s="12" t="s">
        <v>161</v>
      </c>
    </row>
    <row r="31" spans="2:6" x14ac:dyDescent="0.25">
      <c r="B31" s="11" t="s">
        <v>155</v>
      </c>
      <c r="F31" s="12" t="s">
        <v>161</v>
      </c>
    </row>
    <row r="32" spans="2:6" x14ac:dyDescent="0.25">
      <c r="B32" s="11" t="s">
        <v>156</v>
      </c>
      <c r="F32" s="12" t="s">
        <v>161</v>
      </c>
    </row>
    <row r="33" spans="2:6" x14ac:dyDescent="0.25">
      <c r="B33" s="11" t="s">
        <v>157</v>
      </c>
      <c r="F33" s="12" t="s">
        <v>161</v>
      </c>
    </row>
    <row r="34" spans="2:6" x14ac:dyDescent="0.25">
      <c r="B34" s="11" t="s">
        <v>158</v>
      </c>
      <c r="F34" s="12" t="s">
        <v>161</v>
      </c>
    </row>
    <row r="35" spans="2:6" x14ac:dyDescent="0.25">
      <c r="B35" s="11" t="s">
        <v>159</v>
      </c>
      <c r="F35" s="12" t="s">
        <v>161</v>
      </c>
    </row>
    <row r="36" spans="2:6" x14ac:dyDescent="0.25">
      <c r="B36" s="11" t="s">
        <v>160</v>
      </c>
      <c r="F36" s="12" t="s">
        <v>161</v>
      </c>
    </row>
    <row r="37" spans="2:6" x14ac:dyDescent="0.25">
      <c r="F37" s="12" t="s">
        <v>161</v>
      </c>
    </row>
    <row r="38" spans="2:6" x14ac:dyDescent="0.25">
      <c r="F38" s="12" t="s">
        <v>161</v>
      </c>
    </row>
    <row r="39" spans="2:6" x14ac:dyDescent="0.25">
      <c r="F39" s="12" t="s">
        <v>161</v>
      </c>
    </row>
    <row r="40" spans="2:6" x14ac:dyDescent="0.25">
      <c r="F40" s="12" t="s">
        <v>161</v>
      </c>
    </row>
    <row r="41" spans="2:6" x14ac:dyDescent="0.25">
      <c r="F41" s="12" t="s">
        <v>161</v>
      </c>
    </row>
    <row r="42" spans="2:6" x14ac:dyDescent="0.25">
      <c r="F42" s="12" t="s">
        <v>161</v>
      </c>
    </row>
    <row r="43" spans="2:6" x14ac:dyDescent="0.25">
      <c r="F43" s="12" t="s">
        <v>161</v>
      </c>
    </row>
    <row r="44" spans="2:6" x14ac:dyDescent="0.25">
      <c r="F44" s="12" t="s">
        <v>161</v>
      </c>
    </row>
    <row r="45" spans="2:6" x14ac:dyDescent="0.25">
      <c r="F45" s="12" t="s">
        <v>161</v>
      </c>
    </row>
    <row r="46" spans="2:6" x14ac:dyDescent="0.25">
      <c r="F46" s="12" t="s">
        <v>161</v>
      </c>
    </row>
    <row r="47" spans="2:6" x14ac:dyDescent="0.25">
      <c r="F47" s="12" t="s">
        <v>161</v>
      </c>
    </row>
    <row r="48" spans="2:6" x14ac:dyDescent="0.25">
      <c r="F48" s="12" t="s">
        <v>161</v>
      </c>
    </row>
    <row r="49" spans="6:6" x14ac:dyDescent="0.25">
      <c r="F49" s="12" t="s">
        <v>161</v>
      </c>
    </row>
    <row r="50" spans="6:6" x14ac:dyDescent="0.25">
      <c r="F50" s="12" t="s">
        <v>161</v>
      </c>
    </row>
    <row r="51" spans="6:6" x14ac:dyDescent="0.25">
      <c r="F51" s="12" t="s">
        <v>161</v>
      </c>
    </row>
    <row r="52" spans="6:6" x14ac:dyDescent="0.25">
      <c r="F52" s="12" t="s">
        <v>161</v>
      </c>
    </row>
    <row r="53" spans="6:6" x14ac:dyDescent="0.25">
      <c r="F53" s="12" t="s">
        <v>161</v>
      </c>
    </row>
    <row r="54" spans="6:6" x14ac:dyDescent="0.25">
      <c r="F54" s="12" t="s">
        <v>161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8046-165B-4EA8-BCE9-AB75A3EFF86A}">
  <dimension ref="B3:F9"/>
  <sheetViews>
    <sheetView workbookViewId="0">
      <selection activeCell="G6" sqref="G6"/>
    </sheetView>
  </sheetViews>
  <sheetFormatPr defaultRowHeight="15" x14ac:dyDescent="0.25"/>
  <cols>
    <col min="1" max="16384" width="9.140625" style="10"/>
  </cols>
  <sheetData>
    <row r="3" spans="2:6" x14ac:dyDescent="0.25">
      <c r="B3" s="10" t="s">
        <v>123</v>
      </c>
    </row>
    <row r="4" spans="2:6" x14ac:dyDescent="0.25">
      <c r="B4" s="10" t="s">
        <v>124</v>
      </c>
    </row>
    <row r="5" spans="2:6" x14ac:dyDescent="0.25">
      <c r="B5" s="10" t="s">
        <v>125</v>
      </c>
    </row>
    <row r="6" spans="2:6" x14ac:dyDescent="0.25">
      <c r="C6" s="10" t="s">
        <v>126</v>
      </c>
    </row>
    <row r="7" spans="2:6" x14ac:dyDescent="0.25">
      <c r="D7" s="10" t="s">
        <v>127</v>
      </c>
      <c r="F7" s="10" t="s">
        <v>128</v>
      </c>
    </row>
    <row r="8" spans="2:6" x14ac:dyDescent="0.25">
      <c r="E8" s="10" t="s">
        <v>129</v>
      </c>
    </row>
    <row r="9" spans="2:6" x14ac:dyDescent="0.25">
      <c r="D9" s="10" t="s">
        <v>130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 x14ac:dyDescent="0.25"/>
  <cols>
    <col min="1" max="1" width="15.28515625" customWidth="1"/>
    <col min="2" max="6" width="9.140625" customWidth="1"/>
    <col min="7" max="26" width="8.7109375" customWidth="1"/>
  </cols>
  <sheetData>
    <row r="1" spans="1:26" x14ac:dyDescent="0.25">
      <c r="A1" s="9">
        <v>45224</v>
      </c>
      <c r="B1" s="1" t="s">
        <v>112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 t="s">
        <v>113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 t="s">
        <v>114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 t="s">
        <v>115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 t="s">
        <v>116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 t="s">
        <v>117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 t="s">
        <v>118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 t="s">
        <v>119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 t="s">
        <v>120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 t="s">
        <v>121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 t="s">
        <v>122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Introdução</vt:lpstr>
      <vt:lpstr>Hospedagem</vt:lpstr>
      <vt:lpstr>ControlePlantas</vt:lpstr>
      <vt:lpstr>Monitoramento</vt:lpstr>
      <vt:lpstr>ControleAreas</vt:lpstr>
      <vt:lpstr>ReuniãoDesenvolvimento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Alves</dc:creator>
  <cp:lastModifiedBy>Pedro A. Oliveira Alves</cp:lastModifiedBy>
  <dcterms:created xsi:type="dcterms:W3CDTF">2015-06-05T18:19:34Z</dcterms:created>
  <dcterms:modified xsi:type="dcterms:W3CDTF">2025-05-10T15:28:40Z</dcterms:modified>
</cp:coreProperties>
</file>