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 Faria\Desktop\cpar\"/>
    </mc:Choice>
  </mc:AlternateContent>
  <bookViews>
    <workbookView xWindow="0" yWindow="0" windowWidth="28800" windowHeight="12435"/>
  </bookViews>
  <sheets>
    <sheet name="Folha2" sheetId="1" r:id="rId1"/>
  </sheets>
  <calcPr calcId="152511"/>
</workbook>
</file>

<file path=xl/calcChain.xml><?xml version="1.0" encoding="utf-8"?>
<calcChain xmlns="http://schemas.openxmlformats.org/spreadsheetml/2006/main">
  <c r="F32" i="1" l="1"/>
  <c r="F47" i="1" s="1"/>
  <c r="E32" i="1"/>
  <c r="E47" i="1" s="1"/>
  <c r="D32" i="1"/>
  <c r="D47" i="1" s="1"/>
  <c r="C32" i="1"/>
  <c r="C47" i="1" s="1"/>
  <c r="B32" i="1"/>
  <c r="B47" i="1" s="1"/>
  <c r="F31" i="1"/>
  <c r="F46" i="1" s="1"/>
  <c r="E31" i="1"/>
  <c r="E46" i="1" s="1"/>
  <c r="D31" i="1"/>
  <c r="D46" i="1" s="1"/>
  <c r="C31" i="1"/>
  <c r="C46" i="1" s="1"/>
  <c r="B31" i="1"/>
  <c r="B46" i="1" s="1"/>
  <c r="F30" i="1"/>
  <c r="F45" i="1" s="1"/>
  <c r="E30" i="1"/>
  <c r="E45" i="1" s="1"/>
  <c r="D30" i="1"/>
  <c r="D45" i="1" s="1"/>
  <c r="C30" i="1"/>
  <c r="C45" i="1" s="1"/>
  <c r="B30" i="1"/>
  <c r="B45" i="1" s="1"/>
  <c r="F29" i="1"/>
  <c r="F44" i="1" s="1"/>
  <c r="E29" i="1"/>
  <c r="E44" i="1" s="1"/>
  <c r="D29" i="1"/>
  <c r="D44" i="1" s="1"/>
  <c r="C29" i="1"/>
  <c r="C44" i="1" s="1"/>
  <c r="B29" i="1"/>
  <c r="B44" i="1" s="1"/>
  <c r="F28" i="1"/>
  <c r="F43" i="1" s="1"/>
  <c r="E28" i="1"/>
  <c r="E43" i="1" s="1"/>
  <c r="D28" i="1"/>
  <c r="D43" i="1" s="1"/>
  <c r="C28" i="1"/>
  <c r="C43" i="1" s="1"/>
  <c r="B28" i="1"/>
  <c r="B43" i="1" s="1"/>
  <c r="F27" i="1"/>
  <c r="F42" i="1" s="1"/>
  <c r="E27" i="1"/>
  <c r="E42" i="1" s="1"/>
  <c r="D27" i="1"/>
  <c r="D42" i="1" s="1"/>
  <c r="C27" i="1"/>
  <c r="C42" i="1" s="1"/>
  <c r="B27" i="1"/>
  <c r="B42" i="1" s="1"/>
  <c r="F26" i="1"/>
  <c r="F41" i="1" s="1"/>
  <c r="E26" i="1"/>
  <c r="E41" i="1" s="1"/>
  <c r="D26" i="1"/>
  <c r="D41" i="1" s="1"/>
  <c r="C26" i="1"/>
  <c r="C41" i="1" s="1"/>
  <c r="B26" i="1"/>
  <c r="B41" i="1" s="1"/>
  <c r="F25" i="1"/>
  <c r="F40" i="1" s="1"/>
  <c r="E25" i="1"/>
  <c r="E40" i="1" s="1"/>
  <c r="D25" i="1"/>
  <c r="D40" i="1" s="1"/>
  <c r="C25" i="1"/>
  <c r="C40" i="1" s="1"/>
  <c r="B25" i="1"/>
  <c r="B40" i="1" s="1"/>
  <c r="F24" i="1"/>
  <c r="F39" i="1" s="1"/>
  <c r="E24" i="1"/>
  <c r="E39" i="1" s="1"/>
  <c r="D24" i="1"/>
  <c r="D39" i="1" s="1"/>
  <c r="C24" i="1"/>
  <c r="C39" i="1" s="1"/>
  <c r="B24" i="1"/>
  <c r="B39" i="1" s="1"/>
  <c r="F23" i="1"/>
  <c r="F38" i="1" s="1"/>
  <c r="E23" i="1"/>
  <c r="E38" i="1" s="1"/>
  <c r="D23" i="1"/>
  <c r="D38" i="1" s="1"/>
  <c r="C23" i="1"/>
  <c r="C38" i="1" s="1"/>
  <c r="B23" i="1"/>
  <c r="B38" i="1" s="1"/>
  <c r="F22" i="1"/>
  <c r="F37" i="1" s="1"/>
  <c r="E22" i="1"/>
  <c r="E37" i="1" s="1"/>
  <c r="D22" i="1"/>
  <c r="D37" i="1" s="1"/>
  <c r="C22" i="1"/>
  <c r="C37" i="1" s="1"/>
  <c r="B22" i="1"/>
  <c r="B37" i="1" s="1"/>
  <c r="F21" i="1"/>
  <c r="F36" i="1" s="1"/>
  <c r="C21" i="1"/>
  <c r="C36" i="1" s="1"/>
  <c r="B21" i="1"/>
  <c r="B36" i="1" s="1"/>
  <c r="F20" i="1"/>
  <c r="E20" i="1"/>
  <c r="D20" i="1"/>
  <c r="C20" i="1"/>
  <c r="B20" i="1"/>
  <c r="E4" i="1"/>
  <c r="E21" i="1" s="1"/>
  <c r="E36" i="1" s="1"/>
  <c r="D4" i="1"/>
  <c r="D21" i="1" s="1"/>
  <c r="D36" i="1" s="1"/>
</calcChain>
</file>

<file path=xl/sharedStrings.xml><?xml version="1.0" encoding="utf-8"?>
<sst xmlns="http://schemas.openxmlformats.org/spreadsheetml/2006/main" count="43" uniqueCount="18">
  <si>
    <t>N</t>
  </si>
  <si>
    <t>Descr</t>
  </si>
  <si>
    <t>Sequential Naive</t>
  </si>
  <si>
    <t>Sequential Optimized (OMP 1 Thread)</t>
  </si>
  <si>
    <t>OpenMP 2 Threads</t>
  </si>
  <si>
    <t>OpenMP 4 Threads</t>
  </si>
  <si>
    <t>OpenMP 8 Threads</t>
  </si>
  <si>
    <t>MPI 1 Node 8 Cores</t>
  </si>
  <si>
    <t>MPI 2 Node 16 Cores</t>
  </si>
  <si>
    <t>MPI 3 Node 24 Cores</t>
  </si>
  <si>
    <t>MPI 4 Node 32 Cores</t>
  </si>
  <si>
    <t>Hybrid 1 Node 8 Cores &amp; 8 Threads</t>
  </si>
  <si>
    <t>Hybrid 2 Node 16 Cores &amp; 8 Threads</t>
  </si>
  <si>
    <t>Hybrid 3 Node 24 Cores &amp; 8 Threads</t>
  </si>
  <si>
    <t>Hybrid 4 Node 32 Cores &amp; 8 Threads</t>
  </si>
  <si>
    <t>NrPrimes</t>
  </si>
  <si>
    <t>MFLOPS</t>
  </si>
  <si>
    <t xml:space="preserve">Speedup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</si>
</sst>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A4C2F4"/>
        <bgColor rgb="FFA4C2F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3" borderId="1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3" borderId="4" xfId="0" applyFont="1" applyFill="1" applyBorder="1" applyAlignment="1"/>
    <xf numFmtId="0" fontId="1" fillId="0" borderId="5" xfId="0" applyFont="1" applyBorder="1" applyAlignment="1"/>
    <xf numFmtId="0" fontId="1" fillId="3" borderId="6" xfId="0" applyFont="1" applyFill="1" applyBorder="1" applyAlignment="1"/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Tempos Gerais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Folha2!$A$3</c:f>
              <c:strCache>
                <c:ptCount val="1"/>
                <c:pt idx="0">
                  <c:v>Sequential 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Folha2!$B$3:$F$3</c:f>
              <c:numCache>
                <c:formatCode>General</c:formatCode>
                <c:ptCount val="5"/>
                <c:pt idx="0">
                  <c:v>2.39853E-4</c:v>
                </c:pt>
                <c:pt idx="1">
                  <c:v>4.5437499999999999E-2</c:v>
                </c:pt>
                <c:pt idx="2">
                  <c:v>0.26344899999999999</c:v>
                </c:pt>
                <c:pt idx="3">
                  <c:v>10.741199999999999</c:v>
                </c:pt>
                <c:pt idx="4">
                  <c:v>48.836399999999998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Folha2!$A$4</c:f>
              <c:strCache>
                <c:ptCount val="1"/>
                <c:pt idx="0">
                  <c:v>Sequential Optimized (OMP 1 Thread)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Folha2!$B$4:$F$4</c:f>
              <c:numCache>
                <c:formatCode>General</c:formatCode>
                <c:ptCount val="5"/>
                <c:pt idx="0">
                  <c:v>1.13255E-4</c:v>
                </c:pt>
                <c:pt idx="1">
                  <c:v>1.21221E-2</c:v>
                </c:pt>
                <c:pt idx="2">
                  <c:v>4.3399199999999999E-2</c:v>
                </c:pt>
                <c:pt idx="3">
                  <c:v>2.04956</c:v>
                </c:pt>
                <c:pt idx="4">
                  <c:v>12.496499999999999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Folha2!$A$5</c:f>
              <c:strCache>
                <c:ptCount val="1"/>
                <c:pt idx="0">
                  <c:v>OpenMP 2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Folha2!$B$5:$F$5</c:f>
              <c:numCache>
                <c:formatCode>General</c:formatCode>
                <c:ptCount val="5"/>
                <c:pt idx="0">
                  <c:v>1.46136E-4</c:v>
                </c:pt>
                <c:pt idx="1">
                  <c:v>6.1743199999999996E-3</c:v>
                </c:pt>
                <c:pt idx="2">
                  <c:v>2.2206E-2</c:v>
                </c:pt>
                <c:pt idx="3">
                  <c:v>1.0234399999999999</c:v>
                </c:pt>
                <c:pt idx="4">
                  <c:v>6.3264399999999998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Folha2!$A$6</c:f>
              <c:strCache>
                <c:ptCount val="1"/>
                <c:pt idx="0">
                  <c:v>OpenMP 4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Folha2!$B$6:$F$6</c:f>
              <c:numCache>
                <c:formatCode>General</c:formatCode>
                <c:ptCount val="5"/>
                <c:pt idx="0">
                  <c:v>1.5394900000000001E-4</c:v>
                </c:pt>
                <c:pt idx="1">
                  <c:v>3.6616499999999998E-3</c:v>
                </c:pt>
                <c:pt idx="2">
                  <c:v>1.1580500000000001E-2</c:v>
                </c:pt>
                <c:pt idx="3">
                  <c:v>0.53751099999999996</c:v>
                </c:pt>
                <c:pt idx="4">
                  <c:v>3.2879399999999999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Folha2!$A$7</c:f>
              <c:strCache>
                <c:ptCount val="1"/>
                <c:pt idx="0">
                  <c:v>OpenMP 8 Threads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Folha2!$B$7:$F$7</c:f>
              <c:numCache>
                <c:formatCode>General</c:formatCode>
                <c:ptCount val="5"/>
                <c:pt idx="0">
                  <c:v>2.4131900000000001E-4</c:v>
                </c:pt>
                <c:pt idx="1">
                  <c:v>3.47475E-3</c:v>
                </c:pt>
                <c:pt idx="2">
                  <c:v>1.0838E-2</c:v>
                </c:pt>
                <c:pt idx="3">
                  <c:v>0.42999900000000002</c:v>
                </c:pt>
                <c:pt idx="4">
                  <c:v>2.4830299999999998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Folha2!$A$8</c:f>
              <c:strCache>
                <c:ptCount val="1"/>
                <c:pt idx="0">
                  <c:v>MPI 1 Node 8 Cores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Folha2!$B$8:$F$8</c:f>
              <c:numCache>
                <c:formatCode>General</c:formatCode>
                <c:ptCount val="5"/>
                <c:pt idx="0">
                  <c:v>1.47205E-4</c:v>
                </c:pt>
                <c:pt idx="1">
                  <c:v>5.7481399999999997E-3</c:v>
                </c:pt>
                <c:pt idx="2">
                  <c:v>6.7616700000000002E-2</c:v>
                </c:pt>
                <c:pt idx="3">
                  <c:v>4.6292200000000001</c:v>
                </c:pt>
                <c:pt idx="4">
                  <c:v>21.414100000000001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Folha2!$A$9</c:f>
              <c:strCache>
                <c:ptCount val="1"/>
                <c:pt idx="0">
                  <c:v>MPI 2 Node 16 Cores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Folha2!$B$9:$F$9</c:f>
              <c:numCache>
                <c:formatCode>General</c:formatCode>
                <c:ptCount val="5"/>
                <c:pt idx="0">
                  <c:v>3.1627600000000001E-3</c:v>
                </c:pt>
                <c:pt idx="1">
                  <c:v>9.0830900000000003E-3</c:v>
                </c:pt>
                <c:pt idx="2">
                  <c:v>1.4183899999999999E-2</c:v>
                </c:pt>
                <c:pt idx="3">
                  <c:v>2.3313700000000002</c:v>
                </c:pt>
                <c:pt idx="4">
                  <c:v>11.1381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Folha2!$A$10</c:f>
              <c:strCache>
                <c:ptCount val="1"/>
                <c:pt idx="0">
                  <c:v>MPI 3 Node 24 Cores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Folha2!$B$10:$F$10</c:f>
              <c:numCache>
                <c:formatCode>General</c:formatCode>
                <c:ptCount val="5"/>
                <c:pt idx="0">
                  <c:v>7.4262699999999996E-3</c:v>
                </c:pt>
                <c:pt idx="1">
                  <c:v>1.0094000000000001E-2</c:v>
                </c:pt>
                <c:pt idx="2">
                  <c:v>1.4788300000000001E-2</c:v>
                </c:pt>
                <c:pt idx="3">
                  <c:v>1.56043</c:v>
                </c:pt>
                <c:pt idx="4">
                  <c:v>7.4741600000000004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Folha2!$A$11</c:f>
              <c:strCache>
                <c:ptCount val="1"/>
                <c:pt idx="0">
                  <c:v>MPI 4 Node 32 Cores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Folha2!$B$11:$F$11</c:f>
              <c:numCache>
                <c:formatCode>General</c:formatCode>
                <c:ptCount val="5"/>
                <c:pt idx="0">
                  <c:v>9.4365100000000004E-3</c:v>
                </c:pt>
                <c:pt idx="1">
                  <c:v>1.13162E-2</c:v>
                </c:pt>
                <c:pt idx="2">
                  <c:v>1.4109E-2</c:v>
                </c:pt>
                <c:pt idx="3">
                  <c:v>1.1662300000000001</c:v>
                </c:pt>
                <c:pt idx="4">
                  <c:v>5.6140100000000004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Folha2!$A$12</c:f>
              <c:strCache>
                <c:ptCount val="1"/>
                <c:pt idx="0">
                  <c:v>Hybrid 1 Node 8 Cores &amp; 8 Threads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Folha2!$B$12:$F$12</c:f>
              <c:numCache>
                <c:formatCode>General</c:formatCode>
                <c:ptCount val="5"/>
                <c:pt idx="0">
                  <c:v>4.0027600000000003E-2</c:v>
                </c:pt>
                <c:pt idx="1">
                  <c:v>6.6663700000000006E-2</c:v>
                </c:pt>
                <c:pt idx="2">
                  <c:v>8.3287700000000006E-2</c:v>
                </c:pt>
                <c:pt idx="3">
                  <c:v>0.45302300000000001</c:v>
                </c:pt>
                <c:pt idx="4">
                  <c:v>2.5310100000000002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Folha2!$A$13</c:f>
              <c:strCache>
                <c:ptCount val="1"/>
                <c:pt idx="0">
                  <c:v>Hybrid 2 Node 16 Cores &amp; 8 Threads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Folha2!$B$13:$F$13</c:f>
              <c:numCache>
                <c:formatCode>General</c:formatCode>
                <c:ptCount val="5"/>
                <c:pt idx="0">
                  <c:v>5.7549900000000001E-2</c:v>
                </c:pt>
                <c:pt idx="1">
                  <c:v>7.4102699999999994E-2</c:v>
                </c:pt>
                <c:pt idx="2">
                  <c:v>6.3272599999999998E-2</c:v>
                </c:pt>
                <c:pt idx="3">
                  <c:v>0.35083199999999998</c:v>
                </c:pt>
                <c:pt idx="4">
                  <c:v>1.4706699999999999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Folha2!$A$14</c:f>
              <c:strCache>
                <c:ptCount val="1"/>
                <c:pt idx="0">
                  <c:v>Hybrid 3 Node 24 Cores &amp; 8 Threads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Folha2!$B$14:$F$14</c:f>
              <c:numCache>
                <c:formatCode>General</c:formatCode>
                <c:ptCount val="5"/>
                <c:pt idx="0">
                  <c:v>5.7820799999999999E-2</c:v>
                </c:pt>
                <c:pt idx="1">
                  <c:v>4.8958799999999997E-2</c:v>
                </c:pt>
                <c:pt idx="2">
                  <c:v>4.2673000000000003E-2</c:v>
                </c:pt>
                <c:pt idx="3">
                  <c:v>0.234898</c:v>
                </c:pt>
                <c:pt idx="4">
                  <c:v>1.0290999999999999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Folha2!$A$15</c:f>
              <c:strCache>
                <c:ptCount val="1"/>
                <c:pt idx="0">
                  <c:v>Hybrid 4 Node 32 Cores &amp; 8 Threads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Folha2!$B$15:$F$15</c:f>
              <c:numCache>
                <c:formatCode>General</c:formatCode>
                <c:ptCount val="5"/>
                <c:pt idx="0">
                  <c:v>3.9506100000000002E-2</c:v>
                </c:pt>
                <c:pt idx="1">
                  <c:v>6.6914000000000001E-2</c:v>
                </c:pt>
                <c:pt idx="2">
                  <c:v>4.4603999999999998E-2</c:v>
                </c:pt>
                <c:pt idx="3">
                  <c:v>0.22361200000000001</c:v>
                </c:pt>
                <c:pt idx="4">
                  <c:v>0.79463600000000001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040000"/>
        <c:axId val="368047056"/>
      </c:lineChart>
      <c:catAx>
        <c:axId val="368040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7056"/>
        <c:crosses val="autoZero"/>
        <c:auto val="1"/>
        <c:lblAlgn val="ctr"/>
        <c:lblOffset val="100"/>
        <c:noMultiLvlLbl val="0"/>
      </c:catAx>
      <c:valAx>
        <c:axId val="36804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0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80972974137466747"/>
          <c:w val="0.6911700687095641"/>
          <c:h val="0.19027028859209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Desempenho Geral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Folha2!$A$3</c:f>
              <c:strCache>
                <c:ptCount val="1"/>
                <c:pt idx="0">
                  <c:v>Sequential 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Folha2!$B$20:$F$20</c:f>
              <c:numCache>
                <c:formatCode>General</c:formatCode>
                <c:ptCount val="5"/>
                <c:pt idx="0">
                  <c:v>1457.0799705153131</c:v>
                </c:pt>
                <c:pt idx="1">
                  <c:v>185.99131554646641</c:v>
                </c:pt>
                <c:pt idx="2">
                  <c:v>111.64259504410241</c:v>
                </c:pt>
                <c:pt idx="3">
                  <c:v>88.839469467035798</c:v>
                </c:pt>
                <c:pt idx="4">
                  <c:v>86.517760445687756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Folha2!$A$4</c:f>
              <c:strCache>
                <c:ptCount val="1"/>
                <c:pt idx="0">
                  <c:v>Sequential Optimized (OMP 1 Thread)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Folha2!$B$21:$F$21</c:f>
              <c:numCache>
                <c:formatCode>General</c:formatCode>
                <c:ptCount val="5"/>
                <c:pt idx="0">
                  <c:v>3085.8240445720667</c:v>
                </c:pt>
                <c:pt idx="1">
                  <c:v>697.15481642145892</c:v>
                </c:pt>
                <c:pt idx="2">
                  <c:v>677.71134080291188</c:v>
                </c:pt>
                <c:pt idx="3">
                  <c:v>465.58408118782808</c:v>
                </c:pt>
                <c:pt idx="4">
                  <c:v>338.11194784377909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Folha2!$A$5</c:f>
              <c:strCache>
                <c:ptCount val="1"/>
                <c:pt idx="0">
                  <c:v>OpenMP 2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Folha2!$B$22:$F$22</c:f>
              <c:numCache>
                <c:formatCode>General</c:formatCode>
                <c:ptCount val="5"/>
                <c:pt idx="0">
                  <c:v>2391.5051880988217</c:v>
                </c:pt>
                <c:pt idx="1">
                  <c:v>1368.7305484883466</c:v>
                </c:pt>
                <c:pt idx="2">
                  <c:v>1324.5127452838751</c:v>
                </c:pt>
                <c:pt idx="3">
                  <c:v>932.3873499563482</c:v>
                </c:pt>
                <c:pt idx="4">
                  <c:v>667.8662812308005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Folha2!$A$6</c:f>
              <c:strCache>
                <c:ptCount val="1"/>
                <c:pt idx="0">
                  <c:v>OpenMP 4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Folha2!$B$23:$F$23</c:f>
              <c:numCache>
                <c:formatCode>General</c:formatCode>
                <c:ptCount val="5"/>
                <c:pt idx="0">
                  <c:v>2270.1349288920965</c:v>
                </c:pt>
                <c:pt idx="1">
                  <c:v>2307.9705597592801</c:v>
                </c:pt>
                <c:pt idx="2">
                  <c:v>2539.7979380660363</c:v>
                </c:pt>
                <c:pt idx="3">
                  <c:v>1775.2985695908083</c:v>
                </c:pt>
                <c:pt idx="4">
                  <c:v>1285.0647993058831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Folha2!$A$7</c:f>
              <c:strCache>
                <c:ptCount val="1"/>
                <c:pt idx="0">
                  <c:v>OpenMP 8 Threads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Folha2!$B$24:$F$24</c:f>
              <c:numCache>
                <c:formatCode>General</c:formatCode>
                <c:ptCount val="5"/>
                <c:pt idx="0">
                  <c:v>1448.2282877353603</c:v>
                </c:pt>
                <c:pt idx="1">
                  <c:v>2432.1117778667722</c:v>
                </c:pt>
                <c:pt idx="2">
                  <c:v>2713.7968279916713</c:v>
                </c:pt>
                <c:pt idx="3">
                  <c:v>2219.173787472354</c:v>
                </c:pt>
                <c:pt idx="4">
                  <c:v>1701.6370950934083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Folha2!$A$8</c:f>
              <c:strCache>
                <c:ptCount val="1"/>
                <c:pt idx="0">
                  <c:v>MPI 1 Node 8 Cores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Folha2!$B$25:$F$25</c:f>
              <c:numCache>
                <c:formatCode>General</c:formatCode>
                <c:ptCount val="5"/>
                <c:pt idx="0">
                  <c:v>2374.1381214497428</c:v>
                </c:pt>
                <c:pt idx="1">
                  <c:v>1470.2113031593817</c:v>
                </c:pt>
                <c:pt idx="2">
                  <c:v>434.98322192259798</c:v>
                </c:pt>
                <c:pt idx="3">
                  <c:v>206.13462083014522</c:v>
                </c:pt>
                <c:pt idx="4">
                  <c:v>197.30999464043717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Folha2!$A$9</c:f>
              <c:strCache>
                <c:ptCount val="1"/>
                <c:pt idx="0">
                  <c:v>MPI 2 Node 16 Cores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Folha2!$B$26:$F$26</c:f>
              <c:numCache>
                <c:formatCode>General</c:formatCode>
                <c:ptCount val="5"/>
                <c:pt idx="0">
                  <c:v>110.500007009071</c:v>
                </c:pt>
                <c:pt idx="1">
                  <c:v>930.40808801218168</c:v>
                </c:pt>
                <c:pt idx="2">
                  <c:v>2073.6278471910923</c:v>
                </c:pt>
                <c:pt idx="3">
                  <c:v>409.30547679661521</c:v>
                </c:pt>
                <c:pt idx="4">
                  <c:v>379.3479997692412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Folha2!$A$27</c:f>
              <c:strCache>
                <c:ptCount val="1"/>
                <c:pt idx="0">
                  <c:v>MPI 3 Node 24 Cores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Folha2!$B$27:$F$27</c:f>
              <c:numCache>
                <c:formatCode>General</c:formatCode>
                <c:ptCount val="5"/>
                <c:pt idx="0">
                  <c:v>47.060637731729315</c:v>
                </c:pt>
                <c:pt idx="1">
                  <c:v>837.22809591267753</c:v>
                </c:pt>
                <c:pt idx="2">
                  <c:v>1988.8783715351819</c:v>
                </c:pt>
                <c:pt idx="3">
                  <c:v>611.52535483124836</c:v>
                </c:pt>
                <c:pt idx="4">
                  <c:v>565.30980822323647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Folha2!$A$11</c:f>
              <c:strCache>
                <c:ptCount val="1"/>
                <c:pt idx="0">
                  <c:v>MPI 4 Node 32 Cores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Folha2!$B$28:$F$28</c:f>
              <c:numCache>
                <c:formatCode>General</c:formatCode>
                <c:ptCount val="5"/>
                <c:pt idx="0">
                  <c:v>37.03540844740369</c:v>
                </c:pt>
                <c:pt idx="1">
                  <c:v>746.80373271438884</c:v>
                </c:pt>
                <c:pt idx="2">
                  <c:v>2084.6360494559312</c:v>
                </c:pt>
                <c:pt idx="3">
                  <c:v>818.22840214994028</c:v>
                </c:pt>
                <c:pt idx="4">
                  <c:v>752.61995547385641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Folha2!$A$12</c:f>
              <c:strCache>
                <c:ptCount val="1"/>
                <c:pt idx="0">
                  <c:v>Hybrid 1 Node 8 Cores &amp; 8 Threads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Folha2!$B$29:$F$29</c:f>
              <c:numCache>
                <c:formatCode>General</c:formatCode>
                <c:ptCount val="5"/>
                <c:pt idx="0">
                  <c:v>8.7311005947898295</c:v>
                </c:pt>
                <c:pt idx="1">
                  <c:v>126.77034728259257</c:v>
                </c:pt>
                <c:pt idx="2">
                  <c:v>353.13893914436022</c:v>
                </c:pt>
                <c:pt idx="3">
                  <c:v>2106.3886589407707</c:v>
                </c:pt>
                <c:pt idx="4">
                  <c:v>1669.3794004092379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Folha2!$A$30</c:f>
              <c:strCache>
                <c:ptCount val="1"/>
                <c:pt idx="0">
                  <c:v>Hybrid 2 Node 16 Cores &amp; 8 Threads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Folha2!$B$30:$F$30</c:f>
              <c:numCache>
                <c:formatCode>General</c:formatCode>
                <c:ptCount val="5"/>
                <c:pt idx="0">
                  <c:v>6.0727299642225168</c:v>
                </c:pt>
                <c:pt idx="1">
                  <c:v>114.04416303511974</c:v>
                </c:pt>
                <c:pt idx="2">
                  <c:v>464.84781756674664</c:v>
                </c:pt>
                <c:pt idx="3">
                  <c:v>2719.9414803647469</c:v>
                </c:pt>
                <c:pt idx="4">
                  <c:v>2872.9871121528186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Folha2!$A$14</c:f>
              <c:strCache>
                <c:ptCount val="1"/>
                <c:pt idx="0">
                  <c:v>Hybrid 3 Node 24 Cores &amp; 8 Threads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Folha2!$B$31:$F$31</c:f>
              <c:numCache>
                <c:formatCode>General</c:formatCode>
                <c:ptCount val="5"/>
                <c:pt idx="0">
                  <c:v>6.044278221124741</c:v>
                </c:pt>
                <c:pt idx="1">
                  <c:v>172.61412453210798</c:v>
                </c:pt>
                <c:pt idx="2">
                  <c:v>689.24448765668524</c:v>
                </c:pt>
                <c:pt idx="3">
                  <c:v>4062.3696644472275</c:v>
                </c:pt>
                <c:pt idx="4">
                  <c:v>4105.7389527060395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Folha2!$A$15</c:f>
              <c:strCache>
                <c:ptCount val="1"/>
                <c:pt idx="0">
                  <c:v>Hybrid 4 Node 32 Cores &amp; 8 Threads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Folha2!$B$32:$F$32</c:f>
              <c:numCache>
                <c:formatCode>General</c:formatCode>
                <c:ptCount val="5"/>
                <c:pt idx="0">
                  <c:v>8.8463554278455589</c:v>
                </c:pt>
                <c:pt idx="1">
                  <c:v>126.29614729567157</c:v>
                </c:pt>
                <c:pt idx="2">
                  <c:v>659.40565917347624</c:v>
                </c:pt>
                <c:pt idx="3">
                  <c:v>4267.4029544001432</c:v>
                </c:pt>
                <c:pt idx="4">
                  <c:v>5317.171580736067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720272"/>
        <c:axId val="405720664"/>
      </c:lineChart>
      <c:catAx>
        <c:axId val="40572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20664"/>
        <c:crosses val="autoZero"/>
        <c:auto val="1"/>
        <c:lblAlgn val="ctr"/>
        <c:lblOffset val="100"/>
        <c:noMultiLvlLbl val="0"/>
      </c:catAx>
      <c:valAx>
        <c:axId val="405720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 (MFLOPS)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2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80972974137466747"/>
          <c:w val="0.6911700687095641"/>
          <c:h val="0.190270288592097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 Sequencial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Folha2!$A$3</c:f>
              <c:strCache>
                <c:ptCount val="1"/>
                <c:pt idx="0">
                  <c:v>Sequential 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Folha2!$B$3:$F$3</c:f>
              <c:numCache>
                <c:formatCode>General</c:formatCode>
                <c:ptCount val="5"/>
                <c:pt idx="0">
                  <c:v>2.39853E-4</c:v>
                </c:pt>
                <c:pt idx="1">
                  <c:v>4.5437499999999999E-2</c:v>
                </c:pt>
                <c:pt idx="2">
                  <c:v>0.26344899999999999</c:v>
                </c:pt>
                <c:pt idx="3">
                  <c:v>10.741199999999999</c:v>
                </c:pt>
                <c:pt idx="4">
                  <c:v>48.836399999999998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Folha2!$A$4</c:f>
              <c:strCache>
                <c:ptCount val="1"/>
                <c:pt idx="0">
                  <c:v>Sequential Optimized (OMP 1 Thread)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Folha2!$B$4:$F$4</c:f>
              <c:numCache>
                <c:formatCode>General</c:formatCode>
                <c:ptCount val="5"/>
                <c:pt idx="0">
                  <c:v>1.13255E-4</c:v>
                </c:pt>
                <c:pt idx="1">
                  <c:v>1.21221E-2</c:v>
                </c:pt>
                <c:pt idx="2">
                  <c:v>4.3399199999999999E-2</c:v>
                </c:pt>
                <c:pt idx="3">
                  <c:v>2.04956</c:v>
                </c:pt>
                <c:pt idx="4">
                  <c:v>12.496499999999999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040392"/>
        <c:axId val="368041176"/>
      </c:lineChart>
      <c:catAx>
        <c:axId val="368040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1176"/>
        <c:crosses val="autoZero"/>
        <c:auto val="1"/>
        <c:lblAlgn val="ctr"/>
        <c:lblOffset val="100"/>
        <c:noMultiLvlLbl val="0"/>
      </c:catAx>
      <c:valAx>
        <c:axId val="36804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0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92006059582380428"/>
          <c:w val="0.6911700687095641"/>
          <c:h val="7.99394041761955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Desempenho Sequencial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Folha2!$A$3</c:f>
              <c:strCache>
                <c:ptCount val="1"/>
                <c:pt idx="0">
                  <c:v>Sequential Naive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Folha2!$B$20:$F$20</c:f>
              <c:numCache>
                <c:formatCode>General</c:formatCode>
                <c:ptCount val="5"/>
                <c:pt idx="0">
                  <c:v>1457.0799705153131</c:v>
                </c:pt>
                <c:pt idx="1">
                  <c:v>185.99131554646641</c:v>
                </c:pt>
                <c:pt idx="2">
                  <c:v>111.64259504410241</c:v>
                </c:pt>
                <c:pt idx="3">
                  <c:v>88.839469467035798</c:v>
                </c:pt>
                <c:pt idx="4">
                  <c:v>86.517760445687756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Folha2!$A$4</c:f>
              <c:strCache>
                <c:ptCount val="1"/>
                <c:pt idx="0">
                  <c:v>Sequential Optimized (OMP 1 Thread)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Folha2!$B$21:$F$21</c:f>
              <c:numCache>
                <c:formatCode>General</c:formatCode>
                <c:ptCount val="5"/>
                <c:pt idx="0">
                  <c:v>3085.8240445720667</c:v>
                </c:pt>
                <c:pt idx="1">
                  <c:v>697.15481642145892</c:v>
                </c:pt>
                <c:pt idx="2">
                  <c:v>677.71134080291188</c:v>
                </c:pt>
                <c:pt idx="3">
                  <c:v>465.58408118782808</c:v>
                </c:pt>
                <c:pt idx="4">
                  <c:v>338.11194784377909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728640"/>
        <c:axId val="408717664"/>
      </c:lineChart>
      <c:catAx>
        <c:axId val="408728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17664"/>
        <c:crosses val="autoZero"/>
        <c:auto val="1"/>
        <c:lblAlgn val="ctr"/>
        <c:lblOffset val="100"/>
        <c:noMultiLvlLbl val="0"/>
      </c:catAx>
      <c:valAx>
        <c:axId val="40871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 (MFLOPS)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8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92367800187022742"/>
          <c:w val="0.6911700687095641"/>
          <c:h val="7.63219981297725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Tempos em Paralelo com OpenMP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Folha2!$A$4</c:f>
              <c:strCache>
                <c:ptCount val="1"/>
                <c:pt idx="0">
                  <c:v>Sequential Optimized (OMP 1 Thread)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Folha2!$B$4:$F$4</c:f>
              <c:numCache>
                <c:formatCode>General</c:formatCode>
                <c:ptCount val="5"/>
                <c:pt idx="0">
                  <c:v>1.13255E-4</c:v>
                </c:pt>
                <c:pt idx="1">
                  <c:v>1.21221E-2</c:v>
                </c:pt>
                <c:pt idx="2">
                  <c:v>4.3399199999999999E-2</c:v>
                </c:pt>
                <c:pt idx="3">
                  <c:v>2.04956</c:v>
                </c:pt>
                <c:pt idx="4">
                  <c:v>12.496499999999999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Folha2!$A$5</c:f>
              <c:strCache>
                <c:ptCount val="1"/>
                <c:pt idx="0">
                  <c:v>OpenMP 2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Folha2!$B$5:$F$5</c:f>
              <c:numCache>
                <c:formatCode>General</c:formatCode>
                <c:ptCount val="5"/>
                <c:pt idx="0">
                  <c:v>1.46136E-4</c:v>
                </c:pt>
                <c:pt idx="1">
                  <c:v>6.1743199999999996E-3</c:v>
                </c:pt>
                <c:pt idx="2">
                  <c:v>2.2206E-2</c:v>
                </c:pt>
                <c:pt idx="3">
                  <c:v>1.0234399999999999</c:v>
                </c:pt>
                <c:pt idx="4">
                  <c:v>6.3264399999999998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Folha2!$A$6</c:f>
              <c:strCache>
                <c:ptCount val="1"/>
                <c:pt idx="0">
                  <c:v>OpenMP 4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Folha2!$B$6:$F$6</c:f>
              <c:numCache>
                <c:formatCode>General</c:formatCode>
                <c:ptCount val="5"/>
                <c:pt idx="0">
                  <c:v>1.5394900000000001E-4</c:v>
                </c:pt>
                <c:pt idx="1">
                  <c:v>3.6616499999999998E-3</c:v>
                </c:pt>
                <c:pt idx="2">
                  <c:v>1.1580500000000001E-2</c:v>
                </c:pt>
                <c:pt idx="3">
                  <c:v>0.53751099999999996</c:v>
                </c:pt>
                <c:pt idx="4">
                  <c:v>3.2879399999999999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Folha2!$A$7</c:f>
              <c:strCache>
                <c:ptCount val="1"/>
                <c:pt idx="0">
                  <c:v>OpenMP 8 Threads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Folha2!$B$7:$F$7</c:f>
              <c:numCache>
                <c:formatCode>General</c:formatCode>
                <c:ptCount val="5"/>
                <c:pt idx="0">
                  <c:v>2.4131900000000001E-4</c:v>
                </c:pt>
                <c:pt idx="1">
                  <c:v>3.47475E-3</c:v>
                </c:pt>
                <c:pt idx="2">
                  <c:v>1.0838E-2</c:v>
                </c:pt>
                <c:pt idx="3">
                  <c:v>0.42999900000000002</c:v>
                </c:pt>
                <c:pt idx="4">
                  <c:v>2.4830299999999998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5728504"/>
        <c:axId val="405726544"/>
      </c:lineChart>
      <c:catAx>
        <c:axId val="4057285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26544"/>
        <c:crosses val="autoZero"/>
        <c:auto val="1"/>
        <c:lblAlgn val="ctr"/>
        <c:lblOffset val="100"/>
        <c:noMultiLvlLbl val="0"/>
      </c:catAx>
      <c:valAx>
        <c:axId val="405726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728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91463448675416992"/>
          <c:w val="0.79095775448451111"/>
          <c:h val="8.53655132458300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Desempenho em Paralelo com OpenMP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Folha2!$A$4</c:f>
              <c:strCache>
                <c:ptCount val="1"/>
                <c:pt idx="0">
                  <c:v>Sequential Optimized (OMP 1 Thread)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Folha2!$B$21:$F$21</c:f>
              <c:numCache>
                <c:formatCode>General</c:formatCode>
                <c:ptCount val="5"/>
                <c:pt idx="0">
                  <c:v>3085.8240445720667</c:v>
                </c:pt>
                <c:pt idx="1">
                  <c:v>697.15481642145892</c:v>
                </c:pt>
                <c:pt idx="2">
                  <c:v>677.71134080291188</c:v>
                </c:pt>
                <c:pt idx="3">
                  <c:v>465.58408118782808</c:v>
                </c:pt>
                <c:pt idx="4">
                  <c:v>338.11194784377909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Folha2!$A$5</c:f>
              <c:strCache>
                <c:ptCount val="1"/>
                <c:pt idx="0">
                  <c:v>OpenMP 2 Threads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Folha2!$B$22:$F$22</c:f>
              <c:numCache>
                <c:formatCode>General</c:formatCode>
                <c:ptCount val="5"/>
                <c:pt idx="0">
                  <c:v>2391.5051880988217</c:v>
                </c:pt>
                <c:pt idx="1">
                  <c:v>1368.7305484883466</c:v>
                </c:pt>
                <c:pt idx="2">
                  <c:v>1324.5127452838751</c:v>
                </c:pt>
                <c:pt idx="3">
                  <c:v>932.3873499563482</c:v>
                </c:pt>
                <c:pt idx="4">
                  <c:v>667.8662812308005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Folha2!$A$6</c:f>
              <c:strCache>
                <c:ptCount val="1"/>
                <c:pt idx="0">
                  <c:v>OpenMP 4 Threads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Folha2!$B$23:$F$23</c:f>
              <c:numCache>
                <c:formatCode>General</c:formatCode>
                <c:ptCount val="5"/>
                <c:pt idx="0">
                  <c:v>2270.1349288920965</c:v>
                </c:pt>
                <c:pt idx="1">
                  <c:v>2307.9705597592801</c:v>
                </c:pt>
                <c:pt idx="2">
                  <c:v>2539.7979380660363</c:v>
                </c:pt>
                <c:pt idx="3">
                  <c:v>1775.2985695908083</c:v>
                </c:pt>
                <c:pt idx="4">
                  <c:v>1285.0647993058831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Folha2!$A$7</c:f>
              <c:strCache>
                <c:ptCount val="1"/>
                <c:pt idx="0">
                  <c:v>OpenMP 8 Threads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Folha2!$B$24:$F$24</c:f>
              <c:numCache>
                <c:formatCode>General</c:formatCode>
                <c:ptCount val="5"/>
                <c:pt idx="0">
                  <c:v>1448.2282877353603</c:v>
                </c:pt>
                <c:pt idx="1">
                  <c:v>2432.1117778667722</c:v>
                </c:pt>
                <c:pt idx="2">
                  <c:v>2713.7968279916713</c:v>
                </c:pt>
                <c:pt idx="3">
                  <c:v>2219.173787472354</c:v>
                </c:pt>
                <c:pt idx="4">
                  <c:v>1701.6370950934083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8042744"/>
        <c:axId val="368043136"/>
      </c:lineChart>
      <c:catAx>
        <c:axId val="3680427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3136"/>
        <c:crosses val="autoZero"/>
        <c:auto val="1"/>
        <c:lblAlgn val="ctr"/>
        <c:lblOffset val="100"/>
        <c:noMultiLvlLbl val="0"/>
      </c:catAx>
      <c:valAx>
        <c:axId val="36804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 (MFLOPS)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042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92186929884701596"/>
          <c:w val="0.77537929742928091"/>
          <c:h val="7.81307011529840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Tempos em Paralelo com</a:t>
            </a:r>
            <a:r>
              <a:rPr lang="en-US" baseline="0"/>
              <a:t> MPI / Hibrido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Folha2!$A$8</c:f>
              <c:strCache>
                <c:ptCount val="1"/>
                <c:pt idx="0">
                  <c:v>MPI 1 Node 8 Cores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Folha2!$B$8:$F$8</c:f>
              <c:numCache>
                <c:formatCode>General</c:formatCode>
                <c:ptCount val="5"/>
                <c:pt idx="0">
                  <c:v>1.47205E-4</c:v>
                </c:pt>
                <c:pt idx="1">
                  <c:v>5.7481399999999997E-3</c:v>
                </c:pt>
                <c:pt idx="2">
                  <c:v>6.7616700000000002E-2</c:v>
                </c:pt>
                <c:pt idx="3">
                  <c:v>4.6292200000000001</c:v>
                </c:pt>
                <c:pt idx="4">
                  <c:v>21.414100000000001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Folha2!$A$9</c:f>
              <c:strCache>
                <c:ptCount val="1"/>
                <c:pt idx="0">
                  <c:v>MPI 2 Node 16 Cores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Folha2!$B$9:$F$9</c:f>
              <c:numCache>
                <c:formatCode>General</c:formatCode>
                <c:ptCount val="5"/>
                <c:pt idx="0">
                  <c:v>3.1627600000000001E-3</c:v>
                </c:pt>
                <c:pt idx="1">
                  <c:v>9.0830900000000003E-3</c:v>
                </c:pt>
                <c:pt idx="2">
                  <c:v>1.4183899999999999E-2</c:v>
                </c:pt>
                <c:pt idx="3">
                  <c:v>2.3313700000000002</c:v>
                </c:pt>
                <c:pt idx="4">
                  <c:v>11.1381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Folha2!$A$10</c:f>
              <c:strCache>
                <c:ptCount val="1"/>
                <c:pt idx="0">
                  <c:v>MPI 3 Node 24 Cores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Folha2!$B$10:$F$10</c:f>
              <c:numCache>
                <c:formatCode>General</c:formatCode>
                <c:ptCount val="5"/>
                <c:pt idx="0">
                  <c:v>7.4262699999999996E-3</c:v>
                </c:pt>
                <c:pt idx="1">
                  <c:v>1.0094000000000001E-2</c:v>
                </c:pt>
                <c:pt idx="2">
                  <c:v>1.4788300000000001E-2</c:v>
                </c:pt>
                <c:pt idx="3">
                  <c:v>1.56043</c:v>
                </c:pt>
                <c:pt idx="4">
                  <c:v>7.4741600000000004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Folha2!$A$11</c:f>
              <c:strCache>
                <c:ptCount val="1"/>
                <c:pt idx="0">
                  <c:v>MPI 4 Node 32 Cores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Folha2!$B$11:$F$11</c:f>
              <c:numCache>
                <c:formatCode>General</c:formatCode>
                <c:ptCount val="5"/>
                <c:pt idx="0">
                  <c:v>9.4365100000000004E-3</c:v>
                </c:pt>
                <c:pt idx="1">
                  <c:v>1.13162E-2</c:v>
                </c:pt>
                <c:pt idx="2">
                  <c:v>1.4109E-2</c:v>
                </c:pt>
                <c:pt idx="3">
                  <c:v>1.1662300000000001</c:v>
                </c:pt>
                <c:pt idx="4">
                  <c:v>5.6140100000000004</c:v>
                </c:pt>
              </c:numCache>
            </c:numRef>
          </c:val>
          <c:smooth val="0"/>
        </c:ser>
        <c:ser>
          <c:idx val="9"/>
          <c:order val="4"/>
          <c:tx>
            <c:strRef>
              <c:f>Folha2!$A$12</c:f>
              <c:strCache>
                <c:ptCount val="1"/>
                <c:pt idx="0">
                  <c:v>Hybrid 1 Node 8 Cores &amp; 8 Threads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Folha2!$B$12:$F$12</c:f>
              <c:numCache>
                <c:formatCode>General</c:formatCode>
                <c:ptCount val="5"/>
                <c:pt idx="0">
                  <c:v>4.0027600000000003E-2</c:v>
                </c:pt>
                <c:pt idx="1">
                  <c:v>6.6663700000000006E-2</c:v>
                </c:pt>
                <c:pt idx="2">
                  <c:v>8.3287700000000006E-2</c:v>
                </c:pt>
                <c:pt idx="3">
                  <c:v>0.45302300000000001</c:v>
                </c:pt>
                <c:pt idx="4">
                  <c:v>2.5310100000000002</c:v>
                </c:pt>
              </c:numCache>
            </c:numRef>
          </c:val>
          <c:smooth val="0"/>
        </c:ser>
        <c:ser>
          <c:idx val="10"/>
          <c:order val="5"/>
          <c:tx>
            <c:strRef>
              <c:f>Folha2!$A$13</c:f>
              <c:strCache>
                <c:ptCount val="1"/>
                <c:pt idx="0">
                  <c:v>Hybrid 2 Node 16 Cores &amp; 8 Threads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Folha2!$B$13:$F$13</c:f>
              <c:numCache>
                <c:formatCode>General</c:formatCode>
                <c:ptCount val="5"/>
                <c:pt idx="0">
                  <c:v>5.7549900000000001E-2</c:v>
                </c:pt>
                <c:pt idx="1">
                  <c:v>7.4102699999999994E-2</c:v>
                </c:pt>
                <c:pt idx="2">
                  <c:v>6.3272599999999998E-2</c:v>
                </c:pt>
                <c:pt idx="3">
                  <c:v>0.35083199999999998</c:v>
                </c:pt>
                <c:pt idx="4">
                  <c:v>1.4706699999999999</c:v>
                </c:pt>
              </c:numCache>
            </c:numRef>
          </c:val>
          <c:smooth val="0"/>
        </c:ser>
        <c:ser>
          <c:idx val="11"/>
          <c:order val="6"/>
          <c:tx>
            <c:strRef>
              <c:f>Folha2!$A$14</c:f>
              <c:strCache>
                <c:ptCount val="1"/>
                <c:pt idx="0">
                  <c:v>Hybrid 3 Node 24 Cores &amp; 8 Threads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Folha2!$B$14:$F$14</c:f>
              <c:numCache>
                <c:formatCode>General</c:formatCode>
                <c:ptCount val="5"/>
                <c:pt idx="0">
                  <c:v>5.7820799999999999E-2</c:v>
                </c:pt>
                <c:pt idx="1">
                  <c:v>4.8958799999999997E-2</c:v>
                </c:pt>
                <c:pt idx="2">
                  <c:v>4.2673000000000003E-2</c:v>
                </c:pt>
                <c:pt idx="3">
                  <c:v>0.234898</c:v>
                </c:pt>
                <c:pt idx="4">
                  <c:v>1.0290999999999999</c:v>
                </c:pt>
              </c:numCache>
            </c:numRef>
          </c:val>
          <c:smooth val="0"/>
        </c:ser>
        <c:ser>
          <c:idx val="12"/>
          <c:order val="7"/>
          <c:tx>
            <c:strRef>
              <c:f>Folha2!$A$15</c:f>
              <c:strCache>
                <c:ptCount val="1"/>
                <c:pt idx="0">
                  <c:v>Hybrid 4 Node 32 Cores &amp; 8 Threads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Folha2!$B$15:$F$15</c:f>
              <c:numCache>
                <c:formatCode>General</c:formatCode>
                <c:ptCount val="5"/>
                <c:pt idx="0">
                  <c:v>3.9506100000000002E-2</c:v>
                </c:pt>
                <c:pt idx="1">
                  <c:v>6.6914000000000001E-2</c:v>
                </c:pt>
                <c:pt idx="2">
                  <c:v>4.4603999999999998E-2</c:v>
                </c:pt>
                <c:pt idx="3">
                  <c:v>0.22361200000000001</c:v>
                </c:pt>
                <c:pt idx="4">
                  <c:v>0.79463600000000001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143432"/>
        <c:axId val="408139904"/>
      </c:lineChart>
      <c:catAx>
        <c:axId val="4081434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39904"/>
        <c:crosses val="autoZero"/>
        <c:auto val="1"/>
        <c:lblAlgn val="ctr"/>
        <c:lblOffset val="100"/>
        <c:noMultiLvlLbl val="0"/>
      </c:catAx>
      <c:valAx>
        <c:axId val="40813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Tempo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143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87303431722030544"/>
          <c:w val="0.6911700687095641"/>
          <c:h val="0.1269656827796945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Desempenho em Paralelo com MPI / Híbrido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0"/>
          <c:tx>
            <c:strRef>
              <c:f>Folha2!$A$8</c:f>
              <c:strCache>
                <c:ptCount val="1"/>
                <c:pt idx="0">
                  <c:v>MPI 1 Node 8 Cores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Folha2!$B$25:$F$25</c:f>
              <c:numCache>
                <c:formatCode>General</c:formatCode>
                <c:ptCount val="5"/>
                <c:pt idx="0">
                  <c:v>2374.1381214497428</c:v>
                </c:pt>
                <c:pt idx="1">
                  <c:v>1470.2113031593817</c:v>
                </c:pt>
                <c:pt idx="2">
                  <c:v>434.98322192259798</c:v>
                </c:pt>
                <c:pt idx="3">
                  <c:v>206.13462083014522</c:v>
                </c:pt>
                <c:pt idx="4">
                  <c:v>197.30999464043717</c:v>
                </c:pt>
              </c:numCache>
            </c:numRef>
          </c:val>
          <c:smooth val="0"/>
        </c:ser>
        <c:ser>
          <c:idx val="6"/>
          <c:order val="1"/>
          <c:tx>
            <c:strRef>
              <c:f>Folha2!$A$9</c:f>
              <c:strCache>
                <c:ptCount val="1"/>
                <c:pt idx="0">
                  <c:v>MPI 2 Node 16 Cores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Folha2!$B$26:$F$26</c:f>
              <c:numCache>
                <c:formatCode>General</c:formatCode>
                <c:ptCount val="5"/>
                <c:pt idx="0">
                  <c:v>110.500007009071</c:v>
                </c:pt>
                <c:pt idx="1">
                  <c:v>930.40808801218168</c:v>
                </c:pt>
                <c:pt idx="2">
                  <c:v>2073.6278471910923</c:v>
                </c:pt>
                <c:pt idx="3">
                  <c:v>409.30547679661521</c:v>
                </c:pt>
                <c:pt idx="4">
                  <c:v>379.3479997692412</c:v>
                </c:pt>
              </c:numCache>
            </c:numRef>
          </c:val>
          <c:smooth val="0"/>
        </c:ser>
        <c:ser>
          <c:idx val="7"/>
          <c:order val="2"/>
          <c:tx>
            <c:strRef>
              <c:f>Folha2!$A$27</c:f>
              <c:strCache>
                <c:ptCount val="1"/>
                <c:pt idx="0">
                  <c:v>MPI 3 Node 24 Cores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Folha2!$B$27:$F$27</c:f>
              <c:numCache>
                <c:formatCode>General</c:formatCode>
                <c:ptCount val="5"/>
                <c:pt idx="0">
                  <c:v>47.060637731729315</c:v>
                </c:pt>
                <c:pt idx="1">
                  <c:v>837.22809591267753</c:v>
                </c:pt>
                <c:pt idx="2">
                  <c:v>1988.8783715351819</c:v>
                </c:pt>
                <c:pt idx="3">
                  <c:v>611.52535483124836</c:v>
                </c:pt>
                <c:pt idx="4">
                  <c:v>565.30980822323647</c:v>
                </c:pt>
              </c:numCache>
            </c:numRef>
          </c:val>
          <c:smooth val="0"/>
        </c:ser>
        <c:ser>
          <c:idx val="8"/>
          <c:order val="3"/>
          <c:tx>
            <c:strRef>
              <c:f>Folha2!$A$11</c:f>
              <c:strCache>
                <c:ptCount val="1"/>
                <c:pt idx="0">
                  <c:v>MPI 4 Node 32 Cores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Folha2!$B$28:$F$28</c:f>
              <c:numCache>
                <c:formatCode>General</c:formatCode>
                <c:ptCount val="5"/>
                <c:pt idx="0">
                  <c:v>37.03540844740369</c:v>
                </c:pt>
                <c:pt idx="1">
                  <c:v>746.80373271438884</c:v>
                </c:pt>
                <c:pt idx="2">
                  <c:v>2084.6360494559312</c:v>
                </c:pt>
                <c:pt idx="3">
                  <c:v>818.22840214994028</c:v>
                </c:pt>
                <c:pt idx="4">
                  <c:v>752.61995547385641</c:v>
                </c:pt>
              </c:numCache>
            </c:numRef>
          </c:val>
          <c:smooth val="0"/>
        </c:ser>
        <c:ser>
          <c:idx val="9"/>
          <c:order val="4"/>
          <c:tx>
            <c:strRef>
              <c:f>Folha2!$A$12</c:f>
              <c:strCache>
                <c:ptCount val="1"/>
                <c:pt idx="0">
                  <c:v>Hybrid 1 Node 8 Cores &amp; 8 Threads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Folha2!$B$29:$F$29</c:f>
              <c:numCache>
                <c:formatCode>General</c:formatCode>
                <c:ptCount val="5"/>
                <c:pt idx="0">
                  <c:v>8.7311005947898295</c:v>
                </c:pt>
                <c:pt idx="1">
                  <c:v>126.77034728259257</c:v>
                </c:pt>
                <c:pt idx="2">
                  <c:v>353.13893914436022</c:v>
                </c:pt>
                <c:pt idx="3">
                  <c:v>2106.3886589407707</c:v>
                </c:pt>
                <c:pt idx="4">
                  <c:v>1669.3794004092379</c:v>
                </c:pt>
              </c:numCache>
            </c:numRef>
          </c:val>
          <c:smooth val="0"/>
        </c:ser>
        <c:ser>
          <c:idx val="10"/>
          <c:order val="5"/>
          <c:tx>
            <c:strRef>
              <c:f>Folha2!$A$30</c:f>
              <c:strCache>
                <c:ptCount val="1"/>
                <c:pt idx="0">
                  <c:v>Hybrid 2 Node 16 Cores &amp; 8 Threads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Folha2!$B$30:$F$30</c:f>
              <c:numCache>
                <c:formatCode>General</c:formatCode>
                <c:ptCount val="5"/>
                <c:pt idx="0">
                  <c:v>6.0727299642225168</c:v>
                </c:pt>
                <c:pt idx="1">
                  <c:v>114.04416303511974</c:v>
                </c:pt>
                <c:pt idx="2">
                  <c:v>464.84781756674664</c:v>
                </c:pt>
                <c:pt idx="3">
                  <c:v>2719.9414803647469</c:v>
                </c:pt>
                <c:pt idx="4">
                  <c:v>2872.9871121528186</c:v>
                </c:pt>
              </c:numCache>
            </c:numRef>
          </c:val>
          <c:smooth val="0"/>
        </c:ser>
        <c:ser>
          <c:idx val="11"/>
          <c:order val="6"/>
          <c:tx>
            <c:strRef>
              <c:f>Folha2!$A$14</c:f>
              <c:strCache>
                <c:ptCount val="1"/>
                <c:pt idx="0">
                  <c:v>Hybrid 3 Node 24 Cores &amp; 8 Threads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Folha2!$B$31:$F$31</c:f>
              <c:numCache>
                <c:formatCode>General</c:formatCode>
                <c:ptCount val="5"/>
                <c:pt idx="0">
                  <c:v>6.044278221124741</c:v>
                </c:pt>
                <c:pt idx="1">
                  <c:v>172.61412453210798</c:v>
                </c:pt>
                <c:pt idx="2">
                  <c:v>689.24448765668524</c:v>
                </c:pt>
                <c:pt idx="3">
                  <c:v>4062.3696644472275</c:v>
                </c:pt>
                <c:pt idx="4">
                  <c:v>4105.7389527060395</c:v>
                </c:pt>
              </c:numCache>
            </c:numRef>
          </c:val>
          <c:smooth val="0"/>
        </c:ser>
        <c:ser>
          <c:idx val="12"/>
          <c:order val="7"/>
          <c:tx>
            <c:strRef>
              <c:f>Folha2!$A$15</c:f>
              <c:strCache>
                <c:ptCount val="1"/>
                <c:pt idx="0">
                  <c:v>Hybrid 4 Node 32 Cores &amp; 8 Threads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Folha2!$B$1:$F$1</c:f>
              <c:numCache>
                <c:formatCode>General</c:formatCode>
                <c:ptCount val="5"/>
                <c:pt idx="0">
                  <c:v>100000</c:v>
                </c:pt>
                <c:pt idx="1">
                  <c:v>10000000</c:v>
                </c:pt>
                <c:pt idx="2">
                  <c:v>33554432</c:v>
                </c:pt>
                <c:pt idx="3">
                  <c:v>1000000000</c:v>
                </c:pt>
                <c:pt idx="4">
                  <c:v>4294967296</c:v>
                </c:pt>
              </c:numCache>
            </c:numRef>
          </c:cat>
          <c:val>
            <c:numRef>
              <c:f>Folha2!$B$32:$F$32</c:f>
              <c:numCache>
                <c:formatCode>General</c:formatCode>
                <c:ptCount val="5"/>
                <c:pt idx="0">
                  <c:v>8.8463554278455589</c:v>
                </c:pt>
                <c:pt idx="1">
                  <c:v>126.29614729567157</c:v>
                </c:pt>
                <c:pt idx="2">
                  <c:v>659.40565917347624</c:v>
                </c:pt>
                <c:pt idx="3">
                  <c:v>4267.4029544001432</c:v>
                </c:pt>
                <c:pt idx="4">
                  <c:v>5317.171580736067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8730208"/>
        <c:axId val="408729816"/>
      </c:lineChart>
      <c:catAx>
        <c:axId val="4087302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Limite</a:t>
                </a:r>
                <a:r>
                  <a:rPr lang="en-US" b="0" baseline="0"/>
                  <a:t> </a:t>
                </a:r>
                <a:r>
                  <a:rPr lang="en-US" b="1" baseline="0"/>
                  <a:t>n</a:t>
                </a:r>
                <a:endParaRPr lang="en-US" b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29816"/>
        <c:crosses val="autoZero"/>
        <c:auto val="1"/>
        <c:lblAlgn val="ctr"/>
        <c:lblOffset val="100"/>
        <c:noMultiLvlLbl val="0"/>
      </c:catAx>
      <c:valAx>
        <c:axId val="408729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 (MFLOPS)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8730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595139124355867"/>
          <c:y val="0.86760820815067086"/>
          <c:w val="0.6911700687095641"/>
          <c:h val="0.132391791849329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47</xdr:row>
      <xdr:rowOff>171450</xdr:rowOff>
    </xdr:from>
    <xdr:to>
      <xdr:col>4</xdr:col>
      <xdr:colOff>561975</xdr:colOff>
      <xdr:row>82</xdr:row>
      <xdr:rowOff>133350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168088</xdr:colOff>
      <xdr:row>65</xdr:row>
      <xdr:rowOff>112058</xdr:rowOff>
    </xdr:from>
    <xdr:to>
      <xdr:col>13</xdr:col>
      <xdr:colOff>569259</xdr:colOff>
      <xdr:row>100</xdr:row>
      <xdr:rowOff>73959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105</xdr:row>
      <xdr:rowOff>0</xdr:rowOff>
    </xdr:from>
    <xdr:to>
      <xdr:col>7</xdr:col>
      <xdr:colOff>199464</xdr:colOff>
      <xdr:row>139</xdr:row>
      <xdr:rowOff>163606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110</xdr:row>
      <xdr:rowOff>0</xdr:rowOff>
    </xdr:from>
    <xdr:to>
      <xdr:col>15</xdr:col>
      <xdr:colOff>401170</xdr:colOff>
      <xdr:row>144</xdr:row>
      <xdr:rowOff>163606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162</xdr:row>
      <xdr:rowOff>0</xdr:rowOff>
    </xdr:from>
    <xdr:to>
      <xdr:col>7</xdr:col>
      <xdr:colOff>199464</xdr:colOff>
      <xdr:row>196</xdr:row>
      <xdr:rowOff>163606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605117</xdr:colOff>
      <xdr:row>162</xdr:row>
      <xdr:rowOff>134471</xdr:rowOff>
    </xdr:from>
    <xdr:to>
      <xdr:col>15</xdr:col>
      <xdr:colOff>42582</xdr:colOff>
      <xdr:row>197</xdr:row>
      <xdr:rowOff>96371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0</xdr:colOff>
      <xdr:row>202</xdr:row>
      <xdr:rowOff>0</xdr:rowOff>
    </xdr:from>
    <xdr:to>
      <xdr:col>8</xdr:col>
      <xdr:colOff>199464</xdr:colOff>
      <xdr:row>236</xdr:row>
      <xdr:rowOff>163606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8</xdr:col>
      <xdr:colOff>750793</xdr:colOff>
      <xdr:row>201</xdr:row>
      <xdr:rowOff>156882</xdr:rowOff>
    </xdr:from>
    <xdr:to>
      <xdr:col>15</xdr:col>
      <xdr:colOff>188258</xdr:colOff>
      <xdr:row>236</xdr:row>
      <xdr:rowOff>118783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abSelected="1" zoomScale="85" zoomScaleNormal="85" workbookViewId="0">
      <selection activeCell="I201" sqref="I201"/>
    </sheetView>
  </sheetViews>
  <sheetFormatPr defaultColWidth="14.42578125" defaultRowHeight="15.75" customHeight="1" x14ac:dyDescent="0.2"/>
  <cols>
    <col min="1" max="1" width="42.28515625" customWidth="1"/>
  </cols>
  <sheetData>
    <row r="1" spans="1:13" ht="15.75" customHeight="1" x14ac:dyDescent="0.2">
      <c r="A1" s="1" t="s">
        <v>0</v>
      </c>
      <c r="B1" s="2">
        <v>100000</v>
      </c>
      <c r="C1" s="2">
        <v>10000000</v>
      </c>
      <c r="D1" s="2">
        <v>33554432</v>
      </c>
      <c r="E1" s="2">
        <v>1000000000</v>
      </c>
      <c r="F1" s="2">
        <v>4294967296</v>
      </c>
    </row>
    <row r="2" spans="1:13" ht="15.75" customHeight="1" x14ac:dyDescent="0.2">
      <c r="A2" s="1" t="s">
        <v>1</v>
      </c>
      <c r="B2" s="1"/>
      <c r="C2" s="1"/>
      <c r="D2" s="1"/>
      <c r="E2" s="1"/>
      <c r="F2" s="1"/>
    </row>
    <row r="3" spans="1:13" ht="15.75" customHeight="1" x14ac:dyDescent="0.2">
      <c r="A3" s="3" t="s">
        <v>2</v>
      </c>
      <c r="B3" s="1">
        <v>2.39853E-4</v>
      </c>
      <c r="C3" s="1">
        <v>4.5437499999999999E-2</v>
      </c>
      <c r="D3" s="1">
        <v>0.26344899999999999</v>
      </c>
      <c r="E3" s="1">
        <v>10.741199999999999</v>
      </c>
      <c r="F3" s="1">
        <v>48.836399999999998</v>
      </c>
      <c r="H3" s="1"/>
    </row>
    <row r="4" spans="1:13" ht="15.75" customHeight="1" x14ac:dyDescent="0.2">
      <c r="A4" s="4" t="s">
        <v>3</v>
      </c>
      <c r="B4" s="5">
        <v>1.13255E-4</v>
      </c>
      <c r="C4" s="5">
        <v>1.21221E-2</v>
      </c>
      <c r="D4" s="5">
        <f>0.0433992</f>
        <v>4.3399199999999999E-2</v>
      </c>
      <c r="E4" s="5">
        <f>2.04956</f>
        <v>2.04956</v>
      </c>
      <c r="F4" s="6">
        <v>12.496499999999999</v>
      </c>
      <c r="M4" s="1"/>
    </row>
    <row r="5" spans="1:13" ht="15.75" customHeight="1" x14ac:dyDescent="0.2">
      <c r="A5" s="7" t="s">
        <v>4</v>
      </c>
      <c r="B5" s="1">
        <v>1.46136E-4</v>
      </c>
      <c r="C5" s="1">
        <v>6.1743199999999996E-3</v>
      </c>
      <c r="D5" s="1">
        <v>2.2206E-2</v>
      </c>
      <c r="E5" s="1">
        <v>1.0234399999999999</v>
      </c>
      <c r="F5" s="8">
        <v>6.3264399999999998</v>
      </c>
    </row>
    <row r="6" spans="1:13" ht="15.75" customHeight="1" x14ac:dyDescent="0.2">
      <c r="A6" s="7" t="s">
        <v>5</v>
      </c>
      <c r="B6" s="1">
        <v>1.5394900000000001E-4</v>
      </c>
      <c r="C6" s="1">
        <v>3.6616499999999998E-3</v>
      </c>
      <c r="D6" s="1">
        <v>1.1580500000000001E-2</v>
      </c>
      <c r="E6" s="1">
        <v>0.53751099999999996</v>
      </c>
      <c r="F6" s="8">
        <v>3.2879399999999999</v>
      </c>
    </row>
    <row r="7" spans="1:13" ht="15.75" customHeight="1" x14ac:dyDescent="0.2">
      <c r="A7" s="9" t="s">
        <v>6</v>
      </c>
      <c r="B7" s="10">
        <v>2.4131900000000001E-4</v>
      </c>
      <c r="C7" s="10">
        <v>3.47475E-3</v>
      </c>
      <c r="D7" s="10">
        <v>1.0838E-2</v>
      </c>
      <c r="E7" s="10">
        <v>0.42999900000000002</v>
      </c>
      <c r="F7" s="11">
        <v>2.4830299999999998</v>
      </c>
      <c r="H7" s="1"/>
    </row>
    <row r="8" spans="1:13" ht="15.75" customHeight="1" x14ac:dyDescent="0.2">
      <c r="A8" s="4" t="s">
        <v>7</v>
      </c>
      <c r="B8" s="5">
        <v>1.47205E-4</v>
      </c>
      <c r="C8" s="5">
        <v>5.7481399999999997E-3</v>
      </c>
      <c r="D8" s="5">
        <v>6.7616700000000002E-2</v>
      </c>
      <c r="E8" s="5">
        <v>4.6292200000000001</v>
      </c>
      <c r="F8" s="6">
        <v>21.414100000000001</v>
      </c>
      <c r="H8" s="1"/>
    </row>
    <row r="9" spans="1:13" ht="15.75" customHeight="1" x14ac:dyDescent="0.2">
      <c r="A9" s="7" t="s">
        <v>8</v>
      </c>
      <c r="B9" s="1">
        <v>3.1627600000000001E-3</v>
      </c>
      <c r="C9" s="1">
        <v>9.0830900000000003E-3</v>
      </c>
      <c r="D9" s="1">
        <v>1.4183899999999999E-2</v>
      </c>
      <c r="E9" s="1">
        <v>2.3313700000000002</v>
      </c>
      <c r="F9" s="8">
        <v>11.1381</v>
      </c>
    </row>
    <row r="10" spans="1:13" ht="15.75" customHeight="1" x14ac:dyDescent="0.2">
      <c r="A10" s="7" t="s">
        <v>9</v>
      </c>
      <c r="B10" s="1">
        <v>7.4262699999999996E-3</v>
      </c>
      <c r="C10" s="1">
        <v>1.0094000000000001E-2</v>
      </c>
      <c r="D10" s="1">
        <v>1.4788300000000001E-2</v>
      </c>
      <c r="E10" s="1">
        <v>1.56043</v>
      </c>
      <c r="F10" s="8">
        <v>7.4741600000000004</v>
      </c>
    </row>
    <row r="11" spans="1:13" ht="15.75" customHeight="1" x14ac:dyDescent="0.2">
      <c r="A11" s="9" t="s">
        <v>10</v>
      </c>
      <c r="B11" s="10">
        <v>9.4365100000000004E-3</v>
      </c>
      <c r="C11" s="10">
        <v>1.13162E-2</v>
      </c>
      <c r="D11" s="10">
        <v>1.4109E-2</v>
      </c>
      <c r="E11" s="10">
        <v>1.1662300000000001</v>
      </c>
      <c r="F11" s="11">
        <v>5.6140100000000004</v>
      </c>
    </row>
    <row r="12" spans="1:13" ht="15.75" customHeight="1" x14ac:dyDescent="0.2">
      <c r="A12" s="4" t="s">
        <v>11</v>
      </c>
      <c r="B12" s="5">
        <v>4.0027600000000003E-2</v>
      </c>
      <c r="C12" s="5">
        <v>6.6663700000000006E-2</v>
      </c>
      <c r="D12" s="5">
        <v>8.3287700000000006E-2</v>
      </c>
      <c r="E12" s="5">
        <v>0.45302300000000001</v>
      </c>
      <c r="F12" s="6">
        <v>2.5310100000000002</v>
      </c>
    </row>
    <row r="13" spans="1:13" ht="15.75" customHeight="1" x14ac:dyDescent="0.2">
      <c r="A13" s="7" t="s">
        <v>12</v>
      </c>
      <c r="B13" s="1">
        <v>5.7549900000000001E-2</v>
      </c>
      <c r="C13" s="1">
        <v>7.4102699999999994E-2</v>
      </c>
      <c r="D13" s="1">
        <v>6.3272599999999998E-2</v>
      </c>
      <c r="E13" s="1">
        <v>0.35083199999999998</v>
      </c>
      <c r="F13" s="8">
        <v>1.4706699999999999</v>
      </c>
    </row>
    <row r="14" spans="1:13" ht="15.75" customHeight="1" x14ac:dyDescent="0.2">
      <c r="A14" s="7" t="s">
        <v>13</v>
      </c>
      <c r="B14" s="1">
        <v>5.7820799999999999E-2</v>
      </c>
      <c r="C14" s="1">
        <v>4.8958799999999997E-2</v>
      </c>
      <c r="D14" s="1">
        <v>4.2673000000000003E-2</v>
      </c>
      <c r="E14" s="1">
        <v>0.234898</v>
      </c>
      <c r="F14" s="8">
        <v>1.0290999999999999</v>
      </c>
    </row>
    <row r="15" spans="1:13" ht="15.75" customHeight="1" x14ac:dyDescent="0.2">
      <c r="A15" s="9" t="s">
        <v>14</v>
      </c>
      <c r="B15" s="10">
        <v>3.9506100000000002E-2</v>
      </c>
      <c r="C15" s="10">
        <v>6.6914000000000001E-2</v>
      </c>
      <c r="D15" s="10">
        <v>4.4603999999999998E-2</v>
      </c>
      <c r="E15" s="10">
        <v>0.22361200000000001</v>
      </c>
      <c r="F15" s="11">
        <v>0.79463600000000001</v>
      </c>
    </row>
    <row r="17" spans="1:6" ht="15.75" customHeight="1" x14ac:dyDescent="0.2">
      <c r="A17" s="1" t="s">
        <v>15</v>
      </c>
      <c r="B17" s="1">
        <v>9592</v>
      </c>
      <c r="C17" s="1">
        <v>664579</v>
      </c>
      <c r="D17" s="1">
        <v>2063689</v>
      </c>
      <c r="E17" s="1">
        <v>50847534</v>
      </c>
      <c r="F17" s="1">
        <v>203280221</v>
      </c>
    </row>
    <row r="19" spans="1:6" ht="15.75" customHeight="1" x14ac:dyDescent="0.2">
      <c r="A19" s="1" t="s">
        <v>16</v>
      </c>
    </row>
    <row r="20" spans="1:6" ht="15.75" customHeight="1" x14ac:dyDescent="0.2">
      <c r="A20" s="3" t="s">
        <v>2</v>
      </c>
      <c r="B20">
        <f t="shared" ref="B20:B32" si="0">(($B$1*LOG($B$1) *LOG(LOG($B$1)))/B3)/1000000</f>
        <v>1457.0799705153131</v>
      </c>
      <c r="C20">
        <f t="shared" ref="C20:C32" si="1">(($C$1*LOG(LOG($C$1)))/C3)/1000000</f>
        <v>185.99131554646641</v>
      </c>
      <c r="D20">
        <f t="shared" ref="D20:D32" si="2">(($D$1*LOG(LOG($D$1)))/D3)/1000000</f>
        <v>111.64259504410241</v>
      </c>
      <c r="E20">
        <f t="shared" ref="E20:E32" si="3">(($E$1*LOG(LOG($E$1)))/E3)/1000000</f>
        <v>88.839469467035798</v>
      </c>
      <c r="F20">
        <f t="shared" ref="F20:F32" si="4">(($F$1*LOG(LOG($F$1)))/F3)/1000000</f>
        <v>86.517760445687756</v>
      </c>
    </row>
    <row r="21" spans="1:6" ht="15.75" customHeight="1" x14ac:dyDescent="0.2">
      <c r="A21" s="4" t="s">
        <v>3</v>
      </c>
      <c r="B21" s="12">
        <f t="shared" si="0"/>
        <v>3085.8240445720667</v>
      </c>
      <c r="C21" s="12">
        <f t="shared" si="1"/>
        <v>697.15481642145892</v>
      </c>
      <c r="D21" s="12">
        <f t="shared" si="2"/>
        <v>677.71134080291188</v>
      </c>
      <c r="E21" s="12">
        <f t="shared" si="3"/>
        <v>465.58408118782808</v>
      </c>
      <c r="F21" s="13">
        <f t="shared" si="4"/>
        <v>338.11194784377909</v>
      </c>
    </row>
    <row r="22" spans="1:6" ht="15.75" customHeight="1" x14ac:dyDescent="0.2">
      <c r="A22" s="7" t="s">
        <v>4</v>
      </c>
      <c r="B22">
        <f t="shared" si="0"/>
        <v>2391.5051880988217</v>
      </c>
      <c r="C22">
        <f t="shared" si="1"/>
        <v>1368.7305484883466</v>
      </c>
      <c r="D22">
        <f t="shared" si="2"/>
        <v>1324.5127452838751</v>
      </c>
      <c r="E22">
        <f t="shared" si="3"/>
        <v>932.3873499563482</v>
      </c>
      <c r="F22" s="14">
        <f t="shared" si="4"/>
        <v>667.8662812308005</v>
      </c>
    </row>
    <row r="23" spans="1:6" ht="15.75" customHeight="1" x14ac:dyDescent="0.2">
      <c r="A23" s="7" t="s">
        <v>5</v>
      </c>
      <c r="B23">
        <f t="shared" si="0"/>
        <v>2270.1349288920965</v>
      </c>
      <c r="C23">
        <f t="shared" si="1"/>
        <v>2307.9705597592801</v>
      </c>
      <c r="D23">
        <f t="shared" si="2"/>
        <v>2539.7979380660363</v>
      </c>
      <c r="E23">
        <f t="shared" si="3"/>
        <v>1775.2985695908083</v>
      </c>
      <c r="F23" s="14">
        <f t="shared" si="4"/>
        <v>1285.0647993058831</v>
      </c>
    </row>
    <row r="24" spans="1:6" ht="15.75" customHeight="1" x14ac:dyDescent="0.2">
      <c r="A24" s="9" t="s">
        <v>6</v>
      </c>
      <c r="B24" s="15">
        <f t="shared" si="0"/>
        <v>1448.2282877353603</v>
      </c>
      <c r="C24" s="15">
        <f t="shared" si="1"/>
        <v>2432.1117778667722</v>
      </c>
      <c r="D24" s="15">
        <f t="shared" si="2"/>
        <v>2713.7968279916713</v>
      </c>
      <c r="E24" s="15">
        <f t="shared" si="3"/>
        <v>2219.173787472354</v>
      </c>
      <c r="F24" s="16">
        <f t="shared" si="4"/>
        <v>1701.6370950934083</v>
      </c>
    </row>
    <row r="25" spans="1:6" ht="15.75" customHeight="1" x14ac:dyDescent="0.2">
      <c r="A25" s="4" t="s">
        <v>7</v>
      </c>
      <c r="B25" s="12">
        <f t="shared" si="0"/>
        <v>2374.1381214497428</v>
      </c>
      <c r="C25" s="12">
        <f t="shared" si="1"/>
        <v>1470.2113031593817</v>
      </c>
      <c r="D25" s="12">
        <f t="shared" si="2"/>
        <v>434.98322192259798</v>
      </c>
      <c r="E25" s="12">
        <f t="shared" si="3"/>
        <v>206.13462083014522</v>
      </c>
      <c r="F25" s="13">
        <f t="shared" si="4"/>
        <v>197.30999464043717</v>
      </c>
    </row>
    <row r="26" spans="1:6" ht="15.75" customHeight="1" x14ac:dyDescent="0.2">
      <c r="A26" s="7" t="s">
        <v>8</v>
      </c>
      <c r="B26">
        <f t="shared" si="0"/>
        <v>110.500007009071</v>
      </c>
      <c r="C26">
        <f t="shared" si="1"/>
        <v>930.40808801218168</v>
      </c>
      <c r="D26">
        <f t="shared" si="2"/>
        <v>2073.6278471910923</v>
      </c>
      <c r="E26">
        <f t="shared" si="3"/>
        <v>409.30547679661521</v>
      </c>
      <c r="F26" s="14">
        <f t="shared" si="4"/>
        <v>379.3479997692412</v>
      </c>
    </row>
    <row r="27" spans="1:6" ht="15.75" customHeight="1" x14ac:dyDescent="0.2">
      <c r="A27" s="7" t="s">
        <v>9</v>
      </c>
      <c r="B27">
        <f t="shared" si="0"/>
        <v>47.060637731729315</v>
      </c>
      <c r="C27">
        <f t="shared" si="1"/>
        <v>837.22809591267753</v>
      </c>
      <c r="D27">
        <f t="shared" si="2"/>
        <v>1988.8783715351819</v>
      </c>
      <c r="E27">
        <f t="shared" si="3"/>
        <v>611.52535483124836</v>
      </c>
      <c r="F27" s="14">
        <f t="shared" si="4"/>
        <v>565.30980822323647</v>
      </c>
    </row>
    <row r="28" spans="1:6" ht="15.75" customHeight="1" x14ac:dyDescent="0.2">
      <c r="A28" s="9" t="s">
        <v>10</v>
      </c>
      <c r="B28" s="15">
        <f t="shared" si="0"/>
        <v>37.03540844740369</v>
      </c>
      <c r="C28" s="15">
        <f t="shared" si="1"/>
        <v>746.80373271438884</v>
      </c>
      <c r="D28" s="15">
        <f t="shared" si="2"/>
        <v>2084.6360494559312</v>
      </c>
      <c r="E28" s="15">
        <f t="shared" si="3"/>
        <v>818.22840214994028</v>
      </c>
      <c r="F28" s="16">
        <f t="shared" si="4"/>
        <v>752.61995547385641</v>
      </c>
    </row>
    <row r="29" spans="1:6" ht="15.75" customHeight="1" x14ac:dyDescent="0.2">
      <c r="A29" s="4" t="s">
        <v>11</v>
      </c>
      <c r="B29" s="12">
        <f t="shared" si="0"/>
        <v>8.7311005947898295</v>
      </c>
      <c r="C29" s="12">
        <f t="shared" si="1"/>
        <v>126.77034728259257</v>
      </c>
      <c r="D29" s="12">
        <f t="shared" si="2"/>
        <v>353.13893914436022</v>
      </c>
      <c r="E29" s="12">
        <f t="shared" si="3"/>
        <v>2106.3886589407707</v>
      </c>
      <c r="F29" s="13">
        <f t="shared" si="4"/>
        <v>1669.3794004092379</v>
      </c>
    </row>
    <row r="30" spans="1:6" ht="15.75" customHeight="1" x14ac:dyDescent="0.2">
      <c r="A30" s="7" t="s">
        <v>12</v>
      </c>
      <c r="B30">
        <f t="shared" si="0"/>
        <v>6.0727299642225168</v>
      </c>
      <c r="C30">
        <f t="shared" si="1"/>
        <v>114.04416303511974</v>
      </c>
      <c r="D30">
        <f t="shared" si="2"/>
        <v>464.84781756674664</v>
      </c>
      <c r="E30">
        <f t="shared" si="3"/>
        <v>2719.9414803647469</v>
      </c>
      <c r="F30" s="14">
        <f t="shared" si="4"/>
        <v>2872.9871121528186</v>
      </c>
    </row>
    <row r="31" spans="1:6" ht="15.75" customHeight="1" x14ac:dyDescent="0.2">
      <c r="A31" s="7" t="s">
        <v>13</v>
      </c>
      <c r="B31">
        <f t="shared" si="0"/>
        <v>6.044278221124741</v>
      </c>
      <c r="C31">
        <f t="shared" si="1"/>
        <v>172.61412453210798</v>
      </c>
      <c r="D31">
        <f t="shared" si="2"/>
        <v>689.24448765668524</v>
      </c>
      <c r="E31">
        <f t="shared" si="3"/>
        <v>4062.3696644472275</v>
      </c>
      <c r="F31" s="14">
        <f t="shared" si="4"/>
        <v>4105.7389527060395</v>
      </c>
    </row>
    <row r="32" spans="1:6" ht="15.75" customHeight="1" x14ac:dyDescent="0.2">
      <c r="A32" s="9" t="s">
        <v>14</v>
      </c>
      <c r="B32" s="15">
        <f t="shared" si="0"/>
        <v>8.8463554278455589</v>
      </c>
      <c r="C32" s="15">
        <f t="shared" si="1"/>
        <v>126.29614729567157</v>
      </c>
      <c r="D32" s="15">
        <f t="shared" si="2"/>
        <v>659.40565917347624</v>
      </c>
      <c r="E32" s="15">
        <f t="shared" si="3"/>
        <v>4267.4029544001432</v>
      </c>
      <c r="F32" s="16">
        <f t="shared" si="4"/>
        <v>5317.171580736067</v>
      </c>
    </row>
    <row r="35" spans="1:6" ht="15.75" customHeight="1" x14ac:dyDescent="0.2">
      <c r="A35" s="1" t="s">
        <v>17</v>
      </c>
    </row>
    <row r="36" spans="1:6" ht="15.75" customHeight="1" x14ac:dyDescent="0.2">
      <c r="A36" s="4" t="s">
        <v>3</v>
      </c>
      <c r="B36" s="12">
        <f t="shared" ref="B36:F36" si="5">B21/B$20</f>
        <v>2.1178137830559356</v>
      </c>
      <c r="C36" s="12">
        <f t="shared" si="5"/>
        <v>3.7483191856196534</v>
      </c>
      <c r="D36" s="12">
        <f t="shared" si="5"/>
        <v>6.0703653523567249</v>
      </c>
      <c r="E36" s="12">
        <f t="shared" si="5"/>
        <v>5.2407345966939243</v>
      </c>
      <c r="F36" s="13">
        <f t="shared" si="5"/>
        <v>3.9080062417476893</v>
      </c>
    </row>
    <row r="37" spans="1:6" ht="15.75" customHeight="1" x14ac:dyDescent="0.2">
      <c r="A37" s="7" t="s">
        <v>4</v>
      </c>
      <c r="B37">
        <f t="shared" ref="B37:F37" si="6">B22/B$20</f>
        <v>1.6412998850385943</v>
      </c>
      <c r="C37">
        <f t="shared" si="6"/>
        <v>7.3591099910597446</v>
      </c>
      <c r="D37">
        <f t="shared" si="6"/>
        <v>11.863865621903988</v>
      </c>
      <c r="E37">
        <f t="shared" si="6"/>
        <v>10.495192683498789</v>
      </c>
      <c r="F37" s="14">
        <f t="shared" si="6"/>
        <v>7.7194124973918985</v>
      </c>
    </row>
    <row r="38" spans="1:6" ht="15.75" customHeight="1" x14ac:dyDescent="0.2">
      <c r="A38" s="7" t="s">
        <v>5</v>
      </c>
      <c r="B38">
        <f t="shared" ref="B38:F38" si="7">B23/B$20</f>
        <v>1.5580029750112048</v>
      </c>
      <c r="C38">
        <f t="shared" si="7"/>
        <v>12.409023254543717</v>
      </c>
      <c r="D38">
        <f t="shared" si="7"/>
        <v>22.749363153577132</v>
      </c>
      <c r="E38">
        <f t="shared" si="7"/>
        <v>19.983218948077344</v>
      </c>
      <c r="F38" s="14">
        <f t="shared" si="7"/>
        <v>14.853190751656051</v>
      </c>
    </row>
    <row r="39" spans="1:6" ht="12.75" x14ac:dyDescent="0.2">
      <c r="A39" s="9" t="s">
        <v>6</v>
      </c>
      <c r="B39" s="15">
        <f t="shared" ref="B39:F39" si="8">B24/B$20</f>
        <v>0.99392505355981087</v>
      </c>
      <c r="C39" s="15">
        <f t="shared" si="8"/>
        <v>13.076480322325345</v>
      </c>
      <c r="D39" s="15">
        <f t="shared" si="8"/>
        <v>24.307898136187486</v>
      </c>
      <c r="E39" s="15">
        <f t="shared" si="8"/>
        <v>24.979592975797612</v>
      </c>
      <c r="F39" s="16">
        <f t="shared" si="8"/>
        <v>19.668066837694269</v>
      </c>
    </row>
    <row r="40" spans="1:6" ht="12.75" x14ac:dyDescent="0.2">
      <c r="A40" s="4" t="s">
        <v>7</v>
      </c>
      <c r="B40" s="12">
        <f t="shared" ref="B40:F40" si="9">B25/B$20</f>
        <v>1.6293807954892836</v>
      </c>
      <c r="C40" s="12">
        <f t="shared" si="9"/>
        <v>7.9047309216546582</v>
      </c>
      <c r="D40" s="12">
        <f t="shared" si="9"/>
        <v>3.8962120304599304</v>
      </c>
      <c r="E40" s="12">
        <f t="shared" si="9"/>
        <v>2.3203045005422078</v>
      </c>
      <c r="F40" s="13">
        <f t="shared" si="9"/>
        <v>2.2805721463895283</v>
      </c>
    </row>
    <row r="41" spans="1:6" ht="12.75" x14ac:dyDescent="0.2">
      <c r="A41" s="7" t="s">
        <v>8</v>
      </c>
      <c r="B41">
        <f t="shared" ref="B41:F41" si="10">B26/B$20</f>
        <v>7.5836611061225009E-2</v>
      </c>
      <c r="C41">
        <f t="shared" si="10"/>
        <v>5.0024275879684117</v>
      </c>
      <c r="D41">
        <f t="shared" si="10"/>
        <v>18.57380551188319</v>
      </c>
      <c r="E41">
        <f t="shared" si="10"/>
        <v>4.6072480987573821</v>
      </c>
      <c r="F41" s="14">
        <f t="shared" si="10"/>
        <v>4.3846257440676597</v>
      </c>
    </row>
    <row r="42" spans="1:6" ht="12.75" x14ac:dyDescent="0.2">
      <c r="A42" s="7" t="s">
        <v>9</v>
      </c>
      <c r="B42">
        <f t="shared" ref="B42:F42" si="11">B27/B$20</f>
        <v>3.2297909987113321E-2</v>
      </c>
      <c r="C42">
        <f t="shared" si="11"/>
        <v>4.5014364969288687</v>
      </c>
      <c r="D42">
        <f t="shared" si="11"/>
        <v>17.814691343832621</v>
      </c>
      <c r="E42">
        <f t="shared" si="11"/>
        <v>6.8834872439007198</v>
      </c>
      <c r="F42" s="14">
        <f t="shared" si="11"/>
        <v>6.5340319179680382</v>
      </c>
    </row>
    <row r="43" spans="1:6" ht="12.75" x14ac:dyDescent="0.2">
      <c r="A43" s="9" t="s">
        <v>10</v>
      </c>
      <c r="B43" s="15">
        <f t="shared" ref="B43:F43" si="12">B28/B$20</f>
        <v>2.5417553735438206E-2</v>
      </c>
      <c r="C43" s="15">
        <f t="shared" si="12"/>
        <v>4.0152613067991023</v>
      </c>
      <c r="D43" s="15">
        <f t="shared" si="12"/>
        <v>18.672407683039193</v>
      </c>
      <c r="E43" s="15">
        <f t="shared" si="12"/>
        <v>9.2101900997230395</v>
      </c>
      <c r="F43" s="16">
        <f t="shared" si="12"/>
        <v>8.6990226237573474</v>
      </c>
    </row>
    <row r="44" spans="1:6" ht="12.75" x14ac:dyDescent="0.2">
      <c r="A44" s="4" t="s">
        <v>11</v>
      </c>
      <c r="B44" s="12">
        <f t="shared" ref="B44:F44" si="13">B29/B$20</f>
        <v>5.9921903886318434E-3</v>
      </c>
      <c r="C44" s="12">
        <f t="shared" si="13"/>
        <v>0.68159283088097411</v>
      </c>
      <c r="D44" s="12">
        <f t="shared" si="13"/>
        <v>3.1631201245802196</v>
      </c>
      <c r="E44" s="12">
        <f t="shared" si="13"/>
        <v>23.71005445639625</v>
      </c>
      <c r="F44" s="13">
        <f t="shared" si="13"/>
        <v>19.295222065499541</v>
      </c>
    </row>
    <row r="45" spans="1:6" ht="12.75" x14ac:dyDescent="0.2">
      <c r="A45" s="7" t="s">
        <v>12</v>
      </c>
      <c r="B45">
        <f t="shared" ref="B45:F45" si="14">B30/B$20</f>
        <v>4.1677396485484772E-3</v>
      </c>
      <c r="C45">
        <f t="shared" si="14"/>
        <v>0.61316929072759829</v>
      </c>
      <c r="D45">
        <f t="shared" si="14"/>
        <v>4.1637138350565648</v>
      </c>
      <c r="E45">
        <f t="shared" si="14"/>
        <v>30.616363387604324</v>
      </c>
      <c r="F45" s="14">
        <f t="shared" si="14"/>
        <v>33.2069056960433</v>
      </c>
    </row>
    <row r="46" spans="1:6" ht="12.75" x14ac:dyDescent="0.2">
      <c r="A46" s="7" t="s">
        <v>13</v>
      </c>
      <c r="B46">
        <f t="shared" ref="B46:F46" si="15">B31/B$20</f>
        <v>4.1482130997841614E-3</v>
      </c>
      <c r="C46">
        <f t="shared" si="15"/>
        <v>0.9280762600390533</v>
      </c>
      <c r="D46">
        <f t="shared" si="15"/>
        <v>6.1736695334286305</v>
      </c>
      <c r="E46">
        <f t="shared" si="15"/>
        <v>45.727081541775576</v>
      </c>
      <c r="F46" s="14">
        <f t="shared" si="15"/>
        <v>47.455446506656301</v>
      </c>
    </row>
    <row r="47" spans="1:6" ht="12.75" x14ac:dyDescent="0.2">
      <c r="A47" s="9" t="s">
        <v>14</v>
      </c>
      <c r="B47" s="15">
        <f t="shared" ref="B47:F47" si="16">B32/B$20</f>
        <v>6.0712902564414107E-3</v>
      </c>
      <c r="C47" s="15">
        <f t="shared" si="16"/>
        <v>0.67904324954419104</v>
      </c>
      <c r="D47" s="15">
        <f t="shared" si="16"/>
        <v>5.9063985292798851</v>
      </c>
      <c r="E47" s="15">
        <f t="shared" si="16"/>
        <v>48.034989177682768</v>
      </c>
      <c r="F47" s="16">
        <f t="shared" si="16"/>
        <v>61.457573027147021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Faria</cp:lastModifiedBy>
  <dcterms:modified xsi:type="dcterms:W3CDTF">2016-05-23T11:29:34Z</dcterms:modified>
</cp:coreProperties>
</file>