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/Desktop/PEDRO/PUC/Ciência da Computação/TCC/Experimentacoes/"/>
    </mc:Choice>
  </mc:AlternateContent>
  <xr:revisionPtr revIDLastSave="0" documentId="13_ncr:1_{6CDDB8E3-5C5E-5348-93E3-4958A990771B}" xr6:coauthVersionLast="45" xr6:coauthVersionMax="45" xr10:uidLastSave="{00000000-0000-0000-0000-000000000000}"/>
  <bookViews>
    <workbookView xWindow="20" yWindow="460" windowWidth="28800" windowHeight="16000" xr2:uid="{132BD109-1644-4B4A-834C-F14CE87D3216}"/>
  </bookViews>
  <sheets>
    <sheet name="desbalanceamento" sheetId="1" r:id="rId1"/>
    <sheet name="métricas" sheetId="3" r:id="rId2"/>
    <sheet name="tes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  <c r="B25" i="1" l="1"/>
  <c r="C23" i="1" s="1"/>
  <c r="C24" i="1" l="1"/>
  <c r="B18" i="1"/>
  <c r="B19" i="1" s="1"/>
  <c r="C17" i="1" l="1"/>
  <c r="B55" i="1"/>
  <c r="C18" i="1" l="1"/>
  <c r="B43" i="1"/>
  <c r="B37" i="1"/>
  <c r="B31" i="1" l="1"/>
  <c r="B12" i="1"/>
</calcChain>
</file>

<file path=xl/sharedStrings.xml><?xml version="1.0" encoding="utf-8"?>
<sst xmlns="http://schemas.openxmlformats.org/spreadsheetml/2006/main" count="121" uniqueCount="72">
  <si>
    <t>Current</t>
  </si>
  <si>
    <t>Default</t>
  </si>
  <si>
    <t>Total</t>
  </si>
  <si>
    <t>Loan Status</t>
  </si>
  <si>
    <t>Count</t>
  </si>
  <si>
    <t>Percentage</t>
  </si>
  <si>
    <t>Lending Club</t>
  </si>
  <si>
    <t>Give Me Some Credit</t>
  </si>
  <si>
    <t>SeriousDlqin2yrs</t>
  </si>
  <si>
    <t>default payment next month</t>
    <phoneticPr fontId="0" type="noConversion"/>
  </si>
  <si>
    <t>Taiwanese Credit Data-Set</t>
  </si>
  <si>
    <t>+</t>
  </si>
  <si>
    <t>-</t>
  </si>
  <si>
    <t>Credit Status</t>
  </si>
  <si>
    <t>Australian Credit Approval Data-Set</t>
  </si>
  <si>
    <t>German Credit Data Data-Set</t>
  </si>
  <si>
    <t xml:space="preserve">Late (16-30 days) </t>
  </si>
  <si>
    <t>Late (31-120 days)</t>
  </si>
  <si>
    <t>Does not meet the credit policy. Status:Charged Off</t>
  </si>
  <si>
    <t xml:space="preserve">Does not meet the credit policy. Status:Fully Paid </t>
  </si>
  <si>
    <t xml:space="preserve">Fully Paid  </t>
  </si>
  <si>
    <t xml:space="preserve">In Grace Period  </t>
  </si>
  <si>
    <t xml:space="preserve">Charged Off </t>
  </si>
  <si>
    <t>TARGET</t>
  </si>
  <si>
    <t>Home Credit Default Risk</t>
  </si>
  <si>
    <t>Good</t>
  </si>
  <si>
    <t>Bad</t>
  </si>
  <si>
    <t>Tirar</t>
  </si>
  <si>
    <t>Base</t>
  </si>
  <si>
    <t>Contagem</t>
  </si>
  <si>
    <t>Percentual</t>
  </si>
  <si>
    <t>Tamanho da base</t>
  </si>
  <si>
    <t xml:space="preserve">Statlog (German Credit Data) </t>
  </si>
  <si>
    <t xml:space="preserve">Statlog (Australian Credit Approval) </t>
  </si>
  <si>
    <t xml:space="preserve">Default of credit card clients Data Set (Taiwan) </t>
  </si>
  <si>
    <t>Classe (1 crédito ruim e 0 bom)</t>
  </si>
  <si>
    <t>Interpretação</t>
  </si>
  <si>
    <t>Statlot (German Credit Data)</t>
  </si>
  <si>
    <t>Classificador</t>
  </si>
  <si>
    <t>Balanced Random Forest</t>
  </si>
  <si>
    <t>PSI</t>
  </si>
  <si>
    <t>&lt; 0,1 sem mudança significativa da população</t>
  </si>
  <si>
    <t>&lt; 0,2 mudança moderada na população</t>
  </si>
  <si>
    <t> &gt;= 0,2 mundança significativa na população</t>
  </si>
  <si>
    <t>KS</t>
  </si>
  <si>
    <t>Estatística</t>
  </si>
  <si>
    <t>pvalue</t>
  </si>
  <si>
    <t>FPR</t>
  </si>
  <si>
    <t>FNR</t>
  </si>
  <si>
    <t>F1 Score</t>
  </si>
  <si>
    <t>classe 1</t>
  </si>
  <si>
    <t>classe 0</t>
  </si>
  <si>
    <t>Métricas</t>
  </si>
  <si>
    <t>AUC</t>
  </si>
  <si>
    <t>ROC</t>
  </si>
  <si>
    <t>DR</t>
  </si>
  <si>
    <t>Variáveis retornadas</t>
  </si>
  <si>
    <t>Expected Loss</t>
  </si>
  <si>
    <t>0-1, onde 0 não possui falsos positivos</t>
  </si>
  <si>
    <t>0-1, onde 0 não possui falsos negativos</t>
  </si>
  <si>
    <t>0-1, onde 1 é a separação perfeita entre classes</t>
  </si>
  <si>
    <t>DR ou revocação</t>
  </si>
  <si>
    <t>Curva que expressa a relação entre a taxa de falsos e verdadeiros positivos</t>
  </si>
  <si>
    <t>Medida que retorna o montate de dinheiro que se espera ser perdido</t>
  </si>
  <si>
    <t>0-1, onde 1 a precisão e a revocação são perfeitas</t>
  </si>
  <si>
    <t>Valor de 0-1, onde &lt;0,1 rejeita a hipotese de que não há diferença entre a distribuição de classes</t>
  </si>
  <si>
    <t>0-1, onde 1 possui uma taxa de acerto perfeita</t>
  </si>
  <si>
    <t>Lending Club (categorizada sem sample)</t>
  </si>
  <si>
    <t>Lending Club (não categorizada)</t>
  </si>
  <si>
    <t>Categorização</t>
  </si>
  <si>
    <t>obs: Com 200.00 deu 0,1% da classe zero, por isso fiz 300.000</t>
  </si>
  <si>
    <t>Lending Club 300K (categorizada com 300.000 instâncias mais recentes)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</si>
</sst>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NumberFormat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40E9F-960B-2C40-A2AF-B01207F842D0}">
  <dimension ref="A1:K55"/>
  <sheetViews>
    <sheetView tabSelected="1" zoomScale="115" zoomScaleNormal="190" workbookViewId="0">
      <selection activeCell="E7" sqref="E7"/>
    </sheetView>
  </sheetViews>
  <sheetFormatPr baseColWidth="10" defaultRowHeight="16" x14ac:dyDescent="0.2"/>
  <cols>
    <col min="1" max="1" width="44.1640625" style="1" bestFit="1" customWidth="1"/>
    <col min="2" max="3" width="10.83203125" style="1"/>
    <col min="4" max="4" width="12.6640625" style="1" bestFit="1" customWidth="1"/>
    <col min="5" max="6" width="10.83203125" style="1"/>
    <col min="7" max="7" width="41" style="1" bestFit="1" customWidth="1"/>
    <col min="8" max="8" width="27.1640625" style="1" bestFit="1" customWidth="1"/>
    <col min="9" max="9" width="9.5" style="1" bestFit="1" customWidth="1"/>
    <col min="10" max="10" width="12.1640625" style="1" bestFit="1" customWidth="1"/>
    <col min="11" max="11" width="20" bestFit="1" customWidth="1"/>
    <col min="12" max="12" width="20" style="1" bestFit="1" customWidth="1"/>
    <col min="13" max="16384" width="10.83203125" style="1"/>
  </cols>
  <sheetData>
    <row r="1" spans="1:11" x14ac:dyDescent="0.2">
      <c r="A1" s="36" t="s">
        <v>68</v>
      </c>
      <c r="B1" s="36"/>
      <c r="C1" s="36"/>
    </row>
    <row r="2" spans="1:11" x14ac:dyDescent="0.2">
      <c r="A2" s="1" t="s">
        <v>3</v>
      </c>
      <c r="B2" s="1" t="s">
        <v>4</v>
      </c>
      <c r="C2" s="1" t="s">
        <v>5</v>
      </c>
      <c r="D2" s="1" t="s">
        <v>69</v>
      </c>
      <c r="F2" s="2"/>
    </row>
    <row r="3" spans="1:11" x14ac:dyDescent="0.2">
      <c r="A3" s="1" t="s">
        <v>22</v>
      </c>
      <c r="B3" s="1">
        <v>261655</v>
      </c>
      <c r="C3" s="1">
        <v>11.574234000000001</v>
      </c>
      <c r="D3" s="1">
        <v>1</v>
      </c>
      <c r="F3" s="2"/>
    </row>
    <row r="4" spans="1:11" x14ac:dyDescent="0.2">
      <c r="A4" s="1" t="s">
        <v>0</v>
      </c>
      <c r="B4" s="1">
        <v>919695</v>
      </c>
      <c r="C4" s="1">
        <v>40.682443999999997</v>
      </c>
      <c r="D4" s="1">
        <v>0</v>
      </c>
    </row>
    <row r="5" spans="1:11" x14ac:dyDescent="0.2">
      <c r="A5" s="1" t="s">
        <v>1</v>
      </c>
      <c r="B5" s="1">
        <v>31</v>
      </c>
      <c r="C5" s="1">
        <v>1.371E-3</v>
      </c>
      <c r="D5" s="1" t="s">
        <v>27</v>
      </c>
    </row>
    <row r="6" spans="1:11" x14ac:dyDescent="0.2">
      <c r="A6" s="1" t="s">
        <v>18</v>
      </c>
      <c r="B6" s="1">
        <v>761</v>
      </c>
      <c r="C6" s="1">
        <v>3.3662999999999998E-2</v>
      </c>
      <c r="D6" s="1" t="s">
        <v>27</v>
      </c>
      <c r="F6" s="4"/>
      <c r="G6" s="5" t="s">
        <v>28</v>
      </c>
      <c r="H6" s="5" t="s">
        <v>35</v>
      </c>
      <c r="I6" s="5" t="s">
        <v>29</v>
      </c>
      <c r="J6" s="5" t="s">
        <v>30</v>
      </c>
      <c r="K6" s="5" t="s">
        <v>31</v>
      </c>
    </row>
    <row r="7" spans="1:11" x14ac:dyDescent="0.2">
      <c r="A7" s="1" t="s">
        <v>19</v>
      </c>
      <c r="B7" s="1">
        <v>1988</v>
      </c>
      <c r="C7" s="1">
        <v>8.7939000000000003E-2</v>
      </c>
      <c r="D7" s="1" t="s">
        <v>27</v>
      </c>
      <c r="F7" s="4"/>
      <c r="G7" s="37" t="s">
        <v>6</v>
      </c>
      <c r="H7" s="5">
        <v>1</v>
      </c>
      <c r="I7" s="35">
        <v>1201</v>
      </c>
      <c r="J7" s="35">
        <f>I7/I8*100</f>
        <v>0.40867159613310239</v>
      </c>
      <c r="K7" s="38">
        <v>295080</v>
      </c>
    </row>
    <row r="8" spans="1:11" x14ac:dyDescent="0.2">
      <c r="A8" s="1" t="s">
        <v>20</v>
      </c>
      <c r="B8" s="1">
        <v>1041952</v>
      </c>
      <c r="C8" s="1">
        <v>46.090448000000002</v>
      </c>
      <c r="D8" s="1">
        <v>0</v>
      </c>
      <c r="F8" s="4"/>
      <c r="G8" s="37"/>
      <c r="H8" s="5">
        <v>0</v>
      </c>
      <c r="I8" s="35">
        <v>293879</v>
      </c>
      <c r="J8" s="35">
        <v>99.592991729999994</v>
      </c>
      <c r="K8" s="38"/>
    </row>
    <row r="9" spans="1:11" x14ac:dyDescent="0.2">
      <c r="A9" s="1" t="s">
        <v>21</v>
      </c>
      <c r="B9" s="1">
        <v>8952</v>
      </c>
      <c r="C9" s="1">
        <v>0.39598899999999998</v>
      </c>
      <c r="D9" s="1" t="s">
        <v>27</v>
      </c>
      <c r="F9" s="4"/>
      <c r="G9" s="37" t="s">
        <v>7</v>
      </c>
      <c r="H9" s="5">
        <v>1</v>
      </c>
      <c r="I9" s="66">
        <v>10026</v>
      </c>
      <c r="J9" s="6">
        <v>6.6839999999999997E-2</v>
      </c>
      <c r="K9" s="38">
        <v>150000</v>
      </c>
    </row>
    <row r="10" spans="1:11" x14ac:dyDescent="0.2">
      <c r="A10" s="1" t="s">
        <v>16</v>
      </c>
      <c r="B10" s="1">
        <v>3737</v>
      </c>
      <c r="C10" s="1">
        <v>0.16530500000000001</v>
      </c>
      <c r="D10" s="1" t="s">
        <v>27</v>
      </c>
      <c r="F10" s="4"/>
      <c r="G10" s="37"/>
      <c r="H10" s="5">
        <v>0</v>
      </c>
      <c r="I10" s="5">
        <v>139974</v>
      </c>
      <c r="J10" s="6">
        <v>0.93315999999999999</v>
      </c>
      <c r="K10" s="38"/>
    </row>
    <row r="11" spans="1:11" x14ac:dyDescent="0.2">
      <c r="A11" s="1" t="s">
        <v>17</v>
      </c>
      <c r="B11" s="1">
        <v>21897</v>
      </c>
      <c r="C11" s="1">
        <v>0.96860800000000002</v>
      </c>
      <c r="D11" s="1" t="s">
        <v>27</v>
      </c>
      <c r="F11" s="4"/>
      <c r="G11" s="37" t="s">
        <v>24</v>
      </c>
      <c r="H11" s="5">
        <v>1</v>
      </c>
      <c r="I11" s="5">
        <v>24825</v>
      </c>
      <c r="J11" s="6">
        <v>8.0728819999999993E-2</v>
      </c>
      <c r="K11" s="38">
        <v>307511</v>
      </c>
    </row>
    <row r="12" spans="1:11" x14ac:dyDescent="0.2">
      <c r="A12" s="1" t="s">
        <v>2</v>
      </c>
      <c r="B12" s="1">
        <f>SUM(B3:B11)</f>
        <v>2260668</v>
      </c>
      <c r="C12" s="1">
        <v>100</v>
      </c>
      <c r="F12" s="4"/>
      <c r="G12" s="37"/>
      <c r="H12" s="5">
        <v>0</v>
      </c>
      <c r="I12" s="5">
        <v>282686</v>
      </c>
      <c r="J12" s="6">
        <v>0.91927117999999997</v>
      </c>
      <c r="K12" s="38"/>
    </row>
    <row r="13" spans="1:11" x14ac:dyDescent="0.2">
      <c r="F13" s="4"/>
      <c r="G13" s="37" t="s">
        <v>32</v>
      </c>
      <c r="H13" s="5">
        <v>1</v>
      </c>
      <c r="I13" s="5">
        <v>300</v>
      </c>
      <c r="J13" s="6">
        <v>0.3</v>
      </c>
      <c r="K13" s="38">
        <v>1000</v>
      </c>
    </row>
    <row r="14" spans="1:11" x14ac:dyDescent="0.2">
      <c r="F14" s="4"/>
      <c r="G14" s="37"/>
      <c r="H14" s="5">
        <v>0</v>
      </c>
      <c r="I14" s="5">
        <v>700</v>
      </c>
      <c r="J14" s="6">
        <v>0.7</v>
      </c>
      <c r="K14" s="38"/>
    </row>
    <row r="15" spans="1:11" x14ac:dyDescent="0.2">
      <c r="A15" s="36" t="s">
        <v>67</v>
      </c>
      <c r="B15" s="36"/>
      <c r="C15" s="36"/>
      <c r="F15" s="4"/>
      <c r="G15" s="39" t="s">
        <v>33</v>
      </c>
      <c r="H15" s="5">
        <v>1</v>
      </c>
      <c r="I15" s="5">
        <v>307</v>
      </c>
      <c r="J15" s="6">
        <v>0.44492753999999995</v>
      </c>
      <c r="K15" s="38">
        <v>690</v>
      </c>
    </row>
    <row r="16" spans="1:11" x14ac:dyDescent="0.2">
      <c r="A16" s="32" t="s">
        <v>3</v>
      </c>
      <c r="B16" s="32" t="s">
        <v>4</v>
      </c>
      <c r="C16" s="32" t="s">
        <v>5</v>
      </c>
      <c r="F16" s="4"/>
      <c r="G16" s="39"/>
      <c r="H16" s="5">
        <v>0</v>
      </c>
      <c r="I16" s="5">
        <v>383</v>
      </c>
      <c r="J16" s="6">
        <v>0.55507245999999999</v>
      </c>
      <c r="K16" s="38"/>
    </row>
    <row r="17" spans="1:11" x14ac:dyDescent="0.2">
      <c r="A17" s="1">
        <v>1</v>
      </c>
      <c r="B17" s="4">
        <v>261655</v>
      </c>
      <c r="C17" s="1">
        <f>B17/B19*100</f>
        <v>11.768756561186919</v>
      </c>
      <c r="F17" s="4"/>
      <c r="G17" s="40" t="s">
        <v>34</v>
      </c>
      <c r="H17" s="5">
        <v>1</v>
      </c>
      <c r="I17" s="5">
        <v>6636</v>
      </c>
      <c r="J17" s="6">
        <v>0.22120000000000001</v>
      </c>
      <c r="K17" s="38">
        <v>30000</v>
      </c>
    </row>
    <row r="18" spans="1:11" x14ac:dyDescent="0.2">
      <c r="A18" s="32">
        <v>0</v>
      </c>
      <c r="B18" s="32">
        <f>SUM(B4,B8)</f>
        <v>1961647</v>
      </c>
      <c r="C18" s="32">
        <f>B18/B19*100</f>
        <v>88.231243438813081</v>
      </c>
      <c r="F18" s="4"/>
      <c r="G18" s="40"/>
      <c r="H18" s="5">
        <v>0</v>
      </c>
      <c r="I18" s="5">
        <v>23364</v>
      </c>
      <c r="J18" s="6">
        <v>0.77879999999999994</v>
      </c>
      <c r="K18" s="38"/>
    </row>
    <row r="19" spans="1:11" x14ac:dyDescent="0.2">
      <c r="A19" s="32" t="s">
        <v>2</v>
      </c>
      <c r="B19" s="32">
        <f>SUM(B17:B18)</f>
        <v>2223302</v>
      </c>
      <c r="C19" s="32">
        <v>100</v>
      </c>
    </row>
    <row r="20" spans="1:11" x14ac:dyDescent="0.2">
      <c r="A20" s="32"/>
      <c r="B20" s="32"/>
      <c r="C20" s="32"/>
    </row>
    <row r="21" spans="1:11" x14ac:dyDescent="0.2">
      <c r="A21" s="36" t="s">
        <v>71</v>
      </c>
      <c r="B21" s="36"/>
      <c r="C21" s="36"/>
      <c r="F21" s="32" t="s">
        <v>70</v>
      </c>
    </row>
    <row r="22" spans="1:11" x14ac:dyDescent="0.2">
      <c r="A22" s="32" t="s">
        <v>3</v>
      </c>
      <c r="B22" s="32" t="s">
        <v>4</v>
      </c>
      <c r="C22" s="32" t="s">
        <v>5</v>
      </c>
    </row>
    <row r="23" spans="1:11" x14ac:dyDescent="0.2">
      <c r="A23" s="32">
        <v>1</v>
      </c>
      <c r="B23" s="34">
        <v>293879</v>
      </c>
      <c r="C23" s="32">
        <f>B23/B25*100</f>
        <v>99.592991731055974</v>
      </c>
    </row>
    <row r="24" spans="1:11" x14ac:dyDescent="0.2">
      <c r="A24" s="32">
        <v>0</v>
      </c>
      <c r="B24" s="34">
        <v>1201</v>
      </c>
      <c r="C24" s="32">
        <f>B24/B25*100</f>
        <v>0.40700826894401515</v>
      </c>
    </row>
    <row r="25" spans="1:11" x14ac:dyDescent="0.2">
      <c r="A25" s="32" t="s">
        <v>2</v>
      </c>
      <c r="B25" s="32">
        <f>SUM(B23:B24)</f>
        <v>295080</v>
      </c>
      <c r="C25" s="32">
        <v>100</v>
      </c>
    </row>
    <row r="27" spans="1:11" x14ac:dyDescent="0.2">
      <c r="A27" s="36" t="s">
        <v>7</v>
      </c>
      <c r="B27" s="36"/>
      <c r="C27" s="36"/>
    </row>
    <row r="28" spans="1:11" x14ac:dyDescent="0.2">
      <c r="A28" s="32" t="s">
        <v>8</v>
      </c>
      <c r="B28" s="32" t="s">
        <v>4</v>
      </c>
      <c r="C28" s="32" t="s">
        <v>5</v>
      </c>
    </row>
    <row r="29" spans="1:11" x14ac:dyDescent="0.2">
      <c r="A29" s="32">
        <v>0</v>
      </c>
      <c r="B29" s="32">
        <v>139974</v>
      </c>
      <c r="C29" s="32">
        <v>93.316000000000003</v>
      </c>
    </row>
    <row r="30" spans="1:11" x14ac:dyDescent="0.2">
      <c r="A30" s="32">
        <v>1</v>
      </c>
      <c r="B30" s="32">
        <v>10026</v>
      </c>
      <c r="C30" s="32">
        <v>6.6840000000000002</v>
      </c>
    </row>
    <row r="31" spans="1:11" x14ac:dyDescent="0.2">
      <c r="A31" s="32" t="s">
        <v>2</v>
      </c>
      <c r="B31" s="32">
        <f>SUM(B29:B30)</f>
        <v>150000</v>
      </c>
      <c r="C31" s="32">
        <v>100</v>
      </c>
    </row>
    <row r="32" spans="1:11" x14ac:dyDescent="0.2">
      <c r="A32" s="32"/>
      <c r="B32" s="32"/>
      <c r="C32" s="32"/>
    </row>
    <row r="33" spans="1:3" x14ac:dyDescent="0.2">
      <c r="A33" s="36" t="s">
        <v>10</v>
      </c>
      <c r="B33" s="36"/>
      <c r="C33" s="36"/>
    </row>
    <row r="34" spans="1:3" x14ac:dyDescent="0.2">
      <c r="A34" s="3" t="s">
        <v>9</v>
      </c>
      <c r="B34" s="32" t="s">
        <v>4</v>
      </c>
      <c r="C34" s="32" t="s">
        <v>5</v>
      </c>
    </row>
    <row r="35" spans="1:3" x14ac:dyDescent="0.2">
      <c r="A35" s="32">
        <v>0</v>
      </c>
      <c r="B35" s="32">
        <v>23364</v>
      </c>
      <c r="C35" s="32">
        <v>77.88</v>
      </c>
    </row>
    <row r="36" spans="1:3" x14ac:dyDescent="0.2">
      <c r="A36" s="32">
        <v>1</v>
      </c>
      <c r="B36" s="32">
        <v>6636</v>
      </c>
      <c r="C36" s="32">
        <v>22.12</v>
      </c>
    </row>
    <row r="37" spans="1:3" x14ac:dyDescent="0.2">
      <c r="A37" s="32" t="s">
        <v>2</v>
      </c>
      <c r="B37" s="32">
        <f>SUM(B34:B36)</f>
        <v>30000</v>
      </c>
      <c r="C37" s="32">
        <v>100</v>
      </c>
    </row>
    <row r="38" spans="1:3" x14ac:dyDescent="0.2">
      <c r="A38" s="32"/>
      <c r="B38" s="32"/>
      <c r="C38" s="32"/>
    </row>
    <row r="39" spans="1:3" x14ac:dyDescent="0.2">
      <c r="A39" s="36" t="s">
        <v>14</v>
      </c>
      <c r="B39" s="36"/>
      <c r="C39" s="36"/>
    </row>
    <row r="40" spans="1:3" x14ac:dyDescent="0.2">
      <c r="A40" s="32" t="s">
        <v>13</v>
      </c>
      <c r="B40" s="32" t="s">
        <v>4</v>
      </c>
      <c r="C40" s="32" t="s">
        <v>5</v>
      </c>
    </row>
    <row r="41" spans="1:3" x14ac:dyDescent="0.2">
      <c r="A41" s="32" t="s">
        <v>11</v>
      </c>
      <c r="B41" s="32">
        <v>307</v>
      </c>
      <c r="C41" s="32">
        <v>44.492753999999998</v>
      </c>
    </row>
    <row r="42" spans="1:3" x14ac:dyDescent="0.2">
      <c r="A42" s="32" t="s">
        <v>12</v>
      </c>
      <c r="B42" s="32">
        <v>383</v>
      </c>
      <c r="C42" s="32">
        <v>55.507246000000002</v>
      </c>
    </row>
    <row r="43" spans="1:3" x14ac:dyDescent="0.2">
      <c r="A43" s="32" t="s">
        <v>2</v>
      </c>
      <c r="B43" s="32">
        <f>SUM(B41:B42)</f>
        <v>690</v>
      </c>
      <c r="C43" s="32">
        <v>100</v>
      </c>
    </row>
    <row r="44" spans="1:3" x14ac:dyDescent="0.2">
      <c r="A44" s="32"/>
      <c r="B44" s="32"/>
      <c r="C44" s="32"/>
    </row>
    <row r="45" spans="1:3" x14ac:dyDescent="0.2">
      <c r="A45" s="36" t="s">
        <v>15</v>
      </c>
      <c r="B45" s="36"/>
      <c r="C45" s="36"/>
    </row>
    <row r="46" spans="1:3" x14ac:dyDescent="0.2">
      <c r="A46" s="32" t="s">
        <v>13</v>
      </c>
      <c r="B46" s="32" t="s">
        <v>4</v>
      </c>
      <c r="C46" s="32" t="s">
        <v>5</v>
      </c>
    </row>
    <row r="47" spans="1:3" x14ac:dyDescent="0.2">
      <c r="A47" s="32" t="s">
        <v>25</v>
      </c>
      <c r="B47" s="32">
        <v>700</v>
      </c>
      <c r="C47" s="32">
        <v>70</v>
      </c>
    </row>
    <row r="48" spans="1:3" x14ac:dyDescent="0.2">
      <c r="A48" s="32" t="s">
        <v>26</v>
      </c>
      <c r="B48" s="32">
        <v>300</v>
      </c>
      <c r="C48" s="32">
        <v>30</v>
      </c>
    </row>
    <row r="49" spans="1:3" x14ac:dyDescent="0.2">
      <c r="A49" s="32" t="s">
        <v>2</v>
      </c>
      <c r="B49" s="32">
        <v>1000</v>
      </c>
      <c r="C49" s="32">
        <v>100</v>
      </c>
    </row>
    <row r="50" spans="1:3" x14ac:dyDescent="0.2">
      <c r="A50" s="32"/>
      <c r="B50" s="32"/>
      <c r="C50" s="32"/>
    </row>
    <row r="51" spans="1:3" x14ac:dyDescent="0.2">
      <c r="A51" s="36" t="s">
        <v>24</v>
      </c>
      <c r="B51" s="36"/>
      <c r="C51" s="36"/>
    </row>
    <row r="52" spans="1:3" x14ac:dyDescent="0.2">
      <c r="A52" s="32" t="s">
        <v>23</v>
      </c>
      <c r="B52" s="32" t="s">
        <v>4</v>
      </c>
      <c r="C52" s="32" t="s">
        <v>5</v>
      </c>
    </row>
    <row r="53" spans="1:3" x14ac:dyDescent="0.2">
      <c r="A53" s="32">
        <v>0</v>
      </c>
      <c r="B53" s="32">
        <v>282686</v>
      </c>
      <c r="C53" s="32">
        <v>91.927117999999993</v>
      </c>
    </row>
    <row r="54" spans="1:3" x14ac:dyDescent="0.2">
      <c r="A54" s="32">
        <v>1</v>
      </c>
      <c r="B54" s="32">
        <v>24825</v>
      </c>
      <c r="C54" s="32">
        <v>8.0728819999999999</v>
      </c>
    </row>
    <row r="55" spans="1:3" x14ac:dyDescent="0.2">
      <c r="A55" s="32" t="s">
        <v>2</v>
      </c>
      <c r="B55" s="32">
        <f>SUM(B53:B54)</f>
        <v>307511</v>
      </c>
      <c r="C55" s="32">
        <v>100</v>
      </c>
    </row>
  </sheetData>
  <mergeCells count="20">
    <mergeCell ref="A39:C39"/>
    <mergeCell ref="A45:C45"/>
    <mergeCell ref="A51:C51"/>
    <mergeCell ref="A15:C15"/>
    <mergeCell ref="A33:C33"/>
    <mergeCell ref="A27:C27"/>
    <mergeCell ref="A21:C21"/>
    <mergeCell ref="K17:K18"/>
    <mergeCell ref="G15:G16"/>
    <mergeCell ref="K7:K8"/>
    <mergeCell ref="K9:K10"/>
    <mergeCell ref="K11:K12"/>
    <mergeCell ref="K13:K14"/>
    <mergeCell ref="K15:K16"/>
    <mergeCell ref="G17:G18"/>
    <mergeCell ref="A1:C1"/>
    <mergeCell ref="G7:G8"/>
    <mergeCell ref="G9:G10"/>
    <mergeCell ref="G11:G12"/>
    <mergeCell ref="G13:G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70897-4432-034A-8397-66509341F57F}">
  <dimension ref="B2:D15"/>
  <sheetViews>
    <sheetView zoomScale="166" workbookViewId="0">
      <selection activeCell="D19" sqref="D19"/>
    </sheetView>
  </sheetViews>
  <sheetFormatPr baseColWidth="10" defaultRowHeight="16" x14ac:dyDescent="0.2"/>
  <cols>
    <col min="2" max="2" width="12.5" bestFit="1" customWidth="1"/>
    <col min="3" max="3" width="18" bestFit="1" customWidth="1"/>
    <col min="4" max="4" width="81.83203125" bestFit="1" customWidth="1"/>
  </cols>
  <sheetData>
    <row r="2" spans="2:4" ht="17" thickBot="1" x14ac:dyDescent="0.25">
      <c r="B2" s="16" t="s">
        <v>52</v>
      </c>
      <c r="C2" s="17" t="s">
        <v>56</v>
      </c>
      <c r="D2" s="18" t="s">
        <v>36</v>
      </c>
    </row>
    <row r="3" spans="2:4" x14ac:dyDescent="0.2">
      <c r="B3" s="43" t="s">
        <v>40</v>
      </c>
      <c r="C3" s="41" t="s">
        <v>40</v>
      </c>
      <c r="D3" s="10" t="s">
        <v>41</v>
      </c>
    </row>
    <row r="4" spans="2:4" x14ac:dyDescent="0.2">
      <c r="B4" s="43"/>
      <c r="C4" s="41"/>
      <c r="D4" s="10" t="s">
        <v>42</v>
      </c>
    </row>
    <row r="5" spans="2:4" x14ac:dyDescent="0.2">
      <c r="B5" s="44"/>
      <c r="C5" s="42"/>
      <c r="D5" s="13" t="s">
        <v>43</v>
      </c>
    </row>
    <row r="6" spans="2:4" x14ac:dyDescent="0.2">
      <c r="B6" s="45" t="s">
        <v>44</v>
      </c>
      <c r="C6" s="8" t="s">
        <v>45</v>
      </c>
      <c r="D6" s="9" t="s">
        <v>60</v>
      </c>
    </row>
    <row r="7" spans="2:4" x14ac:dyDescent="0.2">
      <c r="B7" s="44"/>
      <c r="C7" s="15" t="s">
        <v>46</v>
      </c>
      <c r="D7" s="13" t="s">
        <v>65</v>
      </c>
    </row>
    <row r="8" spans="2:4" x14ac:dyDescent="0.2">
      <c r="B8" s="19" t="s">
        <v>47</v>
      </c>
      <c r="C8" s="20" t="s">
        <v>47</v>
      </c>
      <c r="D8" s="14" t="s">
        <v>58</v>
      </c>
    </row>
    <row r="9" spans="2:4" x14ac:dyDescent="0.2">
      <c r="B9" s="23" t="s">
        <v>48</v>
      </c>
      <c r="C9" s="24" t="s">
        <v>48</v>
      </c>
      <c r="D9" s="9" t="s">
        <v>59</v>
      </c>
    </row>
    <row r="10" spans="2:4" x14ac:dyDescent="0.2">
      <c r="B10" s="45" t="s">
        <v>49</v>
      </c>
      <c r="C10" s="8" t="s">
        <v>50</v>
      </c>
      <c r="D10" s="9" t="s">
        <v>64</v>
      </c>
    </row>
    <row r="11" spans="2:4" x14ac:dyDescent="0.2">
      <c r="B11" s="44"/>
      <c r="C11" s="15" t="s">
        <v>51</v>
      </c>
      <c r="D11" s="13" t="s">
        <v>64</v>
      </c>
    </row>
    <row r="12" spans="2:4" x14ac:dyDescent="0.2">
      <c r="B12" s="21" t="s">
        <v>53</v>
      </c>
      <c r="C12" s="22" t="s">
        <v>53</v>
      </c>
      <c r="D12" s="14" t="s">
        <v>60</v>
      </c>
    </row>
    <row r="13" spans="2:4" x14ac:dyDescent="0.2">
      <c r="B13" s="21" t="s">
        <v>54</v>
      </c>
      <c r="C13" s="22" t="s">
        <v>54</v>
      </c>
      <c r="D13" s="14" t="s">
        <v>62</v>
      </c>
    </row>
    <row r="14" spans="2:4" x14ac:dyDescent="0.2">
      <c r="B14" s="27" t="s">
        <v>55</v>
      </c>
      <c r="C14" s="28" t="s">
        <v>61</v>
      </c>
      <c r="D14" s="9" t="s">
        <v>66</v>
      </c>
    </row>
    <row r="15" spans="2:4" x14ac:dyDescent="0.2">
      <c r="B15" s="25" t="s">
        <v>57</v>
      </c>
      <c r="C15" s="26" t="s">
        <v>57</v>
      </c>
      <c r="D15" s="14" t="s">
        <v>63</v>
      </c>
    </row>
  </sheetData>
  <mergeCells count="4">
    <mergeCell ref="C3:C5"/>
    <mergeCell ref="B3:B5"/>
    <mergeCell ref="B6:B7"/>
    <mergeCell ref="B10:B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065F-B092-BD4F-8B7F-A4CDB3A85E30}">
  <dimension ref="A2:F12"/>
  <sheetViews>
    <sheetView zoomScale="244" workbookViewId="0">
      <selection activeCell="F10" sqref="F10"/>
    </sheetView>
  </sheetViews>
  <sheetFormatPr baseColWidth="10" defaultRowHeight="16" x14ac:dyDescent="0.2"/>
  <cols>
    <col min="1" max="1" width="10.83203125" style="7"/>
    <col min="2" max="2" width="11.5" style="7" bestFit="1" customWidth="1"/>
    <col min="3" max="3" width="8.6640625" style="7" bestFit="1" customWidth="1"/>
    <col min="4" max="4" width="8.1640625" style="7" bestFit="1" customWidth="1"/>
    <col min="5" max="5" width="9.33203125" style="7" bestFit="1" customWidth="1"/>
    <col min="6" max="6" width="7.33203125" style="7" bestFit="1" customWidth="1"/>
    <col min="7" max="16384" width="10.83203125" style="7"/>
  </cols>
  <sheetData>
    <row r="2" spans="1:6" x14ac:dyDescent="0.2">
      <c r="B2" s="46"/>
      <c r="C2" s="47"/>
      <c r="D2" s="58" t="s">
        <v>28</v>
      </c>
      <c r="E2" s="58"/>
      <c r="F2" s="59"/>
    </row>
    <row r="3" spans="1:6" x14ac:dyDescent="0.2">
      <c r="B3" s="48"/>
      <c r="C3" s="49"/>
      <c r="D3" s="60" t="s">
        <v>37</v>
      </c>
      <c r="E3" s="60"/>
      <c r="F3" s="61"/>
    </row>
    <row r="4" spans="1:6" ht="16" customHeight="1" x14ac:dyDescent="0.2">
      <c r="B4" s="53" t="s">
        <v>38</v>
      </c>
      <c r="C4" s="50" t="s">
        <v>39</v>
      </c>
      <c r="D4" s="27" t="s">
        <v>40</v>
      </c>
      <c r="E4" s="56">
        <v>0.17814267288878699</v>
      </c>
      <c r="F4" s="57"/>
    </row>
    <row r="5" spans="1:6" x14ac:dyDescent="0.2">
      <c r="B5" s="54"/>
      <c r="C5" s="51"/>
      <c r="D5" s="53" t="s">
        <v>44</v>
      </c>
      <c r="E5" s="28" t="s">
        <v>45</v>
      </c>
      <c r="F5" s="30">
        <v>0.18666666666666601</v>
      </c>
    </row>
    <row r="6" spans="1:6" x14ac:dyDescent="0.2">
      <c r="B6" s="54"/>
      <c r="C6" s="51"/>
      <c r="D6" s="55"/>
      <c r="E6" s="12" t="s">
        <v>46</v>
      </c>
      <c r="F6" s="29">
        <v>5.0000000000000002E-5</v>
      </c>
    </row>
    <row r="7" spans="1:6" x14ac:dyDescent="0.2">
      <c r="B7" s="54"/>
      <c r="C7" s="51"/>
      <c r="D7" s="21" t="s">
        <v>47</v>
      </c>
      <c r="E7" s="62">
        <v>0.27142857142857102</v>
      </c>
      <c r="F7" s="63"/>
    </row>
    <row r="8" spans="1:6" x14ac:dyDescent="0.2">
      <c r="B8" s="54"/>
      <c r="C8" s="51"/>
      <c r="D8" s="21" t="s">
        <v>48</v>
      </c>
      <c r="E8" s="64">
        <v>0.22220000000000001</v>
      </c>
      <c r="F8" s="65"/>
    </row>
    <row r="9" spans="1:6" x14ac:dyDescent="0.2">
      <c r="B9" s="54"/>
      <c r="C9" s="51"/>
      <c r="D9" s="53" t="s">
        <v>49</v>
      </c>
      <c r="E9" s="28" t="s">
        <v>50</v>
      </c>
      <c r="F9" s="30">
        <v>0.64516129</v>
      </c>
    </row>
    <row r="10" spans="1:6" x14ac:dyDescent="0.2">
      <c r="B10" s="55"/>
      <c r="C10" s="52"/>
      <c r="D10" s="55"/>
      <c r="E10" s="12" t="s">
        <v>51</v>
      </c>
      <c r="F10" s="33">
        <v>0.79895561000000004</v>
      </c>
    </row>
    <row r="11" spans="1:6" x14ac:dyDescent="0.2">
      <c r="A11" s="11"/>
      <c r="B11" s="11"/>
      <c r="C11" s="31"/>
    </row>
    <row r="12" spans="1:6" x14ac:dyDescent="0.2">
      <c r="A12" s="11"/>
      <c r="B12" s="11"/>
      <c r="C12" s="31"/>
      <c r="D12" s="11"/>
    </row>
  </sheetData>
  <mergeCells count="10">
    <mergeCell ref="B2:C3"/>
    <mergeCell ref="C4:C10"/>
    <mergeCell ref="B4:B10"/>
    <mergeCell ref="E4:F4"/>
    <mergeCell ref="D2:F2"/>
    <mergeCell ref="D3:F3"/>
    <mergeCell ref="D5:D6"/>
    <mergeCell ref="D9:D10"/>
    <mergeCell ref="E7:F7"/>
    <mergeCell ref="E8:F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desbalanceamento</vt:lpstr>
      <vt:lpstr>métricas</vt:lpstr>
      <vt:lpstr>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Romagnoli Gusso</dc:creator>
  <cp:lastModifiedBy>Pedro Romagnoli Gusso</cp:lastModifiedBy>
  <dcterms:created xsi:type="dcterms:W3CDTF">2020-05-30T16:03:02Z</dcterms:created>
  <dcterms:modified xsi:type="dcterms:W3CDTF">2020-11-10T01:44:12Z</dcterms:modified>
</cp:coreProperties>
</file>